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ON_GOING\EVOLUTION\DB_Evolution\2020_MegaStudy\40_Prj_Lives\42_SchemaEvoPatternsOverTime\041_SoftwareAndData\02_workingXlsFiles\"/>
    </mc:Choice>
  </mc:AlternateContent>
  <xr:revisionPtr revIDLastSave="0" documentId="13_ncr:1_{A9714B02-1567-4253-B166-0DC83C3CD89B}" xr6:coauthVersionLast="47" xr6:coauthVersionMax="47" xr10:uidLastSave="{00000000-0000-0000-0000-000000000000}"/>
  <bookViews>
    <workbookView xWindow="-120" yWindow="-120" windowWidth="29040" windowHeight="16440" tabRatio="752" firstSheet="6" activeTab="11" xr2:uid="{519EB1CB-47E7-4153-A7BA-14C79FF28F4C}"/>
  </bookViews>
  <sheets>
    <sheet name="README" sheetId="2" r:id="rId1"/>
    <sheet name="20211223_rawOutputFromEclipse" sheetId="12" r:id="rId2"/>
    <sheet name="20211223_rawOutputClipped" sheetId="13" r:id="rId3"/>
    <sheet name="activeGrowthOverPUP" sheetId="19" r:id="rId4"/>
    <sheet name="activeGrowth" sheetId="18" r:id="rId5"/>
    <sheet name="TopBandToEnd" sheetId="17" r:id="rId6"/>
    <sheet name="BirthToTopBand" sheetId="16" r:id="rId7"/>
    <sheet name="PointTopPctPUP" sheetId="30" r:id="rId8"/>
    <sheet name="PointOfBirth" sheetId="31" r:id="rId9"/>
    <sheet name="BirthVolPct" sheetId="32" r:id="rId10"/>
    <sheet name="SchemaLevelInfo_FULL_CLEAN" sheetId="26" r:id="rId11"/>
    <sheet name="SchemaLevelInfo_FULL_wPatterns" sheetId="27" r:id="rId12"/>
  </sheets>
  <definedNames>
    <definedName name="_xlnm.Print_Area" localSheetId="10">SchemaLevelInfo_FULL_CLEAN!$C$9:$BI$257</definedName>
    <definedName name="_xlnm.Print_Area" localSheetId="11">SchemaLevelInfo_FULL_wPatterns!$C$2:$BI$250</definedName>
    <definedName name="_xlnm.Print_Titles" localSheetId="10">SchemaLevelInfo_FULL_CLEAN!#REF!,SchemaLevelInfo_FULL_CLEAN!#REF!</definedName>
    <definedName name="_xlnm.Print_Titles" localSheetId="11">SchemaLevelInfo_FULL_wPatterns!#REF!,SchemaLevelInfo_FULL_wPatterns!#REF!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6" l="1"/>
  <c r="D23" i="32"/>
  <c r="E23" i="31"/>
  <c r="H4" i="30"/>
  <c r="DF152" i="27"/>
  <c r="DF151" i="27"/>
  <c r="DF150" i="27"/>
  <c r="DF149" i="27"/>
  <c r="DF148" i="27"/>
  <c r="DF147" i="27"/>
  <c r="DF146" i="27"/>
  <c r="DF145" i="27"/>
  <c r="DF144" i="27"/>
  <c r="DF143" i="27"/>
  <c r="DF142" i="27"/>
  <c r="DF141" i="27"/>
  <c r="DF140" i="27"/>
  <c r="DF139" i="27"/>
  <c r="DF138" i="27"/>
  <c r="DF137" i="27"/>
  <c r="DF136" i="27"/>
  <c r="DF135" i="27"/>
  <c r="DF134" i="27"/>
  <c r="DF133" i="27"/>
  <c r="DF132" i="27"/>
  <c r="DF131" i="27"/>
  <c r="DF130" i="27"/>
  <c r="DF129" i="27"/>
  <c r="DF128" i="27"/>
  <c r="DF127" i="27"/>
  <c r="DF126" i="27"/>
  <c r="DF125" i="27"/>
  <c r="DF124" i="27"/>
  <c r="DF123" i="27"/>
  <c r="DF122" i="27"/>
  <c r="DF121" i="27"/>
  <c r="DF120" i="27"/>
  <c r="DF119" i="27"/>
  <c r="DF118" i="27"/>
  <c r="DF117" i="27"/>
  <c r="DF116" i="27"/>
  <c r="DF115" i="27"/>
  <c r="DF114" i="27"/>
  <c r="DF113" i="27"/>
  <c r="DF112" i="27"/>
  <c r="DF111" i="27"/>
  <c r="DF110" i="27"/>
  <c r="DF109" i="27"/>
  <c r="DF108" i="27"/>
  <c r="DF107" i="27"/>
  <c r="DF106" i="27"/>
  <c r="DF105" i="27"/>
  <c r="DF104" i="27"/>
  <c r="DF103" i="27"/>
  <c r="DF102" i="27"/>
  <c r="DF101" i="27"/>
  <c r="DF100" i="27"/>
  <c r="DF99" i="27"/>
  <c r="DF98" i="27"/>
  <c r="DF97" i="27"/>
  <c r="DF96" i="27"/>
  <c r="DF95" i="27"/>
  <c r="DF94" i="27"/>
  <c r="DF93" i="27"/>
  <c r="DF92" i="27"/>
  <c r="DF91" i="27"/>
  <c r="DF90" i="27"/>
  <c r="DF89" i="27"/>
  <c r="DF88" i="27"/>
  <c r="DF87" i="27"/>
  <c r="DF86" i="27"/>
  <c r="DF85" i="27"/>
  <c r="DF84" i="27"/>
  <c r="DF83" i="27"/>
  <c r="DF82" i="27"/>
  <c r="DF81" i="27"/>
  <c r="DF80" i="27"/>
  <c r="DF79" i="27"/>
  <c r="DF78" i="27"/>
  <c r="DF77" i="27"/>
  <c r="DF76" i="27"/>
  <c r="DF75" i="27"/>
  <c r="DF74" i="27"/>
  <c r="DF73" i="27"/>
  <c r="DF72" i="27"/>
  <c r="DF71" i="27"/>
  <c r="DF70" i="27"/>
  <c r="DF69" i="27"/>
  <c r="DF68" i="27"/>
  <c r="DF67" i="27"/>
  <c r="DF66" i="27"/>
  <c r="DF65" i="27"/>
  <c r="DF64" i="27"/>
  <c r="DF63" i="27"/>
  <c r="DF62" i="27"/>
  <c r="DF61" i="27"/>
  <c r="DF60" i="27"/>
  <c r="DF59" i="27"/>
  <c r="DF58" i="27"/>
  <c r="DF57" i="27"/>
  <c r="DF56" i="27"/>
  <c r="DF55" i="27"/>
  <c r="DF54" i="27"/>
  <c r="DF53" i="27"/>
  <c r="DF52" i="27"/>
  <c r="DF51" i="27"/>
  <c r="DF50" i="27"/>
  <c r="DF49" i="27"/>
  <c r="DF48" i="27"/>
  <c r="DF47" i="27"/>
  <c r="DF46" i="27"/>
  <c r="DF45" i="27"/>
  <c r="DF44" i="27"/>
  <c r="DF43" i="27"/>
  <c r="DF42" i="27"/>
  <c r="DF41" i="27"/>
  <c r="DF40" i="27"/>
  <c r="DF39" i="27"/>
  <c r="DF38" i="27"/>
  <c r="DF37" i="27"/>
  <c r="DF36" i="27"/>
  <c r="DF35" i="27"/>
  <c r="DF34" i="27"/>
  <c r="DF33" i="27"/>
  <c r="DF32" i="27"/>
  <c r="DF31" i="27"/>
  <c r="DF30" i="27"/>
  <c r="DF29" i="27"/>
  <c r="DF28" i="27"/>
  <c r="DF27" i="27"/>
  <c r="DF26" i="27"/>
  <c r="DF25" i="27"/>
  <c r="DF24" i="27"/>
  <c r="DF23" i="27"/>
  <c r="DF22" i="27"/>
  <c r="DF21" i="27"/>
  <c r="DF20" i="27"/>
  <c r="DF19" i="27"/>
  <c r="DF18" i="27"/>
  <c r="DF17" i="27"/>
  <c r="DF16" i="27"/>
  <c r="DF15" i="27"/>
  <c r="DF14" i="27"/>
  <c r="DF13" i="27"/>
  <c r="DF12" i="27"/>
  <c r="DF11" i="27"/>
  <c r="DF10" i="27"/>
  <c r="DF9" i="27"/>
  <c r="DF8" i="27"/>
  <c r="DF7" i="27"/>
  <c r="DF6" i="27"/>
  <c r="DF5" i="27"/>
  <c r="DF4" i="27"/>
  <c r="DF3" i="27"/>
  <c r="DF2" i="27"/>
  <c r="DA154" i="26"/>
  <c r="CZ154" i="26"/>
  <c r="CY154" i="26"/>
  <c r="CX154" i="26"/>
  <c r="CW154" i="26"/>
  <c r="CV154" i="26"/>
  <c r="CU154" i="26"/>
  <c r="DA152" i="26"/>
  <c r="CZ152" i="26"/>
  <c r="CY152" i="26"/>
  <c r="CX152" i="26"/>
  <c r="CW152" i="26"/>
  <c r="CV152" i="26"/>
  <c r="CU152" i="26"/>
  <c r="DA150" i="26"/>
  <c r="CZ150" i="26"/>
  <c r="CY150" i="26"/>
  <c r="CX150" i="26"/>
  <c r="CW150" i="26"/>
  <c r="CV150" i="26"/>
  <c r="CU150" i="26"/>
  <c r="DA148" i="26"/>
  <c r="CZ148" i="26"/>
  <c r="CY148" i="26"/>
  <c r="CX148" i="26"/>
  <c r="CW148" i="26"/>
  <c r="CV148" i="26"/>
  <c r="CU148" i="26"/>
  <c r="DA143" i="26"/>
  <c r="CZ143" i="26"/>
  <c r="CY143" i="26"/>
  <c r="CX143" i="26"/>
  <c r="CW143" i="26"/>
  <c r="CV143" i="26"/>
  <c r="CU143" i="26"/>
  <c r="DA142" i="26"/>
  <c r="CZ142" i="26"/>
  <c r="CY142" i="26"/>
  <c r="CX142" i="26"/>
  <c r="CW142" i="26"/>
  <c r="CV142" i="26"/>
  <c r="CU142" i="26"/>
  <c r="DA115" i="26"/>
  <c r="CZ115" i="26"/>
  <c r="CY115" i="26"/>
  <c r="CX115" i="26"/>
  <c r="CW115" i="26"/>
  <c r="CV115" i="26"/>
  <c r="CU115" i="26"/>
  <c r="DA159" i="26"/>
  <c r="CZ159" i="26"/>
  <c r="CY159" i="26"/>
  <c r="CX159" i="26"/>
  <c r="CW159" i="26"/>
  <c r="CV159" i="26"/>
  <c r="CU159" i="26"/>
  <c r="DA157" i="26"/>
  <c r="CZ157" i="26"/>
  <c r="CY157" i="26"/>
  <c r="CX157" i="26"/>
  <c r="CW157" i="26"/>
  <c r="CV157" i="26"/>
  <c r="CU157" i="26"/>
  <c r="DA151" i="26"/>
  <c r="CZ151" i="26"/>
  <c r="CY151" i="26"/>
  <c r="CX151" i="26"/>
  <c r="CW151" i="26"/>
  <c r="CV151" i="26"/>
  <c r="CU151" i="26"/>
  <c r="DA146" i="26"/>
  <c r="CZ146" i="26"/>
  <c r="CY146" i="26"/>
  <c r="CX146" i="26"/>
  <c r="CW146" i="26"/>
  <c r="CV146" i="26"/>
  <c r="CU146" i="26"/>
  <c r="DA144" i="26"/>
  <c r="CZ144" i="26"/>
  <c r="CY144" i="26"/>
  <c r="CX144" i="26"/>
  <c r="CW144" i="26"/>
  <c r="CV144" i="26"/>
  <c r="CU144" i="26"/>
  <c r="DA137" i="26"/>
  <c r="CZ137" i="26"/>
  <c r="CY137" i="26"/>
  <c r="CX137" i="26"/>
  <c r="CW137" i="26"/>
  <c r="CV137" i="26"/>
  <c r="CU137" i="26"/>
  <c r="DA132" i="26"/>
  <c r="CZ132" i="26"/>
  <c r="CY132" i="26"/>
  <c r="CX132" i="26"/>
  <c r="CW132" i="26"/>
  <c r="CV132" i="26"/>
  <c r="CU132" i="26"/>
  <c r="DA120" i="26"/>
  <c r="CZ120" i="26"/>
  <c r="CY120" i="26"/>
  <c r="CX120" i="26"/>
  <c r="CW120" i="26"/>
  <c r="CV120" i="26"/>
  <c r="CU120" i="26"/>
  <c r="DA119" i="26"/>
  <c r="CZ119" i="26"/>
  <c r="CY119" i="26"/>
  <c r="CX119" i="26"/>
  <c r="CW119" i="26"/>
  <c r="CV119" i="26"/>
  <c r="CU119" i="26"/>
  <c r="DA113" i="26"/>
  <c r="CZ113" i="26"/>
  <c r="CY113" i="26"/>
  <c r="CX113" i="26"/>
  <c r="CW113" i="26"/>
  <c r="CV113" i="26"/>
  <c r="CU113" i="26"/>
  <c r="DA112" i="26"/>
  <c r="CZ112" i="26"/>
  <c r="CY112" i="26"/>
  <c r="CX112" i="26"/>
  <c r="CW112" i="26"/>
  <c r="CV112" i="26"/>
  <c r="CU112" i="26"/>
  <c r="DA106" i="26"/>
  <c r="CZ106" i="26"/>
  <c r="CY106" i="26"/>
  <c r="CX106" i="26"/>
  <c r="CW106" i="26"/>
  <c r="CV106" i="26"/>
  <c r="CU106" i="26"/>
  <c r="DA158" i="26"/>
  <c r="CZ158" i="26"/>
  <c r="CY158" i="26"/>
  <c r="CX158" i="26"/>
  <c r="CW158" i="26"/>
  <c r="CV158" i="26"/>
  <c r="CU158" i="26"/>
  <c r="DA153" i="26"/>
  <c r="CZ153" i="26"/>
  <c r="CY153" i="26"/>
  <c r="CX153" i="26"/>
  <c r="CW153" i="26"/>
  <c r="CV153" i="26"/>
  <c r="CU153" i="26"/>
  <c r="DA147" i="26"/>
  <c r="CZ147" i="26"/>
  <c r="CY147" i="26"/>
  <c r="CX147" i="26"/>
  <c r="CW147" i="26"/>
  <c r="CV147" i="26"/>
  <c r="CU147" i="26"/>
  <c r="DA141" i="26"/>
  <c r="CZ141" i="26"/>
  <c r="CY141" i="26"/>
  <c r="CX141" i="26"/>
  <c r="CW141" i="26"/>
  <c r="CV141" i="26"/>
  <c r="CU141" i="26"/>
  <c r="DA139" i="26"/>
  <c r="CZ139" i="26"/>
  <c r="CY139" i="26"/>
  <c r="CX139" i="26"/>
  <c r="CW139" i="26"/>
  <c r="CV139" i="26"/>
  <c r="CU139" i="26"/>
  <c r="DA138" i="26"/>
  <c r="CZ138" i="26"/>
  <c r="CY138" i="26"/>
  <c r="CX138" i="26"/>
  <c r="CW138" i="26"/>
  <c r="CV138" i="26"/>
  <c r="CU138" i="26"/>
  <c r="DA136" i="26"/>
  <c r="CZ136" i="26"/>
  <c r="CY136" i="26"/>
  <c r="CX136" i="26"/>
  <c r="CW136" i="26"/>
  <c r="CV136" i="26"/>
  <c r="CU136" i="26"/>
  <c r="DA135" i="26"/>
  <c r="CZ135" i="26"/>
  <c r="CY135" i="26"/>
  <c r="CX135" i="26"/>
  <c r="CW135" i="26"/>
  <c r="CV135" i="26"/>
  <c r="CU135" i="26"/>
  <c r="DA134" i="26"/>
  <c r="CZ134" i="26"/>
  <c r="CY134" i="26"/>
  <c r="CX134" i="26"/>
  <c r="CW134" i="26"/>
  <c r="CV134" i="26"/>
  <c r="CU134" i="26"/>
  <c r="DA130" i="26"/>
  <c r="CZ130" i="26"/>
  <c r="CY130" i="26"/>
  <c r="CX130" i="26"/>
  <c r="CW130" i="26"/>
  <c r="CV130" i="26"/>
  <c r="CU130" i="26"/>
  <c r="DA129" i="26"/>
  <c r="CZ129" i="26"/>
  <c r="CY129" i="26"/>
  <c r="CX129" i="26"/>
  <c r="CW129" i="26"/>
  <c r="CV129" i="26"/>
  <c r="CU129" i="26"/>
  <c r="DA127" i="26"/>
  <c r="CZ127" i="26"/>
  <c r="CY127" i="26"/>
  <c r="CX127" i="26"/>
  <c r="CW127" i="26"/>
  <c r="CV127" i="26"/>
  <c r="CU127" i="26"/>
  <c r="DA122" i="26"/>
  <c r="CZ122" i="26"/>
  <c r="CY122" i="26"/>
  <c r="CX122" i="26"/>
  <c r="CW122" i="26"/>
  <c r="CV122" i="26"/>
  <c r="CU122" i="26"/>
  <c r="DA118" i="26"/>
  <c r="CZ118" i="26"/>
  <c r="CY118" i="26"/>
  <c r="CX118" i="26"/>
  <c r="CW118" i="26"/>
  <c r="CV118" i="26"/>
  <c r="CU118" i="26"/>
  <c r="DA116" i="26"/>
  <c r="CZ116" i="26"/>
  <c r="CY116" i="26"/>
  <c r="CX116" i="26"/>
  <c r="CW116" i="26"/>
  <c r="CV116" i="26"/>
  <c r="CU116" i="26"/>
  <c r="DA110" i="26"/>
  <c r="CZ110" i="26"/>
  <c r="CY110" i="26"/>
  <c r="CX110" i="26"/>
  <c r="CW110" i="26"/>
  <c r="CV110" i="26"/>
  <c r="CU110" i="26"/>
  <c r="DA107" i="26"/>
  <c r="CZ107" i="26"/>
  <c r="CY107" i="26"/>
  <c r="CX107" i="26"/>
  <c r="CW107" i="26"/>
  <c r="CV107" i="26"/>
  <c r="CU107" i="26"/>
  <c r="DA98" i="26"/>
  <c r="CZ98" i="26"/>
  <c r="CY98" i="26"/>
  <c r="CX98" i="26"/>
  <c r="CW98" i="26"/>
  <c r="CV98" i="26"/>
  <c r="CU98" i="26"/>
  <c r="DA97" i="26"/>
  <c r="CZ97" i="26"/>
  <c r="CY97" i="26"/>
  <c r="CX97" i="26"/>
  <c r="CW97" i="26"/>
  <c r="CV97" i="26"/>
  <c r="CU97" i="26"/>
  <c r="DA89" i="26"/>
  <c r="CZ89" i="26"/>
  <c r="CY89" i="26"/>
  <c r="CX89" i="26"/>
  <c r="CW89" i="26"/>
  <c r="CV89" i="26"/>
  <c r="CU89" i="26"/>
  <c r="DA87" i="26"/>
  <c r="CZ87" i="26"/>
  <c r="CY87" i="26"/>
  <c r="CX87" i="26"/>
  <c r="CW87" i="26"/>
  <c r="CV87" i="26"/>
  <c r="CU87" i="26"/>
  <c r="DA85" i="26"/>
  <c r="CZ85" i="26"/>
  <c r="CY85" i="26"/>
  <c r="CX85" i="26"/>
  <c r="CW85" i="26"/>
  <c r="CV85" i="26"/>
  <c r="CU85" i="26"/>
  <c r="DA76" i="26"/>
  <c r="CZ76" i="26"/>
  <c r="CY76" i="26"/>
  <c r="CX76" i="26"/>
  <c r="CW76" i="26"/>
  <c r="CV76" i="26"/>
  <c r="CU76" i="26"/>
  <c r="DA72" i="26"/>
  <c r="CZ72" i="26"/>
  <c r="CY72" i="26"/>
  <c r="CX72" i="26"/>
  <c r="CW72" i="26"/>
  <c r="CV72" i="26"/>
  <c r="CU72" i="26"/>
  <c r="DA71" i="26"/>
  <c r="CZ71" i="26"/>
  <c r="CY71" i="26"/>
  <c r="CX71" i="26"/>
  <c r="CW71" i="26"/>
  <c r="CV71" i="26"/>
  <c r="CU71" i="26"/>
  <c r="DA70" i="26"/>
  <c r="CZ70" i="26"/>
  <c r="CY70" i="26"/>
  <c r="CX70" i="26"/>
  <c r="CW70" i="26"/>
  <c r="CV70" i="26"/>
  <c r="CU70" i="26"/>
  <c r="DA60" i="26"/>
  <c r="CZ60" i="26"/>
  <c r="CY60" i="26"/>
  <c r="CX60" i="26"/>
  <c r="CW60" i="26"/>
  <c r="CV60" i="26"/>
  <c r="CU60" i="26"/>
  <c r="DA56" i="26"/>
  <c r="CZ56" i="26"/>
  <c r="CY56" i="26"/>
  <c r="CX56" i="26"/>
  <c r="CW56" i="26"/>
  <c r="CV56" i="26"/>
  <c r="CU56" i="26"/>
  <c r="DA54" i="26"/>
  <c r="CZ54" i="26"/>
  <c r="CY54" i="26"/>
  <c r="CX54" i="26"/>
  <c r="CW54" i="26"/>
  <c r="CV54" i="26"/>
  <c r="CU54" i="26"/>
  <c r="DA48" i="26"/>
  <c r="CZ48" i="26"/>
  <c r="CY48" i="26"/>
  <c r="CX48" i="26"/>
  <c r="CW48" i="26"/>
  <c r="CV48" i="26"/>
  <c r="CU48" i="26"/>
  <c r="DA47" i="26"/>
  <c r="CZ47" i="26"/>
  <c r="CY47" i="26"/>
  <c r="CX47" i="26"/>
  <c r="CW47" i="26"/>
  <c r="CV47" i="26"/>
  <c r="CU47" i="26"/>
  <c r="DA42" i="26"/>
  <c r="CZ42" i="26"/>
  <c r="CY42" i="26"/>
  <c r="CX42" i="26"/>
  <c r="CW42" i="26"/>
  <c r="CV42" i="26"/>
  <c r="CU42" i="26"/>
  <c r="DA40" i="26"/>
  <c r="CZ40" i="26"/>
  <c r="CY40" i="26"/>
  <c r="CX40" i="26"/>
  <c r="CW40" i="26"/>
  <c r="CV40" i="26"/>
  <c r="CU40" i="26"/>
  <c r="DA39" i="26"/>
  <c r="CZ39" i="26"/>
  <c r="CY39" i="26"/>
  <c r="CX39" i="26"/>
  <c r="CW39" i="26"/>
  <c r="CV39" i="26"/>
  <c r="CU39" i="26"/>
  <c r="DA140" i="26"/>
  <c r="CZ140" i="26"/>
  <c r="CY140" i="26"/>
  <c r="CX140" i="26"/>
  <c r="CW140" i="26"/>
  <c r="CV140" i="26"/>
  <c r="CU140" i="26"/>
  <c r="DA126" i="26"/>
  <c r="CZ126" i="26"/>
  <c r="CY126" i="26"/>
  <c r="CX126" i="26"/>
  <c r="CW126" i="26"/>
  <c r="CV126" i="26"/>
  <c r="CU126" i="26"/>
  <c r="DA124" i="26"/>
  <c r="CZ124" i="26"/>
  <c r="CY124" i="26"/>
  <c r="CX124" i="26"/>
  <c r="CW124" i="26"/>
  <c r="CV124" i="26"/>
  <c r="CU124" i="26"/>
  <c r="DA111" i="26"/>
  <c r="CZ111" i="26"/>
  <c r="CY111" i="26"/>
  <c r="CX111" i="26"/>
  <c r="CW111" i="26"/>
  <c r="CV111" i="26"/>
  <c r="CU111" i="26"/>
  <c r="DA101" i="26"/>
  <c r="CZ101" i="26"/>
  <c r="CY101" i="26"/>
  <c r="CX101" i="26"/>
  <c r="CW101" i="26"/>
  <c r="CV101" i="26"/>
  <c r="CU101" i="26"/>
  <c r="DA99" i="26"/>
  <c r="CZ99" i="26"/>
  <c r="CY99" i="26"/>
  <c r="CX99" i="26"/>
  <c r="CW99" i="26"/>
  <c r="CV99" i="26"/>
  <c r="CU99" i="26"/>
  <c r="DA94" i="26"/>
  <c r="CZ94" i="26"/>
  <c r="CY94" i="26"/>
  <c r="CX94" i="26"/>
  <c r="CW94" i="26"/>
  <c r="CV94" i="26"/>
  <c r="CU94" i="26"/>
  <c r="DA84" i="26"/>
  <c r="CZ84" i="26"/>
  <c r="CY84" i="26"/>
  <c r="CX84" i="26"/>
  <c r="CW84" i="26"/>
  <c r="CV84" i="26"/>
  <c r="CU84" i="26"/>
  <c r="DA80" i="26"/>
  <c r="CZ80" i="26"/>
  <c r="CY80" i="26"/>
  <c r="CX80" i="26"/>
  <c r="CW80" i="26"/>
  <c r="CV80" i="26"/>
  <c r="CU80" i="26"/>
  <c r="DA57" i="26"/>
  <c r="CZ57" i="26"/>
  <c r="CY57" i="26"/>
  <c r="CX57" i="26"/>
  <c r="CW57" i="26"/>
  <c r="CV57" i="26"/>
  <c r="CU57" i="26"/>
  <c r="DA155" i="26"/>
  <c r="CZ155" i="26"/>
  <c r="CY155" i="26"/>
  <c r="CX155" i="26"/>
  <c r="CW155" i="26"/>
  <c r="CV155" i="26"/>
  <c r="CU155" i="26"/>
  <c r="DA102" i="26"/>
  <c r="CZ102" i="26"/>
  <c r="CY102" i="26"/>
  <c r="CX102" i="26"/>
  <c r="CW102" i="26"/>
  <c r="CV102" i="26"/>
  <c r="CU102" i="26"/>
  <c r="DA82" i="26"/>
  <c r="CZ82" i="26"/>
  <c r="CY82" i="26"/>
  <c r="CX82" i="26"/>
  <c r="CW82" i="26"/>
  <c r="CV82" i="26"/>
  <c r="CU82" i="26"/>
  <c r="DA78" i="26"/>
  <c r="CZ78" i="26"/>
  <c r="CY78" i="26"/>
  <c r="CX78" i="26"/>
  <c r="CW78" i="26"/>
  <c r="CV78" i="26"/>
  <c r="CU78" i="26"/>
  <c r="DA69" i="26"/>
  <c r="CZ69" i="26"/>
  <c r="CY69" i="26"/>
  <c r="CX69" i="26"/>
  <c r="CW69" i="26"/>
  <c r="CV69" i="26"/>
  <c r="CU69" i="26"/>
  <c r="DA66" i="26"/>
  <c r="CZ66" i="26"/>
  <c r="CY66" i="26"/>
  <c r="CX66" i="26"/>
  <c r="CW66" i="26"/>
  <c r="CV66" i="26"/>
  <c r="CU66" i="26"/>
  <c r="DA63" i="26"/>
  <c r="CZ63" i="26"/>
  <c r="CY63" i="26"/>
  <c r="CX63" i="26"/>
  <c r="CW63" i="26"/>
  <c r="CV63" i="26"/>
  <c r="CU63" i="26"/>
  <c r="DA62" i="26"/>
  <c r="CZ62" i="26"/>
  <c r="CY62" i="26"/>
  <c r="CX62" i="26"/>
  <c r="CW62" i="26"/>
  <c r="CV62" i="26"/>
  <c r="CU62" i="26"/>
  <c r="DA58" i="26"/>
  <c r="CZ58" i="26"/>
  <c r="CY58" i="26"/>
  <c r="CX58" i="26"/>
  <c r="CW58" i="26"/>
  <c r="CV58" i="26"/>
  <c r="CU58" i="26"/>
  <c r="DA45" i="26"/>
  <c r="CZ45" i="26"/>
  <c r="CY45" i="26"/>
  <c r="CX45" i="26"/>
  <c r="CW45" i="26"/>
  <c r="CV45" i="26"/>
  <c r="CU45" i="26"/>
  <c r="DA38" i="26"/>
  <c r="CZ38" i="26"/>
  <c r="CY38" i="26"/>
  <c r="CX38" i="26"/>
  <c r="CW38" i="26"/>
  <c r="CV38" i="26"/>
  <c r="CU38" i="26"/>
  <c r="DA33" i="26"/>
  <c r="CZ33" i="26"/>
  <c r="CY33" i="26"/>
  <c r="CX33" i="26"/>
  <c r="CW33" i="26"/>
  <c r="CV33" i="26"/>
  <c r="CU33" i="26"/>
  <c r="DA26" i="26"/>
  <c r="CZ26" i="26"/>
  <c r="CY26" i="26"/>
  <c r="CX26" i="26"/>
  <c r="CW26" i="26"/>
  <c r="CV26" i="26"/>
  <c r="CU26" i="26"/>
  <c r="DA123" i="26"/>
  <c r="CZ123" i="26"/>
  <c r="CY123" i="26"/>
  <c r="CX123" i="26"/>
  <c r="CW123" i="26"/>
  <c r="CV123" i="26"/>
  <c r="CU123" i="26"/>
  <c r="DA114" i="26"/>
  <c r="CZ114" i="26"/>
  <c r="CY114" i="26"/>
  <c r="CX114" i="26"/>
  <c r="CW114" i="26"/>
  <c r="CV114" i="26"/>
  <c r="CU114" i="26"/>
  <c r="DA105" i="26"/>
  <c r="CZ105" i="26"/>
  <c r="CY105" i="26"/>
  <c r="CX105" i="26"/>
  <c r="CW105" i="26"/>
  <c r="CV105" i="26"/>
  <c r="CU105" i="26"/>
  <c r="DA93" i="26"/>
  <c r="CZ93" i="26"/>
  <c r="CY93" i="26"/>
  <c r="CX93" i="26"/>
  <c r="CW93" i="26"/>
  <c r="CV93" i="26"/>
  <c r="CU93" i="26"/>
  <c r="DA74" i="26"/>
  <c r="CZ74" i="26"/>
  <c r="CY74" i="26"/>
  <c r="CX74" i="26"/>
  <c r="CW74" i="26"/>
  <c r="CV74" i="26"/>
  <c r="CU74" i="26"/>
  <c r="DA61" i="26"/>
  <c r="CZ61" i="26"/>
  <c r="CY61" i="26"/>
  <c r="CX61" i="26"/>
  <c r="CW61" i="26"/>
  <c r="CV61" i="26"/>
  <c r="CU61" i="26"/>
  <c r="DA55" i="26"/>
  <c r="CZ55" i="26"/>
  <c r="CY55" i="26"/>
  <c r="CX55" i="26"/>
  <c r="CW55" i="26"/>
  <c r="CV55" i="26"/>
  <c r="CU55" i="26"/>
  <c r="DA50" i="26"/>
  <c r="CZ50" i="26"/>
  <c r="CY50" i="26"/>
  <c r="CX50" i="26"/>
  <c r="CW50" i="26"/>
  <c r="CV50" i="26"/>
  <c r="CU50" i="26"/>
  <c r="DA49" i="26"/>
  <c r="CZ49" i="26"/>
  <c r="CY49" i="26"/>
  <c r="CX49" i="26"/>
  <c r="CW49" i="26"/>
  <c r="CV49" i="26"/>
  <c r="CU49" i="26"/>
  <c r="DA36" i="26"/>
  <c r="CZ36" i="26"/>
  <c r="CY36" i="26"/>
  <c r="CX36" i="26"/>
  <c r="CW36" i="26"/>
  <c r="CV36" i="26"/>
  <c r="CU36" i="26"/>
  <c r="DA21" i="26"/>
  <c r="CZ21" i="26"/>
  <c r="CY21" i="26"/>
  <c r="CX21" i="26"/>
  <c r="CW21" i="26"/>
  <c r="CV21" i="26"/>
  <c r="CU21" i="26"/>
  <c r="DA20" i="26"/>
  <c r="CZ20" i="26"/>
  <c r="CY20" i="26"/>
  <c r="CX20" i="26"/>
  <c r="CW20" i="26"/>
  <c r="CV20" i="26"/>
  <c r="CU20" i="26"/>
  <c r="DA19" i="26"/>
  <c r="CZ19" i="26"/>
  <c r="CY19" i="26"/>
  <c r="CX19" i="26"/>
  <c r="CW19" i="26"/>
  <c r="CV19" i="26"/>
  <c r="CU19" i="26"/>
  <c r="DA17" i="26"/>
  <c r="CZ17" i="26"/>
  <c r="CY17" i="26"/>
  <c r="CX17" i="26"/>
  <c r="CW17" i="26"/>
  <c r="CV17" i="26"/>
  <c r="CU17" i="26"/>
  <c r="DA15" i="26"/>
  <c r="CZ15" i="26"/>
  <c r="CY15" i="26"/>
  <c r="CX15" i="26"/>
  <c r="CW15" i="26"/>
  <c r="CV15" i="26"/>
  <c r="CU15" i="26"/>
  <c r="DA14" i="26"/>
  <c r="CZ14" i="26"/>
  <c r="CY14" i="26"/>
  <c r="CX14" i="26"/>
  <c r="CW14" i="26"/>
  <c r="CV14" i="26"/>
  <c r="CU14" i="26"/>
  <c r="DA12" i="26"/>
  <c r="CZ12" i="26"/>
  <c r="CY12" i="26"/>
  <c r="CX12" i="26"/>
  <c r="CW12" i="26"/>
  <c r="CV12" i="26"/>
  <c r="CU12" i="26"/>
  <c r="DA11" i="26"/>
  <c r="CZ11" i="26"/>
  <c r="CY11" i="26"/>
  <c r="CX11" i="26"/>
  <c r="CW11" i="26"/>
  <c r="CV11" i="26"/>
  <c r="CU11" i="26"/>
  <c r="DA156" i="26"/>
  <c r="CZ156" i="26"/>
  <c r="CY156" i="26"/>
  <c r="CX156" i="26"/>
  <c r="CW156" i="26"/>
  <c r="CV156" i="26"/>
  <c r="CU156" i="26"/>
  <c r="DA149" i="26"/>
  <c r="CZ149" i="26"/>
  <c r="CY149" i="26"/>
  <c r="CX149" i="26"/>
  <c r="CW149" i="26"/>
  <c r="CV149" i="26"/>
  <c r="CU149" i="26"/>
  <c r="DA145" i="26"/>
  <c r="CZ145" i="26"/>
  <c r="CY145" i="26"/>
  <c r="CX145" i="26"/>
  <c r="CW145" i="26"/>
  <c r="CV145" i="26"/>
  <c r="CU145" i="26"/>
  <c r="DA133" i="26"/>
  <c r="CZ133" i="26"/>
  <c r="CY133" i="26"/>
  <c r="CX133" i="26"/>
  <c r="CW133" i="26"/>
  <c r="CV133" i="26"/>
  <c r="CU133" i="26"/>
  <c r="DA131" i="26"/>
  <c r="CZ131" i="26"/>
  <c r="CY131" i="26"/>
  <c r="CX131" i="26"/>
  <c r="CW131" i="26"/>
  <c r="CV131" i="26"/>
  <c r="CU131" i="26"/>
  <c r="DA128" i="26"/>
  <c r="CZ128" i="26"/>
  <c r="CY128" i="26"/>
  <c r="CX128" i="26"/>
  <c r="CW128" i="26"/>
  <c r="CV128" i="26"/>
  <c r="CU128" i="26"/>
  <c r="DA125" i="26"/>
  <c r="CZ125" i="26"/>
  <c r="CY125" i="26"/>
  <c r="CX125" i="26"/>
  <c r="CW125" i="26"/>
  <c r="CV125" i="26"/>
  <c r="CU125" i="26"/>
  <c r="DA121" i="26"/>
  <c r="CZ121" i="26"/>
  <c r="CY121" i="26"/>
  <c r="CX121" i="26"/>
  <c r="CW121" i="26"/>
  <c r="CV121" i="26"/>
  <c r="CU121" i="26"/>
  <c r="DA117" i="26"/>
  <c r="CZ117" i="26"/>
  <c r="CY117" i="26"/>
  <c r="CX117" i="26"/>
  <c r="CW117" i="26"/>
  <c r="CV117" i="26"/>
  <c r="CU117" i="26"/>
  <c r="DA109" i="26"/>
  <c r="CZ109" i="26"/>
  <c r="CY109" i="26"/>
  <c r="CX109" i="26"/>
  <c r="CW109" i="26"/>
  <c r="CV109" i="26"/>
  <c r="CU109" i="26"/>
  <c r="DA108" i="26"/>
  <c r="CZ108" i="26"/>
  <c r="CY108" i="26"/>
  <c r="CX108" i="26"/>
  <c r="CW108" i="26"/>
  <c r="CV108" i="26"/>
  <c r="CU108" i="26"/>
  <c r="DA103" i="26"/>
  <c r="CZ103" i="26"/>
  <c r="CY103" i="26"/>
  <c r="CX103" i="26"/>
  <c r="CW103" i="26"/>
  <c r="CV103" i="26"/>
  <c r="CU103" i="26"/>
  <c r="DA96" i="26"/>
  <c r="CZ96" i="26"/>
  <c r="CY96" i="26"/>
  <c r="CX96" i="26"/>
  <c r="CW96" i="26"/>
  <c r="CV96" i="26"/>
  <c r="CU96" i="26"/>
  <c r="DA95" i="26"/>
  <c r="CZ95" i="26"/>
  <c r="CY95" i="26"/>
  <c r="CX95" i="26"/>
  <c r="CW95" i="26"/>
  <c r="CV95" i="26"/>
  <c r="CU95" i="26"/>
  <c r="DA90" i="26"/>
  <c r="CZ90" i="26"/>
  <c r="CY90" i="26"/>
  <c r="CX90" i="26"/>
  <c r="CW90" i="26"/>
  <c r="CV90" i="26"/>
  <c r="CU90" i="26"/>
  <c r="DA88" i="26"/>
  <c r="CZ88" i="26"/>
  <c r="CY88" i="26"/>
  <c r="CX88" i="26"/>
  <c r="CW88" i="26"/>
  <c r="CV88" i="26"/>
  <c r="CU88" i="26"/>
  <c r="DA86" i="26"/>
  <c r="CZ86" i="26"/>
  <c r="CY86" i="26"/>
  <c r="CX86" i="26"/>
  <c r="CW86" i="26"/>
  <c r="CV86" i="26"/>
  <c r="CU86" i="26"/>
  <c r="DA83" i="26"/>
  <c r="CZ83" i="26"/>
  <c r="CY83" i="26"/>
  <c r="CX83" i="26"/>
  <c r="CW83" i="26"/>
  <c r="CV83" i="26"/>
  <c r="CU83" i="26"/>
  <c r="DA81" i="26"/>
  <c r="CZ81" i="26"/>
  <c r="CY81" i="26"/>
  <c r="CX81" i="26"/>
  <c r="CW81" i="26"/>
  <c r="CV81" i="26"/>
  <c r="CU81" i="26"/>
  <c r="DA77" i="26"/>
  <c r="CZ77" i="26"/>
  <c r="CY77" i="26"/>
  <c r="CX77" i="26"/>
  <c r="CW77" i="26"/>
  <c r="CV77" i="26"/>
  <c r="CU77" i="26"/>
  <c r="DA75" i="26"/>
  <c r="CZ75" i="26"/>
  <c r="CY75" i="26"/>
  <c r="CX75" i="26"/>
  <c r="CW75" i="26"/>
  <c r="CV75" i="26"/>
  <c r="CU75" i="26"/>
  <c r="DA73" i="26"/>
  <c r="CZ73" i="26"/>
  <c r="CY73" i="26"/>
  <c r="CX73" i="26"/>
  <c r="CW73" i="26"/>
  <c r="CV73" i="26"/>
  <c r="CU73" i="26"/>
  <c r="DA68" i="26"/>
  <c r="CZ68" i="26"/>
  <c r="CY68" i="26"/>
  <c r="CX68" i="26"/>
  <c r="CW68" i="26"/>
  <c r="CV68" i="26"/>
  <c r="CU68" i="26"/>
  <c r="DA65" i="26"/>
  <c r="CZ65" i="26"/>
  <c r="CY65" i="26"/>
  <c r="CX65" i="26"/>
  <c r="CW65" i="26"/>
  <c r="CV65" i="26"/>
  <c r="CU65" i="26"/>
  <c r="DA64" i="26"/>
  <c r="CZ64" i="26"/>
  <c r="CY64" i="26"/>
  <c r="CX64" i="26"/>
  <c r="CW64" i="26"/>
  <c r="CV64" i="26"/>
  <c r="CU64" i="26"/>
  <c r="DA53" i="26"/>
  <c r="CZ53" i="26"/>
  <c r="CY53" i="26"/>
  <c r="CX53" i="26"/>
  <c r="CW53" i="26"/>
  <c r="CV53" i="26"/>
  <c r="CU53" i="26"/>
  <c r="DA46" i="26"/>
  <c r="CZ46" i="26"/>
  <c r="CY46" i="26"/>
  <c r="CX46" i="26"/>
  <c r="CW46" i="26"/>
  <c r="CV46" i="26"/>
  <c r="CU46" i="26"/>
  <c r="DA41" i="26"/>
  <c r="CZ41" i="26"/>
  <c r="CY41" i="26"/>
  <c r="CX41" i="26"/>
  <c r="CW41" i="26"/>
  <c r="CV41" i="26"/>
  <c r="CU41" i="26"/>
  <c r="DA31" i="26"/>
  <c r="CZ31" i="26"/>
  <c r="CY31" i="26"/>
  <c r="CX31" i="26"/>
  <c r="CW31" i="26"/>
  <c r="CV31" i="26"/>
  <c r="CU31" i="26"/>
  <c r="DA28" i="26"/>
  <c r="CZ28" i="26"/>
  <c r="CY28" i="26"/>
  <c r="CX28" i="26"/>
  <c r="CW28" i="26"/>
  <c r="CV28" i="26"/>
  <c r="CU28" i="26"/>
  <c r="DA27" i="26"/>
  <c r="CZ27" i="26"/>
  <c r="CY27" i="26"/>
  <c r="CX27" i="26"/>
  <c r="CW27" i="26"/>
  <c r="CV27" i="26"/>
  <c r="CU27" i="26"/>
  <c r="DA18" i="26"/>
  <c r="CZ18" i="26"/>
  <c r="CY18" i="26"/>
  <c r="CX18" i="26"/>
  <c r="CW18" i="26"/>
  <c r="CV18" i="26"/>
  <c r="CU18" i="26"/>
  <c r="DA13" i="26"/>
  <c r="CZ13" i="26"/>
  <c r="CY13" i="26"/>
  <c r="CX13" i="26"/>
  <c r="CW13" i="26"/>
  <c r="CV13" i="26"/>
  <c r="CU13" i="26"/>
  <c r="DA9" i="26"/>
  <c r="CZ9" i="26"/>
  <c r="CY9" i="26"/>
  <c r="CX9" i="26"/>
  <c r="CW9" i="26"/>
  <c r="CV9" i="26"/>
  <c r="CU9" i="26"/>
  <c r="DA104" i="26"/>
  <c r="CZ104" i="26"/>
  <c r="CY104" i="26"/>
  <c r="CX104" i="26"/>
  <c r="CW104" i="26"/>
  <c r="CV104" i="26"/>
  <c r="CU104" i="26"/>
  <c r="DA100" i="26"/>
  <c r="CZ100" i="26"/>
  <c r="CY100" i="26"/>
  <c r="CX100" i="26"/>
  <c r="CW100" i="26"/>
  <c r="CV100" i="26"/>
  <c r="CU100" i="26"/>
  <c r="DA92" i="26"/>
  <c r="CZ92" i="26"/>
  <c r="CY92" i="26"/>
  <c r="CX92" i="26"/>
  <c r="CW92" i="26"/>
  <c r="CV92" i="26"/>
  <c r="CU92" i="26"/>
  <c r="DA91" i="26"/>
  <c r="CZ91" i="26"/>
  <c r="CY91" i="26"/>
  <c r="CX91" i="26"/>
  <c r="CW91" i="26"/>
  <c r="CV91" i="26"/>
  <c r="CU91" i="26"/>
  <c r="DA79" i="26"/>
  <c r="CZ79" i="26"/>
  <c r="CY79" i="26"/>
  <c r="CX79" i="26"/>
  <c r="CW79" i="26"/>
  <c r="CV79" i="26"/>
  <c r="CU79" i="26"/>
  <c r="DA67" i="26"/>
  <c r="CZ67" i="26"/>
  <c r="CY67" i="26"/>
  <c r="CX67" i="26"/>
  <c r="CW67" i="26"/>
  <c r="CV67" i="26"/>
  <c r="CU67" i="26"/>
  <c r="DA59" i="26"/>
  <c r="CZ59" i="26"/>
  <c r="CY59" i="26"/>
  <c r="CX59" i="26"/>
  <c r="CW59" i="26"/>
  <c r="CV59" i="26"/>
  <c r="CU59" i="26"/>
  <c r="DA52" i="26"/>
  <c r="CZ52" i="26"/>
  <c r="CY52" i="26"/>
  <c r="CX52" i="26"/>
  <c r="CW52" i="26"/>
  <c r="CV52" i="26"/>
  <c r="CU52" i="26"/>
  <c r="DA51" i="26"/>
  <c r="CZ51" i="26"/>
  <c r="CY51" i="26"/>
  <c r="CX51" i="26"/>
  <c r="CW51" i="26"/>
  <c r="CV51" i="26"/>
  <c r="CU51" i="26"/>
  <c r="DA44" i="26"/>
  <c r="CZ44" i="26"/>
  <c r="CY44" i="26"/>
  <c r="CX44" i="26"/>
  <c r="CW44" i="26"/>
  <c r="CV44" i="26"/>
  <c r="CU44" i="26"/>
  <c r="DA43" i="26"/>
  <c r="CZ43" i="26"/>
  <c r="CY43" i="26"/>
  <c r="CX43" i="26"/>
  <c r="CW43" i="26"/>
  <c r="CV43" i="26"/>
  <c r="CU43" i="26"/>
  <c r="DA37" i="26"/>
  <c r="CZ37" i="26"/>
  <c r="CY37" i="26"/>
  <c r="CX37" i="26"/>
  <c r="CW37" i="26"/>
  <c r="CV37" i="26"/>
  <c r="CU37" i="26"/>
  <c r="DA35" i="26"/>
  <c r="CZ35" i="26"/>
  <c r="CY35" i="26"/>
  <c r="CX35" i="26"/>
  <c r="CW35" i="26"/>
  <c r="CV35" i="26"/>
  <c r="CU35" i="26"/>
  <c r="DA34" i="26"/>
  <c r="CZ34" i="26"/>
  <c r="CY34" i="26"/>
  <c r="CX34" i="26"/>
  <c r="CW34" i="26"/>
  <c r="CV34" i="26"/>
  <c r="CU34" i="26"/>
  <c r="DA32" i="26"/>
  <c r="CZ32" i="26"/>
  <c r="CY32" i="26"/>
  <c r="CX32" i="26"/>
  <c r="CW32" i="26"/>
  <c r="CV32" i="26"/>
  <c r="CU32" i="26"/>
  <c r="DA30" i="26"/>
  <c r="CZ30" i="26"/>
  <c r="CY30" i="26"/>
  <c r="CX30" i="26"/>
  <c r="CW30" i="26"/>
  <c r="CV30" i="26"/>
  <c r="CU30" i="26"/>
  <c r="DA29" i="26"/>
  <c r="CZ29" i="26"/>
  <c r="CY29" i="26"/>
  <c r="CX29" i="26"/>
  <c r="CW29" i="26"/>
  <c r="CV29" i="26"/>
  <c r="CU29" i="26"/>
  <c r="DA25" i="26"/>
  <c r="CZ25" i="26"/>
  <c r="CY25" i="26"/>
  <c r="CX25" i="26"/>
  <c r="CW25" i="26"/>
  <c r="CV25" i="26"/>
  <c r="CU25" i="26"/>
  <c r="DA24" i="26"/>
  <c r="CZ24" i="26"/>
  <c r="CY24" i="26"/>
  <c r="CX24" i="26"/>
  <c r="CW24" i="26"/>
  <c r="CV24" i="26"/>
  <c r="CU24" i="26"/>
  <c r="DA23" i="26"/>
  <c r="CZ23" i="26"/>
  <c r="CY23" i="26"/>
  <c r="CX23" i="26"/>
  <c r="CW23" i="26"/>
  <c r="CV23" i="26"/>
  <c r="CU23" i="26"/>
  <c r="DA22" i="26"/>
  <c r="CZ22" i="26"/>
  <c r="CY22" i="26"/>
  <c r="CX22" i="26"/>
  <c r="CW22" i="26"/>
  <c r="CV22" i="26"/>
  <c r="CU22" i="26"/>
  <c r="DA16" i="26"/>
  <c r="CZ16" i="26"/>
  <c r="CY16" i="26"/>
  <c r="CX16" i="26"/>
  <c r="CW16" i="26"/>
  <c r="CV16" i="26"/>
  <c r="CU16" i="26"/>
  <c r="DA10" i="26"/>
  <c r="CZ10" i="26"/>
  <c r="CY10" i="26"/>
  <c r="CX10" i="26"/>
  <c r="CW10" i="26"/>
  <c r="CV10" i="26"/>
  <c r="CU10" i="26"/>
  <c r="L30" i="16"/>
  <c r="L31" i="16"/>
  <c r="L32" i="16"/>
  <c r="L33" i="16"/>
</calcChain>
</file>

<file path=xl/sharedStrings.xml><?xml version="1.0" encoding="utf-8"?>
<sst xmlns="http://schemas.openxmlformats.org/spreadsheetml/2006/main" count="8231" uniqueCount="745">
  <si>
    <t>Project</t>
  </si>
  <si>
    <t>Project Upd Period Months</t>
  </si>
  <si>
    <t>fileName</t>
  </si>
  <si>
    <t>timePctAtSchemaBirth</t>
  </si>
  <si>
    <t>monthOfSchemaBirth</t>
  </si>
  <si>
    <t>pctOfSchemaEvoAtSchemaBirth</t>
  </si>
  <si>
    <t>monthOfTopBand</t>
  </si>
  <si>
    <t>timeProgressAtSchemaTopBand</t>
  </si>
  <si>
    <t>hasSingleVault</t>
  </si>
  <si>
    <t>schemaBirthToTopBandPctInterval</t>
  </si>
  <si>
    <t>schemaBirthToTopBandMonths</t>
  </si>
  <si>
    <t>schemaTopBandToEndPctInterval</t>
  </si>
  <si>
    <t>schemaTopBandToEndMonths</t>
  </si>
  <si>
    <t>pctPrjActivityAtV0</t>
  </si>
  <si>
    <t>labelPrjActivityAtV0</t>
  </si>
  <si>
    <t>monthOfReachingTopBandCumPrjActivity</t>
  </si>
  <si>
    <t>timeProgressAtPrjTopBand</t>
  </si>
  <si>
    <t>hasTailAtPrjTopBand</t>
  </si>
  <si>
    <t>3ev__tev_label</t>
  </si>
  <si>
    <t>1_FocusedShot_n_FROZEN</t>
  </si>
  <si>
    <t>1_SINGLE</t>
  </si>
  <si>
    <t>2_MILD</t>
  </si>
  <si>
    <t>AA-ALERT__frbcatdb</t>
  </si>
  <si>
    <t>4_ACTIVE</t>
  </si>
  <si>
    <t>3_SEVERAL</t>
  </si>
  <si>
    <t>1_REASONABLE</t>
  </si>
  <si>
    <t>accgit__acl</t>
  </si>
  <si>
    <t>aimeos__aimeos-typo3</t>
  </si>
  <si>
    <t>2_MODERATE</t>
  </si>
  <si>
    <t>0_NONE</t>
  </si>
  <si>
    <t>aiyi__go-user</t>
  </si>
  <si>
    <t>3_SIGNIFICANT</t>
  </si>
  <si>
    <t>alextselegidis__easyappointments</t>
  </si>
  <si>
    <t>3_FocusedShot_n_LOW</t>
  </si>
  <si>
    <t>anchorcms__anchor-cms</t>
  </si>
  <si>
    <t>ankitjain28may__registration-module</t>
  </si>
  <si>
    <t>1_ALMOST_FROZEN</t>
  </si>
  <si>
    <t>APTrust__exchange</t>
  </si>
  <si>
    <t>archan937__cached_record</t>
  </si>
  <si>
    <t>arnoldasgudas__Hangfire.MySqlStorage</t>
  </si>
  <si>
    <t>atomjump__loop-server</t>
  </si>
  <si>
    <t>Attendly__maillist</t>
  </si>
  <si>
    <t>azzlack__Sentinel.OAuth</t>
  </si>
  <si>
    <t>0_FROZEN</t>
  </si>
  <si>
    <t>benoitletondor__TwitterBot</t>
  </si>
  <si>
    <t>bgentry__que-go</t>
  </si>
  <si>
    <t>blabla1337__skf-flask</t>
  </si>
  <si>
    <t>blueriver__MuraCMS</t>
  </si>
  <si>
    <t>BotBotMe__botbot-bot</t>
  </si>
  <si>
    <t>brettkromkamp__topic_db</t>
  </si>
  <si>
    <t>builderscon__octav</t>
  </si>
  <si>
    <t>byteball__byteballcore</t>
  </si>
  <si>
    <t>cartalyst__sentry</t>
  </si>
  <si>
    <t>cgrates__cgrates</t>
  </si>
  <si>
    <t>4_EXCESSIVE</t>
  </si>
  <si>
    <t>chill117__express-mysql-session</t>
  </si>
  <si>
    <t>CityGrid__twonicorn</t>
  </si>
  <si>
    <t>2_DOUBLE</t>
  </si>
  <si>
    <t>colbygk__ARS</t>
  </si>
  <si>
    <t>comforme__comforme</t>
  </si>
  <si>
    <t>conceptsandtraining__libtree</t>
  </si>
  <si>
    <t>curt-labs__GoSurvey</t>
  </si>
  <si>
    <t>damnpoet__yiicart</t>
  </si>
  <si>
    <t>dburry__indexed_search</t>
  </si>
  <si>
    <t>DevMine__repotool</t>
  </si>
  <si>
    <t>devture__silex-user-bundle</t>
  </si>
  <si>
    <t>dlds__yii2-mlm</t>
  </si>
  <si>
    <t>dneustadt__majima</t>
  </si>
  <si>
    <t>4_EXTREME</t>
  </si>
  <si>
    <t>dotkernel__frontend</t>
  </si>
  <si>
    <t>duythien__blog</t>
  </si>
  <si>
    <t>eldersantos__winston-postgre</t>
  </si>
  <si>
    <t>energine-cmf__energine</t>
  </si>
  <si>
    <t>enova__landable</t>
  </si>
  <si>
    <t>enova__prodder</t>
  </si>
  <si>
    <t>EPICPaaS__appmsgsrv</t>
  </si>
  <si>
    <t>EricDepagne__Astrodb</t>
  </si>
  <si>
    <t>etsy__mixer</t>
  </si>
  <si>
    <t>fastpress__fastpress</t>
  </si>
  <si>
    <t>flynn__flynn-subdomainer</t>
  </si>
  <si>
    <t>foodcoopshop__foodcoopshop</t>
  </si>
  <si>
    <t>gem__oq-engine</t>
  </si>
  <si>
    <t>georgringer__logging</t>
  </si>
  <si>
    <t>GoBelieveIO__im_service</t>
  </si>
  <si>
    <t>goproj__note</t>
  </si>
  <si>
    <t>gousiosg__github-mirror</t>
  </si>
  <si>
    <t>guardian__alerta</t>
  </si>
  <si>
    <t>gugoan__economizzer</t>
  </si>
  <si>
    <t>h2oai__steam</t>
  </si>
  <si>
    <t>HaliteChallenge__Halite-II</t>
  </si>
  <si>
    <t>hugodias__cakegallery</t>
  </si>
  <si>
    <t>hurad__hurad</t>
  </si>
  <si>
    <t>HXLStandard__hxl-proxy</t>
  </si>
  <si>
    <t>IamBc__abc</t>
  </si>
  <si>
    <t>ichthus-soft__bible-api</t>
  </si>
  <si>
    <t>imbo__imbo</t>
  </si>
  <si>
    <t>imsamurai__cakephp-task-plugin</t>
  </si>
  <si>
    <t>intelliants__subrion</t>
  </si>
  <si>
    <t>ironsmile__httpms</t>
  </si>
  <si>
    <t>jadekler__git-go-d3-concertsap</t>
  </si>
  <si>
    <t>jalkoby__squasher</t>
  </si>
  <si>
    <t>jaredbeck__paper_trail-sinatra</t>
  </si>
  <si>
    <t>jasdel__harvester</t>
  </si>
  <si>
    <t>jasongrimes__silex-simpleuser</t>
  </si>
  <si>
    <t>jaybennett89__thorium-go</t>
  </si>
  <si>
    <t>jcoppieters__cody</t>
  </si>
  <si>
    <t>jessemillar__stalks</t>
  </si>
  <si>
    <t>jgauffin__griffin.mvccontrib</t>
  </si>
  <si>
    <t>jingweno__jqplay</t>
  </si>
  <si>
    <t>jmcneese__bitmasked</t>
  </si>
  <si>
    <t>joomlatools__joomla-platform</t>
  </si>
  <si>
    <t>joomlatools__joomla-platform-categories</t>
  </si>
  <si>
    <t>joomlatools__joomla-platform-content</t>
  </si>
  <si>
    <t>joomlatools__joomla-platform-finder</t>
  </si>
  <si>
    <t>josephspurrier__gowebapp</t>
  </si>
  <si>
    <t>joyplus__o2oadmin</t>
  </si>
  <si>
    <t>JRonak__OnlineJudge</t>
  </si>
  <si>
    <t>keybase__node-client</t>
  </si>
  <si>
    <t>knightliao__disconf</t>
  </si>
  <si>
    <t>kronusme__dota2-api</t>
  </si>
  <si>
    <t>lamassu__lamassu-admin</t>
  </si>
  <si>
    <t>lamassu__lamassu-scripts</t>
  </si>
  <si>
    <t>leapp-to__prototype</t>
  </si>
  <si>
    <t>leighmacdonald__php_rbac</t>
  </si>
  <si>
    <t>lisong__code-push-server</t>
  </si>
  <si>
    <t>liujianping__scaffold</t>
  </si>
  <si>
    <t>magikcypress__slim-boot-boilerplate</t>
  </si>
  <si>
    <t>magnus-lycka__gocddash</t>
  </si>
  <si>
    <t>mapbox__node-mbtiles</t>
  </si>
  <si>
    <t>mapbox__osm-comments-parser</t>
  </si>
  <si>
    <t>marmelab__comfygure</t>
  </si>
  <si>
    <t>marssa__footprint</t>
  </si>
  <si>
    <t>matthewfranglen__postgres-elasticsearch-fdw</t>
  </si>
  <si>
    <t>mattinsler__work-it</t>
  </si>
  <si>
    <t>mbilbille__jpnforphp</t>
  </si>
  <si>
    <t>MDSLab__s4t-iotronic-standalone</t>
  </si>
  <si>
    <t>mem__padron</t>
  </si>
  <si>
    <t>mgilangjanuar__slimedoo</t>
  </si>
  <si>
    <t>milogert__ocdns</t>
  </si>
  <si>
    <t>MorpheusXAUT__eveauth</t>
  </si>
  <si>
    <t>mozilla__ichnaea</t>
  </si>
  <si>
    <t>mozilla__mig</t>
  </si>
  <si>
    <t>mozilla__tls-observatory</t>
  </si>
  <si>
    <t>mozilla-services__autograph</t>
  </si>
  <si>
    <t>mozilla-services__go-bouncer</t>
  </si>
  <si>
    <t>mukatee__pypro</t>
  </si>
  <si>
    <t>n2n__page</t>
  </si>
  <si>
    <t>n2n__rocket</t>
  </si>
  <si>
    <t>nats-io__nats-streaming-server</t>
  </si>
  <si>
    <t>nawork__nawork-uri</t>
  </si>
  <si>
    <t>neocogent__sqlchain</t>
  </si>
  <si>
    <t>neos__flow-development-collection</t>
  </si>
  <si>
    <t>nooku__joomla-todo</t>
  </si>
  <si>
    <t>NPRA__EmissionCalculatorLib</t>
  </si>
  <si>
    <t>opencart__opencart</t>
  </si>
  <si>
    <t>openzipkin__zipkin</t>
  </si>
  <si>
    <t>outbrain__orchestrator</t>
  </si>
  <si>
    <t>pinterest__teletraan</t>
  </si>
  <si>
    <t>pods-framework__pods</t>
  </si>
  <si>
    <t>portrino__px_hybrid_auth</t>
  </si>
  <si>
    <t>processone__ejabberd</t>
  </si>
  <si>
    <t>prooph__pdo-snapshot-store</t>
  </si>
  <si>
    <t>protosam__hostcontrol</t>
  </si>
  <si>
    <t>purefn__hipbot</t>
  </si>
  <si>
    <t>pw-press__web-project</t>
  </si>
  <si>
    <t>quickapps__cms</t>
  </si>
  <si>
    <t>ranaroussi__qtpylib</t>
  </si>
  <si>
    <t>remind101__empire</t>
  </si>
  <si>
    <t>RichMercer__ContentMetadata</t>
  </si>
  <si>
    <t>rill-event-sourcing__rill</t>
  </si>
  <si>
    <t>RiotingNerds__sails-hook-audittrail</t>
  </si>
  <si>
    <t>rogeriopvl__nodo</t>
  </si>
  <si>
    <t>rolfvreijdenberger__izzum-statemachine</t>
  </si>
  <si>
    <t>royzhao__prot-coderun</t>
  </si>
  <si>
    <t>RubyMoney__money-rails</t>
  </si>
  <si>
    <t>rvadym__languages</t>
  </si>
  <si>
    <t>SalesforceEng__cucumber-metrics</t>
  </si>
  <si>
    <t>saltzm__yadi</t>
  </si>
  <si>
    <t>scherersoftware__cake-wiki</t>
  </si>
  <si>
    <t>schimmy__shorty</t>
  </si>
  <si>
    <t>scorelab__Bassa</t>
  </si>
  <si>
    <t>seatgeek__djjob</t>
  </si>
  <si>
    <t>SeldonIO__seldon-server</t>
  </si>
  <si>
    <t>senecajs__seneca-postgres-store</t>
  </si>
  <si>
    <t>shiftcurrency__shift</t>
  </si>
  <si>
    <t>shopware__shopware</t>
  </si>
  <si>
    <t>shouldbee__reserved-usernames</t>
  </si>
  <si>
    <t>simplepie__simplepie</t>
  </si>
  <si>
    <t>skarllot__netpaper</t>
  </si>
  <si>
    <t>snakerflow__snakerflow</t>
  </si>
  <si>
    <t>soapboxsys__ombudslib</t>
  </si>
  <si>
    <t>spaceboats__busbus</t>
  </si>
  <si>
    <t>spring-projects__spring-social</t>
  </si>
  <si>
    <t>sqlectron__sqlectron-core</t>
  </si>
  <si>
    <t>starbs__yeh</t>
  </si>
  <si>
    <t>studygolang__studygolang</t>
  </si>
  <si>
    <t>symfony__security-acl</t>
  </si>
  <si>
    <t>symphonycms__symphony-2</t>
  </si>
  <si>
    <t>TalkingData__OWL-v3</t>
  </si>
  <si>
    <t>taskrabbit__empujar</t>
  </si>
  <si>
    <t>teaminmedias-pluswerk__ke_search</t>
  </si>
  <si>
    <t>teresko__palladium</t>
  </si>
  <si>
    <t>Terry-Mao__gopush-cluster</t>
  </si>
  <si>
    <t>the42__ogdat</t>
  </si>
  <si>
    <t>theskyinflames__bpulse-go-client</t>
  </si>
  <si>
    <t>thesues__catkeeper</t>
  </si>
  <si>
    <t>thewhitetulip__Tasks</t>
  </si>
  <si>
    <t>torrentpier__torrentpier</t>
  </si>
  <si>
    <t>tpolecat__doobie</t>
  </si>
  <si>
    <t>tracer__tracer</t>
  </si>
  <si>
    <t>travis-ci__jupiter-brain</t>
  </si>
  <si>
    <t>tronsha__cerberus</t>
  </si>
  <si>
    <t>tstack__lnav</t>
  </si>
  <si>
    <t>TwitchScience__rs_ingester</t>
  </si>
  <si>
    <t>twitter__zipkin</t>
  </si>
  <si>
    <t>UlricQin__beego-blog</t>
  </si>
  <si>
    <t>umpirsky__tld-list</t>
  </si>
  <si>
    <t>voxpelli__node-connect-pg-simple</t>
  </si>
  <si>
    <t>vzex__dog-tunnel</t>
  </si>
  <si>
    <t>wanlitao__HangfireExtension</t>
  </si>
  <si>
    <t>webadmin87__rzwebsys7</t>
  </si>
  <si>
    <t>webinverters__win-with-logs</t>
  </si>
  <si>
    <t>webnuts__post_json</t>
  </si>
  <si>
    <t>williamespindola__field</t>
  </si>
  <si>
    <t>wskm__deruv</t>
  </si>
  <si>
    <t>yiier__forum</t>
  </si>
  <si>
    <t>ZachBergh__spark-mysql-protocol</t>
  </si>
  <si>
    <t>zphalcon__phalcon-tip</t>
  </si>
  <si>
    <t>The objective here is to identify "patterns" and highlights in the evo-lines of both the schema and the prj</t>
  </si>
  <si>
    <t>Code is found at highlights package at</t>
  </si>
  <si>
    <t>2021_SrcSchmaCoEvo_CumulativeStats</t>
  </si>
  <si>
    <t>at the Eclipse ResearchFolder</t>
  </si>
  <si>
    <t>Attributes</t>
  </si>
  <si>
    <t>the project name, actually</t>
  </si>
  <si>
    <t>when does schema gets born, as pct of project life</t>
  </si>
  <si>
    <t>which month (as int, not as pct)</t>
  </si>
  <si>
    <t>at the moment of birth, how % of total schema evo does the schema attain?</t>
  </si>
  <si>
    <t>at which month does the schema enter the top-band (exceeds 90%) of cumulative activity?</t>
  </si>
  <si>
    <t>the same as pct of project life</t>
  </si>
  <si>
    <t>does the schema line have a very short period (less than 10% PUP) between birth and top-band (i.e., very soon after birth, has all its schema evo)?</t>
  </si>
  <si>
    <t>the interval between timeOfBirth and timeOfAttainingTopBand as %PUP</t>
  </si>
  <si>
    <t>as above, in months</t>
  </si>
  <si>
    <t>the interval between timeOfAttainingTopBand and end (i.e., 100%) as %PUP</t>
  </si>
  <si>
    <t>pct of total prj activity at V0</t>
  </si>
  <si>
    <t>a classification of original prj activity at birth in 4 levels of change volume</t>
  </si>
  <si>
    <t>at which month does the prj enter the top-band (exceeds 90%) of cumulative activity?</t>
  </si>
  <si>
    <t>if entering the top-band happens early, then the prj-activity has a tail (of inactivity)</t>
  </si>
  <si>
    <t>3_HIGH</t>
  </si>
  <si>
    <t>Exceptions?</t>
  </si>
  <si>
    <t>Activity Class</t>
  </si>
  <si>
    <t>DurationInDays</t>
  </si>
  <si>
    <t>DurationInMonths</t>
  </si>
  <si>
    <t>DurationInYears</t>
  </si>
  <si>
    <t>ActiveCommitRatio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</si>
  <si>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</si>
  <si>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</si>
  <si>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</si>
  <si>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</si>
  <si>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</si>
  <si>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</si>
  <si>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TatalAttrWithTypeUpd</t>
  </si>
  <si>
    <t>TotalAttrInPKUpd</t>
  </si>
  <si>
    <t>TotalExpansion</t>
  </si>
  <si>
    <t>TotalMaintenance</t>
  </si>
  <si>
    <t>TotalActivity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</si>
  <si>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</si>
  <si>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</si>
  <si>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</si>
  <si>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</si>
  <si>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</si>
  <si>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</si>
  <si>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TotalActivityRatePerCommit</t>
  </si>
  <si>
    <t>TotalActivityPerDay</t>
  </si>
  <si>
    <t>TotalActivityRatePerMonth</t>
  </si>
  <si>
    <t>TotalAttrActivityRatePeryear</t>
  </si>
  <si>
    <t>ResizingRatio</t>
  </si>
  <si>
    <t>Bias</t>
  </si>
  <si>
    <t>Project FileUpds</t>
  </si>
  <si>
    <t>Project Start Date UTC</t>
  </si>
  <si>
    <t>Project End Date UTC</t>
  </si>
  <si>
    <t>SUP_PUP_Ratio</t>
  </si>
  <si>
    <t>SchemaToPrjCommits</t>
  </si>
  <si>
    <t>TotalTableDelta</t>
  </si>
  <si>
    <t>0_UpTo10Days</t>
  </si>
  <si>
    <t>0_FLAT</t>
  </si>
  <si>
    <t>NaN</t>
  </si>
  <si>
    <t>REGULAR</t>
  </si>
  <si>
    <t>ABSENCE</t>
  </si>
  <si>
    <t>NO</t>
  </si>
  <si>
    <t>TOTAL</t>
  </si>
  <si>
    <t>0_NaN</t>
  </si>
  <si>
    <t>2015-04-17 21:49:56 +0000</t>
  </si>
  <si>
    <t>2017-10-31 11:17:42 +0000</t>
  </si>
  <si>
    <t>2011-04-04 21:33:25 +0000</t>
  </si>
  <si>
    <t>2015-04-23 21:15:13 +0000</t>
  </si>
  <si>
    <t>2012-05-05 00:33:11 +0000</t>
  </si>
  <si>
    <t>2017-07-26 14:35:05 +0000</t>
  </si>
  <si>
    <t>2016-07-03 17:51:06 +0000</t>
  </si>
  <si>
    <t>2019-03-22 11:13:10 +0000</t>
  </si>
  <si>
    <t>2014-12-12 22:19:33 +0000</t>
  </si>
  <si>
    <t>2016-11-26 17:59:33 +0000</t>
  </si>
  <si>
    <t>2017-02-24 13:03:52 +0000</t>
  </si>
  <si>
    <t>2019-05-24 16:21:01 +0000</t>
  </si>
  <si>
    <t>2015-08-27 13:53:33 +0000</t>
  </si>
  <si>
    <t>2019-03-08 03:12:16 +0000</t>
  </si>
  <si>
    <t>2014-05-30 09:39:27 +0000</t>
  </si>
  <si>
    <t>2018-07-26 06:31:05 +0000</t>
  </si>
  <si>
    <t>2012-04-19 09:44:24 +0000</t>
  </si>
  <si>
    <t>2017-06-12 12:17:27 +0000</t>
  </si>
  <si>
    <t>2015-09-08 14:56:03 +0000</t>
  </si>
  <si>
    <t>2018-01-12 10:24:09 +0000</t>
  </si>
  <si>
    <t>1_11To180D</t>
  </si>
  <si>
    <t>2016-01-14 23:46:31 +0000</t>
  </si>
  <si>
    <t>2018-12-23 07:10:58 +0000</t>
  </si>
  <si>
    <t>2011-09-13 07:57:47 +0000</t>
  </si>
  <si>
    <t>2016-11-03 11:40:21 +0000</t>
  </si>
  <si>
    <t>2014-11-09 03:09:17 +0000</t>
  </si>
  <si>
    <t>2016-10-12 06:17:05 +0000</t>
  </si>
  <si>
    <t>2013-04-17 13:40:08 +0000</t>
  </si>
  <si>
    <t>2018-08-30 16:44:25 +0000</t>
  </si>
  <si>
    <t>2014-07-08 14:20:42 +0000</t>
  </si>
  <si>
    <t>2016-12-29 11:07:41 +0000</t>
  </si>
  <si>
    <t>2014-03-05 09:03:09 +0000</t>
  </si>
  <si>
    <t>2019-04-30 22:26:20 +0000</t>
  </si>
  <si>
    <t>2015-02-07 22:05:19 +0000</t>
  </si>
  <si>
    <t>2019-04-04 15:58:56 +0000</t>
  </si>
  <si>
    <t>2011-07-25 13:58:30 +0000</t>
  </si>
  <si>
    <t>2012-11-16 12:28:35 +0000</t>
  </si>
  <si>
    <t>2_06To12M</t>
  </si>
  <si>
    <t>2014-04-24 12:06:37 +0000</t>
  </si>
  <si>
    <t>2016-12-08 14:29:25 +0000</t>
  </si>
  <si>
    <t>2014-01-19 19:09:47 +0000</t>
  </si>
  <si>
    <t>2019-03-29 14:02:40 +0000</t>
  </si>
  <si>
    <t>3_13To36M</t>
  </si>
  <si>
    <t>2013-06-18 21:56:09 +0000</t>
  </si>
  <si>
    <t>2018-12-13 12:37:37 +0000</t>
  </si>
  <si>
    <t>2016-12-02 09:04:23 +0000</t>
  </si>
  <si>
    <t>2019-04-26 23:36:01 +0000</t>
  </si>
  <si>
    <t>2015-06-09 11:04:51 +0000</t>
  </si>
  <si>
    <t>2017-07-28 21:14:50 +0000</t>
  </si>
  <si>
    <t>2015-04-09 05:33:37 +0000</t>
  </si>
  <si>
    <t>2017-04-26 11:30:09 +0000</t>
  </si>
  <si>
    <t>2014-10-25 06:18:15 +0000</t>
  </si>
  <si>
    <t>2018-12-08 20:21:47 +0000</t>
  </si>
  <si>
    <t>4_LONG</t>
  </si>
  <si>
    <t>2014-07-30 08:23:45 +0000</t>
  </si>
  <si>
    <t>2019-02-17 21:08:23 +0000</t>
  </si>
  <si>
    <t>2012-08-28 09:53:45 +0000</t>
  </si>
  <si>
    <t>2019-05-22 08:24:53 +0000</t>
  </si>
  <si>
    <t>1_TOO_FEW</t>
  </si>
  <si>
    <t>FEW</t>
  </si>
  <si>
    <t>SIGNIFICANT</t>
  </si>
  <si>
    <t>30_BOTH</t>
  </si>
  <si>
    <t>2014-03-20 19:21:45 +0000</t>
  </si>
  <si>
    <t>2018-11-25 04:31:58 +0000</t>
  </si>
  <si>
    <t>20_MNTNC_ONLY</t>
  </si>
  <si>
    <t>10_EXP_ONLY</t>
  </si>
  <si>
    <t>2015-01-30 03:54:35 +0000</t>
  </si>
  <si>
    <t>2019-03-30 02:16:23 +0000</t>
  </si>
  <si>
    <t>2_FEW</t>
  </si>
  <si>
    <t>1_SMALL</t>
  </si>
  <si>
    <t>59_Drop_Line</t>
  </si>
  <si>
    <t>2014-04-04 03:59:52 +0000</t>
  </si>
  <si>
    <t>2019-02-10 02:53:35 +0000</t>
  </si>
  <si>
    <t>2015-03-16 02:54:42 +0000</t>
  </si>
  <si>
    <t>2016-12-12 04:21:30 +0000</t>
  </si>
  <si>
    <t>39_Rise-Line</t>
  </si>
  <si>
    <t>2015-08-25 18:12:52 +0000</t>
  </si>
  <si>
    <t>2019-05-22 13:28:44 +0000</t>
  </si>
  <si>
    <t>2013-01-11 13:15:04 +0000</t>
  </si>
  <si>
    <t>2014-07-18 08:53:55 +0000</t>
  </si>
  <si>
    <t>2015-03-21 01:17:13 +0000</t>
  </si>
  <si>
    <t>2019-03-29 21:03:18 +0000</t>
  </si>
  <si>
    <t>2017-03-05 22:57:31 +0000</t>
  </si>
  <si>
    <t>2019-05-22 16:22:10 +0000</t>
  </si>
  <si>
    <t>2015-10-12 12:09:36 +0000</t>
  </si>
  <si>
    <t>2017-09-12 09:46:31 +0000</t>
  </si>
  <si>
    <t>31_Rise-N-Stable</t>
  </si>
  <si>
    <t>33_StableRiseStable</t>
  </si>
  <si>
    <t>2016-01-05 17:55:26 +0000</t>
  </si>
  <si>
    <t>2019-05-21 14:19:51 +0000</t>
  </si>
  <si>
    <t>51_Drop-n-Stable</t>
  </si>
  <si>
    <t>25_MNTNC_MOSTLY</t>
  </si>
  <si>
    <t>2017-04-03 12:53:07 +0000</t>
  </si>
  <si>
    <t>2019-01-16 23:26:55 +0000</t>
  </si>
  <si>
    <t>32_Stable-N-Rise</t>
  </si>
  <si>
    <t>2014-06-09 09:46:31 +0000</t>
  </si>
  <si>
    <t>2017-12-15 08:04:36 +0000</t>
  </si>
  <si>
    <t>2014-10-31 18:49:21 +0000</t>
  </si>
  <si>
    <t>2017-05-17 09:57:05 +0000</t>
  </si>
  <si>
    <t>2010-10-20 22:16:18 +0000</t>
  </si>
  <si>
    <t>2017-09-12 14:40:21 +0000</t>
  </si>
  <si>
    <t>2012-11-28 09:01:42 +0000</t>
  </si>
  <si>
    <t>2016-09-01 09:55:36 +0000</t>
  </si>
  <si>
    <t>15_EXP_MOSTLY</t>
  </si>
  <si>
    <t>2016-10-12 16:18:26 +0000</t>
  </si>
  <si>
    <t>2018-11-20 13:56:34 +0000</t>
  </si>
  <si>
    <t>2015-10-26 21:15:35 +0000</t>
  </si>
  <si>
    <t>2019-04-25 22:36:04 +0000</t>
  </si>
  <si>
    <t>2011-07-25 17:56:05 +0000</t>
  </si>
  <si>
    <t>2015-07-27 13:37:57 +0000</t>
  </si>
  <si>
    <t>91_DO-UNDO</t>
  </si>
  <si>
    <t>2016-02-17 20:15:58 +0000</t>
  </si>
  <si>
    <t>2018-06-06 23:11:59 +0000</t>
  </si>
  <si>
    <t>2008-02-07 16:25:25 +0000</t>
  </si>
  <si>
    <t>2019-05-21 09:37:13 +0000</t>
  </si>
  <si>
    <t>2016-04-14 21:44:10 +0000</t>
  </si>
  <si>
    <t>2019-04-30 00:20:45 +0000</t>
  </si>
  <si>
    <t>2015-07-21 09:56:30 +0000</t>
  </si>
  <si>
    <t>2017-03-07 10:11:53 +0000</t>
  </si>
  <si>
    <t>2012-06-06 18:28:34 +0000</t>
  </si>
  <si>
    <t>2019-05-22 02:50:30 +0000</t>
  </si>
  <si>
    <t>2015-02-11 13:49:35 +0000</t>
  </si>
  <si>
    <t>2018-07-28 07:43:49 +0000</t>
  </si>
  <si>
    <t>2017-03-20 04:43:34 +0000</t>
  </si>
  <si>
    <t>2019-03-18 17:19:19 +0000</t>
  </si>
  <si>
    <t>2009-03-26 04:35:20 +0000</t>
  </si>
  <si>
    <t>2019-05-24 23:53:46 +0000</t>
  </si>
  <si>
    <t>2014-04-11 16:01:02 +0000</t>
  </si>
  <si>
    <t>2015-07-03 22:42:36 +0000</t>
  </si>
  <si>
    <t>2015-09-16 20:49:56 +0000</t>
  </si>
  <si>
    <t>2016-12-20 23:11:06 +0000</t>
  </si>
  <si>
    <t>2014-02-01 02:13:52 +0000</t>
  </si>
  <si>
    <t>2018-04-11 23:12:03 +0000</t>
  </si>
  <si>
    <t>2012-03-27 17:24:47 +0000</t>
  </si>
  <si>
    <t>2019-05-15 07:23:04 +0000</t>
  </si>
  <si>
    <t>2015-07-07 19:27:31 +0000</t>
  </si>
  <si>
    <t>2018-05-08 08:00:39 +0000</t>
  </si>
  <si>
    <t>2012-03-27 14:27:40 +0000</t>
  </si>
  <si>
    <t>2019-05-23 22:01:12 +0000</t>
  </si>
  <si>
    <t>2015-06-29 23:42:04 +0000</t>
  </si>
  <si>
    <t>2018-04-03 06:04:01 +0000</t>
  </si>
  <si>
    <t>2014-09-19 14:25:55 +0000</t>
  </si>
  <si>
    <t>2017-08-22 19:14:55 +0000</t>
  </si>
  <si>
    <t>2013-03-08 15:44:34 +0000</t>
  </si>
  <si>
    <t>2017-12-01 15:31:28 +0000</t>
  </si>
  <si>
    <t>2015-06-28 21:39:48 +0000</t>
  </si>
  <si>
    <t>2017-05-16 05:21:09 +0000</t>
  </si>
  <si>
    <t>2016-08-18 23:56:41 +0000</t>
  </si>
  <si>
    <t>2019-04-08 07:39:07 +0000</t>
  </si>
  <si>
    <t>2014-01-26 21:37:20 +0000</t>
  </si>
  <si>
    <t>2016-02-07 04:13:13 +0000</t>
  </si>
  <si>
    <t>2016-01-16 14:05:46 +0000</t>
  </si>
  <si>
    <t>2018-04-15 15:03:30 +0000</t>
  </si>
  <si>
    <t>2015-07-03 17:21:46 +0000</t>
  </si>
  <si>
    <t>2018-04-03 03:59:20 +0000</t>
  </si>
  <si>
    <t>2015-07-21 19:33:27 +0000</t>
  </si>
  <si>
    <t>2019-04-10 16:06:55 +0000</t>
  </si>
  <si>
    <t>2013-11-17 05:36:45 +0000</t>
  </si>
  <si>
    <t>2019-05-15 15:09:25 +0000</t>
  </si>
  <si>
    <t>2011-05-07 01:11:30 +0000</t>
  </si>
  <si>
    <t>2019-05-10 02:41:27 +0000</t>
  </si>
  <si>
    <t>2014-01-01 12:51:54 +0000</t>
  </si>
  <si>
    <t>2019-05-19 09:15:28 +0000</t>
  </si>
  <si>
    <t>2010-08-16 22:04:49 +0000</t>
  </si>
  <si>
    <t>2019-04-04 19:46:28 +0000</t>
  </si>
  <si>
    <t>2013-11-21 22:30:31 +0000</t>
  </si>
  <si>
    <t>2019-05-26 05:37:44 +0000</t>
  </si>
  <si>
    <t>2006-03-07 05:05:15 +0000</t>
  </si>
  <si>
    <t>2019-02-19 11:52:57 +0000</t>
  </si>
  <si>
    <t>2_SMALL</t>
  </si>
  <si>
    <t>2015-01-06 15:56:09 +0000</t>
  </si>
  <si>
    <t>2017-05-18 05:44:30 +0000</t>
  </si>
  <si>
    <t>2015-10-09 18:31:55 +0000</t>
  </si>
  <si>
    <t>2018-06-25 20:37:46 +0000</t>
  </si>
  <si>
    <t>2015-07-15 02:42:10 +0000</t>
  </si>
  <si>
    <t>2016-09-14 15:52:50 +0000</t>
  </si>
  <si>
    <t>3_MODERATE</t>
  </si>
  <si>
    <t>2013-12-27 08:56:10 +0000</t>
  </si>
  <si>
    <t>2017-04-10 08:53:51 +0000</t>
  </si>
  <si>
    <t>4_HIGH</t>
  </si>
  <si>
    <t>2013-10-18 20:16:52 +0000</t>
  </si>
  <si>
    <t>2015-12-17 06:58:48 +0000</t>
  </si>
  <si>
    <t>2012-04-13 19:59:14 +0000</t>
  </si>
  <si>
    <t>2016-12-14 08:08:45 +0000</t>
  </si>
  <si>
    <t>2014-04-13 18:48:59 +0000</t>
  </si>
  <si>
    <t>2017-05-12 11:39:55 +0000</t>
  </si>
  <si>
    <t>2013-05-02 16:00:45 +0000</t>
  </si>
  <si>
    <t>2017-10-11 12:47:16 +0000</t>
  </si>
  <si>
    <t>2015-04-11 21:04:57 +0000</t>
  </si>
  <si>
    <t>2018-07-04 08:32:01 +0000</t>
  </si>
  <si>
    <t>2017-05-23 11:08:53 +0000</t>
  </si>
  <si>
    <t>2019-02-15 07:33:57 +0000</t>
  </si>
  <si>
    <t>2013-04-14 14:23:35 +0000</t>
  </si>
  <si>
    <t>2015-03-11 00:33:42 +0000</t>
  </si>
  <si>
    <t>2010-07-21 21:41:45 +0000</t>
  </si>
  <si>
    <t>2019-05-25 06:23:19 +0000</t>
  </si>
  <si>
    <t>2013-09-20 10:08:08 +0000</t>
  </si>
  <si>
    <t>2015-09-16 13:18:29 +0000</t>
  </si>
  <si>
    <t>2013-08-16 22:38:28 +0000</t>
  </si>
  <si>
    <t>2018-04-28 04:51:08 +0000</t>
  </si>
  <si>
    <t>2009-09-14 01:07:32 +0000</t>
  </si>
  <si>
    <t>2019-05-24 04:21:39 +0000</t>
  </si>
  <si>
    <t>PRESENCE</t>
  </si>
  <si>
    <t>90_TURBULENT</t>
  </si>
  <si>
    <t>2015-05-31 20:02:13 +0000</t>
  </si>
  <si>
    <t>2019-05-05 03:36:13 +0000</t>
  </si>
  <si>
    <t>53_StableDropStable</t>
  </si>
  <si>
    <t>2015-01-26 02:16:09 +0000</t>
  </si>
  <si>
    <t>2016-03-23 15:46:13 +0000</t>
  </si>
  <si>
    <t>2014-06-10 15:15:56 +0000</t>
  </si>
  <si>
    <t>2016-12-12 12:17:58 +0000</t>
  </si>
  <si>
    <t>LOW</t>
  </si>
  <si>
    <t>2016-08-19 14:56:46 +0000</t>
  </si>
  <si>
    <t>2019-05-17 06:42:42 +0000</t>
  </si>
  <si>
    <t>IREGULAR</t>
  </si>
  <si>
    <t>MODERATE</t>
  </si>
  <si>
    <t>2015-12-02 22:55:27 +0000</t>
  </si>
  <si>
    <t>2017-08-14 03:59:57 +0000</t>
  </si>
  <si>
    <t>42_MultiStep_Inc</t>
  </si>
  <si>
    <t>4_SEVERAL</t>
  </si>
  <si>
    <t>2016-08-14 13:49:24 +0000</t>
  </si>
  <si>
    <t>2019-05-21 08:51:36 +0000</t>
  </si>
  <si>
    <t>Dense-n-Sparse</t>
  </si>
  <si>
    <t>2012-04-24 17:08:17 +0000</t>
  </si>
  <si>
    <t>2016-09-05 00:18:34 +0000</t>
  </si>
  <si>
    <t>2016-01-20 15:49:03 +0000</t>
  </si>
  <si>
    <t>2019-05-21 17:28:39 +0000</t>
  </si>
  <si>
    <t>2015-01-10 00:16:51 +0000</t>
  </si>
  <si>
    <t>2016-05-17 02:17:22 +0000</t>
  </si>
  <si>
    <t>2015-11-13 09:04:42 +0000</t>
  </si>
  <si>
    <t>2019-04-10 12:51:29 +0000</t>
  </si>
  <si>
    <t>2015-11-10 06:21:44 +0000</t>
  </si>
  <si>
    <t>2017-09-07 05:26:10 +0000</t>
  </si>
  <si>
    <t>2016-08-02 07:19:19 +0000</t>
  </si>
  <si>
    <t>2019-04-05 12:33:58 +0000</t>
  </si>
  <si>
    <t>2014-01-08 17:53:10 +0000</t>
  </si>
  <si>
    <t>2017-03-01 18:30:53 +0000</t>
  </si>
  <si>
    <t>2015-03-04 18:47:09 +0000</t>
  </si>
  <si>
    <t>2018-12-17 02:37:46 +0000</t>
  </si>
  <si>
    <t>41_2-Step_INC</t>
  </si>
  <si>
    <t>2011-11-26 13:04:22 +0000</t>
  </si>
  <si>
    <t>2018-11-19 14:00:46 +0000</t>
  </si>
  <si>
    <t>2015-05-04 07:01:33 +0000</t>
  </si>
  <si>
    <t>2019-05-09 06:42:09 +0000</t>
  </si>
  <si>
    <t>2014-09-11 15:23:25 +0000</t>
  </si>
  <si>
    <t>2019-04-04 16:46:30 +0000</t>
  </si>
  <si>
    <t>2013-06-10 14:13:00 +0000</t>
  </si>
  <si>
    <t>2016-02-17 12:46:29 +0000</t>
  </si>
  <si>
    <t>2013-08-08 01:45:27 +0000</t>
  </si>
  <si>
    <t>2019-03-28 04:19:17 +0000</t>
  </si>
  <si>
    <t>2015-09-16 17:12:26 +0000</t>
  </si>
  <si>
    <t>2019-05-06 15:16:28 +0000</t>
  </si>
  <si>
    <t>2011-02-22 07:45:11 +0000</t>
  </si>
  <si>
    <t>2018-12-17 16:42:26 +0000</t>
  </si>
  <si>
    <t>2015-02-11 23:13:53 +0000</t>
  </si>
  <si>
    <t>2019-02-28 12:59:27 +0000</t>
  </si>
  <si>
    <t>2014-09-27 20:47:59 +0000</t>
  </si>
  <si>
    <t>2019-04-24 12:03:49 +0000</t>
  </si>
  <si>
    <t>2008-09-18 11:19:56 +0000</t>
  </si>
  <si>
    <t>2019-04-08 19:40:50 +0000</t>
  </si>
  <si>
    <t>2008-12-16 09:57:52 +0000</t>
  </si>
  <si>
    <t>2019-03-24 10:29:23 +0000</t>
  </si>
  <si>
    <t>2014-04-30 18:44:02 +0000</t>
  </si>
  <si>
    <t>2018-02-16 21:47:20 +0000</t>
  </si>
  <si>
    <t>2013-10-25 17:42:31 +0000</t>
  </si>
  <si>
    <t>2016-09-15 14:54:54 +0000</t>
  </si>
  <si>
    <t>2016-04-07 04:05:34 +0000</t>
  </si>
  <si>
    <t>2019-04-06 19:20:24 +0000</t>
  </si>
  <si>
    <t>2014-08-28 14:28:41 +0000</t>
  </si>
  <si>
    <t>2017-04-12 23:28:21 +0000</t>
  </si>
  <si>
    <t>2012-09-29 16:45:20 +0000</t>
  </si>
  <si>
    <t>2014-04-14 15:31:12 +0000</t>
  </si>
  <si>
    <t>2014-03-26 18:30:48 +0000</t>
  </si>
  <si>
    <t>2017-07-31 16:31:27 +0000</t>
  </si>
  <si>
    <t>2015-10-29 04:05:58 +0000</t>
  </si>
  <si>
    <t>2019-03-07 07:15:12 +0000</t>
  </si>
  <si>
    <t>2015-04-27 12:50:53 +0000</t>
  </si>
  <si>
    <t>2019-05-06 13:58:08 +0000</t>
  </si>
  <si>
    <t>2016-12-21 16:24:00 +0000</t>
  </si>
  <si>
    <t>2019-05-26 05:29:21 +0000</t>
  </si>
  <si>
    <t>2013-02-02 15:52:55 +0000</t>
  </si>
  <si>
    <t>2016-12-05 19:25:56 +0000</t>
  </si>
  <si>
    <t>2014-07-22 19:52:50 +0000</t>
  </si>
  <si>
    <t>2018-01-30 18:38:11 +0000</t>
  </si>
  <si>
    <t>2015-01-11 21:38:19 +0000</t>
  </si>
  <si>
    <t>2018-09-24 00:27:54 +0000</t>
  </si>
  <si>
    <t>2011-05-03 16:58:24 +0000</t>
  </si>
  <si>
    <t>2019-04-01 12:31:42 +0000</t>
  </si>
  <si>
    <t>2014-06-09 12:48:37 +0000</t>
  </si>
  <si>
    <t>2019-05-05 10:49:24 +0000</t>
  </si>
  <si>
    <t>2012-11-11 17:47:25 +0000</t>
  </si>
  <si>
    <t>2018-11-06 08:43:47 +0000</t>
  </si>
  <si>
    <t>2015-10-11 15:11:18 +0000</t>
  </si>
  <si>
    <t>2019-02-09 19:41:44 +0000</t>
  </si>
  <si>
    <t>2013-08-07 06:57:35 +0000</t>
  </si>
  <si>
    <t>2018-02-27 10:00:01 +0000</t>
  </si>
  <si>
    <t>2016-08-17 10:08:46 +0000</t>
  </si>
  <si>
    <t>2019-01-29 20:38:14 +0000</t>
  </si>
  <si>
    <t>2002-11-18 20:39:47 +0000</t>
  </si>
  <si>
    <t>2019-05-25 09:30:04 +0000</t>
  </si>
  <si>
    <t>2016-10-18 14:04:18 +0000</t>
  </si>
  <si>
    <t>2019-05-23 05:11:08 +0000</t>
  </si>
  <si>
    <t>2016-02-21 13:16:19 +0000</t>
  </si>
  <si>
    <t>2017-07-10 01:30:17 +0000</t>
  </si>
  <si>
    <t>2014-05-07 18:18:36 +0000</t>
  </si>
  <si>
    <t>2017-06-29 16:20:59 +0000</t>
  </si>
  <si>
    <t>2015-06-17 12:24:24 +0000</t>
  </si>
  <si>
    <t>2018-10-03 14:51:29 +0000</t>
  </si>
  <si>
    <t>2014-04-05 02:26:44 +0000</t>
  </si>
  <si>
    <t>2018-05-15 17:56:49 +0000</t>
  </si>
  <si>
    <t>2016-01-13 19:45:42 +0000</t>
  </si>
  <si>
    <t>2019-05-15 18:04:51 +0000</t>
  </si>
  <si>
    <t>2013-03-05 04:38:52 +0000</t>
  </si>
  <si>
    <t>2019-05-07 03:26:12 +0000</t>
  </si>
  <si>
    <t>2015-12-01 20:25:36 +0000</t>
  </si>
  <si>
    <t>2018-11-22 21:42:56 +0000</t>
  </si>
  <si>
    <t>2008-06-28 14:50:20 +0000</t>
  </si>
  <si>
    <t>2018-05-30 09:51:21 +0000</t>
  </si>
  <si>
    <t>2015-03-06 11:52:57 +0000</t>
  </si>
  <si>
    <t>2019-03-27 09:50:18 +0000</t>
  </si>
  <si>
    <t>2015-01-23 22:01:05 +0000</t>
  </si>
  <si>
    <t>2019-05-10 08:26:56 +0000</t>
  </si>
  <si>
    <t>2012-08-29 11:24:12 +0000</t>
  </si>
  <si>
    <t>2019-02-20 08:48:39 +0000</t>
  </si>
  <si>
    <t>54_Multistep_Dec</t>
  </si>
  <si>
    <t>2008-10-08 17:09:05 +0000</t>
  </si>
  <si>
    <t>2019-04-23 17:23:42 +0000</t>
  </si>
  <si>
    <t>2013-01-29 06:57:00 +0000</t>
  </si>
  <si>
    <t>2019-05-02 04:40:38 +0000</t>
  </si>
  <si>
    <t>2012-01-24 10:06:01 +0000</t>
  </si>
  <si>
    <t>2019-05-24 09:19:01 +0000</t>
  </si>
  <si>
    <t>2011-06-27 21:23:51 +0000</t>
  </si>
  <si>
    <t>2018-06-26 21:06:05 +0000</t>
  </si>
  <si>
    <t>2009-02-11 17:25:48 +0000</t>
  </si>
  <si>
    <t>2019-05-05 04:35:34 +0000</t>
  </si>
  <si>
    <t>Taxon</t>
  </si>
  <si>
    <t>AcommitClass</t>
  </si>
  <si>
    <t xml:space="preserve">AReedCLASS </t>
  </si>
  <si>
    <t>TurfRatio</t>
  </si>
  <si>
    <t>idle periods?</t>
  </si>
  <si>
    <t>PUP Days</t>
  </si>
  <si>
    <t>SUP_class</t>
  </si>
  <si>
    <t>LineChangeClass</t>
  </si>
  <si>
    <t>Line_Shape</t>
  </si>
  <si>
    <t>Aturf_CLASS</t>
  </si>
  <si>
    <t xml:space="preserve">TimeSpread </t>
  </si>
  <si>
    <t>Turf_Presence</t>
  </si>
  <si>
    <t>Bias_Class</t>
  </si>
  <si>
    <t>AcommitsPerMonth</t>
  </si>
  <si>
    <t>CommitsPerMonth</t>
  </si>
  <si>
    <t>schemaBirthToTopMonthsWithChange</t>
  </si>
  <si>
    <t>schemaBirthToTopMonthsWithoutChange</t>
  </si>
  <si>
    <t>pctActiveMonthsInBirthToTop</t>
  </si>
  <si>
    <t>pctActiveBirthToTopOverDuration</t>
  </si>
  <si>
    <t>END. Processed #prjs: 195</t>
  </si>
  <si>
    <t>numMonthsPostV0</t>
  </si>
  <si>
    <t>NumActiveCommits</t>
  </si>
  <si>
    <t>NumAreedsPostV0</t>
  </si>
  <si>
    <t>NumATurfpostV0</t>
  </si>
  <si>
    <t>NumCommits</t>
  </si>
  <si>
    <t>NumTables@Start</t>
  </si>
  <si>
    <t>NumTables@End</t>
  </si>
  <si>
    <t>NumAttrs@Start</t>
  </si>
  <si>
    <t>NumAttrs@End</t>
  </si>
  <si>
    <t>Project NumCommits</t>
  </si>
  <si>
    <t>PointOfBirth_pctPUP</t>
  </si>
  <si>
    <t>pointOfBith_month</t>
  </si>
  <si>
    <t>PointOFBirth_pctSchEvoTotal</t>
  </si>
  <si>
    <t>PointOfTopBand_pctPUP</t>
  </si>
  <si>
    <t>PointOfTopBand_month</t>
  </si>
  <si>
    <t>Interval_BirthToTopBand_PctPUP</t>
  </si>
  <si>
    <t>Interval_BirthToTopBand_Months</t>
  </si>
  <si>
    <t>Interval_TopBandEnd_PctPUP</t>
  </si>
  <si>
    <t>Interval_TopBandEnd_months</t>
  </si>
  <si>
    <t>GrowthMonthsWithChange</t>
  </si>
  <si>
    <t>GrowthMonthsWithoutChange</t>
  </si>
  <si>
    <t>pctActiveGrowthMonthsOverGrowth</t>
  </si>
  <si>
    <t>pctActiveGrowthMonthsOverPUP</t>
  </si>
  <si>
    <t>SchemaBirthClass</t>
  </si>
  <si>
    <t>BirthVolClass</t>
  </si>
  <si>
    <t>PointTopBandClass</t>
  </si>
  <si>
    <t>IntervalTopB-To-EndClass</t>
  </si>
  <si>
    <t>VALUE.UPPER</t>
  </si>
  <si>
    <t>activePctGrowthClass</t>
  </si>
  <si>
    <t>actvivePctPUP</t>
  </si>
  <si>
    <t>0_zero</t>
  </si>
  <si>
    <t>1_fair</t>
  </si>
  <si>
    <t>3_high</t>
  </si>
  <si>
    <t>IntervalBirth-To-TopBClass</t>
  </si>
  <si>
    <t>For the derived classes: see the respective scatter lines in the white-colored tabs</t>
  </si>
  <si>
    <t>1_COLD</t>
  </si>
  <si>
    <t>3_ΗΟΤ</t>
  </si>
  <si>
    <t>SuperTaxon</t>
  </si>
  <si>
    <t>PUP + V0 (months) FATION</t>
  </si>
  <si>
    <t>Cumul Act Sch-Src 5%diff</t>
  </si>
  <si>
    <t>Cumul Act Sch-Src 10%diff</t>
  </si>
  <si>
    <t>5%-syncrhonicity (%)</t>
  </si>
  <si>
    <t>10%-syncrhonicity (%)</t>
  </si>
  <si>
    <t>50%-attain. time point (% PUP)</t>
  </si>
  <si>
    <t>75%-attain. time point (% PUP)</t>
  </si>
  <si>
    <t>80%-attain. time point (% PUP)</t>
  </si>
  <si>
    <t>100%-attain. time point (% PUP)</t>
  </si>
  <si>
    <t>MonthsPastV0</t>
  </si>
  <si>
    <t>AvgTimeLag</t>
  </si>
  <si>
    <t>AvgSrcLag</t>
  </si>
  <si>
    <t>TimeLagsSchemaAlways?</t>
  </si>
  <si>
    <t>SrcLagsSchemaAlways?</t>
  </si>
  <si>
    <t>TimeLagsSchemaOccurrences</t>
  </si>
  <si>
    <t>SrcLagsSchemaOccurrences</t>
  </si>
  <si>
    <t>TimeLagsSchemaPct</t>
  </si>
  <si>
    <t>SrcLagsSchemaPct</t>
  </si>
  <si>
    <t>SchemaBirthTimingClass</t>
  </si>
  <si>
    <t>SchmeaBirthVolClass</t>
  </si>
  <si>
    <t>activePctPUP</t>
  </si>
  <si>
    <t>MEGAPATTERN</t>
  </si>
  <si>
    <t>PATTERN</t>
  </si>
  <si>
    <t>PRJ-COPY</t>
  </si>
  <si>
    <t>IsExact</t>
  </si>
  <si>
    <t>Comment</t>
  </si>
  <si>
    <t>0_V0</t>
  </si>
  <si>
    <t>0_Zero</t>
  </si>
  <si>
    <t>4_full</t>
  </si>
  <si>
    <t>1_BeQuickOrBeDead</t>
  </si>
  <si>
    <t>11_FlatLiner</t>
  </si>
  <si>
    <t>1_early</t>
  </si>
  <si>
    <t>3_long</t>
  </si>
  <si>
    <t>12_RadicalSign</t>
  </si>
  <si>
    <t>2_fair</t>
  </si>
  <si>
    <t>1_soon</t>
  </si>
  <si>
    <t>1_low</t>
  </si>
  <si>
    <t>3_large</t>
  </si>
  <si>
    <t>1_few</t>
  </si>
  <si>
    <t>2_high</t>
  </si>
  <si>
    <t>2_middle</t>
  </si>
  <si>
    <t>13_Sigmoid</t>
  </si>
  <si>
    <t>3_late</t>
  </si>
  <si>
    <t>14_LateRiser</t>
  </si>
  <si>
    <t>22_NeverTooLate</t>
  </si>
  <si>
    <t>2_StairwayToHeaven</t>
  </si>
  <si>
    <t>21_QuantumSteps</t>
  </si>
  <si>
    <t>23_Climbers</t>
  </si>
  <si>
    <t>22_RegularlyCurated</t>
  </si>
  <si>
    <t>4_vlong</t>
  </si>
  <si>
    <t>31_SmokingFunnel</t>
  </si>
  <si>
    <t>32_Siesta</t>
  </si>
  <si>
    <t>&lt;=.25</t>
  </si>
  <si>
    <t>.25 .. .75]</t>
  </si>
  <si>
    <t>&gt; .75</t>
  </si>
  <si>
    <t>.25 -. 75]</t>
  </si>
  <si>
    <t>&gt;.75</t>
  </si>
  <si>
    <t>.25 .75]</t>
  </si>
  <si>
    <t>.75 .. 1)</t>
  </si>
  <si>
    <t>3_ScaredToFallAsleepAgain</t>
  </si>
  <si>
    <t>We isolated 151 projects with PUP strictly more than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</si>
</sst>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  <font>
      <sz val="10"/>
      <color theme="0" tint="-0.499984740745262"/>
      <name val="Calibri"/>
      <family val="2"/>
    </font>
    <font>
      <b/>
      <sz val="10"/>
      <color rgb="FFFF0000"/>
      <name val="Calibri"/>
      <family val="2"/>
    </font>
    <font>
      <sz val="10"/>
      <color rgb="FF0000FF"/>
      <name val="Calibri"/>
      <family val="2"/>
    </font>
    <font>
      <b/>
      <sz val="10"/>
      <color rgb="FF0000FF"/>
      <name val="Calibri"/>
      <family val="2"/>
    </font>
    <font>
      <sz val="11"/>
      <color rgb="FFFF0000"/>
      <name val="Calibri"/>
      <family val="2"/>
    </font>
    <font>
      <b/>
      <sz val="12"/>
      <color rgb="FFFF0000"/>
      <name val="Calibri"/>
      <family val="2"/>
    </font>
    <font>
      <sz val="9"/>
      <color rgb="FFFF0000"/>
      <name val="Calibri"/>
      <family val="2"/>
    </font>
    <font>
      <sz val="10"/>
      <color rgb="FF008000"/>
      <name val="Calibri"/>
      <family val="2"/>
    </font>
    <font>
      <sz val="11"/>
      <color rgb="FF008000"/>
      <name val="Calibri"/>
      <family val="2"/>
    </font>
    <font>
      <b/>
      <sz val="12"/>
      <color rgb="FF008000"/>
      <name val="Calibri"/>
      <family val="2"/>
    </font>
    <font>
      <b/>
      <sz val="10"/>
      <color rgb="FF008000"/>
      <name val="Calibri"/>
      <family val="2"/>
    </font>
    <font>
      <sz val="10"/>
      <color rgb="FF7030A0"/>
      <name val="Calibri"/>
      <family val="2"/>
    </font>
    <font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0"/>
      <color rgb="FF7030A0"/>
      <name val="Calibri"/>
      <family val="2"/>
    </font>
    <font>
      <sz val="11"/>
      <color theme="0" tint="-0.499984740745262"/>
      <name val="Calibri"/>
      <family val="2"/>
    </font>
    <font>
      <b/>
      <sz val="12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9"/>
      <color rgb="FFFF0000"/>
      <name val="Calibri"/>
      <family val="2"/>
    </font>
    <font>
      <b/>
      <sz val="11"/>
      <color rgb="FF008000"/>
      <name val="Calibri"/>
      <family val="2"/>
    </font>
    <font>
      <sz val="16"/>
      <color theme="1"/>
      <name val="Calibri"/>
      <family val="2"/>
    </font>
    <font>
      <sz val="10"/>
      <color theme="1"/>
      <name val="Consolas"/>
      <family val="3"/>
    </font>
    <font>
      <sz val="10"/>
      <color rgb="FFC00000"/>
      <name val="Calibri"/>
      <family val="2"/>
    </font>
    <font>
      <sz val="10"/>
      <color theme="5" tint="-0.499984740745262"/>
      <name val="Calibri"/>
      <family val="2"/>
    </font>
    <font>
      <sz val="10"/>
      <color theme="1"/>
      <name val="Calibri"/>
      <family val="2"/>
      <charset val="161"/>
    </font>
    <font>
      <b/>
      <sz val="10"/>
      <color rgb="FFFA7D00"/>
      <name val="Calibri"/>
      <family val="2"/>
      <charset val="161"/>
    </font>
    <font>
      <b/>
      <sz val="9"/>
      <color theme="1"/>
      <name val="Calibri"/>
      <family val="2"/>
    </font>
    <font>
      <b/>
      <sz val="11"/>
      <color rgb="FF000000"/>
      <name val="Calibri"/>
      <family val="2"/>
      <charset val="161"/>
    </font>
    <font>
      <b/>
      <u/>
      <sz val="10"/>
      <color theme="1"/>
      <name val="Calibri"/>
      <family val="2"/>
    </font>
    <font>
      <b/>
      <sz val="9"/>
      <color rgb="FF7030A0"/>
      <name val="Calibri"/>
      <family val="2"/>
    </font>
    <font>
      <i/>
      <sz val="10"/>
      <color rgb="FF7F7F7F"/>
      <name val="Calibri"/>
      <family val="2"/>
      <charset val="161"/>
    </font>
    <font>
      <i/>
      <sz val="10"/>
      <color rgb="FF7030A0"/>
      <name val="Calibri"/>
      <family val="2"/>
    </font>
    <font>
      <sz val="10"/>
      <color rgb="FF9C5700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3F3F76"/>
      <name val="Calibri"/>
      <family val="2"/>
      <charset val="161"/>
    </font>
    <font>
      <sz val="10"/>
      <color rgb="FF006100"/>
      <name val="Calibri"/>
      <family val="2"/>
      <charset val="161"/>
    </font>
    <font>
      <b/>
      <sz val="10"/>
      <color theme="0"/>
      <name val="Calibri"/>
      <family val="2"/>
      <charset val="161"/>
    </font>
    <font>
      <b/>
      <sz val="10"/>
      <name val="Calibri"/>
      <family val="2"/>
    </font>
    <font>
      <b/>
      <sz val="10"/>
      <color rgb="FF006100"/>
      <name val="Calibri"/>
      <family val="2"/>
    </font>
    <font>
      <sz val="10"/>
      <color theme="7" tint="-0.249977111117893"/>
      <name val="Calibri"/>
      <family val="2"/>
    </font>
    <font>
      <b/>
      <sz val="10"/>
      <color theme="7" tint="-0.249977111117893"/>
      <name val="Calibri"/>
      <family val="2"/>
    </font>
    <font>
      <b/>
      <sz val="12"/>
      <color theme="7" tint="-0.249977111117893"/>
      <name val="Calibri"/>
      <family val="2"/>
    </font>
    <font>
      <sz val="11"/>
      <color theme="7" tint="-0.249977111117893"/>
      <name val="Calibri"/>
      <family val="2"/>
    </font>
    <font>
      <b/>
      <sz val="9"/>
      <color theme="7" tint="-0.249977111117893"/>
      <name val="Calibri"/>
      <family val="2"/>
    </font>
    <font>
      <b/>
      <sz val="11"/>
      <color theme="7" tint="-0.249977111117893"/>
      <name val="Calibri"/>
      <family val="2"/>
    </font>
    <font>
      <sz val="10"/>
      <color rgb="FF0070C0"/>
      <name val="Calibri"/>
      <family val="2"/>
    </font>
    <font>
      <b/>
      <sz val="10"/>
      <color rgb="FF0070C0"/>
      <name val="Calibri"/>
      <family val="2"/>
    </font>
    <font>
      <b/>
      <sz val="9"/>
      <color rgb="FF0070C0"/>
      <name val="Calibri"/>
      <family val="2"/>
    </font>
    <font>
      <b/>
      <sz val="12"/>
      <color rgb="FF0070C0"/>
      <name val="Calibri"/>
      <family val="2"/>
    </font>
    <font>
      <sz val="11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FF"/>
      <name val="Calibri"/>
      <family val="2"/>
      <charset val="161"/>
    </font>
    <font>
      <sz val="10"/>
      <color rgb="FF7030A0"/>
      <name val="Calibri"/>
      <family val="2"/>
      <charset val="161"/>
    </font>
    <font>
      <sz val="10"/>
      <color rgb="FF00B0F0"/>
      <name val="Calibri"/>
      <family val="2"/>
    </font>
    <font>
      <sz val="10"/>
      <color rgb="FF00B0F0"/>
      <name val="Calibri"/>
      <family val="2"/>
      <charset val="161"/>
    </font>
    <font>
      <sz val="10"/>
      <name val="Calibri"/>
      <family val="2"/>
    </font>
    <font>
      <sz val="10"/>
      <color rgb="FFFF0000"/>
      <name val="Calibri"/>
      <family val="2"/>
      <charset val="161"/>
    </font>
    <font>
      <b/>
      <sz val="10"/>
      <color theme="0" tint="-0.34998626667073579"/>
      <name val="Calibri"/>
      <family val="2"/>
    </font>
    <font>
      <sz val="10"/>
      <color theme="0" tint="-0.34998626667073579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1" fillId="0" borderId="0"/>
    <xf numFmtId="0" fontId="31" fillId="12" borderId="0" applyNumberFormat="0" applyBorder="0" applyAlignment="0" applyProtection="0"/>
    <xf numFmtId="0" fontId="32" fillId="6" borderId="1" applyNumberFormat="0" applyAlignment="0" applyProtection="0"/>
    <xf numFmtId="0" fontId="31" fillId="7" borderId="2" applyNumberFormat="0" applyFont="0" applyAlignment="0" applyProtection="0"/>
    <xf numFmtId="0" fontId="31" fillId="11" borderId="0" applyNumberFormat="0" applyBorder="0" applyAlignment="0" applyProtection="0"/>
    <xf numFmtId="9" fontId="31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9" fillId="4" borderId="0" applyNumberFormat="0" applyBorder="0" applyAlignment="0" applyProtection="0"/>
    <xf numFmtId="0" fontId="40" fillId="3" borderId="0" applyNumberFormat="0" applyBorder="0" applyAlignment="0" applyProtection="0"/>
    <xf numFmtId="0" fontId="41" fillId="5" borderId="1" applyNumberFormat="0" applyAlignment="0" applyProtection="0"/>
    <xf numFmtId="0" fontId="42" fillId="2" borderId="0" applyNumberFormat="0" applyBorder="0" applyAlignment="0" applyProtection="0"/>
    <xf numFmtId="0" fontId="43" fillId="21" borderId="4" applyNumberFormat="0" applyAlignment="0" applyProtection="0"/>
  </cellStyleXfs>
  <cellXfs count="294">
    <xf numFmtId="0" fontId="0" fillId="0" borderId="0" xfId="0"/>
    <xf numFmtId="0" fontId="5" fillId="16" borderId="3" xfId="0" applyFont="1" applyFill="1" applyBorder="1" applyAlignment="1">
      <alignment wrapText="1"/>
    </xf>
    <xf numFmtId="0" fontId="27" fillId="0" borderId="0" xfId="0" applyFont="1"/>
    <xf numFmtId="0" fontId="28" fillId="0" borderId="0" xfId="0" applyFont="1"/>
    <xf numFmtId="0" fontId="0" fillId="0" borderId="3" xfId="0" applyBorder="1"/>
    <xf numFmtId="0" fontId="9" fillId="0" borderId="0" xfId="0" applyFont="1"/>
    <xf numFmtId="0" fontId="29" fillId="0" borderId="0" xfId="0" applyFont="1"/>
    <xf numFmtId="0" fontId="30" fillId="0" borderId="0" xfId="0" applyFont="1"/>
    <xf numFmtId="0" fontId="14" fillId="0" borderId="0" xfId="0" applyFont="1"/>
    <xf numFmtId="0" fontId="1" fillId="10" borderId="0" xfId="5"/>
    <xf numFmtId="0" fontId="1" fillId="8" borderId="0" xfId="3" applyBorder="1"/>
    <xf numFmtId="0" fontId="1" fillId="11" borderId="0" xfId="6" applyBorder="1"/>
    <xf numFmtId="0" fontId="3" fillId="3" borderId="0" xfId="2" applyBorder="1"/>
    <xf numFmtId="0" fontId="6" fillId="17" borderId="0" xfId="7" applyBorder="1"/>
    <xf numFmtId="0" fontId="1" fillId="9" borderId="0" xfId="4" applyBorder="1"/>
    <xf numFmtId="0" fontId="1" fillId="20" borderId="0" xfId="10" applyBorder="1"/>
    <xf numFmtId="0" fontId="1" fillId="19" borderId="0" xfId="9"/>
    <xf numFmtId="0" fontId="1" fillId="18" borderId="0" xfId="8" applyBorder="1"/>
    <xf numFmtId="0" fontId="0" fillId="13" borderId="0" xfId="0" applyFill="1"/>
    <xf numFmtId="0" fontId="31" fillId="0" borderId="0" xfId="11"/>
    <xf numFmtId="0" fontId="5" fillId="0" borderId="0" xfId="11" applyFont="1" applyAlignment="1">
      <alignment horizontal="center"/>
    </xf>
    <xf numFmtId="0" fontId="5" fillId="0" borderId="0" xfId="11" applyFont="1"/>
    <xf numFmtId="0" fontId="31" fillId="0" borderId="0" xfId="11" applyAlignment="1">
      <alignment horizontal="center"/>
    </xf>
    <xf numFmtId="2" fontId="31" fillId="0" borderId="0" xfId="11" applyNumberFormat="1"/>
    <xf numFmtId="0" fontId="31" fillId="0" borderId="0" xfId="11" applyAlignment="1">
      <alignment horizontal="right"/>
    </xf>
    <xf numFmtId="11" fontId="0" fillId="0" borderId="0" xfId="0" applyNumberFormat="1"/>
    <xf numFmtId="0" fontId="35" fillId="0" borderId="0" xfId="0" applyFont="1" applyAlignment="1">
      <alignment wrapText="1"/>
    </xf>
    <xf numFmtId="0" fontId="1" fillId="10" borderId="0" xfId="5" applyBorder="1"/>
    <xf numFmtId="0" fontId="1" fillId="19" borderId="0" xfId="9" applyBorder="1"/>
    <xf numFmtId="0" fontId="0" fillId="13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13" borderId="0" xfId="0" applyFont="1" applyFill="1"/>
    <xf numFmtId="0" fontId="31" fillId="13" borderId="0" xfId="11" applyFill="1"/>
    <xf numFmtId="2" fontId="4" fillId="0" borderId="0" xfId="11" applyNumberFormat="1" applyFont="1"/>
    <xf numFmtId="2" fontId="0" fillId="0" borderId="0" xfId="0" applyNumberFormat="1"/>
    <xf numFmtId="0" fontId="5" fillId="0" borderId="0" xfId="0" applyFont="1" applyAlignment="1">
      <alignment wrapText="1"/>
    </xf>
    <xf numFmtId="0" fontId="5" fillId="0" borderId="0" xfId="11" applyFont="1" applyAlignment="1">
      <alignment horizontal="center" wrapText="1"/>
    </xf>
    <xf numFmtId="0" fontId="5" fillId="12" borderId="0" xfId="12" applyFont="1" applyBorder="1" applyAlignment="1">
      <alignment wrapText="1"/>
    </xf>
    <xf numFmtId="0" fontId="32" fillId="6" borderId="0" xfId="13" applyBorder="1" applyAlignment="1">
      <alignment wrapText="1"/>
    </xf>
    <xf numFmtId="0" fontId="5" fillId="7" borderId="0" xfId="14" applyFont="1" applyBorder="1" applyAlignment="1">
      <alignment wrapText="1"/>
    </xf>
    <xf numFmtId="0" fontId="5" fillId="7" borderId="0" xfId="14" applyFont="1" applyBorder="1" applyAlignment="1">
      <alignment horizontal="center" wrapText="1"/>
    </xf>
    <xf numFmtId="0" fontId="33" fillId="7" borderId="0" xfId="14" applyFont="1" applyBorder="1" applyAlignment="1">
      <alignment horizontal="center" wrapText="1"/>
    </xf>
    <xf numFmtId="0" fontId="8" fillId="14" borderId="0" xfId="11" applyFont="1" applyFill="1" applyAlignment="1">
      <alignment horizontal="center" wrapText="1"/>
    </xf>
    <xf numFmtId="0" fontId="5" fillId="22" borderId="0" xfId="11" applyFont="1" applyFill="1" applyAlignment="1">
      <alignment wrapText="1"/>
    </xf>
    <xf numFmtId="2" fontId="5" fillId="22" borderId="0" xfId="11" applyNumberFormat="1" applyFont="1" applyFill="1" applyAlignment="1">
      <alignment wrapText="1"/>
    </xf>
    <xf numFmtId="0" fontId="5" fillId="0" borderId="0" xfId="11" applyFont="1" applyAlignment="1">
      <alignment wrapText="1"/>
    </xf>
    <xf numFmtId="2" fontId="31" fillId="11" borderId="0" xfId="15" applyNumberFormat="1" applyBorder="1" applyAlignment="1">
      <alignment wrapText="1"/>
    </xf>
    <xf numFmtId="2" fontId="5" fillId="0" borderId="0" xfId="11" applyNumberFormat="1" applyFont="1" applyAlignment="1">
      <alignment wrapText="1"/>
    </xf>
    <xf numFmtId="0" fontId="5" fillId="0" borderId="0" xfId="11" applyFont="1" applyAlignment="1">
      <alignment horizontal="right"/>
    </xf>
    <xf numFmtId="0" fontId="0" fillId="11" borderId="0" xfId="15" applyFont="1" applyBorder="1" applyAlignment="1">
      <alignment horizontal="right" wrapText="1"/>
    </xf>
    <xf numFmtId="0" fontId="31" fillId="11" borderId="0" xfId="15" applyBorder="1" applyAlignment="1">
      <alignment wrapText="1"/>
    </xf>
    <xf numFmtId="0" fontId="34" fillId="0" borderId="0" xfId="11" applyFont="1" applyAlignment="1">
      <alignment wrapText="1"/>
    </xf>
    <xf numFmtId="0" fontId="35" fillId="22" borderId="0" xfId="11" applyFont="1" applyFill="1" applyAlignment="1">
      <alignment wrapText="1"/>
    </xf>
    <xf numFmtId="0" fontId="35" fillId="0" borderId="0" xfId="11" applyFont="1" applyAlignment="1">
      <alignment wrapText="1"/>
    </xf>
    <xf numFmtId="2" fontId="5" fillId="15" borderId="0" xfId="0" applyNumberFormat="1" applyFont="1" applyFill="1" applyAlignment="1">
      <alignment wrapText="1"/>
    </xf>
    <xf numFmtId="0" fontId="5" fillId="16" borderId="0" xfId="0" applyFont="1" applyFill="1" applyAlignment="1">
      <alignment wrapText="1"/>
    </xf>
    <xf numFmtId="2" fontId="5" fillId="16" borderId="0" xfId="0" applyNumberFormat="1" applyFont="1" applyFill="1" applyAlignment="1">
      <alignment wrapText="1"/>
    </xf>
    <xf numFmtId="2" fontId="45" fillId="2" borderId="0" xfId="1" applyNumberFormat="1" applyFont="1" applyBorder="1" applyAlignment="1">
      <alignment wrapText="1"/>
    </xf>
    <xf numFmtId="0" fontId="45" fillId="2" borderId="0" xfId="1" applyFont="1" applyBorder="1" applyAlignment="1">
      <alignment wrapText="1"/>
    </xf>
    <xf numFmtId="0" fontId="5" fillId="15" borderId="0" xfId="0" applyFont="1" applyFill="1" applyAlignment="1">
      <alignment horizontal="center" wrapText="1"/>
    </xf>
    <xf numFmtId="0" fontId="10" fillId="15" borderId="0" xfId="0" applyFont="1" applyFill="1" applyAlignment="1">
      <alignment horizontal="center" wrapText="1"/>
    </xf>
    <xf numFmtId="0" fontId="5" fillId="16" borderId="0" xfId="0" applyFont="1" applyFill="1" applyAlignment="1">
      <alignment horizontal="center" wrapText="1"/>
    </xf>
    <xf numFmtId="0" fontId="44" fillId="16" borderId="0" xfId="0" applyFont="1" applyFill="1" applyAlignment="1">
      <alignment wrapText="1"/>
    </xf>
    <xf numFmtId="0" fontId="7" fillId="0" borderId="0" xfId="11" applyFont="1" applyAlignment="1">
      <alignment horizontal="center"/>
    </xf>
    <xf numFmtId="0" fontId="7" fillId="0" borderId="0" xfId="11" applyFont="1"/>
    <xf numFmtId="0" fontId="24" fillId="0" borderId="0" xfId="11" applyFont="1" applyAlignment="1">
      <alignment horizontal="center"/>
    </xf>
    <xf numFmtId="0" fontId="7" fillId="14" borderId="0" xfId="11" applyFont="1" applyFill="1" applyAlignment="1">
      <alignment horizontal="center"/>
    </xf>
    <xf numFmtId="0" fontId="24" fillId="22" borderId="0" xfId="11" applyFont="1" applyFill="1"/>
    <xf numFmtId="2" fontId="24" fillId="22" borderId="0" xfId="16" applyNumberFormat="1" applyFont="1" applyFill="1" applyBorder="1"/>
    <xf numFmtId="0" fontId="7" fillId="0" borderId="0" xfId="11" applyFont="1" applyAlignment="1">
      <alignment horizontal="right"/>
    </xf>
    <xf numFmtId="0" fontId="23" fillId="14" borderId="0" xfId="11" applyFont="1" applyFill="1" applyAlignment="1">
      <alignment horizontal="center"/>
    </xf>
    <xf numFmtId="2" fontId="7" fillId="0" borderId="0" xfId="11" applyNumberFormat="1" applyFont="1"/>
    <xf numFmtId="2" fontId="7" fillId="22" borderId="0" xfId="11" applyNumberFormat="1" applyFont="1" applyFill="1"/>
    <xf numFmtId="2" fontId="23" fillId="22" borderId="0" xfId="11" applyNumberFormat="1" applyFont="1" applyFill="1" applyAlignment="1">
      <alignment horizontal="center"/>
    </xf>
    <xf numFmtId="2" fontId="7" fillId="0" borderId="0" xfId="11" applyNumberFormat="1" applyFont="1" applyAlignment="1">
      <alignment horizontal="right"/>
    </xf>
    <xf numFmtId="0" fontId="22" fillId="0" borderId="0" xfId="11" applyFont="1"/>
    <xf numFmtId="2" fontId="7" fillId="0" borderId="0" xfId="16" applyNumberFormat="1" applyFont="1" applyBorder="1"/>
    <xf numFmtId="0" fontId="18" fillId="0" borderId="0" xfId="11" applyFont="1" applyAlignment="1">
      <alignment horizontal="center"/>
    </xf>
    <xf numFmtId="0" fontId="18" fillId="0" borderId="0" xfId="11" applyFont="1"/>
    <xf numFmtId="0" fontId="21" fillId="0" borderId="0" xfId="11" applyFont="1" applyAlignment="1">
      <alignment horizontal="center"/>
    </xf>
    <xf numFmtId="2" fontId="18" fillId="0" borderId="0" xfId="11" applyNumberFormat="1" applyFont="1" applyAlignment="1">
      <alignment horizontal="center"/>
    </xf>
    <xf numFmtId="0" fontId="18" fillId="14" borderId="0" xfId="11" applyFont="1" applyFill="1" applyAlignment="1">
      <alignment horizontal="center"/>
    </xf>
    <xf numFmtId="0" fontId="21" fillId="22" borderId="0" xfId="11" applyFont="1" applyFill="1"/>
    <xf numFmtId="2" fontId="21" fillId="22" borderId="0" xfId="16" applyNumberFormat="1" applyFont="1" applyFill="1" applyBorder="1"/>
    <xf numFmtId="0" fontId="18" fillId="0" borderId="0" xfId="11" applyFont="1" applyAlignment="1">
      <alignment horizontal="right"/>
    </xf>
    <xf numFmtId="0" fontId="20" fillId="14" borderId="0" xfId="11" applyFont="1" applyFill="1" applyAlignment="1">
      <alignment horizontal="center"/>
    </xf>
    <xf numFmtId="2" fontId="18" fillId="0" borderId="0" xfId="11" applyNumberFormat="1" applyFont="1"/>
    <xf numFmtId="2" fontId="18" fillId="22" borderId="0" xfId="11" applyNumberFormat="1" applyFont="1" applyFill="1"/>
    <xf numFmtId="2" fontId="20" fillId="22" borderId="0" xfId="11" applyNumberFormat="1" applyFont="1" applyFill="1" applyAlignment="1">
      <alignment horizontal="center"/>
    </xf>
    <xf numFmtId="2" fontId="18" fillId="0" borderId="0" xfId="11" applyNumberFormat="1" applyFont="1" applyAlignment="1">
      <alignment horizontal="right"/>
    </xf>
    <xf numFmtId="0" fontId="19" fillId="0" borderId="0" xfId="11" applyFont="1"/>
    <xf numFmtId="2" fontId="18" fillId="0" borderId="0" xfId="16" applyNumberFormat="1" applyFont="1" applyBorder="1"/>
    <xf numFmtId="0" fontId="14" fillId="0" borderId="0" xfId="11" applyFont="1" applyAlignment="1">
      <alignment horizontal="center"/>
    </xf>
    <xf numFmtId="0" fontId="14" fillId="0" borderId="0" xfId="11" applyFont="1"/>
    <xf numFmtId="0" fontId="17" fillId="0" borderId="0" xfId="11" applyFont="1" applyAlignment="1">
      <alignment horizontal="center"/>
    </xf>
    <xf numFmtId="2" fontId="14" fillId="0" borderId="0" xfId="11" applyNumberFormat="1" applyFont="1" applyAlignment="1">
      <alignment horizontal="center"/>
    </xf>
    <xf numFmtId="0" fontId="14" fillId="14" borderId="0" xfId="11" applyFont="1" applyFill="1" applyAlignment="1">
      <alignment horizontal="center"/>
    </xf>
    <xf numFmtId="0" fontId="17" fillId="22" borderId="0" xfId="11" applyFont="1" applyFill="1"/>
    <xf numFmtId="2" fontId="17" fillId="22" borderId="0" xfId="16" applyNumberFormat="1" applyFont="1" applyFill="1" applyBorder="1"/>
    <xf numFmtId="0" fontId="16" fillId="14" borderId="0" xfId="11" applyFont="1" applyFill="1" applyAlignment="1">
      <alignment horizontal="center"/>
    </xf>
    <xf numFmtId="2" fontId="14" fillId="0" borderId="0" xfId="11" applyNumberFormat="1" applyFont="1"/>
    <xf numFmtId="2" fontId="14" fillId="22" borderId="0" xfId="11" applyNumberFormat="1" applyFont="1" applyFill="1"/>
    <xf numFmtId="2" fontId="16" fillId="22" borderId="0" xfId="11" applyNumberFormat="1" applyFont="1" applyFill="1" applyAlignment="1">
      <alignment horizontal="center"/>
    </xf>
    <xf numFmtId="2" fontId="14" fillId="0" borderId="0" xfId="11" applyNumberFormat="1" applyFont="1" applyAlignment="1">
      <alignment horizontal="right"/>
    </xf>
    <xf numFmtId="0" fontId="15" fillId="0" borderId="0" xfId="11" applyFont="1"/>
    <xf numFmtId="2" fontId="14" fillId="0" borderId="0" xfId="16" applyNumberFormat="1" applyFont="1" applyBorder="1"/>
    <xf numFmtId="0" fontId="4" fillId="0" borderId="0" xfId="11" applyFont="1" applyAlignment="1">
      <alignment horizontal="center"/>
    </xf>
    <xf numFmtId="0" fontId="4" fillId="0" borderId="0" xfId="11" applyFont="1"/>
    <xf numFmtId="0" fontId="13" fillId="0" borderId="0" xfId="11" applyFont="1" applyAlignment="1">
      <alignment horizontal="center"/>
    </xf>
    <xf numFmtId="2" fontId="4" fillId="0" borderId="0" xfId="11" applyNumberFormat="1" applyFont="1" applyAlignment="1">
      <alignment horizontal="center"/>
    </xf>
    <xf numFmtId="0" fontId="4" fillId="14" borderId="0" xfId="11" applyFont="1" applyFill="1" applyAlignment="1">
      <alignment horizontal="center"/>
    </xf>
    <xf numFmtId="0" fontId="8" fillId="22" borderId="0" xfId="11" applyFont="1" applyFill="1"/>
    <xf numFmtId="2" fontId="8" fillId="22" borderId="0" xfId="16" applyNumberFormat="1" applyFont="1" applyFill="1" applyBorder="1"/>
    <xf numFmtId="0" fontId="12" fillId="14" borderId="0" xfId="11" applyFont="1" applyFill="1" applyAlignment="1">
      <alignment horizontal="center"/>
    </xf>
    <xf numFmtId="2" fontId="4" fillId="22" borderId="0" xfId="11" applyNumberFormat="1" applyFont="1" applyFill="1"/>
    <xf numFmtId="2" fontId="12" fillId="22" borderId="0" xfId="11" applyNumberFormat="1" applyFont="1" applyFill="1" applyAlignment="1">
      <alignment horizontal="center"/>
    </xf>
    <xf numFmtId="2" fontId="4" fillId="0" borderId="0" xfId="11" applyNumberFormat="1" applyFont="1" applyAlignment="1">
      <alignment horizontal="right"/>
    </xf>
    <xf numFmtId="0" fontId="11" fillId="0" borderId="0" xfId="11" applyFont="1"/>
    <xf numFmtId="2" fontId="4" fillId="0" borderId="0" xfId="16" applyNumberFormat="1" applyFont="1" applyBorder="1"/>
    <xf numFmtId="0" fontId="8" fillId="0" borderId="0" xfId="11" applyFont="1" applyAlignment="1">
      <alignment horizontal="center"/>
    </xf>
    <xf numFmtId="0" fontId="36" fillId="0" borderId="0" xfId="11" applyFont="1" applyAlignment="1">
      <alignment horizontal="center"/>
    </xf>
    <xf numFmtId="0" fontId="38" fillId="0" borderId="0" xfId="17" applyFont="1" applyBorder="1"/>
    <xf numFmtId="0" fontId="26" fillId="14" borderId="0" xfId="13" applyFont="1" applyFill="1" applyBorder="1" applyAlignment="1">
      <alignment horizontal="center"/>
    </xf>
    <xf numFmtId="4" fontId="4" fillId="0" borderId="0" xfId="11" applyNumberFormat="1" applyFont="1"/>
    <xf numFmtId="0" fontId="4" fillId="0" borderId="0" xfId="18" applyFont="1" applyFill="1" applyBorder="1" applyAlignment="1">
      <alignment horizontal="center"/>
    </xf>
    <xf numFmtId="0" fontId="25" fillId="0" borderId="0" xfId="1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4" fillId="0" borderId="0" xfId="8" applyFont="1" applyFill="1" applyBorder="1" applyAlignment="1">
      <alignment horizontal="center"/>
    </xf>
    <xf numFmtId="0" fontId="4" fillId="0" borderId="0" xfId="8" applyFont="1" applyFill="1" applyBorder="1"/>
    <xf numFmtId="2" fontId="4" fillId="0" borderId="0" xfId="8" applyNumberFormat="1" applyFont="1" applyFill="1" applyBorder="1" applyAlignment="1">
      <alignment horizontal="center"/>
    </xf>
    <xf numFmtId="0" fontId="4" fillId="14" borderId="0" xfId="8" applyFont="1" applyFill="1" applyBorder="1" applyAlignment="1">
      <alignment horizontal="center"/>
    </xf>
    <xf numFmtId="0" fontId="4" fillId="22" borderId="0" xfId="8" applyFont="1" applyFill="1" applyBorder="1"/>
    <xf numFmtId="2" fontId="4" fillId="22" borderId="0" xfId="8" applyNumberFormat="1" applyFont="1" applyFill="1" applyBorder="1"/>
    <xf numFmtId="2" fontId="4" fillId="0" borderId="0" xfId="8" applyNumberFormat="1" applyFont="1" applyFill="1" applyBorder="1"/>
    <xf numFmtId="2" fontId="4" fillId="0" borderId="0" xfId="8" applyNumberFormat="1" applyFont="1" applyFill="1" applyBorder="1" applyAlignment="1">
      <alignment horizontal="right"/>
    </xf>
    <xf numFmtId="0" fontId="4" fillId="0" borderId="0" xfId="9" applyFont="1" applyFill="1" applyBorder="1" applyAlignment="1">
      <alignment horizontal="center"/>
    </xf>
    <xf numFmtId="0" fontId="4" fillId="0" borderId="0" xfId="9" applyFont="1" applyFill="1" applyBorder="1"/>
    <xf numFmtId="2" fontId="4" fillId="0" borderId="0" xfId="9" applyNumberFormat="1" applyFont="1" applyFill="1" applyBorder="1" applyAlignment="1">
      <alignment horizontal="center"/>
    </xf>
    <xf numFmtId="0" fontId="4" fillId="14" borderId="0" xfId="9" applyFont="1" applyFill="1" applyBorder="1" applyAlignment="1">
      <alignment horizontal="center"/>
    </xf>
    <xf numFmtId="0" fontId="4" fillId="22" borderId="0" xfId="9" applyFont="1" applyFill="1" applyBorder="1"/>
    <xf numFmtId="2" fontId="4" fillId="22" borderId="0" xfId="9" applyNumberFormat="1" applyFont="1" applyFill="1" applyBorder="1"/>
    <xf numFmtId="2" fontId="4" fillId="0" borderId="0" xfId="9" applyNumberFormat="1" applyFont="1" applyFill="1" applyBorder="1"/>
    <xf numFmtId="2" fontId="4" fillId="0" borderId="0" xfId="9" applyNumberFormat="1" applyFont="1" applyFill="1" applyBorder="1" applyAlignment="1">
      <alignment horizontal="right"/>
    </xf>
    <xf numFmtId="0" fontId="46" fillId="0" borderId="0" xfId="0" applyFont="1"/>
    <xf numFmtId="0" fontId="46" fillId="0" borderId="0" xfId="11" applyFont="1" applyAlignment="1">
      <alignment horizontal="center"/>
    </xf>
    <xf numFmtId="0" fontId="46" fillId="0" borderId="0" xfId="11" applyFont="1"/>
    <xf numFmtId="0" fontId="47" fillId="0" borderId="0" xfId="11" applyFont="1" applyAlignment="1">
      <alignment horizontal="center"/>
    </xf>
    <xf numFmtId="2" fontId="46" fillId="0" borderId="0" xfId="11" applyNumberFormat="1" applyFont="1" applyAlignment="1">
      <alignment horizontal="center"/>
    </xf>
    <xf numFmtId="0" fontId="46" fillId="14" borderId="0" xfId="11" applyFont="1" applyFill="1" applyAlignment="1">
      <alignment horizontal="center"/>
    </xf>
    <xf numFmtId="0" fontId="47" fillId="22" borderId="0" xfId="11" applyFont="1" applyFill="1"/>
    <xf numFmtId="2" fontId="47" fillId="22" borderId="0" xfId="16" applyNumberFormat="1" applyFont="1" applyFill="1" applyBorder="1"/>
    <xf numFmtId="0" fontId="48" fillId="14" borderId="0" xfId="11" applyFont="1" applyFill="1" applyAlignment="1">
      <alignment horizontal="center"/>
    </xf>
    <xf numFmtId="2" fontId="46" fillId="0" borderId="0" xfId="11" applyNumberFormat="1" applyFont="1"/>
    <xf numFmtId="2" fontId="46" fillId="22" borderId="0" xfId="11" applyNumberFormat="1" applyFont="1" applyFill="1"/>
    <xf numFmtId="2" fontId="48" fillId="22" borderId="0" xfId="11" applyNumberFormat="1" applyFont="1" applyFill="1" applyAlignment="1">
      <alignment horizontal="center"/>
    </xf>
    <xf numFmtId="2" fontId="46" fillId="0" borderId="0" xfId="11" applyNumberFormat="1" applyFont="1" applyAlignment="1">
      <alignment horizontal="right"/>
    </xf>
    <xf numFmtId="0" fontId="49" fillId="0" borderId="0" xfId="11" applyFont="1"/>
    <xf numFmtId="2" fontId="46" fillId="0" borderId="0" xfId="16" applyNumberFormat="1" applyFont="1" applyBorder="1"/>
    <xf numFmtId="2" fontId="46" fillId="0" borderId="0" xfId="0" applyNumberFormat="1" applyFont="1"/>
    <xf numFmtId="0" fontId="46" fillId="0" borderId="0" xfId="18" applyFont="1" applyFill="1" applyBorder="1"/>
    <xf numFmtId="0" fontId="50" fillId="0" borderId="0" xfId="11" applyFont="1" applyAlignment="1">
      <alignment horizontal="center"/>
    </xf>
    <xf numFmtId="0" fontId="51" fillId="14" borderId="0" xfId="13" applyFont="1" applyFill="1" applyBorder="1" applyAlignment="1">
      <alignment horizontal="center"/>
    </xf>
    <xf numFmtId="2" fontId="14" fillId="0" borderId="0" xfId="0" applyNumberFormat="1" applyFont="1"/>
    <xf numFmtId="0" fontId="14" fillId="0" borderId="0" xfId="6" applyFont="1" applyFill="1" applyBorder="1" applyAlignment="1">
      <alignment horizontal="center"/>
    </xf>
    <xf numFmtId="0" fontId="14" fillId="0" borderId="0" xfId="6" applyFont="1" applyFill="1" applyBorder="1"/>
    <xf numFmtId="2" fontId="14" fillId="0" borderId="0" xfId="6" applyNumberFormat="1" applyFont="1" applyFill="1" applyBorder="1" applyAlignment="1">
      <alignment horizontal="center"/>
    </xf>
    <xf numFmtId="0" fontId="14" fillId="14" borderId="0" xfId="6" applyFont="1" applyFill="1" applyBorder="1" applyAlignment="1">
      <alignment horizontal="center"/>
    </xf>
    <xf numFmtId="0" fontId="14" fillId="22" borderId="0" xfId="6" applyFont="1" applyFill="1" applyBorder="1"/>
    <xf numFmtId="2" fontId="14" fillId="22" borderId="0" xfId="6" applyNumberFormat="1" applyFont="1" applyFill="1" applyBorder="1"/>
    <xf numFmtId="2" fontId="14" fillId="0" borderId="0" xfId="6" applyNumberFormat="1" applyFont="1" applyFill="1" applyBorder="1"/>
    <xf numFmtId="2" fontId="14" fillId="0" borderId="0" xfId="6" applyNumberFormat="1" applyFont="1" applyFill="1" applyBorder="1" applyAlignment="1">
      <alignment horizontal="right"/>
    </xf>
    <xf numFmtId="0" fontId="14" fillId="0" borderId="0" xfId="5" applyFont="1" applyFill="1" applyBorder="1" applyAlignment="1">
      <alignment horizontal="center"/>
    </xf>
    <xf numFmtId="0" fontId="14" fillId="0" borderId="0" xfId="5" applyFont="1" applyFill="1" applyBorder="1"/>
    <xf numFmtId="2" fontId="14" fillId="0" borderId="0" xfId="5" applyNumberFormat="1" applyFont="1" applyFill="1" applyBorder="1" applyAlignment="1">
      <alignment horizontal="center"/>
    </xf>
    <xf numFmtId="0" fontId="14" fillId="14" borderId="0" xfId="5" applyFont="1" applyFill="1" applyBorder="1" applyAlignment="1">
      <alignment horizontal="center"/>
    </xf>
    <xf numFmtId="0" fontId="14" fillId="22" borderId="0" xfId="5" applyFont="1" applyFill="1" applyBorder="1"/>
    <xf numFmtId="2" fontId="14" fillId="22" borderId="0" xfId="5" applyNumberFormat="1" applyFont="1" applyFill="1" applyBorder="1"/>
    <xf numFmtId="2" fontId="14" fillId="0" borderId="0" xfId="5" applyNumberFormat="1" applyFont="1" applyFill="1" applyBorder="1"/>
    <xf numFmtId="2" fontId="14" fillId="0" borderId="0" xfId="5" applyNumberFormat="1" applyFont="1" applyFill="1" applyBorder="1" applyAlignment="1">
      <alignment horizontal="right"/>
    </xf>
    <xf numFmtId="0" fontId="17" fillId="6" borderId="0" xfId="13" applyFont="1" applyBorder="1" applyAlignment="1">
      <alignment horizontal="center"/>
    </xf>
    <xf numFmtId="0" fontId="52" fillId="0" borderId="0" xfId="0" applyFont="1"/>
    <xf numFmtId="0" fontId="52" fillId="0" borderId="0" xfId="11" applyFont="1" applyAlignment="1">
      <alignment horizontal="center"/>
    </xf>
    <xf numFmtId="0" fontId="52" fillId="0" borderId="0" xfId="11" applyFont="1"/>
    <xf numFmtId="0" fontId="53" fillId="0" borderId="0" xfId="11" applyFont="1" applyAlignment="1">
      <alignment horizontal="center"/>
    </xf>
    <xf numFmtId="0" fontId="54" fillId="0" borderId="0" xfId="11" applyFont="1" applyAlignment="1">
      <alignment horizontal="center"/>
    </xf>
    <xf numFmtId="2" fontId="52" fillId="0" borderId="0" xfId="11" applyNumberFormat="1" applyFont="1" applyAlignment="1">
      <alignment horizontal="center"/>
    </xf>
    <xf numFmtId="0" fontId="52" fillId="14" borderId="0" xfId="11" applyFont="1" applyFill="1" applyAlignment="1">
      <alignment horizontal="center"/>
    </xf>
    <xf numFmtId="0" fontId="53" fillId="22" borderId="0" xfId="11" applyFont="1" applyFill="1"/>
    <xf numFmtId="2" fontId="53" fillId="22" borderId="0" xfId="16" applyNumberFormat="1" applyFont="1" applyFill="1" applyBorder="1"/>
    <xf numFmtId="0" fontId="55" fillId="14" borderId="0" xfId="11" applyFont="1" applyFill="1" applyAlignment="1">
      <alignment horizontal="center"/>
    </xf>
    <xf numFmtId="2" fontId="52" fillId="0" borderId="0" xfId="11" applyNumberFormat="1" applyFont="1"/>
    <xf numFmtId="2" fontId="52" fillId="22" borderId="0" xfId="11" applyNumberFormat="1" applyFont="1" applyFill="1"/>
    <xf numFmtId="2" fontId="55" fillId="22" borderId="0" xfId="11" applyNumberFormat="1" applyFont="1" applyFill="1" applyAlignment="1">
      <alignment horizontal="center"/>
    </xf>
    <xf numFmtId="2" fontId="52" fillId="0" borderId="0" xfId="11" applyNumberFormat="1" applyFont="1" applyAlignment="1">
      <alignment horizontal="right"/>
    </xf>
    <xf numFmtId="0" fontId="56" fillId="0" borderId="0" xfId="11" applyFont="1"/>
    <xf numFmtId="2" fontId="52" fillId="0" borderId="0" xfId="16" applyNumberFormat="1" applyFont="1" applyBorder="1"/>
    <xf numFmtId="2" fontId="52" fillId="0" borderId="0" xfId="0" applyNumberFormat="1" applyFont="1"/>
    <xf numFmtId="0" fontId="52" fillId="0" borderId="0" xfId="19" applyFont="1" applyFill="1" applyBorder="1"/>
    <xf numFmtId="0" fontId="52" fillId="0" borderId="0" xfId="19" applyFont="1" applyFill="1" applyBorder="1" applyAlignment="1">
      <alignment horizontal="center"/>
    </xf>
    <xf numFmtId="0" fontId="53" fillId="0" borderId="0" xfId="11" applyFont="1"/>
    <xf numFmtId="0" fontId="53" fillId="6" borderId="0" xfId="13" applyFont="1" applyBorder="1" applyAlignment="1">
      <alignment horizontal="center"/>
    </xf>
    <xf numFmtId="0" fontId="52" fillId="0" borderId="0" xfId="5" applyFont="1" applyFill="1" applyBorder="1" applyAlignment="1">
      <alignment horizontal="center"/>
    </xf>
    <xf numFmtId="0" fontId="52" fillId="0" borderId="0" xfId="5" applyFont="1" applyFill="1" applyBorder="1"/>
    <xf numFmtId="2" fontId="52" fillId="0" borderId="0" xfId="5" applyNumberFormat="1" applyFont="1" applyFill="1" applyBorder="1" applyAlignment="1">
      <alignment horizontal="center"/>
    </xf>
    <xf numFmtId="0" fontId="52" fillId="14" borderId="0" xfId="5" applyFont="1" applyFill="1" applyBorder="1" applyAlignment="1">
      <alignment horizontal="center"/>
    </xf>
    <xf numFmtId="0" fontId="52" fillId="22" borderId="0" xfId="5" applyFont="1" applyFill="1" applyBorder="1"/>
    <xf numFmtId="2" fontId="52" fillId="22" borderId="0" xfId="5" applyNumberFormat="1" applyFont="1" applyFill="1" applyBorder="1"/>
    <xf numFmtId="2" fontId="52" fillId="0" borderId="0" xfId="5" applyNumberFormat="1" applyFont="1" applyFill="1" applyBorder="1"/>
    <xf numFmtId="2" fontId="52" fillId="0" borderId="0" xfId="5" applyNumberFormat="1" applyFont="1" applyFill="1" applyBorder="1" applyAlignment="1">
      <alignment horizontal="right"/>
    </xf>
    <xf numFmtId="0" fontId="18" fillId="0" borderId="0" xfId="0" applyFont="1"/>
    <xf numFmtId="2" fontId="18" fillId="0" borderId="0" xfId="0" applyNumberFormat="1" applyFont="1"/>
    <xf numFmtId="0" fontId="5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7" fillId="23" borderId="5" xfId="0" applyFont="1" applyFill="1" applyBorder="1" applyAlignment="1">
      <alignment wrapText="1"/>
    </xf>
    <xf numFmtId="0" fontId="57" fillId="23" borderId="3" xfId="0" applyFont="1" applyFill="1" applyBorder="1" applyAlignment="1">
      <alignment wrapText="1"/>
    </xf>
    <xf numFmtId="2" fontId="57" fillId="23" borderId="3" xfId="0" applyNumberFormat="1" applyFont="1" applyFill="1" applyBorder="1" applyAlignment="1">
      <alignment wrapText="1"/>
    </xf>
    <xf numFmtId="0" fontId="5" fillId="15" borderId="3" xfId="0" applyFont="1" applyFill="1" applyBorder="1" applyAlignment="1">
      <alignment wrapText="1"/>
    </xf>
    <xf numFmtId="2" fontId="5" fillId="15" borderId="3" xfId="0" applyNumberFormat="1" applyFont="1" applyFill="1" applyBorder="1" applyAlignment="1">
      <alignment wrapText="1"/>
    </xf>
    <xf numFmtId="0" fontId="9" fillId="23" borderId="6" xfId="0" applyFont="1" applyFill="1" applyBorder="1"/>
    <xf numFmtId="0" fontId="9" fillId="23" borderId="0" xfId="0" applyFont="1" applyFill="1"/>
    <xf numFmtId="2" fontId="9" fillId="23" borderId="0" xfId="0" applyNumberFormat="1" applyFont="1" applyFill="1"/>
    <xf numFmtId="0" fontId="58" fillId="15" borderId="0" xfId="0" applyFont="1" applyFill="1"/>
    <xf numFmtId="2" fontId="58" fillId="15" borderId="0" xfId="0" applyNumberFormat="1" applyFont="1" applyFill="1"/>
    <xf numFmtId="0" fontId="18" fillId="23" borderId="6" xfId="0" applyFont="1" applyFill="1" applyBorder="1"/>
    <xf numFmtId="0" fontId="18" fillId="23" borderId="0" xfId="0" applyFont="1" applyFill="1"/>
    <xf numFmtId="2" fontId="18" fillId="23" borderId="0" xfId="0" applyNumberFormat="1" applyFont="1" applyFill="1"/>
    <xf numFmtId="0" fontId="59" fillId="15" borderId="0" xfId="0" applyFont="1" applyFill="1"/>
    <xf numFmtId="2" fontId="59" fillId="15" borderId="0" xfId="0" applyNumberFormat="1" applyFont="1" applyFill="1"/>
    <xf numFmtId="0" fontId="52" fillId="23" borderId="6" xfId="0" applyFont="1" applyFill="1" applyBorder="1"/>
    <xf numFmtId="0" fontId="52" fillId="23" borderId="0" xfId="0" applyFont="1" applyFill="1"/>
    <xf numFmtId="2" fontId="52" fillId="23" borderId="0" xfId="0" applyNumberFormat="1" applyFont="1" applyFill="1"/>
    <xf numFmtId="2" fontId="60" fillId="23" borderId="0" xfId="0" applyNumberFormat="1" applyFont="1" applyFill="1"/>
    <xf numFmtId="0" fontId="61" fillId="15" borderId="0" xfId="0" applyFont="1" applyFill="1"/>
    <xf numFmtId="2" fontId="61" fillId="15" borderId="0" xfId="0" applyNumberFormat="1" applyFont="1" applyFill="1"/>
    <xf numFmtId="0" fontId="62" fillId="23" borderId="6" xfId="0" applyFont="1" applyFill="1" applyBorder="1"/>
    <xf numFmtId="0" fontId="62" fillId="23" borderId="0" xfId="0" applyFont="1" applyFill="1"/>
    <xf numFmtId="2" fontId="62" fillId="23" borderId="0" xfId="0" applyNumberFormat="1" applyFont="1" applyFill="1"/>
    <xf numFmtId="0" fontId="62" fillId="15" borderId="0" xfId="0" applyFont="1" applyFill="1"/>
    <xf numFmtId="2" fontId="62" fillId="15" borderId="0" xfId="0" applyNumberFormat="1" applyFont="1" applyFill="1"/>
    <xf numFmtId="0" fontId="14" fillId="23" borderId="6" xfId="0" applyFont="1" applyFill="1" applyBorder="1"/>
    <xf numFmtId="0" fontId="14" fillId="23" borderId="0" xfId="0" applyFont="1" applyFill="1"/>
    <xf numFmtId="2" fontId="14" fillId="23" borderId="0" xfId="0" applyNumberFormat="1" applyFont="1" applyFill="1"/>
    <xf numFmtId="0" fontId="14" fillId="15" borderId="0" xfId="0" applyFont="1" applyFill="1"/>
    <xf numFmtId="2" fontId="14" fillId="15" borderId="0" xfId="0" applyNumberFormat="1" applyFont="1" applyFill="1"/>
    <xf numFmtId="0" fontId="4" fillId="23" borderId="6" xfId="0" applyFont="1" applyFill="1" applyBorder="1"/>
    <xf numFmtId="0" fontId="4" fillId="23" borderId="0" xfId="0" applyFont="1" applyFill="1"/>
    <xf numFmtId="2" fontId="4" fillId="23" borderId="0" xfId="0" applyNumberFormat="1" applyFont="1" applyFill="1"/>
    <xf numFmtId="0" fontId="63" fillId="15" borderId="0" xfId="0" applyFont="1" applyFill="1"/>
    <xf numFmtId="2" fontId="63" fillId="15" borderId="0" xfId="0" applyNumberFormat="1" applyFont="1" applyFill="1"/>
    <xf numFmtId="2" fontId="44" fillId="15" borderId="7" xfId="0" applyNumberFormat="1" applyFont="1" applyFill="1" applyBorder="1" applyAlignment="1">
      <alignment wrapText="1"/>
    </xf>
    <xf numFmtId="2" fontId="0" fillId="0" borderId="7" xfId="0" applyNumberFormat="1" applyBorder="1"/>
    <xf numFmtId="2" fontId="18" fillId="0" borderId="7" xfId="0" applyNumberFormat="1" applyFont="1" applyBorder="1"/>
    <xf numFmtId="2" fontId="52" fillId="0" borderId="7" xfId="0" applyNumberFormat="1" applyFont="1" applyBorder="1"/>
    <xf numFmtId="2" fontId="14" fillId="0" borderId="7" xfId="0" applyNumberFormat="1" applyFont="1" applyBorder="1"/>
    <xf numFmtId="2" fontId="46" fillId="0" borderId="7" xfId="0" applyNumberFormat="1" applyFont="1" applyBorder="1"/>
    <xf numFmtId="2" fontId="4" fillId="0" borderId="7" xfId="0" applyNumberFormat="1" applyFont="1" applyBorder="1"/>
    <xf numFmtId="2" fontId="5" fillId="15" borderId="6" xfId="0" applyNumberFormat="1" applyFont="1" applyFill="1" applyBorder="1" applyAlignment="1">
      <alignment wrapText="1"/>
    </xf>
    <xf numFmtId="1" fontId="5" fillId="15" borderId="0" xfId="0" applyNumberFormat="1" applyFont="1" applyFill="1" applyAlignment="1">
      <alignment wrapText="1"/>
    </xf>
    <xf numFmtId="2" fontId="44" fillId="15" borderId="0" xfId="0" applyNumberFormat="1" applyFont="1" applyFill="1" applyAlignment="1">
      <alignment wrapText="1"/>
    </xf>
    <xf numFmtId="0" fontId="57" fillId="24" borderId="0" xfId="11" applyFont="1" applyFill="1" applyAlignment="1">
      <alignment horizontal="left" wrapText="1"/>
    </xf>
    <xf numFmtId="0" fontId="57" fillId="24" borderId="0" xfId="11" applyFont="1" applyFill="1" applyAlignment="1">
      <alignment horizontal="center" wrapText="1"/>
    </xf>
    <xf numFmtId="0" fontId="64" fillId="13" borderId="0" xfId="11" applyFont="1" applyFill="1" applyAlignment="1">
      <alignment horizontal="left"/>
    </xf>
    <xf numFmtId="0" fontId="65" fillId="0" borderId="3" xfId="11" applyFont="1" applyBorder="1"/>
    <xf numFmtId="0" fontId="31" fillId="0" borderId="3" xfId="11" applyBorder="1"/>
    <xf numFmtId="2" fontId="18" fillId="0" borderId="6" xfId="0" applyNumberFormat="1" applyFont="1" applyBorder="1"/>
    <xf numFmtId="1" fontId="18" fillId="0" borderId="0" xfId="0" applyNumberFormat="1" applyFont="1"/>
    <xf numFmtId="0" fontId="1" fillId="13" borderId="0" xfId="0" applyFont="1" applyFill="1" applyAlignment="1">
      <alignment horizontal="left"/>
    </xf>
    <xf numFmtId="0" fontId="5" fillId="13" borderId="0" xfId="0" applyFont="1" applyFill="1" applyAlignment="1">
      <alignment horizontal="center"/>
    </xf>
    <xf numFmtId="0" fontId="65" fillId="13" borderId="0" xfId="11" applyFont="1" applyFill="1" applyAlignment="1">
      <alignment horizontal="left"/>
    </xf>
    <xf numFmtId="0" fontId="65" fillId="0" borderId="0" xfId="11" applyFont="1"/>
    <xf numFmtId="2" fontId="14" fillId="0" borderId="6" xfId="0" applyNumberFormat="1" applyFont="1" applyBorder="1"/>
    <xf numFmtId="1" fontId="14" fillId="0" borderId="0" xfId="0" applyNumberFormat="1" applyFont="1"/>
    <xf numFmtId="2" fontId="0" fillId="0" borderId="6" xfId="0" applyNumberFormat="1" applyBorder="1"/>
    <xf numFmtId="1" fontId="0" fillId="0" borderId="0" xfId="0" applyNumberFormat="1"/>
    <xf numFmtId="2" fontId="52" fillId="0" borderId="6" xfId="0" applyNumberFormat="1" applyFont="1" applyBorder="1"/>
    <xf numFmtId="1" fontId="52" fillId="0" borderId="0" xfId="0" applyNumberFormat="1" applyFont="1"/>
    <xf numFmtId="2" fontId="4" fillId="0" borderId="6" xfId="0" applyNumberFormat="1" applyFont="1" applyBorder="1"/>
    <xf numFmtId="1" fontId="4" fillId="0" borderId="0" xfId="0" applyNumberFormat="1" applyFont="1"/>
    <xf numFmtId="2" fontId="46" fillId="0" borderId="6" xfId="0" applyNumberFormat="1" applyFont="1" applyBorder="1"/>
    <xf numFmtId="1" fontId="46" fillId="0" borderId="0" xfId="0" applyNumberFormat="1" applyFont="1"/>
    <xf numFmtId="0" fontId="62" fillId="13" borderId="0" xfId="0" applyFont="1" applyFill="1" applyAlignment="1">
      <alignment horizontal="left"/>
    </xf>
    <xf numFmtId="0" fontId="44" fillId="13" borderId="0" xfId="0" applyFont="1" applyFill="1" applyAlignment="1">
      <alignment horizontal="center"/>
    </xf>
    <xf numFmtId="0" fontId="65" fillId="13" borderId="0" xfId="0" applyFont="1" applyFill="1" applyAlignment="1">
      <alignment horizontal="left"/>
    </xf>
    <xf numFmtId="0" fontId="3" fillId="3" borderId="0" xfId="2"/>
    <xf numFmtId="0" fontId="5" fillId="25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1" fontId="31" fillId="0" borderId="0" xfId="11" applyNumberFormat="1"/>
    <xf numFmtId="0" fontId="0" fillId="0" borderId="0" xfId="0" applyAlignment="1">
      <alignment horizontal="right"/>
    </xf>
  </cellXfs>
  <cellStyles count="23">
    <cellStyle name="20% - Accent1" xfId="3" builtinId="30"/>
    <cellStyle name="20% - Accent2" xfId="8" builtinId="34"/>
    <cellStyle name="20% - Accent3 2" xfId="12" xr:uid="{B6F134C6-2933-4623-8850-8234DA299259}"/>
    <cellStyle name="20% - Accent4" xfId="10" builtinId="42"/>
    <cellStyle name="40% - Accent1" xfId="4" builtinId="31"/>
    <cellStyle name="40% - Accent2" xfId="9" builtinId="35"/>
    <cellStyle name="60% - Accent1" xfId="5" builtinId="32"/>
    <cellStyle name="60% - Accent2" xfId="6" builtinId="36"/>
    <cellStyle name="60% - Accent2 2" xfId="15" xr:uid="{649C9672-C6B9-4059-8E87-6CC5FAC0946E}"/>
    <cellStyle name="Accent1" xfId="7" builtinId="29"/>
    <cellStyle name="Bad" xfId="2" builtinId="27"/>
    <cellStyle name="Bad 2" xfId="19" xr:uid="{282D5F51-CFF0-4D77-9FE6-38E8DE679E65}"/>
    <cellStyle name="Calculation 2" xfId="13" xr:uid="{11D8C816-E40E-41EC-A55C-59F9E8B98B75}"/>
    <cellStyle name="Check Cell 2" xfId="22" xr:uid="{E14A69F5-BDBD-4F84-BBF1-138C2547A6EE}"/>
    <cellStyle name="Explanatory Text 2" xfId="17" xr:uid="{98F7BA51-758C-4499-9C08-264ACD22C842}"/>
    <cellStyle name="Good" xfId="1" builtinId="26"/>
    <cellStyle name="Good 2" xfId="21" xr:uid="{26022327-CF4B-43BD-A38C-4155B5AF0DFA}"/>
    <cellStyle name="Input 2" xfId="20" xr:uid="{B91D7BE2-5627-40F9-9B71-96A69EAC0147}"/>
    <cellStyle name="Neutral 2" xfId="18" xr:uid="{90F6926E-FEFD-4046-B06B-112C2344F5FE}"/>
    <cellStyle name="Normal" xfId="0" builtinId="0"/>
    <cellStyle name="Normal 2" xfId="11" xr:uid="{9182A3D3-604C-4D10-AF6F-2A197C24AD89}"/>
    <cellStyle name="Note 2" xfId="14" xr:uid="{E578141C-1DC4-4FF3-87A1-993884C86970}"/>
    <cellStyle name="Percent 2" xfId="16" xr:uid="{49C85E72-203E-4507-BF15-31739B6B7441}"/>
  </cellStyles>
  <dxfs count="0"/>
  <tableStyles count="0" defaultTableStyle="TableStyleMedium2" defaultPivotStyle="PivotStyleLight16"/>
  <colors>
    <mruColors>
      <color rgb="FFFFB19F"/>
      <color rgb="FFFFFFCC"/>
      <color rgb="FFCCECFF"/>
      <color rgb="FF008000"/>
      <color rgb="FFCC99FF"/>
      <color rgb="FF00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activeGrowthOverPUP!$A$1</c:f>
              <c:strCache>
                <c:ptCount val="1"/>
                <c:pt idx="0">
                  <c:v>pctActiveGrowthMonthsOverPUP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activeGrowthOverPUP!$A$2:$A$152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1.0526315789473601E-2</c:v>
                </c:pt>
                <c:pt idx="99">
                  <c:v>1.1904761904761901E-2</c:v>
                </c:pt>
                <c:pt idx="100">
                  <c:v>1.6949152542372801E-2</c:v>
                </c:pt>
                <c:pt idx="101">
                  <c:v>1.8867924528301799E-2</c:v>
                </c:pt>
                <c:pt idx="102">
                  <c:v>2.04081632653061E-2</c:v>
                </c:pt>
                <c:pt idx="103">
                  <c:v>2.0833333333333301E-2</c:v>
                </c:pt>
                <c:pt idx="104">
                  <c:v>2.3255813953488299E-2</c:v>
                </c:pt>
                <c:pt idx="105">
                  <c:v>2.3809523809523801E-2</c:v>
                </c:pt>
                <c:pt idx="106">
                  <c:v>2.5000000000000001E-2</c:v>
                </c:pt>
                <c:pt idx="107">
                  <c:v>2.52525252525252E-2</c:v>
                </c:pt>
                <c:pt idx="108">
                  <c:v>2.7027027027027001E-2</c:v>
                </c:pt>
                <c:pt idx="109">
                  <c:v>3.125E-2</c:v>
                </c:pt>
                <c:pt idx="110">
                  <c:v>3.3333333333333298E-2</c:v>
                </c:pt>
                <c:pt idx="111">
                  <c:v>3.4482758620689599E-2</c:v>
                </c:pt>
                <c:pt idx="112">
                  <c:v>3.7037037037037E-2</c:v>
                </c:pt>
                <c:pt idx="113">
                  <c:v>4.08163265306122E-2</c:v>
                </c:pt>
                <c:pt idx="114">
                  <c:v>4.3478260869565202E-2</c:v>
                </c:pt>
                <c:pt idx="115">
                  <c:v>4.54545454545454E-2</c:v>
                </c:pt>
                <c:pt idx="116">
                  <c:v>4.7244094488188899E-2</c:v>
                </c:pt>
                <c:pt idx="117">
                  <c:v>4.7619047619047603E-2</c:v>
                </c:pt>
                <c:pt idx="118">
                  <c:v>4.8780487804878002E-2</c:v>
                </c:pt>
                <c:pt idx="119">
                  <c:v>5.4545454545454501E-2</c:v>
                </c:pt>
                <c:pt idx="120">
                  <c:v>5.5555555555555497E-2</c:v>
                </c:pt>
                <c:pt idx="121">
                  <c:v>5.8823529411764698E-2</c:v>
                </c:pt>
                <c:pt idx="122">
                  <c:v>5.9701492537313397E-2</c:v>
                </c:pt>
                <c:pt idx="123">
                  <c:v>6.25E-2</c:v>
                </c:pt>
                <c:pt idx="124">
                  <c:v>6.25E-2</c:v>
                </c:pt>
                <c:pt idx="125">
                  <c:v>6.25E-2</c:v>
                </c:pt>
                <c:pt idx="126">
                  <c:v>6.3829787234042507E-2</c:v>
                </c:pt>
                <c:pt idx="127">
                  <c:v>7.1428571428571397E-2</c:v>
                </c:pt>
                <c:pt idx="128">
                  <c:v>7.1428571428571397E-2</c:v>
                </c:pt>
                <c:pt idx="129">
                  <c:v>7.3170731707316999E-2</c:v>
                </c:pt>
                <c:pt idx="130">
                  <c:v>7.4074074074074001E-2</c:v>
                </c:pt>
                <c:pt idx="131">
                  <c:v>8.6956521739130405E-2</c:v>
                </c:pt>
                <c:pt idx="132">
                  <c:v>8.9743589743589702E-2</c:v>
                </c:pt>
                <c:pt idx="133">
                  <c:v>9.0909090909090898E-2</c:v>
                </c:pt>
                <c:pt idx="134">
                  <c:v>0.1</c:v>
                </c:pt>
                <c:pt idx="135">
                  <c:v>0.10344827586206801</c:v>
                </c:pt>
                <c:pt idx="136">
                  <c:v>0.105691056910569</c:v>
                </c:pt>
                <c:pt idx="137">
                  <c:v>0.108108108108108</c:v>
                </c:pt>
                <c:pt idx="138">
                  <c:v>0.11111111111111099</c:v>
                </c:pt>
                <c:pt idx="139">
                  <c:v>0.114285714285714</c:v>
                </c:pt>
                <c:pt idx="140">
                  <c:v>0.125</c:v>
                </c:pt>
                <c:pt idx="141">
                  <c:v>0.157894736842105</c:v>
                </c:pt>
                <c:pt idx="142">
                  <c:v>0.17307692307692299</c:v>
                </c:pt>
                <c:pt idx="143">
                  <c:v>0.1875</c:v>
                </c:pt>
                <c:pt idx="144">
                  <c:v>0.19354838709677399</c:v>
                </c:pt>
                <c:pt idx="145">
                  <c:v>0.202380952380952</c:v>
                </c:pt>
                <c:pt idx="146">
                  <c:v>0.22727272727272699</c:v>
                </c:pt>
                <c:pt idx="147">
                  <c:v>0.34210526315789402</c:v>
                </c:pt>
                <c:pt idx="148">
                  <c:v>0.41176470588235198</c:v>
                </c:pt>
                <c:pt idx="149">
                  <c:v>0.41463414634146301</c:v>
                </c:pt>
                <c:pt idx="150">
                  <c:v>0.48863636363636298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3-4EF9-9B1F-613443D52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6047"/>
        <c:axId val="145099391"/>
      </c:lineChart>
      <c:catAx>
        <c:axId val="14510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391"/>
        <c:crosses val="autoZero"/>
        <c:auto val="1"/>
        <c:lblAlgn val="ctr"/>
        <c:lblOffset val="100"/>
        <c:noMultiLvlLbl val="0"/>
      </c:catAx>
      <c:valAx>
        <c:axId val="1450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activeGrowth!$A$1</c:f>
              <c:strCache>
                <c:ptCount val="1"/>
                <c:pt idx="0">
                  <c:v>pctActiveGrowthMonthsOverGrowth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activeGrowth!$A$2:$A$152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2.1276595744680799E-2</c:v>
                </c:pt>
                <c:pt idx="99">
                  <c:v>3.8461538461538401E-2</c:v>
                </c:pt>
                <c:pt idx="100">
                  <c:v>5.5555555555555497E-2</c:v>
                </c:pt>
                <c:pt idx="101">
                  <c:v>5.8823529411764698E-2</c:v>
                </c:pt>
                <c:pt idx="102">
                  <c:v>6.3829787234042507E-2</c:v>
                </c:pt>
                <c:pt idx="103">
                  <c:v>7.2727272727272696E-2</c:v>
                </c:pt>
                <c:pt idx="104">
                  <c:v>8.3333333333333301E-2</c:v>
                </c:pt>
                <c:pt idx="105">
                  <c:v>0.10344827586206801</c:v>
                </c:pt>
                <c:pt idx="106">
                  <c:v>0.11111111111111099</c:v>
                </c:pt>
                <c:pt idx="107">
                  <c:v>0.115384615384615</c:v>
                </c:pt>
                <c:pt idx="108">
                  <c:v>0.12121212121212099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0.13636363636363599</c:v>
                </c:pt>
                <c:pt idx="113">
                  <c:v>0.13978494623655899</c:v>
                </c:pt>
                <c:pt idx="114">
                  <c:v>0.14285714285714199</c:v>
                </c:pt>
                <c:pt idx="115">
                  <c:v>0.16666666666666599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0.22222222222222199</c:v>
                </c:pt>
                <c:pt idx="121">
                  <c:v>0.23076923076923</c:v>
                </c:pt>
                <c:pt idx="122">
                  <c:v>0.24137931034482701</c:v>
                </c:pt>
                <c:pt idx="123">
                  <c:v>0.25</c:v>
                </c:pt>
                <c:pt idx="124">
                  <c:v>0.26315789473684198</c:v>
                </c:pt>
                <c:pt idx="125">
                  <c:v>0.3</c:v>
                </c:pt>
                <c:pt idx="126">
                  <c:v>0.31818181818181801</c:v>
                </c:pt>
                <c:pt idx="127">
                  <c:v>0.33333333333333298</c:v>
                </c:pt>
                <c:pt idx="128">
                  <c:v>0.33333333333333298</c:v>
                </c:pt>
                <c:pt idx="129">
                  <c:v>0.33333333333333298</c:v>
                </c:pt>
                <c:pt idx="130">
                  <c:v>0.37837837837837801</c:v>
                </c:pt>
                <c:pt idx="131">
                  <c:v>0.38461538461538403</c:v>
                </c:pt>
                <c:pt idx="132">
                  <c:v>0.4</c:v>
                </c:pt>
                <c:pt idx="133">
                  <c:v>0.41666666666666602</c:v>
                </c:pt>
                <c:pt idx="134">
                  <c:v>0.42857142857142799</c:v>
                </c:pt>
                <c:pt idx="135">
                  <c:v>0.45945945945945899</c:v>
                </c:pt>
                <c:pt idx="136">
                  <c:v>0.472727272727272</c:v>
                </c:pt>
                <c:pt idx="137">
                  <c:v>0.5</c:v>
                </c:pt>
                <c:pt idx="138">
                  <c:v>0.5</c:v>
                </c:pt>
                <c:pt idx="139">
                  <c:v>0.57954545454545403</c:v>
                </c:pt>
                <c:pt idx="140">
                  <c:v>0.65151515151515105</c:v>
                </c:pt>
                <c:pt idx="141">
                  <c:v>0.66666666666666596</c:v>
                </c:pt>
                <c:pt idx="142">
                  <c:v>0.875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5-481E-919D-E5B78DA1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12735"/>
        <c:axId val="2115812319"/>
      </c:lineChart>
      <c:catAx>
        <c:axId val="211581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2319"/>
        <c:crosses val="autoZero"/>
        <c:auto val="1"/>
        <c:lblAlgn val="ctr"/>
        <c:lblOffset val="100"/>
        <c:noMultiLvlLbl val="0"/>
      </c:catAx>
      <c:valAx>
        <c:axId val="21158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TopBandToEnd!$A$1</c:f>
              <c:strCache>
                <c:ptCount val="1"/>
                <c:pt idx="0">
                  <c:v>Interval_TopBandEnd_PctPUP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TopBandToEnd!$A$2:$A$152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1.51515151515151E-2</c:v>
                </c:pt>
                <c:pt idx="8">
                  <c:v>4.1666666666666602E-2</c:v>
                </c:pt>
                <c:pt idx="9">
                  <c:v>4.3478260869565098E-2</c:v>
                </c:pt>
                <c:pt idx="10">
                  <c:v>4.54545454545454E-2</c:v>
                </c:pt>
                <c:pt idx="11">
                  <c:v>5.6818181818181698E-2</c:v>
                </c:pt>
                <c:pt idx="12">
                  <c:v>6.8965517241379296E-2</c:v>
                </c:pt>
                <c:pt idx="13">
                  <c:v>6.9444444444444406E-2</c:v>
                </c:pt>
                <c:pt idx="14">
                  <c:v>7.49999999999999E-2</c:v>
                </c:pt>
                <c:pt idx="15">
                  <c:v>7.6923076923076802E-2</c:v>
                </c:pt>
                <c:pt idx="16">
                  <c:v>0.107142857142857</c:v>
                </c:pt>
                <c:pt idx="17">
                  <c:v>0.109090909090909</c:v>
                </c:pt>
                <c:pt idx="18">
                  <c:v>0.118421052631578</c:v>
                </c:pt>
                <c:pt idx="19">
                  <c:v>0.12121212121212099</c:v>
                </c:pt>
                <c:pt idx="20">
                  <c:v>0.13043478260869501</c:v>
                </c:pt>
                <c:pt idx="21">
                  <c:v>0.132530120481927</c:v>
                </c:pt>
                <c:pt idx="22">
                  <c:v>0.132530120481927</c:v>
                </c:pt>
                <c:pt idx="23">
                  <c:v>0.14000000000000001</c:v>
                </c:pt>
                <c:pt idx="24">
                  <c:v>0.14285714285714199</c:v>
                </c:pt>
                <c:pt idx="25">
                  <c:v>0.157894736842105</c:v>
                </c:pt>
                <c:pt idx="26">
                  <c:v>0.163265306122448</c:v>
                </c:pt>
                <c:pt idx="27">
                  <c:v>0.19047619047618999</c:v>
                </c:pt>
                <c:pt idx="28">
                  <c:v>0.19259259259259201</c:v>
                </c:pt>
                <c:pt idx="29">
                  <c:v>0.19565217391304299</c:v>
                </c:pt>
                <c:pt idx="30">
                  <c:v>0.19642857142857101</c:v>
                </c:pt>
                <c:pt idx="31">
                  <c:v>0.196721311475409</c:v>
                </c:pt>
                <c:pt idx="32">
                  <c:v>0.20833333333333301</c:v>
                </c:pt>
                <c:pt idx="33">
                  <c:v>0.21276595744680801</c:v>
                </c:pt>
                <c:pt idx="34">
                  <c:v>0.217391304347826</c:v>
                </c:pt>
                <c:pt idx="35">
                  <c:v>0.21794871794871701</c:v>
                </c:pt>
                <c:pt idx="36">
                  <c:v>0.22413793103448201</c:v>
                </c:pt>
                <c:pt idx="37">
                  <c:v>0.232558139534883</c:v>
                </c:pt>
                <c:pt idx="38">
                  <c:v>0.23577235772357699</c:v>
                </c:pt>
                <c:pt idx="39">
                  <c:v>0.24324324324324301</c:v>
                </c:pt>
                <c:pt idx="40">
                  <c:v>0.25</c:v>
                </c:pt>
                <c:pt idx="41">
                  <c:v>0.26</c:v>
                </c:pt>
                <c:pt idx="42">
                  <c:v>0.265625</c:v>
                </c:pt>
                <c:pt idx="43">
                  <c:v>0.266666666666666</c:v>
                </c:pt>
                <c:pt idx="44">
                  <c:v>0.276422764227642</c:v>
                </c:pt>
                <c:pt idx="45">
                  <c:v>0.29032258064516098</c:v>
                </c:pt>
                <c:pt idx="46">
                  <c:v>0.29032258064516098</c:v>
                </c:pt>
                <c:pt idx="47">
                  <c:v>0.292682926829268</c:v>
                </c:pt>
                <c:pt idx="48">
                  <c:v>0.3</c:v>
                </c:pt>
                <c:pt idx="49">
                  <c:v>0.31932773109243601</c:v>
                </c:pt>
                <c:pt idx="50">
                  <c:v>0.36792452830188599</c:v>
                </c:pt>
                <c:pt idx="51">
                  <c:v>0.37096774193548299</c:v>
                </c:pt>
                <c:pt idx="52">
                  <c:v>0.375</c:v>
                </c:pt>
                <c:pt idx="53">
                  <c:v>0.375</c:v>
                </c:pt>
                <c:pt idx="54">
                  <c:v>0.39285714285714202</c:v>
                </c:pt>
                <c:pt idx="55">
                  <c:v>0.39285714285714202</c:v>
                </c:pt>
                <c:pt idx="56">
                  <c:v>0.41176470588235198</c:v>
                </c:pt>
                <c:pt idx="57">
                  <c:v>0.43870967741935402</c:v>
                </c:pt>
                <c:pt idx="58">
                  <c:v>0.44999999999999901</c:v>
                </c:pt>
                <c:pt idx="59">
                  <c:v>0.453125</c:v>
                </c:pt>
                <c:pt idx="60">
                  <c:v>0.46153846153846101</c:v>
                </c:pt>
                <c:pt idx="61">
                  <c:v>0.462686567164179</c:v>
                </c:pt>
                <c:pt idx="62">
                  <c:v>0.47499999999999998</c:v>
                </c:pt>
                <c:pt idx="63">
                  <c:v>0.48031496062992102</c:v>
                </c:pt>
                <c:pt idx="64">
                  <c:v>0.48148148148148101</c:v>
                </c:pt>
                <c:pt idx="65">
                  <c:v>0.48484848484848397</c:v>
                </c:pt>
                <c:pt idx="66">
                  <c:v>0.5</c:v>
                </c:pt>
                <c:pt idx="67">
                  <c:v>0.50909090909090904</c:v>
                </c:pt>
                <c:pt idx="68">
                  <c:v>0.53125</c:v>
                </c:pt>
                <c:pt idx="69">
                  <c:v>0.54166666666666596</c:v>
                </c:pt>
                <c:pt idx="70">
                  <c:v>0.54761904761904701</c:v>
                </c:pt>
                <c:pt idx="71">
                  <c:v>0.55555555555555503</c:v>
                </c:pt>
                <c:pt idx="72">
                  <c:v>0.55555555555555503</c:v>
                </c:pt>
                <c:pt idx="73">
                  <c:v>0.5625</c:v>
                </c:pt>
                <c:pt idx="74">
                  <c:v>0.56521739130434701</c:v>
                </c:pt>
                <c:pt idx="75">
                  <c:v>0.58620689655172398</c:v>
                </c:pt>
                <c:pt idx="76">
                  <c:v>0.62</c:v>
                </c:pt>
                <c:pt idx="77">
                  <c:v>0.64864864864864802</c:v>
                </c:pt>
                <c:pt idx="78">
                  <c:v>0.66666666666666596</c:v>
                </c:pt>
                <c:pt idx="79">
                  <c:v>0.67708333333333304</c:v>
                </c:pt>
                <c:pt idx="80">
                  <c:v>0.68421052631578905</c:v>
                </c:pt>
                <c:pt idx="81">
                  <c:v>0.6875</c:v>
                </c:pt>
                <c:pt idx="82">
                  <c:v>0.6875</c:v>
                </c:pt>
                <c:pt idx="83">
                  <c:v>0.69047619047619002</c:v>
                </c:pt>
                <c:pt idx="84">
                  <c:v>0.71428571428571397</c:v>
                </c:pt>
                <c:pt idx="85">
                  <c:v>0.72</c:v>
                </c:pt>
                <c:pt idx="86">
                  <c:v>0.73469387755102</c:v>
                </c:pt>
                <c:pt idx="87">
                  <c:v>0.75</c:v>
                </c:pt>
                <c:pt idx="88">
                  <c:v>0.76</c:v>
                </c:pt>
                <c:pt idx="89">
                  <c:v>0.77894736842105206</c:v>
                </c:pt>
                <c:pt idx="90">
                  <c:v>0.79245283018867896</c:v>
                </c:pt>
                <c:pt idx="91">
                  <c:v>0.8</c:v>
                </c:pt>
                <c:pt idx="92">
                  <c:v>0.80303030303030298</c:v>
                </c:pt>
                <c:pt idx="93">
                  <c:v>0.80357142857142805</c:v>
                </c:pt>
                <c:pt idx="94">
                  <c:v>0.80952380952380898</c:v>
                </c:pt>
                <c:pt idx="95">
                  <c:v>0.80952380952380898</c:v>
                </c:pt>
                <c:pt idx="96">
                  <c:v>0.8125</c:v>
                </c:pt>
                <c:pt idx="97">
                  <c:v>0.83018867924528295</c:v>
                </c:pt>
                <c:pt idx="98">
                  <c:v>0.83333333333333304</c:v>
                </c:pt>
                <c:pt idx="99">
                  <c:v>0.84745762711864403</c:v>
                </c:pt>
                <c:pt idx="100">
                  <c:v>0.85</c:v>
                </c:pt>
                <c:pt idx="101">
                  <c:v>0.85</c:v>
                </c:pt>
                <c:pt idx="102">
                  <c:v>0.85185185185185097</c:v>
                </c:pt>
                <c:pt idx="103">
                  <c:v>0.85365853658536495</c:v>
                </c:pt>
                <c:pt idx="104">
                  <c:v>0.85714285714285698</c:v>
                </c:pt>
                <c:pt idx="105">
                  <c:v>0.86111111111111105</c:v>
                </c:pt>
                <c:pt idx="106">
                  <c:v>0.875</c:v>
                </c:pt>
                <c:pt idx="107">
                  <c:v>0.88372093023255804</c:v>
                </c:pt>
                <c:pt idx="108">
                  <c:v>0.89583333333333304</c:v>
                </c:pt>
                <c:pt idx="109">
                  <c:v>0.90697674418604601</c:v>
                </c:pt>
                <c:pt idx="110">
                  <c:v>0.92857142857142805</c:v>
                </c:pt>
                <c:pt idx="111">
                  <c:v>0.93333333333333302</c:v>
                </c:pt>
                <c:pt idx="112">
                  <c:v>0.93548387096774199</c:v>
                </c:pt>
                <c:pt idx="113">
                  <c:v>0.939393939393939</c:v>
                </c:pt>
                <c:pt idx="114">
                  <c:v>0.94</c:v>
                </c:pt>
                <c:pt idx="115">
                  <c:v>0.94285714285714195</c:v>
                </c:pt>
                <c:pt idx="116">
                  <c:v>0.94736842105263097</c:v>
                </c:pt>
                <c:pt idx="117">
                  <c:v>0.95121951219512102</c:v>
                </c:pt>
                <c:pt idx="118">
                  <c:v>0.952380952380952</c:v>
                </c:pt>
                <c:pt idx="119">
                  <c:v>0.95454545454545403</c:v>
                </c:pt>
                <c:pt idx="120">
                  <c:v>0.96153846153846101</c:v>
                </c:pt>
                <c:pt idx="121">
                  <c:v>0.97058823529411697</c:v>
                </c:pt>
                <c:pt idx="122">
                  <c:v>0.97142857142857097</c:v>
                </c:pt>
                <c:pt idx="123">
                  <c:v>0.97368421052631504</c:v>
                </c:pt>
                <c:pt idx="124">
                  <c:v>0.97619047619047605</c:v>
                </c:pt>
                <c:pt idx="125">
                  <c:v>0.97727272727272696</c:v>
                </c:pt>
                <c:pt idx="126">
                  <c:v>0.97826086956521696</c:v>
                </c:pt>
                <c:pt idx="127">
                  <c:v>0.98387096774193505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1-4619-973F-075F98C9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92431"/>
        <c:axId val="2113681615"/>
      </c:lineChart>
      <c:catAx>
        <c:axId val="2113692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81615"/>
        <c:crosses val="autoZero"/>
        <c:auto val="1"/>
        <c:lblAlgn val="ctr"/>
        <c:lblOffset val="100"/>
        <c:noMultiLvlLbl val="0"/>
      </c:catAx>
      <c:valAx>
        <c:axId val="21136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BirthToTopBand</a:t>
            </a:r>
            <a:r>
              <a:rPr lang="en-US" baseline="0"/>
              <a:t> interval %PUP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BirthToTopBand!$A$1:$A$151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9.4339622641509396E-3</c:v>
                </c:pt>
                <c:pt idx="63">
                  <c:v>1.8867924528301799E-2</c:v>
                </c:pt>
                <c:pt idx="64">
                  <c:v>2.0833333333333301E-2</c:v>
                </c:pt>
                <c:pt idx="65">
                  <c:v>2.0833333333333301E-2</c:v>
                </c:pt>
                <c:pt idx="66">
                  <c:v>2.1739130434782601E-2</c:v>
                </c:pt>
                <c:pt idx="67">
                  <c:v>2.27272727272727E-2</c:v>
                </c:pt>
                <c:pt idx="68">
                  <c:v>2.3809523809523801E-2</c:v>
                </c:pt>
                <c:pt idx="69">
                  <c:v>2.4999999999999901E-2</c:v>
                </c:pt>
                <c:pt idx="70">
                  <c:v>2.5000000000000001E-2</c:v>
                </c:pt>
                <c:pt idx="71">
                  <c:v>2.77777777777777E-2</c:v>
                </c:pt>
                <c:pt idx="72">
                  <c:v>3.5714285714285698E-2</c:v>
                </c:pt>
                <c:pt idx="73">
                  <c:v>3.7735849056603703E-2</c:v>
                </c:pt>
                <c:pt idx="74">
                  <c:v>3.8461538461538401E-2</c:v>
                </c:pt>
                <c:pt idx="75">
                  <c:v>0.04</c:v>
                </c:pt>
                <c:pt idx="76">
                  <c:v>4.08163265306122E-2</c:v>
                </c:pt>
                <c:pt idx="77">
                  <c:v>4.2105263157894701E-2</c:v>
                </c:pt>
                <c:pt idx="78">
                  <c:v>4.6511627906976702E-2</c:v>
                </c:pt>
                <c:pt idx="79">
                  <c:v>4.7619047619047603E-2</c:v>
                </c:pt>
                <c:pt idx="80">
                  <c:v>5.2631578947368397E-2</c:v>
                </c:pt>
                <c:pt idx="81">
                  <c:v>5.9259259259259303E-2</c:v>
                </c:pt>
                <c:pt idx="82">
                  <c:v>5.9523809523809403E-2</c:v>
                </c:pt>
                <c:pt idx="83">
                  <c:v>6.0606060606060601E-2</c:v>
                </c:pt>
                <c:pt idx="84">
                  <c:v>6.6666666666666596E-2</c:v>
                </c:pt>
                <c:pt idx="85">
                  <c:v>7.0707070707070704E-2</c:v>
                </c:pt>
                <c:pt idx="86">
                  <c:v>7.1428571428571397E-2</c:v>
                </c:pt>
                <c:pt idx="87">
                  <c:v>8.1395348837209294E-2</c:v>
                </c:pt>
                <c:pt idx="88">
                  <c:v>0.125</c:v>
                </c:pt>
                <c:pt idx="89">
                  <c:v>0.125</c:v>
                </c:pt>
                <c:pt idx="90">
                  <c:v>0.14285714285714199</c:v>
                </c:pt>
                <c:pt idx="91">
                  <c:v>0.146341463414634</c:v>
                </c:pt>
                <c:pt idx="92">
                  <c:v>0.15</c:v>
                </c:pt>
                <c:pt idx="93">
                  <c:v>0.15</c:v>
                </c:pt>
                <c:pt idx="94">
                  <c:v>0.152542372881355</c:v>
                </c:pt>
                <c:pt idx="95">
                  <c:v>0.16666666666666599</c:v>
                </c:pt>
                <c:pt idx="96">
                  <c:v>0.16666666666666599</c:v>
                </c:pt>
                <c:pt idx="97">
                  <c:v>0.1875</c:v>
                </c:pt>
                <c:pt idx="98">
                  <c:v>0.19047619047618999</c:v>
                </c:pt>
                <c:pt idx="99">
                  <c:v>0.19327731092436901</c:v>
                </c:pt>
                <c:pt idx="100">
                  <c:v>0.194029850746268</c:v>
                </c:pt>
                <c:pt idx="101">
                  <c:v>0.19696969696969599</c:v>
                </c:pt>
                <c:pt idx="102">
                  <c:v>0.220472440944881</c:v>
                </c:pt>
                <c:pt idx="103">
                  <c:v>0.225806451612903</c:v>
                </c:pt>
                <c:pt idx="104">
                  <c:v>0.22972972972972899</c:v>
                </c:pt>
                <c:pt idx="105">
                  <c:v>0.236363636363636</c:v>
                </c:pt>
                <c:pt idx="106">
                  <c:v>0.24324324324324301</c:v>
                </c:pt>
                <c:pt idx="107">
                  <c:v>0.25</c:v>
                </c:pt>
                <c:pt idx="108">
                  <c:v>0.28571428571428498</c:v>
                </c:pt>
                <c:pt idx="109">
                  <c:v>0.29166666666666602</c:v>
                </c:pt>
                <c:pt idx="110">
                  <c:v>0.30158730158730102</c:v>
                </c:pt>
                <c:pt idx="111">
                  <c:v>0.32291666666666602</c:v>
                </c:pt>
                <c:pt idx="112">
                  <c:v>0.33333333333333298</c:v>
                </c:pt>
                <c:pt idx="113">
                  <c:v>0.34482758620689602</c:v>
                </c:pt>
                <c:pt idx="114">
                  <c:v>0.34615384615384598</c:v>
                </c:pt>
                <c:pt idx="115">
                  <c:v>0.38461538461538403</c:v>
                </c:pt>
                <c:pt idx="116">
                  <c:v>0.38793103448275801</c:v>
                </c:pt>
                <c:pt idx="117">
                  <c:v>0.39024390243902402</c:v>
                </c:pt>
                <c:pt idx="118">
                  <c:v>0.39130434782608597</c:v>
                </c:pt>
                <c:pt idx="119">
                  <c:v>0.407407407407407</c:v>
                </c:pt>
                <c:pt idx="120">
                  <c:v>0.41935483870967699</c:v>
                </c:pt>
                <c:pt idx="121">
                  <c:v>0.42105263157894701</c:v>
                </c:pt>
                <c:pt idx="122">
                  <c:v>0.452380952380952</c:v>
                </c:pt>
                <c:pt idx="123">
                  <c:v>0.46875</c:v>
                </c:pt>
                <c:pt idx="124">
                  <c:v>0.469696969696969</c:v>
                </c:pt>
                <c:pt idx="125">
                  <c:v>0.47872340425531901</c:v>
                </c:pt>
                <c:pt idx="126">
                  <c:v>0.5</c:v>
                </c:pt>
                <c:pt idx="127">
                  <c:v>0.51020408163265296</c:v>
                </c:pt>
                <c:pt idx="128">
                  <c:v>0.52941176470588203</c:v>
                </c:pt>
                <c:pt idx="129">
                  <c:v>0.546875</c:v>
                </c:pt>
                <c:pt idx="130">
                  <c:v>0.59375</c:v>
                </c:pt>
                <c:pt idx="131">
                  <c:v>0.62222222222222201</c:v>
                </c:pt>
                <c:pt idx="132">
                  <c:v>0.64583333333333304</c:v>
                </c:pt>
                <c:pt idx="133">
                  <c:v>0.71428571428571397</c:v>
                </c:pt>
                <c:pt idx="134">
                  <c:v>0.71428571428571397</c:v>
                </c:pt>
                <c:pt idx="135">
                  <c:v>0.71739130434782605</c:v>
                </c:pt>
                <c:pt idx="136">
                  <c:v>0.723577235772357</c:v>
                </c:pt>
                <c:pt idx="137">
                  <c:v>0.73684210526315697</c:v>
                </c:pt>
                <c:pt idx="138">
                  <c:v>0.76136363636363602</c:v>
                </c:pt>
                <c:pt idx="139">
                  <c:v>0.76422764227642204</c:v>
                </c:pt>
                <c:pt idx="140">
                  <c:v>0.77777777777777701</c:v>
                </c:pt>
                <c:pt idx="141">
                  <c:v>0.78260869565217395</c:v>
                </c:pt>
                <c:pt idx="142">
                  <c:v>0.87272727272727202</c:v>
                </c:pt>
                <c:pt idx="143">
                  <c:v>0.88461538461538403</c:v>
                </c:pt>
                <c:pt idx="144">
                  <c:v>0.90909090909090895</c:v>
                </c:pt>
                <c:pt idx="145">
                  <c:v>0.93103448275862</c:v>
                </c:pt>
                <c:pt idx="146">
                  <c:v>0.95833333333333304</c:v>
                </c:pt>
                <c:pt idx="147">
                  <c:v>0.97142857142857097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2-4765-AA09-94256B76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95759"/>
        <c:axId val="2113694511"/>
      </c:lineChart>
      <c:catAx>
        <c:axId val="2113695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4511"/>
        <c:crosses val="autoZero"/>
        <c:auto val="1"/>
        <c:lblAlgn val="ctr"/>
        <c:lblOffset val="100"/>
        <c:noMultiLvlLbl val="0"/>
      </c:catAx>
      <c:valAx>
        <c:axId val="21136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9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PointOfBirth!$A$1</c:f>
              <c:strCache>
                <c:ptCount val="1"/>
                <c:pt idx="0">
                  <c:v>PointOfBirth_pctPUP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PointOfBirth!$A$2:$A$152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7.9365079365079309E-3</c:v>
                </c:pt>
                <c:pt idx="53">
                  <c:v>1.6129032258064498E-2</c:v>
                </c:pt>
                <c:pt idx="54">
                  <c:v>1.8181818181818101E-2</c:v>
                </c:pt>
                <c:pt idx="55">
                  <c:v>2.0833333333333301E-2</c:v>
                </c:pt>
                <c:pt idx="56">
                  <c:v>2.3809523809523801E-2</c:v>
                </c:pt>
                <c:pt idx="57">
                  <c:v>2.6315789473684199E-2</c:v>
                </c:pt>
                <c:pt idx="58">
                  <c:v>2.8571428571428501E-2</c:v>
                </c:pt>
                <c:pt idx="59">
                  <c:v>2.8571428571428501E-2</c:v>
                </c:pt>
                <c:pt idx="60">
                  <c:v>2.94117647058823E-2</c:v>
                </c:pt>
                <c:pt idx="61">
                  <c:v>3.4883720930232502E-2</c:v>
                </c:pt>
                <c:pt idx="62">
                  <c:v>3.8461538461538401E-2</c:v>
                </c:pt>
                <c:pt idx="63">
                  <c:v>4.3478260869565202E-2</c:v>
                </c:pt>
                <c:pt idx="64">
                  <c:v>4.54545454545454E-2</c:v>
                </c:pt>
                <c:pt idx="65">
                  <c:v>4.54545454545454E-2</c:v>
                </c:pt>
                <c:pt idx="66">
                  <c:v>4.54545454545454E-2</c:v>
                </c:pt>
                <c:pt idx="67">
                  <c:v>4.6511627906976702E-2</c:v>
                </c:pt>
                <c:pt idx="68">
                  <c:v>4.8780487804878002E-2</c:v>
                </c:pt>
                <c:pt idx="69">
                  <c:v>0.05</c:v>
                </c:pt>
                <c:pt idx="70">
                  <c:v>5.7142857142857099E-2</c:v>
                </c:pt>
                <c:pt idx="71">
                  <c:v>5.8823529411764698E-2</c:v>
                </c:pt>
                <c:pt idx="72">
                  <c:v>0.06</c:v>
                </c:pt>
                <c:pt idx="73">
                  <c:v>6.4516129032257993E-2</c:v>
                </c:pt>
                <c:pt idx="74">
                  <c:v>6.6666666666666596E-2</c:v>
                </c:pt>
                <c:pt idx="75">
                  <c:v>6.8965517241379296E-2</c:v>
                </c:pt>
                <c:pt idx="76">
                  <c:v>8.9285714285714204E-2</c:v>
                </c:pt>
                <c:pt idx="77">
                  <c:v>9.5238095238095205E-2</c:v>
                </c:pt>
                <c:pt idx="78">
                  <c:v>0.1</c:v>
                </c:pt>
                <c:pt idx="79">
                  <c:v>0.10416666666666601</c:v>
                </c:pt>
                <c:pt idx="80">
                  <c:v>0.108108108108108</c:v>
                </c:pt>
                <c:pt idx="81">
                  <c:v>0.11111111111111099</c:v>
                </c:pt>
                <c:pt idx="82">
                  <c:v>0.11111111111111099</c:v>
                </c:pt>
                <c:pt idx="83">
                  <c:v>0.11111111111111099</c:v>
                </c:pt>
                <c:pt idx="84">
                  <c:v>0.14193548387096699</c:v>
                </c:pt>
                <c:pt idx="85">
                  <c:v>0.14285714285714199</c:v>
                </c:pt>
                <c:pt idx="86">
                  <c:v>0.144736842105263</c:v>
                </c:pt>
                <c:pt idx="87">
                  <c:v>0.14583333333333301</c:v>
                </c:pt>
                <c:pt idx="88">
                  <c:v>0.14583333333333301</c:v>
                </c:pt>
                <c:pt idx="89">
                  <c:v>0.148148148148148</c:v>
                </c:pt>
                <c:pt idx="90">
                  <c:v>0.15094339622641501</c:v>
                </c:pt>
                <c:pt idx="91">
                  <c:v>0.15217391304347799</c:v>
                </c:pt>
                <c:pt idx="92">
                  <c:v>0.15277777777777701</c:v>
                </c:pt>
                <c:pt idx="93">
                  <c:v>0.15625</c:v>
                </c:pt>
                <c:pt idx="94">
                  <c:v>0.160714285714285</c:v>
                </c:pt>
                <c:pt idx="95">
                  <c:v>0.169811320754716</c:v>
                </c:pt>
                <c:pt idx="96">
                  <c:v>0.17894736842105199</c:v>
                </c:pt>
                <c:pt idx="97">
                  <c:v>0.18181818181818099</c:v>
                </c:pt>
                <c:pt idx="98">
                  <c:v>0.1875</c:v>
                </c:pt>
                <c:pt idx="99">
                  <c:v>0.19230769230769201</c:v>
                </c:pt>
                <c:pt idx="100">
                  <c:v>0.2</c:v>
                </c:pt>
                <c:pt idx="101">
                  <c:v>0.22448979591836701</c:v>
                </c:pt>
                <c:pt idx="102">
                  <c:v>0.24</c:v>
                </c:pt>
                <c:pt idx="103">
                  <c:v>0.24</c:v>
                </c:pt>
                <c:pt idx="104">
                  <c:v>0.25454545454545402</c:v>
                </c:pt>
                <c:pt idx="105">
                  <c:v>0.27777777777777701</c:v>
                </c:pt>
                <c:pt idx="106">
                  <c:v>0.29921259842519599</c:v>
                </c:pt>
                <c:pt idx="107">
                  <c:v>0.30851063829787201</c:v>
                </c:pt>
                <c:pt idx="108">
                  <c:v>0.31578947368421001</c:v>
                </c:pt>
                <c:pt idx="109">
                  <c:v>0.31707317073170699</c:v>
                </c:pt>
                <c:pt idx="110">
                  <c:v>0.32653061224489699</c:v>
                </c:pt>
                <c:pt idx="111">
                  <c:v>0.33333333333333298</c:v>
                </c:pt>
                <c:pt idx="112">
                  <c:v>0.34328358208955201</c:v>
                </c:pt>
                <c:pt idx="113">
                  <c:v>0.38</c:v>
                </c:pt>
                <c:pt idx="114">
                  <c:v>0.38793103448275801</c:v>
                </c:pt>
                <c:pt idx="115">
                  <c:v>0.39743589743589702</c:v>
                </c:pt>
                <c:pt idx="116">
                  <c:v>0.42105263157894701</c:v>
                </c:pt>
                <c:pt idx="117">
                  <c:v>0.4375</c:v>
                </c:pt>
                <c:pt idx="118">
                  <c:v>0.4375</c:v>
                </c:pt>
                <c:pt idx="119">
                  <c:v>0.44444444444444398</c:v>
                </c:pt>
                <c:pt idx="120">
                  <c:v>0.483870967741935</c:v>
                </c:pt>
                <c:pt idx="121">
                  <c:v>0.48739495798319299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0.52702702702702697</c:v>
                </c:pt>
                <c:pt idx="126">
                  <c:v>0.54761904761904701</c:v>
                </c:pt>
                <c:pt idx="127">
                  <c:v>0.60714285714285698</c:v>
                </c:pt>
                <c:pt idx="128">
                  <c:v>0.62264150943396201</c:v>
                </c:pt>
                <c:pt idx="129">
                  <c:v>0.625</c:v>
                </c:pt>
                <c:pt idx="130">
                  <c:v>0.62903225806451601</c:v>
                </c:pt>
                <c:pt idx="131">
                  <c:v>0.63333333333333297</c:v>
                </c:pt>
                <c:pt idx="132">
                  <c:v>0.66666666666666596</c:v>
                </c:pt>
                <c:pt idx="133">
                  <c:v>0.70967741935483797</c:v>
                </c:pt>
                <c:pt idx="134">
                  <c:v>0.71428571428571397</c:v>
                </c:pt>
                <c:pt idx="135">
                  <c:v>0.734375</c:v>
                </c:pt>
                <c:pt idx="136">
                  <c:v>0.74</c:v>
                </c:pt>
                <c:pt idx="137">
                  <c:v>0.74814814814814801</c:v>
                </c:pt>
                <c:pt idx="138">
                  <c:v>0.76744186046511598</c:v>
                </c:pt>
                <c:pt idx="139">
                  <c:v>0.80327868852458995</c:v>
                </c:pt>
                <c:pt idx="140">
                  <c:v>0.80434782608695599</c:v>
                </c:pt>
                <c:pt idx="141">
                  <c:v>0.86</c:v>
                </c:pt>
                <c:pt idx="142">
                  <c:v>0.86746987951807197</c:v>
                </c:pt>
                <c:pt idx="143">
                  <c:v>0.86746987951807197</c:v>
                </c:pt>
                <c:pt idx="144">
                  <c:v>0.87878787878787801</c:v>
                </c:pt>
                <c:pt idx="145">
                  <c:v>0.89285714285714202</c:v>
                </c:pt>
                <c:pt idx="146">
                  <c:v>0.91414141414141403</c:v>
                </c:pt>
                <c:pt idx="147">
                  <c:v>0.92500000000000004</c:v>
                </c:pt>
                <c:pt idx="148">
                  <c:v>0.95652173913043403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5-4072-BF82-0B83D5FF6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03"/>
        <c:axId val="1829199711"/>
      </c:scatterChart>
      <c:valAx>
        <c:axId val="2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99711"/>
        <c:crosses val="autoZero"/>
        <c:crossBetween val="midCat"/>
      </c:valAx>
      <c:valAx>
        <c:axId val="18291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BirthVolPct!$A$1</c:f>
              <c:strCache>
                <c:ptCount val="1"/>
                <c:pt idx="0">
                  <c:v>PointOFBirth_pctSchEvoTotal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BirthVolPct!$A$2:$A$152</c:f>
              <c:numCache>
                <c:formatCode>0.00</c:formatCode>
                <c:ptCount val="151"/>
                <c:pt idx="0">
                  <c:v>1.7361111111111101E-2</c:v>
                </c:pt>
                <c:pt idx="1">
                  <c:v>4.4736842105263103E-2</c:v>
                </c:pt>
                <c:pt idx="2">
                  <c:v>7.1704490584258804E-2</c:v>
                </c:pt>
                <c:pt idx="3">
                  <c:v>8.2949308755760301E-2</c:v>
                </c:pt>
                <c:pt idx="4">
                  <c:v>8.8235294117646995E-2</c:v>
                </c:pt>
                <c:pt idx="5">
                  <c:v>9.5833333333333298E-2</c:v>
                </c:pt>
                <c:pt idx="6">
                  <c:v>0.12</c:v>
                </c:pt>
                <c:pt idx="7">
                  <c:v>0.141809290953545</c:v>
                </c:pt>
                <c:pt idx="8">
                  <c:v>0.14285714285714199</c:v>
                </c:pt>
                <c:pt idx="9">
                  <c:v>0.14705882352941099</c:v>
                </c:pt>
                <c:pt idx="10">
                  <c:v>0.20588235294117599</c:v>
                </c:pt>
                <c:pt idx="11">
                  <c:v>0.214285714285714</c:v>
                </c:pt>
                <c:pt idx="12">
                  <c:v>0.22222222222222199</c:v>
                </c:pt>
                <c:pt idx="13">
                  <c:v>0.224683544303797</c:v>
                </c:pt>
                <c:pt idx="14">
                  <c:v>0.25</c:v>
                </c:pt>
                <c:pt idx="15">
                  <c:v>0.25345622119815597</c:v>
                </c:pt>
                <c:pt idx="16">
                  <c:v>0.26797385620914999</c:v>
                </c:pt>
                <c:pt idx="17">
                  <c:v>0.26874999999999999</c:v>
                </c:pt>
                <c:pt idx="18">
                  <c:v>0.28993288590603999</c:v>
                </c:pt>
                <c:pt idx="19">
                  <c:v>0.30323846908733998</c:v>
                </c:pt>
                <c:pt idx="20">
                  <c:v>0.31318681318681302</c:v>
                </c:pt>
                <c:pt idx="21">
                  <c:v>0.31578947368421001</c:v>
                </c:pt>
                <c:pt idx="22">
                  <c:v>0.32258064516128998</c:v>
                </c:pt>
                <c:pt idx="23">
                  <c:v>0.33183856502242098</c:v>
                </c:pt>
                <c:pt idx="24">
                  <c:v>0.33333333333333298</c:v>
                </c:pt>
                <c:pt idx="25">
                  <c:v>0.34982332155476997</c:v>
                </c:pt>
                <c:pt idx="26">
                  <c:v>0.351190476190476</c:v>
                </c:pt>
                <c:pt idx="27">
                  <c:v>0.38</c:v>
                </c:pt>
                <c:pt idx="28">
                  <c:v>0.38888888888888801</c:v>
                </c:pt>
                <c:pt idx="29">
                  <c:v>0.38888888888888801</c:v>
                </c:pt>
                <c:pt idx="30">
                  <c:v>0.397923875432525</c:v>
                </c:pt>
                <c:pt idx="31">
                  <c:v>0.40858505564387898</c:v>
                </c:pt>
                <c:pt idx="32">
                  <c:v>0.44675324675324601</c:v>
                </c:pt>
                <c:pt idx="33">
                  <c:v>0.45454545454545398</c:v>
                </c:pt>
                <c:pt idx="34">
                  <c:v>0.47692307692307601</c:v>
                </c:pt>
                <c:pt idx="35">
                  <c:v>0.48148148148148101</c:v>
                </c:pt>
                <c:pt idx="36">
                  <c:v>0.48571428571428499</c:v>
                </c:pt>
                <c:pt idx="37">
                  <c:v>0.48590604026845602</c:v>
                </c:pt>
                <c:pt idx="38">
                  <c:v>0.490566037735849</c:v>
                </c:pt>
                <c:pt idx="39">
                  <c:v>0.49399999999999999</c:v>
                </c:pt>
                <c:pt idx="40">
                  <c:v>0.5</c:v>
                </c:pt>
                <c:pt idx="41">
                  <c:v>0.52222222222222203</c:v>
                </c:pt>
                <c:pt idx="42">
                  <c:v>0.53333333333333299</c:v>
                </c:pt>
                <c:pt idx="43">
                  <c:v>0.562130177514792</c:v>
                </c:pt>
                <c:pt idx="44">
                  <c:v>0.5625</c:v>
                </c:pt>
                <c:pt idx="45">
                  <c:v>0.57446808510638303</c:v>
                </c:pt>
                <c:pt idx="46">
                  <c:v>0.57894736842105199</c:v>
                </c:pt>
                <c:pt idx="47">
                  <c:v>0.58088235294117596</c:v>
                </c:pt>
                <c:pt idx="48">
                  <c:v>0.58974358974358898</c:v>
                </c:pt>
                <c:pt idx="49">
                  <c:v>0.59510869565217395</c:v>
                </c:pt>
                <c:pt idx="50">
                  <c:v>0.6</c:v>
                </c:pt>
                <c:pt idx="51">
                  <c:v>0.6</c:v>
                </c:pt>
                <c:pt idx="52">
                  <c:v>0.62790697674418605</c:v>
                </c:pt>
                <c:pt idx="53">
                  <c:v>0.62886597938144295</c:v>
                </c:pt>
                <c:pt idx="54">
                  <c:v>0.62962962962962898</c:v>
                </c:pt>
                <c:pt idx="55">
                  <c:v>0.63</c:v>
                </c:pt>
                <c:pt idx="56">
                  <c:v>0.64500000000000002</c:v>
                </c:pt>
                <c:pt idx="57">
                  <c:v>0.64705882352941102</c:v>
                </c:pt>
                <c:pt idx="58">
                  <c:v>0.65538461538461501</c:v>
                </c:pt>
                <c:pt idx="59">
                  <c:v>0.67272727272727195</c:v>
                </c:pt>
                <c:pt idx="60">
                  <c:v>0.67647058823529405</c:v>
                </c:pt>
                <c:pt idx="61">
                  <c:v>0.67777777777777704</c:v>
                </c:pt>
                <c:pt idx="62">
                  <c:v>0.69230769230769196</c:v>
                </c:pt>
                <c:pt idx="63">
                  <c:v>0.7</c:v>
                </c:pt>
                <c:pt idx="64">
                  <c:v>0.72727272727272696</c:v>
                </c:pt>
                <c:pt idx="65">
                  <c:v>0.73793103448275799</c:v>
                </c:pt>
                <c:pt idx="66">
                  <c:v>0.74285714285714199</c:v>
                </c:pt>
                <c:pt idx="67">
                  <c:v>0.75</c:v>
                </c:pt>
                <c:pt idx="68">
                  <c:v>0.76</c:v>
                </c:pt>
                <c:pt idx="69">
                  <c:v>0.76016499705362395</c:v>
                </c:pt>
                <c:pt idx="70">
                  <c:v>0.76470588235294101</c:v>
                </c:pt>
                <c:pt idx="71">
                  <c:v>0.76923076923076905</c:v>
                </c:pt>
                <c:pt idx="72">
                  <c:v>0.77777777777777701</c:v>
                </c:pt>
                <c:pt idx="73">
                  <c:v>0.78260869565217395</c:v>
                </c:pt>
                <c:pt idx="74">
                  <c:v>0.78431372549019596</c:v>
                </c:pt>
                <c:pt idx="75">
                  <c:v>0.78571428571428503</c:v>
                </c:pt>
                <c:pt idx="76">
                  <c:v>0.78571428571428503</c:v>
                </c:pt>
                <c:pt idx="77">
                  <c:v>0.78723404255319096</c:v>
                </c:pt>
                <c:pt idx="78">
                  <c:v>0.79090909090909001</c:v>
                </c:pt>
                <c:pt idx="79">
                  <c:v>0.8</c:v>
                </c:pt>
                <c:pt idx="80">
                  <c:v>0.80645161290322498</c:v>
                </c:pt>
                <c:pt idx="81">
                  <c:v>0.83333333333333304</c:v>
                </c:pt>
                <c:pt idx="82">
                  <c:v>0.84615384615384603</c:v>
                </c:pt>
                <c:pt idx="83">
                  <c:v>0.84615384615384603</c:v>
                </c:pt>
                <c:pt idx="84">
                  <c:v>0.85106382978723405</c:v>
                </c:pt>
                <c:pt idx="85">
                  <c:v>0.86956521739130399</c:v>
                </c:pt>
                <c:pt idx="86">
                  <c:v>0.88524590163934402</c:v>
                </c:pt>
                <c:pt idx="87">
                  <c:v>0.88636363636363602</c:v>
                </c:pt>
                <c:pt idx="88">
                  <c:v>0.88888888888888795</c:v>
                </c:pt>
                <c:pt idx="89">
                  <c:v>0.9</c:v>
                </c:pt>
                <c:pt idx="90">
                  <c:v>0.90384615384615297</c:v>
                </c:pt>
                <c:pt idx="91">
                  <c:v>0.90422535211267596</c:v>
                </c:pt>
                <c:pt idx="92">
                  <c:v>0.90625</c:v>
                </c:pt>
                <c:pt idx="93">
                  <c:v>0.90909090909090895</c:v>
                </c:pt>
                <c:pt idx="94">
                  <c:v>0.91666666666666596</c:v>
                </c:pt>
                <c:pt idx="95">
                  <c:v>0.92</c:v>
                </c:pt>
                <c:pt idx="96">
                  <c:v>0.92045454545454497</c:v>
                </c:pt>
                <c:pt idx="97">
                  <c:v>0.92105263157894701</c:v>
                </c:pt>
                <c:pt idx="98">
                  <c:v>0.92134831460674105</c:v>
                </c:pt>
                <c:pt idx="99">
                  <c:v>0.92222222222222205</c:v>
                </c:pt>
                <c:pt idx="100">
                  <c:v>0.93333333333333302</c:v>
                </c:pt>
                <c:pt idx="101">
                  <c:v>0.952380952380952</c:v>
                </c:pt>
                <c:pt idx="102">
                  <c:v>0.95934959349593496</c:v>
                </c:pt>
                <c:pt idx="103">
                  <c:v>0.96296296296296202</c:v>
                </c:pt>
                <c:pt idx="104">
                  <c:v>0.96296296296296202</c:v>
                </c:pt>
                <c:pt idx="105">
                  <c:v>0.96538461538461495</c:v>
                </c:pt>
                <c:pt idx="106">
                  <c:v>0.96666666666666601</c:v>
                </c:pt>
                <c:pt idx="107">
                  <c:v>0.97402597402597402</c:v>
                </c:pt>
                <c:pt idx="108">
                  <c:v>0.97619047619047605</c:v>
                </c:pt>
                <c:pt idx="109">
                  <c:v>0.98449612403100695</c:v>
                </c:pt>
                <c:pt idx="110">
                  <c:v>0.98591549295774605</c:v>
                </c:pt>
                <c:pt idx="111">
                  <c:v>0.99349240780910997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2-426C-8A61-D9EA55F11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759"/>
        <c:axId val="2074556175"/>
      </c:scatterChart>
      <c:valAx>
        <c:axId val="665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56175"/>
        <c:crosses val="autoZero"/>
        <c:crossBetween val="midCat"/>
      </c:valAx>
      <c:valAx>
        <c:axId val="20745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0</xdr:row>
      <xdr:rowOff>447675</xdr:rowOff>
    </xdr:from>
    <xdr:to>
      <xdr:col>15</xdr:col>
      <xdr:colOff>19049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D69B0-5FB0-42F3-8A3D-36126B0A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7</xdr:row>
      <xdr:rowOff>142875</xdr:rowOff>
    </xdr:from>
    <xdr:to>
      <xdr:col>13</xdr:col>
      <xdr:colOff>304800</xdr:colOff>
      <xdr:row>11</xdr:row>
      <xdr:rowOff>152400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B6BDAAC-2704-4065-8BF8-D64D9B4089AB}"/>
            </a:ext>
          </a:extLst>
        </xdr:cNvPr>
        <xdr:cNvSpPr/>
      </xdr:nvSpPr>
      <xdr:spPr>
        <a:xfrm>
          <a:off x="7810500" y="1762125"/>
          <a:ext cx="419100" cy="657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366710</xdr:colOff>
      <xdr:row>10</xdr:row>
      <xdr:rowOff>71437</xdr:rowOff>
    </xdr:from>
    <xdr:to>
      <xdr:col>15</xdr:col>
      <xdr:colOff>414335</xdr:colOff>
      <xdr:row>13</xdr:row>
      <xdr:rowOff>4762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24452DE6-67D4-4086-8F54-F8A2C7E169DB}"/>
            </a:ext>
          </a:extLst>
        </xdr:cNvPr>
        <xdr:cNvSpPr/>
      </xdr:nvSpPr>
      <xdr:spPr>
        <a:xfrm rot="4817428">
          <a:off x="9020173" y="2057399"/>
          <a:ext cx="419100" cy="657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0</xdr:row>
      <xdr:rowOff>523875</xdr:rowOff>
    </xdr:from>
    <xdr:to>
      <xdr:col>15</xdr:col>
      <xdr:colOff>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0F84D-3FB4-46BC-9555-8C74CFB8D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47625</xdr:rowOff>
    </xdr:from>
    <xdr:to>
      <xdr:col>16</xdr:col>
      <xdr:colOff>342900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4AE5BB-90DA-4C8E-B12B-FFABFF5E9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3</xdr:row>
      <xdr:rowOff>161924</xdr:rowOff>
    </xdr:from>
    <xdr:to>
      <xdr:col>20</xdr:col>
      <xdr:colOff>104775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B0FF2-F5F5-4430-8003-328FF3D01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17</xdr:row>
      <xdr:rowOff>9525</xdr:rowOff>
    </xdr:from>
    <xdr:to>
      <xdr:col>13</xdr:col>
      <xdr:colOff>400050</xdr:colOff>
      <xdr:row>21</xdr:row>
      <xdr:rowOff>19050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3B6B74C-8818-46E2-9AB0-645668484BD2}"/>
            </a:ext>
          </a:extLst>
        </xdr:cNvPr>
        <xdr:cNvSpPr/>
      </xdr:nvSpPr>
      <xdr:spPr>
        <a:xfrm>
          <a:off x="7905750" y="2762250"/>
          <a:ext cx="419100" cy="657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438150</xdr:colOff>
      <xdr:row>13</xdr:row>
      <xdr:rowOff>142875</xdr:rowOff>
    </xdr:from>
    <xdr:to>
      <xdr:col>16</xdr:col>
      <xdr:colOff>247650</xdr:colOff>
      <xdr:row>17</xdr:row>
      <xdr:rowOff>152400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EDC71C7B-3B21-4AFF-AA9F-8E06038DDAD5}"/>
            </a:ext>
          </a:extLst>
        </xdr:cNvPr>
        <xdr:cNvSpPr/>
      </xdr:nvSpPr>
      <xdr:spPr>
        <a:xfrm>
          <a:off x="9582150" y="2247900"/>
          <a:ext cx="419100" cy="657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200025</xdr:colOff>
      <xdr:row>18</xdr:row>
      <xdr:rowOff>38100</xdr:rowOff>
    </xdr:from>
    <xdr:to>
      <xdr:col>11</xdr:col>
      <xdr:colOff>9525</xdr:colOff>
      <xdr:row>22</xdr:row>
      <xdr:rowOff>47625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692934A9-193C-4EC6-8C82-72813BE12C15}"/>
            </a:ext>
          </a:extLst>
        </xdr:cNvPr>
        <xdr:cNvSpPr/>
      </xdr:nvSpPr>
      <xdr:spPr>
        <a:xfrm>
          <a:off x="6296025" y="2952750"/>
          <a:ext cx="419100" cy="657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0.88395</cdr:x>
      <cdr:y>0.45297</cdr:y>
    </cdr:from>
    <cdr:to>
      <cdr:x>0.92558</cdr:x>
      <cdr:y>0.64201</cdr:y>
    </cdr:to>
    <cdr:sp macro="" textlink="">
      <cdr:nvSpPr>
        <cdr:cNvPr id="2" name="Arrow: Down 1">
          <a:extLst xmlns:a="http://schemas.openxmlformats.org/drawingml/2006/main">
            <a:ext uri="{FF2B5EF4-FFF2-40B4-BE49-F238E27FC236}">
              <a16:creationId xmlns:a16="http://schemas.microsoft.com/office/drawing/2014/main" id="{B9AAD865-9001-4505-A05F-12632AEEE0A5}"/>
            </a:ext>
          </a:extLst>
        </cdr:cNvPr>
        <cdr:cNvSpPr/>
      </cdr:nvSpPr>
      <cdr:spPr>
        <a:xfrm xmlns:a="http://schemas.openxmlformats.org/drawingml/2006/main" rot="10511622">
          <a:off x="8899525" y="1574800"/>
          <a:ext cx="419100" cy="657225"/>
        </a:xfrm>
        <a:prstGeom xmlns:a="http://schemas.openxmlformats.org/drawingml/2006/main" prst="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61912</xdr:rowOff>
    </xdr:from>
    <xdr:to>
      <xdr:col>13</xdr:col>
      <xdr:colOff>152400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02895-6616-8F99-F9EC-E78CE014B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109537</xdr:rowOff>
    </xdr:from>
    <xdr:to>
      <xdr:col>9</xdr:col>
      <xdr:colOff>523875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0E725-CE4F-2771-AAA4-ECB0605A3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F2CB-2DB9-4D70-BB34-A47487EB3CF6}">
  <sheetPr codeName="Sheet1"/>
  <dimension ref="A1:B28"/>
  <sheetViews>
    <sheetView workbookViewId="0">
      <selection activeCell="A27" sqref="A27"/>
    </sheetView>
  </sheetViews>
  <sheetFormatPr defaultRowHeight="12.75" x14ac:dyDescent="0.2"/>
  <cols>
    <col min="1" max="1" width="33.140625" customWidth="1"/>
    <col min="2" max="2" width="118.5703125" bestFit="1" customWidth="1"/>
  </cols>
  <sheetData>
    <row r="1" spans="1:2" ht="21" x14ac:dyDescent="0.35">
      <c r="A1" s="2" t="s">
        <v>228</v>
      </c>
    </row>
    <row r="3" spans="1:2" x14ac:dyDescent="0.2">
      <c r="A3" s="3" t="s">
        <v>229</v>
      </c>
    </row>
    <row r="4" spans="1:2" x14ac:dyDescent="0.2">
      <c r="A4" s="3" t="s">
        <v>230</v>
      </c>
    </row>
    <row r="5" spans="1:2" x14ac:dyDescent="0.2">
      <c r="A5" s="3" t="s">
        <v>231</v>
      </c>
    </row>
    <row r="7" spans="1:2" x14ac:dyDescent="0.2">
      <c r="A7" s="4" t="s">
        <v>232</v>
      </c>
    </row>
    <row r="8" spans="1:2" x14ac:dyDescent="0.2">
      <c r="A8" t="s">
        <v>2</v>
      </c>
      <c r="B8" t="s">
        <v>233</v>
      </c>
    </row>
    <row r="9" spans="1:2" x14ac:dyDescent="0.2">
      <c r="A9" s="5" t="s">
        <v>3</v>
      </c>
      <c r="B9" s="5" t="s">
        <v>234</v>
      </c>
    </row>
    <row r="10" spans="1:2" x14ac:dyDescent="0.2">
      <c r="A10" s="5" t="s">
        <v>4</v>
      </c>
      <c r="B10" s="5" t="s">
        <v>235</v>
      </c>
    </row>
    <row r="11" spans="1:2" x14ac:dyDescent="0.2">
      <c r="A11" s="5" t="s">
        <v>5</v>
      </c>
      <c r="B11" s="5" t="s">
        <v>236</v>
      </c>
    </row>
    <row r="12" spans="1:2" x14ac:dyDescent="0.2">
      <c r="A12" s="6" t="s">
        <v>6</v>
      </c>
      <c r="B12" s="6" t="s">
        <v>237</v>
      </c>
    </row>
    <row r="13" spans="1:2" x14ac:dyDescent="0.2">
      <c r="A13" s="6" t="s">
        <v>7</v>
      </c>
      <c r="B13" s="6" t="s">
        <v>238</v>
      </c>
    </row>
    <row r="14" spans="1:2" x14ac:dyDescent="0.2">
      <c r="A14" s="7" t="s">
        <v>8</v>
      </c>
      <c r="B14" s="7" t="s">
        <v>239</v>
      </c>
    </row>
    <row r="15" spans="1:2" x14ac:dyDescent="0.2">
      <c r="A15" s="7" t="s">
        <v>9</v>
      </c>
      <c r="B15" s="7" t="s">
        <v>240</v>
      </c>
    </row>
    <row r="16" spans="1:2" x14ac:dyDescent="0.2">
      <c r="A16" s="7" t="s">
        <v>10</v>
      </c>
      <c r="B16" s="7" t="s">
        <v>241</v>
      </c>
    </row>
    <row r="17" spans="1:2" x14ac:dyDescent="0.2">
      <c r="A17" s="7" t="s">
        <v>11</v>
      </c>
      <c r="B17" s="7" t="s">
        <v>242</v>
      </c>
    </row>
    <row r="18" spans="1:2" x14ac:dyDescent="0.2">
      <c r="A18" s="7" t="s">
        <v>12</v>
      </c>
      <c r="B18" s="7" t="s">
        <v>241</v>
      </c>
    </row>
    <row r="19" spans="1:2" x14ac:dyDescent="0.2">
      <c r="A19" s="8" t="s">
        <v>13</v>
      </c>
      <c r="B19" s="8" t="s">
        <v>243</v>
      </c>
    </row>
    <row r="20" spans="1:2" x14ac:dyDescent="0.2">
      <c r="A20" s="8" t="s">
        <v>14</v>
      </c>
      <c r="B20" s="8" t="s">
        <v>244</v>
      </c>
    </row>
    <row r="21" spans="1:2" x14ac:dyDescent="0.2">
      <c r="A21" s="8" t="s">
        <v>15</v>
      </c>
      <c r="B21" s="8" t="s">
        <v>245</v>
      </c>
    </row>
    <row r="22" spans="1:2" x14ac:dyDescent="0.2">
      <c r="A22" s="8" t="s">
        <v>16</v>
      </c>
      <c r="B22" s="8" t="s">
        <v>238</v>
      </c>
    </row>
    <row r="23" spans="1:2" x14ac:dyDescent="0.2">
      <c r="A23" s="8" t="s">
        <v>17</v>
      </c>
      <c r="B23" s="8" t="s">
        <v>246</v>
      </c>
    </row>
    <row r="26" spans="1:2" ht="21" x14ac:dyDescent="0.35">
      <c r="A26" s="2" t="s">
        <v>744</v>
      </c>
    </row>
    <row r="28" spans="1:2" x14ac:dyDescent="0.2">
      <c r="A28" t="s">
        <v>680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9BB-BDE6-43BB-8EB6-57BC127A949E}">
  <dimension ref="A1:D152"/>
  <sheetViews>
    <sheetView workbookViewId="0">
      <selection activeCell="B1" sqref="B1"/>
    </sheetView>
  </sheetViews>
  <sheetFormatPr defaultRowHeight="12.75" x14ac:dyDescent="0.2"/>
  <sheetData>
    <row r="1" spans="1:1" ht="38.25" x14ac:dyDescent="0.2">
      <c r="A1" s="255" t="s">
        <v>658</v>
      </c>
    </row>
    <row r="2" spans="1:1" x14ac:dyDescent="0.2">
      <c r="A2" s="260">
        <v>1.7361111111111101E-2</v>
      </c>
    </row>
    <row r="3" spans="1:1" x14ac:dyDescent="0.2">
      <c r="A3" s="261">
        <v>4.4736842105263103E-2</v>
      </c>
    </row>
    <row r="4" spans="1:1" x14ac:dyDescent="0.2">
      <c r="A4" s="261">
        <v>7.1704490584258804E-2</v>
      </c>
    </row>
    <row r="5" spans="1:1" x14ac:dyDescent="0.2">
      <c r="A5" s="260">
        <v>8.2949308755760301E-2</v>
      </c>
    </row>
    <row r="6" spans="1:1" x14ac:dyDescent="0.2">
      <c r="A6" s="261">
        <v>8.8235294117646995E-2</v>
      </c>
    </row>
    <row r="7" spans="1:1" x14ac:dyDescent="0.2">
      <c r="A7" s="261">
        <v>9.5833333333333298E-2</v>
      </c>
    </row>
    <row r="8" spans="1:1" x14ac:dyDescent="0.2">
      <c r="A8" s="261">
        <v>0.12</v>
      </c>
    </row>
    <row r="9" spans="1:1" x14ac:dyDescent="0.2">
      <c r="A9" s="261">
        <v>0.141809290953545</v>
      </c>
    </row>
    <row r="10" spans="1:1" x14ac:dyDescent="0.2">
      <c r="A10" s="258">
        <v>0.14285714285714199</v>
      </c>
    </row>
    <row r="11" spans="1:1" x14ac:dyDescent="0.2">
      <c r="A11" s="259">
        <v>0.14705882352941099</v>
      </c>
    </row>
    <row r="12" spans="1:1" x14ac:dyDescent="0.2">
      <c r="A12" s="259">
        <v>0.20588235294117599</v>
      </c>
    </row>
    <row r="13" spans="1:1" x14ac:dyDescent="0.2">
      <c r="A13" s="260">
        <v>0.214285714285714</v>
      </c>
    </row>
    <row r="14" spans="1:1" x14ac:dyDescent="0.2">
      <c r="A14" s="259">
        <v>0.22222222222222199</v>
      </c>
    </row>
    <row r="15" spans="1:1" x14ac:dyDescent="0.2">
      <c r="A15" s="261">
        <v>0.224683544303797</v>
      </c>
    </row>
    <row r="16" spans="1:1" x14ac:dyDescent="0.2">
      <c r="A16" s="260">
        <v>0.25</v>
      </c>
    </row>
    <row r="17" spans="1:4" x14ac:dyDescent="0.2">
      <c r="A17" s="261">
        <v>0.25345622119815597</v>
      </c>
    </row>
    <row r="18" spans="1:4" x14ac:dyDescent="0.2">
      <c r="A18" s="260">
        <v>0.26797385620914999</v>
      </c>
    </row>
    <row r="19" spans="1:4" x14ac:dyDescent="0.2">
      <c r="A19" s="258">
        <v>0.26874999999999999</v>
      </c>
      <c r="C19" s="293" t="s">
        <v>736</v>
      </c>
      <c r="D19">
        <v>16</v>
      </c>
    </row>
    <row r="20" spans="1:4" x14ac:dyDescent="0.2">
      <c r="A20" s="261">
        <v>0.28993288590603999</v>
      </c>
      <c r="C20" s="293" t="s">
        <v>741</v>
      </c>
      <c r="D20">
        <v>52</v>
      </c>
    </row>
    <row r="21" spans="1:4" x14ac:dyDescent="0.2">
      <c r="A21" s="261">
        <v>0.30323846908733998</v>
      </c>
      <c r="C21" s="293" t="s">
        <v>742</v>
      </c>
      <c r="D21">
        <v>44</v>
      </c>
    </row>
    <row r="22" spans="1:4" x14ac:dyDescent="0.2">
      <c r="A22" s="260">
        <v>0.31318681318681302</v>
      </c>
      <c r="C22" s="293">
        <v>1</v>
      </c>
      <c r="D22">
        <v>39</v>
      </c>
    </row>
    <row r="23" spans="1:4" x14ac:dyDescent="0.2">
      <c r="A23" s="258">
        <v>0.31578947368421001</v>
      </c>
      <c r="D23">
        <f>SUM(D19:D22)</f>
        <v>151</v>
      </c>
    </row>
    <row r="24" spans="1:4" x14ac:dyDescent="0.2">
      <c r="A24" s="259">
        <v>0.32258064516128998</v>
      </c>
    </row>
    <row r="25" spans="1:4" x14ac:dyDescent="0.2">
      <c r="A25" s="260">
        <v>0.33183856502242098</v>
      </c>
    </row>
    <row r="26" spans="1:4" x14ac:dyDescent="0.2">
      <c r="A26" s="258">
        <v>0.33333333333333298</v>
      </c>
    </row>
    <row r="27" spans="1:4" x14ac:dyDescent="0.2">
      <c r="A27" s="261">
        <v>0.34982332155476997</v>
      </c>
    </row>
    <row r="28" spans="1:4" x14ac:dyDescent="0.2">
      <c r="A28" s="261">
        <v>0.351190476190476</v>
      </c>
    </row>
    <row r="29" spans="1:4" x14ac:dyDescent="0.2">
      <c r="A29" s="258">
        <v>0.38</v>
      </c>
    </row>
    <row r="30" spans="1:4" x14ac:dyDescent="0.2">
      <c r="A30" s="258">
        <v>0.38888888888888801</v>
      </c>
    </row>
    <row r="31" spans="1:4" x14ac:dyDescent="0.2">
      <c r="A31" s="259">
        <v>0.38888888888888801</v>
      </c>
    </row>
    <row r="32" spans="1:4" x14ac:dyDescent="0.2">
      <c r="A32" s="261">
        <v>0.397923875432525</v>
      </c>
    </row>
    <row r="33" spans="1:1" x14ac:dyDescent="0.2">
      <c r="A33" s="261">
        <v>0.40858505564387898</v>
      </c>
    </row>
    <row r="34" spans="1:1" x14ac:dyDescent="0.2">
      <c r="A34" s="260">
        <v>0.44675324675324601</v>
      </c>
    </row>
    <row r="35" spans="1:1" x14ac:dyDescent="0.2">
      <c r="A35" s="258">
        <v>0.45454545454545398</v>
      </c>
    </row>
    <row r="36" spans="1:1" x14ac:dyDescent="0.2">
      <c r="A36" s="259">
        <v>0.47692307692307601</v>
      </c>
    </row>
    <row r="37" spans="1:1" x14ac:dyDescent="0.2">
      <c r="A37" s="258">
        <v>0.48148148148148101</v>
      </c>
    </row>
    <row r="38" spans="1:1" x14ac:dyDescent="0.2">
      <c r="A38" s="259">
        <v>0.48571428571428499</v>
      </c>
    </row>
    <row r="39" spans="1:1" x14ac:dyDescent="0.2">
      <c r="A39" s="258">
        <v>0.48590604026845602</v>
      </c>
    </row>
    <row r="40" spans="1:1" x14ac:dyDescent="0.2">
      <c r="A40" s="260">
        <v>0.490566037735849</v>
      </c>
    </row>
    <row r="41" spans="1:1" x14ac:dyDescent="0.2">
      <c r="A41" s="261">
        <v>0.49399999999999999</v>
      </c>
    </row>
    <row r="42" spans="1:1" x14ac:dyDescent="0.2">
      <c r="A42" s="257">
        <v>0.5</v>
      </c>
    </row>
    <row r="43" spans="1:1" x14ac:dyDescent="0.2">
      <c r="A43" s="259">
        <v>0.52222222222222203</v>
      </c>
    </row>
    <row r="44" spans="1:1" x14ac:dyDescent="0.2">
      <c r="A44" s="260">
        <v>0.53333333333333299</v>
      </c>
    </row>
    <row r="45" spans="1:1" x14ac:dyDescent="0.2">
      <c r="A45" s="261">
        <v>0.562130177514792</v>
      </c>
    </row>
    <row r="46" spans="1:1" x14ac:dyDescent="0.2">
      <c r="A46" s="259">
        <v>0.5625</v>
      </c>
    </row>
    <row r="47" spans="1:1" x14ac:dyDescent="0.2">
      <c r="A47" s="259">
        <v>0.57446808510638303</v>
      </c>
    </row>
    <row r="48" spans="1:1" x14ac:dyDescent="0.2">
      <c r="A48" s="261">
        <v>0.57894736842105199</v>
      </c>
    </row>
    <row r="49" spans="1:1" x14ac:dyDescent="0.2">
      <c r="A49" s="259">
        <v>0.58088235294117596</v>
      </c>
    </row>
    <row r="50" spans="1:1" x14ac:dyDescent="0.2">
      <c r="A50" s="258">
        <v>0.58974358974358898</v>
      </c>
    </row>
    <row r="51" spans="1:1" x14ac:dyDescent="0.2">
      <c r="A51" s="261">
        <v>0.59510869565217395</v>
      </c>
    </row>
    <row r="52" spans="1:1" x14ac:dyDescent="0.2">
      <c r="A52" s="257">
        <v>0.6</v>
      </c>
    </row>
    <row r="53" spans="1:1" x14ac:dyDescent="0.2">
      <c r="A53" s="257">
        <v>0.6</v>
      </c>
    </row>
    <row r="54" spans="1:1" x14ac:dyDescent="0.2">
      <c r="A54" s="259">
        <v>0.62790697674418605</v>
      </c>
    </row>
    <row r="55" spans="1:1" x14ac:dyDescent="0.2">
      <c r="A55" s="260">
        <v>0.62886597938144295</v>
      </c>
    </row>
    <row r="56" spans="1:1" x14ac:dyDescent="0.2">
      <c r="A56" s="257">
        <v>0.62962962962962898</v>
      </c>
    </row>
    <row r="57" spans="1:1" x14ac:dyDescent="0.2">
      <c r="A57" s="260">
        <v>0.63</v>
      </c>
    </row>
    <row r="58" spans="1:1" x14ac:dyDescent="0.2">
      <c r="A58" s="260">
        <v>0.64500000000000002</v>
      </c>
    </row>
    <row r="59" spans="1:1" x14ac:dyDescent="0.2">
      <c r="A59" s="259">
        <v>0.64705882352941102</v>
      </c>
    </row>
    <row r="60" spans="1:1" x14ac:dyDescent="0.2">
      <c r="A60" s="261">
        <v>0.65538461538461501</v>
      </c>
    </row>
    <row r="61" spans="1:1" x14ac:dyDescent="0.2">
      <c r="A61" s="259">
        <v>0.67272727272727195</v>
      </c>
    </row>
    <row r="62" spans="1:1" x14ac:dyDescent="0.2">
      <c r="A62" s="259">
        <v>0.67647058823529405</v>
      </c>
    </row>
    <row r="63" spans="1:1" x14ac:dyDescent="0.2">
      <c r="A63" s="259">
        <v>0.67777777777777704</v>
      </c>
    </row>
    <row r="64" spans="1:1" x14ac:dyDescent="0.2">
      <c r="A64" s="257">
        <v>0.69230769230769196</v>
      </c>
    </row>
    <row r="65" spans="1:1" x14ac:dyDescent="0.2">
      <c r="A65" s="257">
        <v>0.7</v>
      </c>
    </row>
    <row r="66" spans="1:1" x14ac:dyDescent="0.2">
      <c r="A66" s="257">
        <v>0.72727272727272696</v>
      </c>
    </row>
    <row r="67" spans="1:1" x14ac:dyDescent="0.2">
      <c r="A67" s="259">
        <v>0.73793103448275799</v>
      </c>
    </row>
    <row r="68" spans="1:1" x14ac:dyDescent="0.2">
      <c r="A68" s="259">
        <v>0.74285714285714199</v>
      </c>
    </row>
    <row r="69" spans="1:1" x14ac:dyDescent="0.2">
      <c r="A69" s="257">
        <v>0.75</v>
      </c>
    </row>
    <row r="70" spans="1:1" x14ac:dyDescent="0.2">
      <c r="A70" s="259">
        <v>0.76</v>
      </c>
    </row>
    <row r="71" spans="1:1" x14ac:dyDescent="0.2">
      <c r="A71" s="261">
        <v>0.76016499705362395</v>
      </c>
    </row>
    <row r="72" spans="1:1" x14ac:dyDescent="0.2">
      <c r="A72" s="260">
        <v>0.76470588235294101</v>
      </c>
    </row>
    <row r="73" spans="1:1" x14ac:dyDescent="0.2">
      <c r="A73" s="257">
        <v>0.76923076923076905</v>
      </c>
    </row>
    <row r="74" spans="1:1" x14ac:dyDescent="0.2">
      <c r="A74" s="257">
        <v>0.77777777777777701</v>
      </c>
    </row>
    <row r="75" spans="1:1" x14ac:dyDescent="0.2">
      <c r="A75" s="258">
        <v>0.78260869565217395</v>
      </c>
    </row>
    <row r="76" spans="1:1" x14ac:dyDescent="0.2">
      <c r="A76" s="258">
        <v>0.78431372549019596</v>
      </c>
    </row>
    <row r="77" spans="1:1" x14ac:dyDescent="0.2">
      <c r="A77" s="257">
        <v>0.78571428571428503</v>
      </c>
    </row>
    <row r="78" spans="1:1" x14ac:dyDescent="0.2">
      <c r="A78" s="257">
        <v>0.78571428571428503</v>
      </c>
    </row>
    <row r="79" spans="1:1" x14ac:dyDescent="0.2">
      <c r="A79" s="258">
        <v>0.78723404255319096</v>
      </c>
    </row>
    <row r="80" spans="1:1" x14ac:dyDescent="0.2">
      <c r="A80" s="259">
        <v>0.79090909090909001</v>
      </c>
    </row>
    <row r="81" spans="1:1" x14ac:dyDescent="0.2">
      <c r="A81" s="257">
        <v>0.8</v>
      </c>
    </row>
    <row r="82" spans="1:1" x14ac:dyDescent="0.2">
      <c r="A82" s="257">
        <v>0.80645161290322498</v>
      </c>
    </row>
    <row r="83" spans="1:1" x14ac:dyDescent="0.2">
      <c r="A83" s="257">
        <v>0.83333333333333304</v>
      </c>
    </row>
    <row r="84" spans="1:1" x14ac:dyDescent="0.2">
      <c r="A84" s="257">
        <v>0.84615384615384603</v>
      </c>
    </row>
    <row r="85" spans="1:1" x14ac:dyDescent="0.2">
      <c r="A85" s="257">
        <v>0.84615384615384603</v>
      </c>
    </row>
    <row r="86" spans="1:1" x14ac:dyDescent="0.2">
      <c r="A86" s="259">
        <v>0.85106382978723405</v>
      </c>
    </row>
    <row r="87" spans="1:1" x14ac:dyDescent="0.2">
      <c r="A87" s="257">
        <v>0.86956521739130399</v>
      </c>
    </row>
    <row r="88" spans="1:1" x14ac:dyDescent="0.2">
      <c r="A88" s="259">
        <v>0.88524590163934402</v>
      </c>
    </row>
    <row r="89" spans="1:1" x14ac:dyDescent="0.2">
      <c r="A89" s="257">
        <v>0.88636363636363602</v>
      </c>
    </row>
    <row r="90" spans="1:1" x14ac:dyDescent="0.2">
      <c r="A90" s="257">
        <v>0.88888888888888795</v>
      </c>
    </row>
    <row r="91" spans="1:1" x14ac:dyDescent="0.2">
      <c r="A91" s="257">
        <v>0.9</v>
      </c>
    </row>
    <row r="92" spans="1:1" x14ac:dyDescent="0.2">
      <c r="A92" s="260">
        <v>0.90384615384615297</v>
      </c>
    </row>
    <row r="93" spans="1:1" x14ac:dyDescent="0.2">
      <c r="A93" s="259">
        <v>0.90422535211267596</v>
      </c>
    </row>
    <row r="94" spans="1:1" x14ac:dyDescent="0.2">
      <c r="A94" s="257">
        <v>0.90625</v>
      </c>
    </row>
    <row r="95" spans="1:1" x14ac:dyDescent="0.2">
      <c r="A95" s="257">
        <v>0.90909090909090895</v>
      </c>
    </row>
    <row r="96" spans="1:1" x14ac:dyDescent="0.2">
      <c r="A96" s="257">
        <v>0.91666666666666596</v>
      </c>
    </row>
    <row r="97" spans="1:1" x14ac:dyDescent="0.2">
      <c r="A97" s="257">
        <v>0.92</v>
      </c>
    </row>
    <row r="98" spans="1:1" x14ac:dyDescent="0.2">
      <c r="A98" s="257">
        <v>0.92045454545454497</v>
      </c>
    </row>
    <row r="99" spans="1:1" x14ac:dyDescent="0.2">
      <c r="A99" s="259">
        <v>0.92105263157894701</v>
      </c>
    </row>
    <row r="100" spans="1:1" x14ac:dyDescent="0.2">
      <c r="A100" s="257">
        <v>0.92134831460674105</v>
      </c>
    </row>
    <row r="101" spans="1:1" x14ac:dyDescent="0.2">
      <c r="A101" s="261">
        <v>0.92222222222222205</v>
      </c>
    </row>
    <row r="102" spans="1:1" x14ac:dyDescent="0.2">
      <c r="A102" s="257">
        <v>0.93333333333333302</v>
      </c>
    </row>
    <row r="103" spans="1:1" x14ac:dyDescent="0.2">
      <c r="A103" s="257">
        <v>0.952380952380952</v>
      </c>
    </row>
    <row r="104" spans="1:1" x14ac:dyDescent="0.2">
      <c r="A104" s="257">
        <v>0.95934959349593496</v>
      </c>
    </row>
    <row r="105" spans="1:1" x14ac:dyDescent="0.2">
      <c r="A105" s="257">
        <v>0.96296296296296202</v>
      </c>
    </row>
    <row r="106" spans="1:1" x14ac:dyDescent="0.2">
      <c r="A106" s="257">
        <v>0.96296296296296202</v>
      </c>
    </row>
    <row r="107" spans="1:1" x14ac:dyDescent="0.2">
      <c r="A107" s="257">
        <v>0.96538461538461495</v>
      </c>
    </row>
    <row r="108" spans="1:1" x14ac:dyDescent="0.2">
      <c r="A108" s="257">
        <v>0.96666666666666601</v>
      </c>
    </row>
    <row r="109" spans="1:1" x14ac:dyDescent="0.2">
      <c r="A109" s="257">
        <v>0.97402597402597402</v>
      </c>
    </row>
    <row r="110" spans="1:1" x14ac:dyDescent="0.2">
      <c r="A110" s="259">
        <v>0.97619047619047605</v>
      </c>
    </row>
    <row r="111" spans="1:1" x14ac:dyDescent="0.2">
      <c r="A111" s="257">
        <v>0.98449612403100695</v>
      </c>
    </row>
    <row r="112" spans="1:1" x14ac:dyDescent="0.2">
      <c r="A112" s="257">
        <v>0.98591549295774605</v>
      </c>
    </row>
    <row r="113" spans="1:1" x14ac:dyDescent="0.2">
      <c r="A113" s="257">
        <v>0.99349240780910997</v>
      </c>
    </row>
    <row r="114" spans="1:1" x14ac:dyDescent="0.2">
      <c r="A114" s="256">
        <v>1</v>
      </c>
    </row>
    <row r="115" spans="1:1" x14ac:dyDescent="0.2">
      <c r="A115" s="256">
        <v>1</v>
      </c>
    </row>
    <row r="116" spans="1:1" x14ac:dyDescent="0.2">
      <c r="A116" s="256">
        <v>1</v>
      </c>
    </row>
    <row r="117" spans="1:1" x14ac:dyDescent="0.2">
      <c r="A117" s="256">
        <v>1</v>
      </c>
    </row>
    <row r="118" spans="1:1" x14ac:dyDescent="0.2">
      <c r="A118" s="256">
        <v>1</v>
      </c>
    </row>
    <row r="119" spans="1:1" x14ac:dyDescent="0.2">
      <c r="A119" s="256">
        <v>1</v>
      </c>
    </row>
    <row r="120" spans="1:1" x14ac:dyDescent="0.2">
      <c r="A120" s="256">
        <v>1</v>
      </c>
    </row>
    <row r="121" spans="1:1" x14ac:dyDescent="0.2">
      <c r="A121" s="256">
        <v>1</v>
      </c>
    </row>
    <row r="122" spans="1:1" x14ac:dyDescent="0.2">
      <c r="A122" s="256">
        <v>1</v>
      </c>
    </row>
    <row r="123" spans="1:1" x14ac:dyDescent="0.2">
      <c r="A123" s="256">
        <v>1</v>
      </c>
    </row>
    <row r="124" spans="1:1" x14ac:dyDescent="0.2">
      <c r="A124" s="256">
        <v>1</v>
      </c>
    </row>
    <row r="125" spans="1:1" x14ac:dyDescent="0.2">
      <c r="A125" s="256">
        <v>1</v>
      </c>
    </row>
    <row r="126" spans="1:1" x14ac:dyDescent="0.2">
      <c r="A126" s="256">
        <v>1</v>
      </c>
    </row>
    <row r="127" spans="1:1" x14ac:dyDescent="0.2">
      <c r="A127" s="256">
        <v>1</v>
      </c>
    </row>
    <row r="128" spans="1:1" x14ac:dyDescent="0.2">
      <c r="A128" s="256">
        <v>1</v>
      </c>
    </row>
    <row r="129" spans="1:1" x14ac:dyDescent="0.2">
      <c r="A129" s="256">
        <v>1</v>
      </c>
    </row>
    <row r="130" spans="1:1" x14ac:dyDescent="0.2">
      <c r="A130" s="256">
        <v>1</v>
      </c>
    </row>
    <row r="131" spans="1:1" x14ac:dyDescent="0.2">
      <c r="A131" s="256">
        <v>1</v>
      </c>
    </row>
    <row r="132" spans="1:1" x14ac:dyDescent="0.2">
      <c r="A132" s="256">
        <v>1</v>
      </c>
    </row>
    <row r="133" spans="1:1" x14ac:dyDescent="0.2">
      <c r="A133" s="256">
        <v>1</v>
      </c>
    </row>
    <row r="134" spans="1:1" x14ac:dyDescent="0.2">
      <c r="A134" s="256">
        <v>1</v>
      </c>
    </row>
    <row r="135" spans="1:1" x14ac:dyDescent="0.2">
      <c r="A135" s="256">
        <v>1</v>
      </c>
    </row>
    <row r="136" spans="1:1" x14ac:dyDescent="0.2">
      <c r="A136" s="256">
        <v>1</v>
      </c>
    </row>
    <row r="137" spans="1:1" x14ac:dyDescent="0.2">
      <c r="A137" s="256">
        <v>1</v>
      </c>
    </row>
    <row r="138" spans="1:1" x14ac:dyDescent="0.2">
      <c r="A138" s="256">
        <v>1</v>
      </c>
    </row>
    <row r="139" spans="1:1" x14ac:dyDescent="0.2">
      <c r="A139" s="256">
        <v>1</v>
      </c>
    </row>
    <row r="140" spans="1:1" x14ac:dyDescent="0.2">
      <c r="A140" s="256">
        <v>1</v>
      </c>
    </row>
    <row r="141" spans="1:1" x14ac:dyDescent="0.2">
      <c r="A141" s="257">
        <v>1</v>
      </c>
    </row>
    <row r="142" spans="1:1" x14ac:dyDescent="0.2">
      <c r="A142" s="257">
        <v>1</v>
      </c>
    </row>
    <row r="143" spans="1:1" x14ac:dyDescent="0.2">
      <c r="A143" s="257">
        <v>1</v>
      </c>
    </row>
    <row r="144" spans="1:1" x14ac:dyDescent="0.2">
      <c r="A144" s="257">
        <v>1</v>
      </c>
    </row>
    <row r="145" spans="1:1" x14ac:dyDescent="0.2">
      <c r="A145" s="257">
        <v>1</v>
      </c>
    </row>
    <row r="146" spans="1:1" x14ac:dyDescent="0.2">
      <c r="A146" s="257">
        <v>1</v>
      </c>
    </row>
    <row r="147" spans="1:1" x14ac:dyDescent="0.2">
      <c r="A147" s="257">
        <v>1</v>
      </c>
    </row>
    <row r="148" spans="1:1" x14ac:dyDescent="0.2">
      <c r="A148" s="257">
        <v>1</v>
      </c>
    </row>
    <row r="149" spans="1:1" x14ac:dyDescent="0.2">
      <c r="A149" s="257">
        <v>1</v>
      </c>
    </row>
    <row r="150" spans="1:1" x14ac:dyDescent="0.2">
      <c r="A150" s="257">
        <v>1</v>
      </c>
    </row>
    <row r="151" spans="1:1" x14ac:dyDescent="0.2">
      <c r="A151" s="258">
        <v>1</v>
      </c>
    </row>
    <row r="152" spans="1:1" x14ac:dyDescent="0.2">
      <c r="A152" s="258">
        <v>1</v>
      </c>
    </row>
  </sheetData>
  <sortState xmlns:xlrd2="http://schemas.microsoft.com/office/spreadsheetml/2017/richdata2" ref="A2:A152">
    <sortCondition ref="A1:A15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D07C-E8EA-4F6B-87BF-A77E7C64EB89}">
  <sheetPr codeName="Sheet8">
    <tabColor rgb="FFFF0000"/>
  </sheetPr>
  <dimension ref="A1:DB305"/>
  <sheetViews>
    <sheetView zoomScale="85" zoomScaleNormal="85" zoomScaleSheetLayoutView="70" workbookViewId="0"/>
  </sheetViews>
  <sheetFormatPr defaultColWidth="9.140625" defaultRowHeight="12.75" x14ac:dyDescent="0.2"/>
  <cols>
    <col min="1" max="1" width="41.5703125" style="19" bestFit="1" customWidth="1"/>
    <col min="2" max="2" width="15.42578125" style="22" bestFit="1" customWidth="1"/>
    <col min="3" max="3" width="24.42578125" style="22" customWidth="1"/>
    <col min="4" max="4" width="13.28515625" style="19" customWidth="1"/>
    <col min="5" max="5" width="14.42578125" style="19" customWidth="1"/>
    <col min="6" max="6" width="16.42578125" style="19" customWidth="1"/>
    <col min="7" max="8" width="8.42578125" style="19" customWidth="1"/>
    <col min="9" max="9" width="8.42578125" style="22" customWidth="1"/>
    <col min="10" max="10" width="9.140625" style="22" customWidth="1"/>
    <col min="11" max="11" width="7.42578125" style="19" customWidth="1"/>
    <col min="12" max="12" width="11.42578125" style="19" customWidth="1"/>
    <col min="13" max="13" width="5.42578125" style="19" customWidth="1"/>
    <col min="14" max="14" width="10.28515625" style="22" customWidth="1"/>
    <col min="15" max="15" width="12.85546875" style="22" customWidth="1"/>
    <col min="16" max="16" width="10.140625" style="22" customWidth="1"/>
    <col min="17" max="17" width="11" style="22" customWidth="1"/>
    <col min="18" max="18" width="16.5703125" style="19" customWidth="1"/>
    <col min="19" max="19" width="13.28515625" style="19" customWidth="1"/>
    <col min="20" max="23" width="9.140625" style="19" customWidth="1"/>
    <col min="24" max="24" width="10.140625" style="19" customWidth="1"/>
    <col min="25" max="38" width="9.140625" style="19" customWidth="1"/>
    <col min="39" max="39" width="9.140625" style="22" customWidth="1"/>
    <col min="40" max="50" width="9.140625" style="23" customWidth="1"/>
    <col min="51" max="51" width="9.140625" style="24" customWidth="1"/>
    <col min="52" max="52" width="9.85546875" style="24" customWidth="1"/>
    <col min="53" max="53" width="9.140625" style="19" customWidth="1"/>
    <col min="54" max="54" width="13" style="19" customWidth="1"/>
    <col min="55" max="56" width="13.140625" style="19" customWidth="1"/>
    <col min="57" max="58" width="13" style="19" customWidth="1"/>
    <col min="59" max="59" width="11.85546875" style="19" customWidth="1"/>
    <col min="60" max="80" width="9.140625" style="19" customWidth="1"/>
    <col min="81" max="81" width="9.140625" style="23" customWidth="1"/>
    <col min="82" max="83" width="9.28515625" style="23" bestFit="1" customWidth="1"/>
    <col min="84" max="84" width="9.28515625" style="19" bestFit="1" customWidth="1"/>
    <col min="85" max="86" width="9.28515625" style="23" bestFit="1" customWidth="1"/>
    <col min="87" max="87" width="9.28515625" style="19" bestFit="1" customWidth="1"/>
    <col min="88" max="88" width="9.28515625" style="23" bestFit="1" customWidth="1"/>
    <col min="89" max="89" width="9.28515625" style="19" bestFit="1" customWidth="1"/>
    <col min="90" max="90" width="12.5703125" style="23" bestFit="1" customWidth="1"/>
    <col min="91" max="91" width="9.140625" style="19"/>
    <col min="92" max="92" width="9.28515625" style="19" bestFit="1" customWidth="1"/>
    <col min="93" max="93" width="9.28515625" style="23" bestFit="1" customWidth="1"/>
    <col min="94" max="96" width="9.28515625" style="19" bestFit="1" customWidth="1"/>
    <col min="97" max="97" width="9.28515625" style="23" bestFit="1" customWidth="1"/>
    <col min="98" max="98" width="8.140625" style="23" customWidth="1"/>
    <col min="99" max="105" width="9.140625" style="19"/>
    <col min="106" max="106" width="9.28515625" style="19" bestFit="1" customWidth="1"/>
    <col min="107" max="16384" width="9.140625" style="19"/>
  </cols>
  <sheetData>
    <row r="1" spans="1:106" x14ac:dyDescent="0.2">
      <c r="CX1" s="33"/>
      <c r="CY1" s="33"/>
      <c r="CZ1" s="32"/>
      <c r="DA1" s="33"/>
    </row>
    <row r="2" spans="1:106" x14ac:dyDescent="0.2">
      <c r="CX2" s="33"/>
      <c r="CY2" s="33"/>
      <c r="CZ2" s="32"/>
      <c r="DA2" s="33"/>
    </row>
    <row r="3" spans="1:106" x14ac:dyDescent="0.2">
      <c r="CU3" s="29">
        <v>0</v>
      </c>
      <c r="CV3" s="29">
        <v>0.25</v>
      </c>
      <c r="CW3" s="29">
        <v>0</v>
      </c>
      <c r="CX3" s="29">
        <v>0</v>
      </c>
      <c r="CY3" s="29">
        <v>0.25</v>
      </c>
      <c r="CZ3" s="32">
        <v>0</v>
      </c>
      <c r="DA3" s="33">
        <v>0</v>
      </c>
    </row>
    <row r="4" spans="1:106" x14ac:dyDescent="0.2">
      <c r="CU4" s="29">
        <v>0.25</v>
      </c>
      <c r="CV4" s="29">
        <v>0.75</v>
      </c>
      <c r="CW4" s="29">
        <v>0.25</v>
      </c>
      <c r="CX4" s="29">
        <v>0.1</v>
      </c>
      <c r="CY4" s="29">
        <v>0.75</v>
      </c>
      <c r="CZ4" s="32">
        <v>0.2</v>
      </c>
      <c r="DA4" s="33">
        <v>0.08</v>
      </c>
    </row>
    <row r="5" spans="1:106" x14ac:dyDescent="0.2">
      <c r="CU5" s="29">
        <v>0.75</v>
      </c>
      <c r="CV5" s="30">
        <v>1</v>
      </c>
      <c r="CW5" s="29">
        <v>0.75</v>
      </c>
      <c r="CX5" s="29">
        <v>0.35</v>
      </c>
      <c r="CY5" s="30">
        <v>1</v>
      </c>
      <c r="CZ5" s="32">
        <v>0.75</v>
      </c>
      <c r="DA5" s="33">
        <v>0.5</v>
      </c>
    </row>
    <row r="6" spans="1:106" x14ac:dyDescent="0.2">
      <c r="CU6" s="29">
        <v>1</v>
      </c>
      <c r="CV6" s="29">
        <v>1</v>
      </c>
      <c r="CW6" s="29">
        <v>1</v>
      </c>
      <c r="CX6" s="29">
        <v>0.75</v>
      </c>
      <c r="CY6" s="29">
        <v>1</v>
      </c>
      <c r="CZ6" s="18">
        <v>1</v>
      </c>
      <c r="DA6" s="33"/>
    </row>
    <row r="7" spans="1:106" x14ac:dyDescent="0.2">
      <c r="CU7" s="29"/>
      <c r="CV7" s="29"/>
      <c r="CW7" s="29"/>
      <c r="CX7" s="29"/>
      <c r="CY7" s="29"/>
      <c r="CZ7" s="33"/>
      <c r="DA7" s="33"/>
    </row>
    <row r="8" spans="1:106" ht="78" customHeight="1" x14ac:dyDescent="0.25">
      <c r="A8" s="36" t="s">
        <v>0</v>
      </c>
      <c r="B8" s="213" t="s">
        <v>683</v>
      </c>
      <c r="C8" s="37" t="s">
        <v>626</v>
      </c>
      <c r="D8" s="38" t="s">
        <v>632</v>
      </c>
      <c r="E8" s="39" t="s">
        <v>633</v>
      </c>
      <c r="F8" s="39" t="s">
        <v>634</v>
      </c>
      <c r="G8" s="40" t="s">
        <v>647</v>
      </c>
      <c r="H8" s="41" t="s">
        <v>627</v>
      </c>
      <c r="I8" s="41" t="s">
        <v>648</v>
      </c>
      <c r="J8" s="41" t="s">
        <v>628</v>
      </c>
      <c r="K8" s="42" t="s">
        <v>649</v>
      </c>
      <c r="L8" s="41" t="s">
        <v>635</v>
      </c>
      <c r="M8" s="41" t="s">
        <v>629</v>
      </c>
      <c r="N8" s="41" t="s">
        <v>636</v>
      </c>
      <c r="O8" s="41" t="s">
        <v>637</v>
      </c>
      <c r="P8" s="41" t="s">
        <v>248</v>
      </c>
      <c r="Q8" s="41" t="s">
        <v>630</v>
      </c>
      <c r="R8" s="43" t="s">
        <v>249</v>
      </c>
      <c r="S8" s="40" t="s">
        <v>638</v>
      </c>
      <c r="T8" s="38" t="s">
        <v>250</v>
      </c>
      <c r="U8" s="38" t="s">
        <v>251</v>
      </c>
      <c r="V8" s="38" t="s">
        <v>252</v>
      </c>
      <c r="W8" s="44" t="s">
        <v>650</v>
      </c>
      <c r="X8" s="45" t="s">
        <v>253</v>
      </c>
      <c r="Y8" s="46" t="s">
        <v>651</v>
      </c>
      <c r="Z8" s="46" t="s">
        <v>652</v>
      </c>
      <c r="AA8" s="46" t="s">
        <v>653</v>
      </c>
      <c r="AB8" s="46" t="s">
        <v>654</v>
      </c>
      <c r="AC8" s="46" t="s">
        <v>254</v>
      </c>
      <c r="AD8" s="46" t="s">
        <v>255</v>
      </c>
      <c r="AE8" s="46" t="s">
        <v>256</v>
      </c>
      <c r="AF8" s="46" t="s">
        <v>257</v>
      </c>
      <c r="AG8" s="46" t="s">
        <v>258</v>
      </c>
      <c r="AH8" s="46" t="s">
        <v>259</v>
      </c>
      <c r="AI8" s="46" t="s">
        <v>260</v>
      </c>
      <c r="AJ8" s="46" t="s">
        <v>261</v>
      </c>
      <c r="AK8" s="46" t="s">
        <v>262</v>
      </c>
      <c r="AL8" s="46" t="s">
        <v>263</v>
      </c>
      <c r="AM8" s="43" t="s">
        <v>264</v>
      </c>
      <c r="AN8" s="47" t="s">
        <v>265</v>
      </c>
      <c r="AO8" s="47" t="s">
        <v>266</v>
      </c>
      <c r="AP8" s="47" t="s">
        <v>267</v>
      </c>
      <c r="AQ8" s="47" t="s">
        <v>268</v>
      </c>
      <c r="AR8" s="47" t="s">
        <v>269</v>
      </c>
      <c r="AS8" s="47" t="s">
        <v>270</v>
      </c>
      <c r="AT8" s="47" t="s">
        <v>271</v>
      </c>
      <c r="AU8" s="47" t="s">
        <v>272</v>
      </c>
      <c r="AV8" s="47" t="s">
        <v>273</v>
      </c>
      <c r="AW8" s="47" t="s">
        <v>274</v>
      </c>
      <c r="AX8" s="48" t="s">
        <v>275</v>
      </c>
      <c r="AY8" s="49" t="s">
        <v>276</v>
      </c>
      <c r="AZ8" s="50" t="s">
        <v>639</v>
      </c>
      <c r="BA8" s="51" t="s">
        <v>640</v>
      </c>
      <c r="BB8" s="40" t="s">
        <v>655</v>
      </c>
      <c r="BC8" s="52" t="s">
        <v>277</v>
      </c>
      <c r="BD8" s="38" t="s">
        <v>278</v>
      </c>
      <c r="BE8" s="38" t="s">
        <v>279</v>
      </c>
      <c r="BF8" s="38" t="s">
        <v>631</v>
      </c>
      <c r="BG8" s="38" t="s">
        <v>1</v>
      </c>
      <c r="BH8" s="38" t="s">
        <v>280</v>
      </c>
      <c r="BI8" s="53" t="s">
        <v>281</v>
      </c>
      <c r="BJ8" s="54" t="s">
        <v>282</v>
      </c>
      <c r="BK8" s="219" t="s">
        <v>684</v>
      </c>
      <c r="BL8" s="220" t="s">
        <v>685</v>
      </c>
      <c r="BM8" s="220" t="s">
        <v>686</v>
      </c>
      <c r="BN8" s="221" t="s">
        <v>687</v>
      </c>
      <c r="BO8" s="221" t="s">
        <v>688</v>
      </c>
      <c r="BP8" s="221" t="s">
        <v>689</v>
      </c>
      <c r="BQ8" s="221" t="s">
        <v>690</v>
      </c>
      <c r="BR8" s="221" t="s">
        <v>691</v>
      </c>
      <c r="BS8" s="221" t="s">
        <v>692</v>
      </c>
      <c r="BT8" s="222" t="s">
        <v>693</v>
      </c>
      <c r="BU8" s="223" t="s">
        <v>694</v>
      </c>
      <c r="BV8" s="223" t="s">
        <v>695</v>
      </c>
      <c r="BW8" s="222" t="s">
        <v>696</v>
      </c>
      <c r="BX8" s="222" t="s">
        <v>697</v>
      </c>
      <c r="BY8" s="222" t="s">
        <v>698</v>
      </c>
      <c r="BZ8" s="222" t="s">
        <v>699</v>
      </c>
      <c r="CA8" s="223" t="s">
        <v>700</v>
      </c>
      <c r="CB8" s="223" t="s">
        <v>701</v>
      </c>
      <c r="CC8" s="55" t="s">
        <v>656</v>
      </c>
      <c r="CD8" s="55" t="s">
        <v>657</v>
      </c>
      <c r="CE8" s="255" t="s">
        <v>658</v>
      </c>
      <c r="CF8" s="56" t="s">
        <v>660</v>
      </c>
      <c r="CG8" s="57" t="s">
        <v>659</v>
      </c>
      <c r="CH8" s="57" t="s">
        <v>661</v>
      </c>
      <c r="CI8" s="56" t="s">
        <v>662</v>
      </c>
      <c r="CJ8" s="57" t="s">
        <v>663</v>
      </c>
      <c r="CK8" s="56" t="s">
        <v>664</v>
      </c>
      <c r="CL8" s="58" t="s">
        <v>13</v>
      </c>
      <c r="CM8" s="59" t="s">
        <v>14</v>
      </c>
      <c r="CN8" s="59" t="s">
        <v>15</v>
      </c>
      <c r="CO8" s="58" t="s">
        <v>16</v>
      </c>
      <c r="CP8" s="59" t="s">
        <v>17</v>
      </c>
      <c r="CQ8" s="56" t="s">
        <v>665</v>
      </c>
      <c r="CR8" s="56" t="s">
        <v>666</v>
      </c>
      <c r="CS8" s="57" t="s">
        <v>667</v>
      </c>
      <c r="CT8" s="57" t="s">
        <v>668</v>
      </c>
      <c r="CU8" s="60" t="s">
        <v>669</v>
      </c>
      <c r="CV8" s="61" t="s">
        <v>670</v>
      </c>
      <c r="CW8" s="62" t="s">
        <v>671</v>
      </c>
      <c r="CX8" s="62" t="s">
        <v>679</v>
      </c>
      <c r="CY8" s="62" t="s">
        <v>672</v>
      </c>
      <c r="CZ8" s="62" t="s">
        <v>674</v>
      </c>
      <c r="DA8" s="62" t="s">
        <v>675</v>
      </c>
      <c r="DB8" s="63" t="s">
        <v>8</v>
      </c>
    </row>
    <row r="9" spans="1:106" ht="24.95" customHeight="1" x14ac:dyDescent="0.25">
      <c r="A9" t="s">
        <v>42</v>
      </c>
      <c r="B9" s="31" t="s">
        <v>681</v>
      </c>
      <c r="C9" s="64" t="s">
        <v>43</v>
      </c>
      <c r="D9" s="65" t="s">
        <v>283</v>
      </c>
      <c r="E9" s="65" t="s">
        <v>29</v>
      </c>
      <c r="F9" s="65" t="s">
        <v>284</v>
      </c>
      <c r="G9" s="65">
        <v>0</v>
      </c>
      <c r="H9" s="64" t="s">
        <v>29</v>
      </c>
      <c r="I9" s="66">
        <v>0</v>
      </c>
      <c r="J9" s="64" t="s">
        <v>29</v>
      </c>
      <c r="K9" s="66">
        <v>0</v>
      </c>
      <c r="L9" s="64" t="s">
        <v>29</v>
      </c>
      <c r="M9" s="64" t="s">
        <v>285</v>
      </c>
      <c r="N9" s="64" t="s">
        <v>286</v>
      </c>
      <c r="O9" s="64" t="s">
        <v>287</v>
      </c>
      <c r="P9" s="64" t="s">
        <v>288</v>
      </c>
      <c r="Q9" s="64" t="s">
        <v>289</v>
      </c>
      <c r="R9" s="67" t="s">
        <v>29</v>
      </c>
      <c r="S9" s="65" t="s">
        <v>290</v>
      </c>
      <c r="T9" s="65">
        <v>0</v>
      </c>
      <c r="U9" s="65">
        <v>1</v>
      </c>
      <c r="V9" s="65">
        <v>1</v>
      </c>
      <c r="W9" s="68">
        <v>3</v>
      </c>
      <c r="X9" s="69">
        <v>0</v>
      </c>
      <c r="Y9" s="65">
        <v>3</v>
      </c>
      <c r="Z9" s="65">
        <v>3</v>
      </c>
      <c r="AA9" s="65">
        <v>9</v>
      </c>
      <c r="AB9" s="65">
        <v>9</v>
      </c>
      <c r="AC9" s="65">
        <v>0</v>
      </c>
      <c r="AD9" s="65">
        <v>0</v>
      </c>
      <c r="AE9" s="65">
        <v>0</v>
      </c>
      <c r="AF9" s="65">
        <v>0</v>
      </c>
      <c r="AG9" s="65">
        <v>0</v>
      </c>
      <c r="AH9" s="65">
        <v>0</v>
      </c>
      <c r="AI9" s="65">
        <v>0</v>
      </c>
      <c r="AJ9" s="65">
        <v>0</v>
      </c>
      <c r="AK9" s="70">
        <v>0</v>
      </c>
      <c r="AL9" s="65">
        <v>0</v>
      </c>
      <c r="AM9" s="71">
        <v>0</v>
      </c>
      <c r="AN9" s="72">
        <v>0</v>
      </c>
      <c r="AO9" s="72">
        <v>0</v>
      </c>
      <c r="AP9" s="72">
        <v>0</v>
      </c>
      <c r="AQ9" s="72">
        <v>0</v>
      </c>
      <c r="AR9" s="72">
        <v>0</v>
      </c>
      <c r="AS9" s="72">
        <v>0</v>
      </c>
      <c r="AT9" s="73">
        <v>0</v>
      </c>
      <c r="AU9" s="73">
        <v>0</v>
      </c>
      <c r="AV9" s="74">
        <v>0</v>
      </c>
      <c r="AW9" s="72">
        <v>0</v>
      </c>
      <c r="AX9" s="72">
        <v>1</v>
      </c>
      <c r="AY9" s="70" t="s">
        <v>285</v>
      </c>
      <c r="AZ9" s="75">
        <v>0</v>
      </c>
      <c r="BA9" s="72">
        <v>3</v>
      </c>
      <c r="BB9" s="76">
        <v>313</v>
      </c>
      <c r="BC9" s="76">
        <v>1813</v>
      </c>
      <c r="BD9" s="76" t="s">
        <v>291</v>
      </c>
      <c r="BE9" s="76" t="s">
        <v>292</v>
      </c>
      <c r="BF9" s="76">
        <v>927</v>
      </c>
      <c r="BG9" s="76">
        <v>30</v>
      </c>
      <c r="BH9" s="72">
        <v>0</v>
      </c>
      <c r="BI9" s="77">
        <v>9.5846645367412137E-3</v>
      </c>
      <c r="BJ9" s="19">
        <v>0</v>
      </c>
      <c r="BK9" s="224">
        <v>31</v>
      </c>
      <c r="BL9" s="225">
        <v>13</v>
      </c>
      <c r="BM9" s="225">
        <v>14</v>
      </c>
      <c r="BN9" s="226">
        <v>41.935483870967737</v>
      </c>
      <c r="BO9" s="226">
        <v>45.161290322580648</v>
      </c>
      <c r="BP9" s="226">
        <v>0.2</v>
      </c>
      <c r="BQ9" s="226">
        <v>0.2</v>
      </c>
      <c r="BR9" s="226">
        <v>0.2</v>
      </c>
      <c r="BS9" s="226">
        <v>0.2</v>
      </c>
      <c r="BT9" s="227">
        <v>30</v>
      </c>
      <c r="BU9" s="228">
        <v>0.31666666666666599</v>
      </c>
      <c r="BV9" s="228">
        <v>2.7728613569321499E-2</v>
      </c>
      <c r="BW9" s="227" t="b">
        <v>0</v>
      </c>
      <c r="BX9" s="227" t="b">
        <v>0</v>
      </c>
      <c r="BY9" s="227">
        <v>25</v>
      </c>
      <c r="BZ9" s="227">
        <v>24</v>
      </c>
      <c r="CA9" s="228">
        <v>0.83333333333333304</v>
      </c>
      <c r="CB9" s="228">
        <v>0.8</v>
      </c>
      <c r="CC9" s="35">
        <v>0.2</v>
      </c>
      <c r="CD9" s="35">
        <v>6</v>
      </c>
      <c r="CE9" s="256">
        <v>1</v>
      </c>
      <c r="CF9">
        <v>6</v>
      </c>
      <c r="CG9" s="35">
        <v>0.2</v>
      </c>
      <c r="CH9" s="35">
        <v>0</v>
      </c>
      <c r="CI9">
        <v>0</v>
      </c>
      <c r="CJ9" s="35">
        <v>0.8</v>
      </c>
      <c r="CK9">
        <v>24</v>
      </c>
      <c r="CL9" s="35">
        <v>5.4203539823008802E-2</v>
      </c>
      <c r="CM9" t="s">
        <v>25</v>
      </c>
      <c r="CN9">
        <v>18</v>
      </c>
      <c r="CO9" s="35">
        <v>0.6</v>
      </c>
      <c r="CP9" t="b">
        <v>1</v>
      </c>
      <c r="CQ9">
        <v>0</v>
      </c>
      <c r="CR9">
        <v>0</v>
      </c>
      <c r="CS9" s="35">
        <v>0</v>
      </c>
      <c r="CT9" s="35">
        <v>0</v>
      </c>
      <c r="CU9" t="str">
        <f t="shared" ref="CU9:CU40" si="0">IF(CC9&lt;=$CU$3,"0_V0",IF(CC9&lt;=$CU$4,"1_early",IF(CC9&lt;=$CU$5,"2_middle","3_late")))</f>
        <v>1_early</v>
      </c>
      <c r="CV9" t="str">
        <f t="shared" ref="CV9:CV40" si="1">IF(CE9&lt;=$CV$3,"1_low",IF(CE9&lt;=$CV$4,"2_fair",IF(CE9&lt;$CV$5,"3_high","4_full")))</f>
        <v>4_full</v>
      </c>
      <c r="CW9" t="str">
        <f t="shared" ref="CW9:CW40" si="2">IF(CG9&lt;=$CW$3,"0_V0",IF(CG9&lt;=$CW$4,"1_early",IF(CG9&lt;=$CW$5,"2_middle","3_late")))</f>
        <v>1_early</v>
      </c>
      <c r="CX9" t="str">
        <f t="shared" ref="CX9:CX40" si="3">IF(CH9&lt;=$CX$3,"0_Zero",IF(CH9&lt;=$CX$4,"1_soon",IF(CH9&lt;=$CX$5,"2_fair",IF(CH9&lt;=$CX$6,"3_long","4_vlong"))))</f>
        <v>0_Zero</v>
      </c>
      <c r="CY9" t="str">
        <f t="shared" ref="CY9:CY40" si="4">IF(CJ9&lt;=$CY$3,"1_soon",IF(CJ9&lt;=$CY$4,"2_fair",IF(CJ9&lt;$CY$5,"3_long","4_full")))</f>
        <v>3_long</v>
      </c>
      <c r="CZ9" t="str">
        <f t="shared" ref="CZ9:CZ40" si="5">IF(CS9&lt;=$CZ$3,"0_Zero",IF(CS9&lt;=$CZ$4,"1_few",IF(CS9&lt;=$CZ$5,"2_fair","3_large")))</f>
        <v>0_Zero</v>
      </c>
      <c r="DA9" t="str">
        <f t="shared" ref="DA9:DA40" si="6">IF(CT9&lt;=$DA$3,"0_zero",IF(CT9&lt;=$DA$4,"1_fair",IF(CT9&lt;=$DA$5,"2_high","4_unbelievable")))</f>
        <v>0_zero</v>
      </c>
      <c r="DB9" t="b">
        <v>1</v>
      </c>
    </row>
    <row r="10" spans="1:106" ht="24.95" customHeight="1" x14ac:dyDescent="0.25">
      <c r="A10" t="s">
        <v>45</v>
      </c>
      <c r="B10" s="31" t="s">
        <v>681</v>
      </c>
      <c r="C10" s="64" t="s">
        <v>43</v>
      </c>
      <c r="D10" s="65" t="s">
        <v>333</v>
      </c>
      <c r="E10" s="65" t="s">
        <v>29</v>
      </c>
      <c r="F10" s="65" t="s">
        <v>284</v>
      </c>
      <c r="G10" s="65">
        <v>0</v>
      </c>
      <c r="H10" s="64" t="s">
        <v>29</v>
      </c>
      <c r="I10" s="66">
        <v>0</v>
      </c>
      <c r="J10" s="64" t="s">
        <v>29</v>
      </c>
      <c r="K10" s="66">
        <v>0</v>
      </c>
      <c r="L10" s="64" t="s">
        <v>29</v>
      </c>
      <c r="M10" s="64" t="s">
        <v>285</v>
      </c>
      <c r="N10" s="64" t="s">
        <v>286</v>
      </c>
      <c r="O10" s="64" t="s">
        <v>287</v>
      </c>
      <c r="P10" s="64" t="s">
        <v>288</v>
      </c>
      <c r="Q10" s="64" t="s">
        <v>289</v>
      </c>
      <c r="R10" s="67" t="s">
        <v>29</v>
      </c>
      <c r="S10" s="65" t="s">
        <v>290</v>
      </c>
      <c r="T10" s="65">
        <v>662</v>
      </c>
      <c r="U10" s="65">
        <v>22</v>
      </c>
      <c r="V10" s="65">
        <v>2</v>
      </c>
      <c r="W10" s="68">
        <v>3</v>
      </c>
      <c r="X10" s="69">
        <v>0</v>
      </c>
      <c r="Y10" s="65">
        <v>1</v>
      </c>
      <c r="Z10" s="65">
        <v>1</v>
      </c>
      <c r="AA10" s="65">
        <v>8</v>
      </c>
      <c r="AB10" s="65">
        <v>8</v>
      </c>
      <c r="AC10" s="65">
        <v>0</v>
      </c>
      <c r="AD10" s="65">
        <v>0</v>
      </c>
      <c r="AE10" s="65">
        <v>0</v>
      </c>
      <c r="AF10" s="65">
        <v>0</v>
      </c>
      <c r="AG10" s="65">
        <v>0</v>
      </c>
      <c r="AH10" s="65">
        <v>0</v>
      </c>
      <c r="AI10" s="65">
        <v>0</v>
      </c>
      <c r="AJ10" s="65">
        <v>0</v>
      </c>
      <c r="AK10" s="70">
        <v>0</v>
      </c>
      <c r="AL10" s="65">
        <v>0</v>
      </c>
      <c r="AM10" s="71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3">
        <v>0</v>
      </c>
      <c r="AU10" s="73">
        <v>0</v>
      </c>
      <c r="AV10" s="74">
        <v>0</v>
      </c>
      <c r="AW10" s="72">
        <v>0</v>
      </c>
      <c r="AX10" s="72">
        <v>1</v>
      </c>
      <c r="AY10" s="70" t="s">
        <v>285</v>
      </c>
      <c r="AZ10" s="75">
        <v>0</v>
      </c>
      <c r="BA10" s="72">
        <v>0.13636363636363635</v>
      </c>
      <c r="BB10" s="76">
        <v>43</v>
      </c>
      <c r="BC10" s="76">
        <v>74</v>
      </c>
      <c r="BD10" s="76" t="s">
        <v>342</v>
      </c>
      <c r="BE10" s="76" t="s">
        <v>343</v>
      </c>
      <c r="BF10" s="76">
        <v>1505</v>
      </c>
      <c r="BG10" s="76">
        <v>49</v>
      </c>
      <c r="BH10" s="72">
        <v>0.4398671096345515</v>
      </c>
      <c r="BI10" s="77">
        <v>6.9767441860465115E-2</v>
      </c>
      <c r="BJ10" s="19">
        <v>0</v>
      </c>
      <c r="BK10" s="224">
        <v>51</v>
      </c>
      <c r="BL10" s="225">
        <v>17</v>
      </c>
      <c r="BM10" s="225">
        <v>31</v>
      </c>
      <c r="BN10" s="226">
        <v>33.333333333333343</v>
      </c>
      <c r="BO10" s="226">
        <v>60.784313725490193</v>
      </c>
      <c r="BP10" s="226">
        <v>0</v>
      </c>
      <c r="BQ10" s="226">
        <v>0</v>
      </c>
      <c r="BR10" s="226">
        <v>0</v>
      </c>
      <c r="BS10" s="226">
        <v>0</v>
      </c>
      <c r="BT10" s="227">
        <v>50</v>
      </c>
      <c r="BU10" s="228">
        <v>0.51</v>
      </c>
      <c r="BV10" s="228">
        <v>0.10056338028169</v>
      </c>
      <c r="BW10" s="227" t="b">
        <v>1</v>
      </c>
      <c r="BX10" s="227" t="b">
        <v>1</v>
      </c>
      <c r="BY10" s="227">
        <v>50</v>
      </c>
      <c r="BZ10" s="227">
        <v>50</v>
      </c>
      <c r="CA10" s="228">
        <v>1</v>
      </c>
      <c r="CB10" s="228">
        <v>1</v>
      </c>
      <c r="CC10" s="35">
        <v>0</v>
      </c>
      <c r="CD10" s="35">
        <v>0</v>
      </c>
      <c r="CE10" s="256">
        <v>1</v>
      </c>
      <c r="CF10">
        <v>0</v>
      </c>
      <c r="CG10" s="35">
        <v>0</v>
      </c>
      <c r="CH10" s="35">
        <v>0</v>
      </c>
      <c r="CI10">
        <v>0</v>
      </c>
      <c r="CJ10" s="35">
        <v>1</v>
      </c>
      <c r="CK10">
        <v>50</v>
      </c>
      <c r="CL10" s="35">
        <v>0.36619718309859101</v>
      </c>
      <c r="CM10" t="s">
        <v>21</v>
      </c>
      <c r="CN10">
        <v>20</v>
      </c>
      <c r="CO10" s="35">
        <v>0.4</v>
      </c>
      <c r="CP10" t="b">
        <v>1</v>
      </c>
      <c r="CQ10">
        <v>0</v>
      </c>
      <c r="CR10">
        <v>0</v>
      </c>
      <c r="CS10" s="35">
        <v>0</v>
      </c>
      <c r="CT10" s="35">
        <v>0</v>
      </c>
      <c r="CU10" t="str">
        <f t="shared" si="0"/>
        <v>0_V0</v>
      </c>
      <c r="CV10" t="str">
        <f t="shared" si="1"/>
        <v>4_full</v>
      </c>
      <c r="CW10" t="str">
        <f t="shared" si="2"/>
        <v>0_V0</v>
      </c>
      <c r="CX10" t="str">
        <f t="shared" si="3"/>
        <v>0_Zero</v>
      </c>
      <c r="CY10" t="str">
        <f t="shared" si="4"/>
        <v>4_full</v>
      </c>
      <c r="CZ10" t="str">
        <f t="shared" si="5"/>
        <v>0_Zero</v>
      </c>
      <c r="DA10" t="str">
        <f t="shared" si="6"/>
        <v>0_zero</v>
      </c>
      <c r="DB10" t="b">
        <v>1</v>
      </c>
    </row>
    <row r="11" spans="1:106" ht="24.95" customHeight="1" x14ac:dyDescent="0.25">
      <c r="A11" t="s">
        <v>92</v>
      </c>
      <c r="B11" s="31" t="s">
        <v>681</v>
      </c>
      <c r="C11" s="64" t="s">
        <v>43</v>
      </c>
      <c r="D11" s="65" t="s">
        <v>311</v>
      </c>
      <c r="E11" s="65" t="s">
        <v>29</v>
      </c>
      <c r="F11" s="65" t="s">
        <v>284</v>
      </c>
      <c r="G11" s="65">
        <v>0</v>
      </c>
      <c r="H11" s="64" t="s">
        <v>29</v>
      </c>
      <c r="I11" s="66">
        <v>0</v>
      </c>
      <c r="J11" s="64" t="s">
        <v>29</v>
      </c>
      <c r="K11" s="66">
        <v>0</v>
      </c>
      <c r="L11" s="64" t="s">
        <v>29</v>
      </c>
      <c r="M11" s="64" t="s">
        <v>285</v>
      </c>
      <c r="N11" s="64" t="s">
        <v>286</v>
      </c>
      <c r="O11" s="64" t="s">
        <v>287</v>
      </c>
      <c r="P11" s="64" t="s">
        <v>288</v>
      </c>
      <c r="Q11" s="64" t="s">
        <v>289</v>
      </c>
      <c r="R11" s="67" t="s">
        <v>29</v>
      </c>
      <c r="S11" s="65" t="s">
        <v>290</v>
      </c>
      <c r="T11" s="65">
        <v>33</v>
      </c>
      <c r="U11" s="65">
        <v>2</v>
      </c>
      <c r="V11" s="65">
        <v>1</v>
      </c>
      <c r="W11" s="68">
        <v>3</v>
      </c>
      <c r="X11" s="69">
        <v>0</v>
      </c>
      <c r="Y11" s="65">
        <v>2</v>
      </c>
      <c r="Z11" s="65">
        <v>2</v>
      </c>
      <c r="AA11" s="65">
        <v>15</v>
      </c>
      <c r="AB11" s="65">
        <v>15</v>
      </c>
      <c r="AC11" s="65">
        <v>0</v>
      </c>
      <c r="AD11" s="65">
        <v>0</v>
      </c>
      <c r="AE11" s="65">
        <v>0</v>
      </c>
      <c r="AF11" s="65">
        <v>0</v>
      </c>
      <c r="AG11" s="65">
        <v>0</v>
      </c>
      <c r="AH11" s="65">
        <v>0</v>
      </c>
      <c r="AI11" s="65">
        <v>0</v>
      </c>
      <c r="AJ11" s="65">
        <v>0</v>
      </c>
      <c r="AK11" s="70">
        <v>0</v>
      </c>
      <c r="AL11" s="65">
        <v>0</v>
      </c>
      <c r="AM11" s="71">
        <v>0</v>
      </c>
      <c r="AN11" s="72">
        <v>0</v>
      </c>
      <c r="AO11" s="72">
        <v>0</v>
      </c>
      <c r="AP11" s="72">
        <v>0</v>
      </c>
      <c r="AQ11" s="72">
        <v>0</v>
      </c>
      <c r="AR11" s="72">
        <v>0</v>
      </c>
      <c r="AS11" s="72">
        <v>0</v>
      </c>
      <c r="AT11" s="73">
        <v>0</v>
      </c>
      <c r="AU11" s="73">
        <v>0</v>
      </c>
      <c r="AV11" s="74">
        <v>0</v>
      </c>
      <c r="AW11" s="72">
        <v>0</v>
      </c>
      <c r="AX11" s="72">
        <v>1</v>
      </c>
      <c r="AY11" s="70" t="s">
        <v>285</v>
      </c>
      <c r="AZ11" s="75">
        <v>0</v>
      </c>
      <c r="BA11" s="72">
        <v>1.5</v>
      </c>
      <c r="BB11" s="76">
        <v>809</v>
      </c>
      <c r="BC11" s="76">
        <v>2930</v>
      </c>
      <c r="BD11" s="76" t="s">
        <v>324</v>
      </c>
      <c r="BE11" s="76" t="s">
        <v>325</v>
      </c>
      <c r="BF11" s="76">
        <v>1516</v>
      </c>
      <c r="BG11" s="76">
        <v>49</v>
      </c>
      <c r="BH11" s="72">
        <v>2.1767810026385226E-2</v>
      </c>
      <c r="BI11" s="77">
        <v>3.708281829419036E-3</v>
      </c>
      <c r="BJ11" s="19">
        <v>0</v>
      </c>
      <c r="BK11" s="224">
        <v>51</v>
      </c>
      <c r="BL11" s="225">
        <v>1</v>
      </c>
      <c r="BM11" s="225">
        <v>1</v>
      </c>
      <c r="BN11" s="226">
        <v>1.9607843137254899</v>
      </c>
      <c r="BO11" s="226">
        <v>1.9607843137254899</v>
      </c>
      <c r="BP11" s="226">
        <v>0.74</v>
      </c>
      <c r="BQ11" s="226">
        <v>0.74</v>
      </c>
      <c r="BR11" s="226">
        <v>0.74</v>
      </c>
      <c r="BS11" s="226">
        <v>0.74</v>
      </c>
      <c r="BT11" s="227">
        <v>50</v>
      </c>
      <c r="BU11" s="228">
        <v>-0.23</v>
      </c>
      <c r="BV11" s="228">
        <v>-0.41545173479903802</v>
      </c>
      <c r="BW11" s="227" t="b">
        <v>0</v>
      </c>
      <c r="BX11" s="227" t="b">
        <v>0</v>
      </c>
      <c r="BY11" s="227">
        <v>14</v>
      </c>
      <c r="BZ11" s="227">
        <v>13</v>
      </c>
      <c r="CA11" s="228">
        <v>0.28000000000000003</v>
      </c>
      <c r="CB11" s="228">
        <v>0.26</v>
      </c>
      <c r="CC11" s="35">
        <v>0.74</v>
      </c>
      <c r="CD11" s="35">
        <v>37</v>
      </c>
      <c r="CE11" s="256">
        <v>1</v>
      </c>
      <c r="CF11">
        <v>37</v>
      </c>
      <c r="CG11" s="35">
        <v>0.74</v>
      </c>
      <c r="CH11" s="35">
        <v>0</v>
      </c>
      <c r="CI11">
        <v>0</v>
      </c>
      <c r="CJ11" s="35">
        <v>0.26</v>
      </c>
      <c r="CK11">
        <v>13</v>
      </c>
      <c r="CL11" s="35">
        <v>0.206801786327722</v>
      </c>
      <c r="CM11" t="s">
        <v>21</v>
      </c>
      <c r="CN11">
        <v>50</v>
      </c>
      <c r="CO11" s="35">
        <v>1</v>
      </c>
      <c r="CP11" t="b">
        <v>0</v>
      </c>
      <c r="CQ11">
        <v>0</v>
      </c>
      <c r="CR11">
        <v>0</v>
      </c>
      <c r="CS11" s="35">
        <v>0</v>
      </c>
      <c r="CT11" s="35">
        <v>0</v>
      </c>
      <c r="CU11" t="str">
        <f t="shared" si="0"/>
        <v>2_middle</v>
      </c>
      <c r="CV11" t="str">
        <f t="shared" si="1"/>
        <v>4_full</v>
      </c>
      <c r="CW11" t="str">
        <f t="shared" si="2"/>
        <v>2_middle</v>
      </c>
      <c r="CX11" t="str">
        <f t="shared" si="3"/>
        <v>0_Zero</v>
      </c>
      <c r="CY11" t="str">
        <f t="shared" si="4"/>
        <v>2_fair</v>
      </c>
      <c r="CZ11" t="str">
        <f t="shared" si="5"/>
        <v>0_Zero</v>
      </c>
      <c r="DA11" t="str">
        <f t="shared" si="6"/>
        <v>0_zero</v>
      </c>
      <c r="DB11" t="b">
        <v>1</v>
      </c>
    </row>
    <row r="12" spans="1:106" ht="24.95" customHeight="1" x14ac:dyDescent="0.25">
      <c r="A12" t="s">
        <v>100</v>
      </c>
      <c r="B12" s="31" t="s">
        <v>681</v>
      </c>
      <c r="C12" s="64" t="s">
        <v>43</v>
      </c>
      <c r="D12" s="65" t="s">
        <v>328</v>
      </c>
      <c r="E12" s="65" t="s">
        <v>29</v>
      </c>
      <c r="F12" s="65" t="s">
        <v>284</v>
      </c>
      <c r="G12" s="65">
        <v>0</v>
      </c>
      <c r="H12" s="64" t="s">
        <v>29</v>
      </c>
      <c r="I12" s="66">
        <v>0</v>
      </c>
      <c r="J12" s="64" t="s">
        <v>29</v>
      </c>
      <c r="K12" s="66">
        <v>0</v>
      </c>
      <c r="L12" s="64" t="s">
        <v>29</v>
      </c>
      <c r="M12" s="64" t="s">
        <v>285</v>
      </c>
      <c r="N12" s="64" t="s">
        <v>286</v>
      </c>
      <c r="O12" s="64" t="s">
        <v>287</v>
      </c>
      <c r="P12" s="64" t="s">
        <v>288</v>
      </c>
      <c r="Q12" s="64" t="s">
        <v>289</v>
      </c>
      <c r="R12" s="67" t="s">
        <v>29</v>
      </c>
      <c r="S12" s="65" t="s">
        <v>290</v>
      </c>
      <c r="T12" s="65">
        <v>322</v>
      </c>
      <c r="U12" s="65">
        <v>11</v>
      </c>
      <c r="V12" s="65">
        <v>1</v>
      </c>
      <c r="W12" s="68">
        <v>2</v>
      </c>
      <c r="X12" s="69">
        <v>0</v>
      </c>
      <c r="Y12" s="65">
        <v>5</v>
      </c>
      <c r="Z12" s="65">
        <v>5</v>
      </c>
      <c r="AA12" s="65">
        <v>23</v>
      </c>
      <c r="AB12" s="65">
        <v>23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>
        <v>0</v>
      </c>
      <c r="AJ12" s="65">
        <v>0</v>
      </c>
      <c r="AK12" s="70">
        <v>0</v>
      </c>
      <c r="AL12" s="65">
        <v>0</v>
      </c>
      <c r="AM12" s="71">
        <v>0</v>
      </c>
      <c r="AN12" s="72">
        <v>0</v>
      </c>
      <c r="AO12" s="72">
        <v>0</v>
      </c>
      <c r="AP12" s="72">
        <v>0</v>
      </c>
      <c r="AQ12" s="72">
        <v>0</v>
      </c>
      <c r="AR12" s="72">
        <v>0</v>
      </c>
      <c r="AS12" s="72">
        <v>0</v>
      </c>
      <c r="AT12" s="73">
        <v>0</v>
      </c>
      <c r="AU12" s="73">
        <v>0</v>
      </c>
      <c r="AV12" s="74">
        <v>0</v>
      </c>
      <c r="AW12" s="72">
        <v>0</v>
      </c>
      <c r="AX12" s="72">
        <v>1</v>
      </c>
      <c r="AY12" s="70" t="s">
        <v>285</v>
      </c>
      <c r="AZ12" s="75">
        <v>0</v>
      </c>
      <c r="BA12" s="72">
        <v>0.18181818181818182</v>
      </c>
      <c r="BB12" s="76">
        <v>75</v>
      </c>
      <c r="BC12" s="76">
        <v>211</v>
      </c>
      <c r="BD12" s="76" t="s">
        <v>331</v>
      </c>
      <c r="BE12" s="76" t="s">
        <v>332</v>
      </c>
      <c r="BF12" s="76">
        <v>1894</v>
      </c>
      <c r="BG12" s="76">
        <v>62</v>
      </c>
      <c r="BH12" s="72">
        <v>0.1700105596620908</v>
      </c>
      <c r="BI12" s="77">
        <v>2.6666666666666668E-2</v>
      </c>
      <c r="BJ12" s="19">
        <v>0</v>
      </c>
      <c r="BK12" s="224">
        <v>63</v>
      </c>
      <c r="BL12" s="225">
        <v>9</v>
      </c>
      <c r="BM12" s="225">
        <v>19</v>
      </c>
      <c r="BN12" s="226">
        <v>14.28571428571429</v>
      </c>
      <c r="BO12" s="226">
        <v>30.158730158730162</v>
      </c>
      <c r="BP12" s="226">
        <v>0.70967741935483875</v>
      </c>
      <c r="BQ12" s="226">
        <v>0.70967741935483875</v>
      </c>
      <c r="BR12" s="226">
        <v>0.70967741935483875</v>
      </c>
      <c r="BS12" s="226">
        <v>0.70967741935483875</v>
      </c>
      <c r="BT12" s="227">
        <v>62</v>
      </c>
      <c r="BU12" s="228">
        <v>-0.20161290322580599</v>
      </c>
      <c r="BV12" s="228">
        <v>-0.306065750887482</v>
      </c>
      <c r="BW12" s="227" t="b">
        <v>0</v>
      </c>
      <c r="BX12" s="227" t="b">
        <v>0</v>
      </c>
      <c r="BY12" s="227">
        <v>19</v>
      </c>
      <c r="BZ12" s="227">
        <v>18</v>
      </c>
      <c r="CA12" s="228">
        <v>0.30645161290322498</v>
      </c>
      <c r="CB12" s="228">
        <v>0.29032258064516098</v>
      </c>
      <c r="CC12" s="35">
        <v>0.70967741935483797</v>
      </c>
      <c r="CD12" s="35">
        <v>44</v>
      </c>
      <c r="CE12" s="256">
        <v>1</v>
      </c>
      <c r="CF12">
        <v>44</v>
      </c>
      <c r="CG12" s="35">
        <v>0.70967741935483797</v>
      </c>
      <c r="CH12" s="35">
        <v>0</v>
      </c>
      <c r="CI12">
        <v>0</v>
      </c>
      <c r="CJ12" s="35">
        <v>0.29032258064516098</v>
      </c>
      <c r="CK12">
        <v>18</v>
      </c>
      <c r="CL12" s="35">
        <v>0.25837320574162598</v>
      </c>
      <c r="CM12" t="s">
        <v>21</v>
      </c>
      <c r="CN12">
        <v>44</v>
      </c>
      <c r="CO12" s="35">
        <v>0.70967741935483797</v>
      </c>
      <c r="CP12" t="b">
        <v>1</v>
      </c>
      <c r="CQ12">
        <v>0</v>
      </c>
      <c r="CR12">
        <v>0</v>
      </c>
      <c r="CS12" s="35">
        <v>0</v>
      </c>
      <c r="CT12" s="35">
        <v>0</v>
      </c>
      <c r="CU12" t="str">
        <f t="shared" si="0"/>
        <v>2_middle</v>
      </c>
      <c r="CV12" t="str">
        <f t="shared" si="1"/>
        <v>4_full</v>
      </c>
      <c r="CW12" t="str">
        <f t="shared" si="2"/>
        <v>2_middle</v>
      </c>
      <c r="CX12" t="str">
        <f t="shared" si="3"/>
        <v>0_Zero</v>
      </c>
      <c r="CY12" t="str">
        <f t="shared" si="4"/>
        <v>2_fair</v>
      </c>
      <c r="CZ12" t="str">
        <f t="shared" si="5"/>
        <v>0_Zero</v>
      </c>
      <c r="DA12" t="str">
        <f t="shared" si="6"/>
        <v>0_zero</v>
      </c>
      <c r="DB12" t="b">
        <v>1</v>
      </c>
    </row>
    <row r="13" spans="1:106" ht="24.95" customHeight="1" x14ac:dyDescent="0.25">
      <c r="A13" t="s">
        <v>107</v>
      </c>
      <c r="B13" s="31" t="s">
        <v>681</v>
      </c>
      <c r="C13" s="64" t="s">
        <v>43</v>
      </c>
      <c r="D13" s="65" t="s">
        <v>311</v>
      </c>
      <c r="E13" s="65" t="s">
        <v>29</v>
      </c>
      <c r="F13" s="65" t="s">
        <v>284</v>
      </c>
      <c r="G13" s="65">
        <v>0</v>
      </c>
      <c r="H13" s="64" t="s">
        <v>29</v>
      </c>
      <c r="I13" s="66">
        <v>0</v>
      </c>
      <c r="J13" s="64" t="s">
        <v>29</v>
      </c>
      <c r="K13" s="66">
        <v>0</v>
      </c>
      <c r="L13" s="64" t="s">
        <v>29</v>
      </c>
      <c r="M13" s="64" t="s">
        <v>285</v>
      </c>
      <c r="N13" s="64" t="s">
        <v>286</v>
      </c>
      <c r="O13" s="64" t="s">
        <v>287</v>
      </c>
      <c r="P13" s="64" t="s">
        <v>288</v>
      </c>
      <c r="Q13" s="64" t="s">
        <v>289</v>
      </c>
      <c r="R13" s="67" t="s">
        <v>29</v>
      </c>
      <c r="S13" s="65" t="s">
        <v>290</v>
      </c>
      <c r="T13" s="65">
        <v>13</v>
      </c>
      <c r="U13" s="65">
        <v>1</v>
      </c>
      <c r="V13" s="65">
        <v>1</v>
      </c>
      <c r="W13" s="68">
        <v>2</v>
      </c>
      <c r="X13" s="69">
        <v>0</v>
      </c>
      <c r="Y13" s="65">
        <v>2</v>
      </c>
      <c r="Z13" s="65">
        <v>2</v>
      </c>
      <c r="AA13" s="65">
        <v>16</v>
      </c>
      <c r="AB13" s="65">
        <v>16</v>
      </c>
      <c r="AC13" s="65">
        <v>0</v>
      </c>
      <c r="AD13" s="65">
        <v>0</v>
      </c>
      <c r="AE13" s="65">
        <v>0</v>
      </c>
      <c r="AF13" s="65">
        <v>0</v>
      </c>
      <c r="AG13" s="65">
        <v>0</v>
      </c>
      <c r="AH13" s="65">
        <v>0</v>
      </c>
      <c r="AI13" s="65">
        <v>0</v>
      </c>
      <c r="AJ13" s="65">
        <v>0</v>
      </c>
      <c r="AK13" s="70">
        <v>0</v>
      </c>
      <c r="AL13" s="65">
        <v>0</v>
      </c>
      <c r="AM13" s="71">
        <v>0</v>
      </c>
      <c r="AN13" s="72">
        <v>0</v>
      </c>
      <c r="AO13" s="72">
        <v>0</v>
      </c>
      <c r="AP13" s="72">
        <v>0</v>
      </c>
      <c r="AQ13" s="72">
        <v>0</v>
      </c>
      <c r="AR13" s="72">
        <v>0</v>
      </c>
      <c r="AS13" s="72">
        <v>0</v>
      </c>
      <c r="AT13" s="73">
        <v>0</v>
      </c>
      <c r="AU13" s="73">
        <v>0</v>
      </c>
      <c r="AV13" s="74">
        <v>0</v>
      </c>
      <c r="AW13" s="72">
        <v>0</v>
      </c>
      <c r="AX13" s="72">
        <v>1</v>
      </c>
      <c r="AY13" s="70" t="s">
        <v>285</v>
      </c>
      <c r="AZ13" s="75">
        <v>0</v>
      </c>
      <c r="BA13" s="72">
        <v>2</v>
      </c>
      <c r="BB13" s="76">
        <v>72</v>
      </c>
      <c r="BC13" s="76">
        <v>3276</v>
      </c>
      <c r="BD13" s="76" t="s">
        <v>314</v>
      </c>
      <c r="BE13" s="76" t="s">
        <v>315</v>
      </c>
      <c r="BF13" s="76">
        <v>1878</v>
      </c>
      <c r="BG13" s="76">
        <v>61</v>
      </c>
      <c r="BH13" s="72">
        <v>6.9222577209797657E-3</v>
      </c>
      <c r="BI13" s="77">
        <v>2.7777777777777776E-2</v>
      </c>
      <c r="BJ13" s="19">
        <v>0</v>
      </c>
      <c r="BK13" s="224">
        <v>63</v>
      </c>
      <c r="BL13" s="225">
        <v>49</v>
      </c>
      <c r="BM13" s="225">
        <v>52</v>
      </c>
      <c r="BN13" s="226">
        <v>77.777777777777771</v>
      </c>
      <c r="BO13" s="226">
        <v>82.539682539682545</v>
      </c>
      <c r="BP13" s="226">
        <v>6.4516129032258063E-2</v>
      </c>
      <c r="BQ13" s="226">
        <v>6.4516129032258063E-2</v>
      </c>
      <c r="BR13" s="226">
        <v>6.4516129032258063E-2</v>
      </c>
      <c r="BS13" s="226">
        <v>6.4516129032258063E-2</v>
      </c>
      <c r="BT13" s="227">
        <v>62</v>
      </c>
      <c r="BU13" s="228">
        <v>0.44354838709677402</v>
      </c>
      <c r="BV13" s="228">
        <v>4.4022306737344002E-2</v>
      </c>
      <c r="BW13" s="227" t="b">
        <v>0</v>
      </c>
      <c r="BX13" s="227" t="b">
        <v>0</v>
      </c>
      <c r="BY13" s="227">
        <v>59</v>
      </c>
      <c r="BZ13" s="227">
        <v>58</v>
      </c>
      <c r="CA13" s="228">
        <v>0.95161290322580605</v>
      </c>
      <c r="CB13" s="228">
        <v>0.93548387096774099</v>
      </c>
      <c r="CC13" s="35">
        <v>6.4516129032257993E-2</v>
      </c>
      <c r="CD13" s="35">
        <v>4</v>
      </c>
      <c r="CE13" s="256">
        <v>1</v>
      </c>
      <c r="CF13">
        <v>4</v>
      </c>
      <c r="CG13" s="35">
        <v>6.4516129032257993E-2</v>
      </c>
      <c r="CH13" s="35">
        <v>0</v>
      </c>
      <c r="CI13">
        <v>0</v>
      </c>
      <c r="CJ13" s="35">
        <v>0.93548387096774199</v>
      </c>
      <c r="CK13">
        <v>58</v>
      </c>
      <c r="CL13" s="35">
        <v>0.10293219303604099</v>
      </c>
      <c r="CM13" t="s">
        <v>25</v>
      </c>
      <c r="CN13">
        <v>11</v>
      </c>
      <c r="CO13" s="35">
        <v>0.17741935483870899</v>
      </c>
      <c r="CP13" t="b">
        <v>1</v>
      </c>
      <c r="CQ13">
        <v>0</v>
      </c>
      <c r="CR13">
        <v>0</v>
      </c>
      <c r="CS13" s="35">
        <v>0</v>
      </c>
      <c r="CT13" s="35">
        <v>0</v>
      </c>
      <c r="CU13" t="str">
        <f t="shared" si="0"/>
        <v>1_early</v>
      </c>
      <c r="CV13" t="str">
        <f t="shared" si="1"/>
        <v>4_full</v>
      </c>
      <c r="CW13" t="str">
        <f t="shared" si="2"/>
        <v>1_early</v>
      </c>
      <c r="CX13" t="str">
        <f t="shared" si="3"/>
        <v>0_Zero</v>
      </c>
      <c r="CY13" t="str">
        <f t="shared" si="4"/>
        <v>3_long</v>
      </c>
      <c r="CZ13" t="str">
        <f t="shared" si="5"/>
        <v>0_Zero</v>
      </c>
      <c r="DA13" t="str">
        <f t="shared" si="6"/>
        <v>0_zero</v>
      </c>
      <c r="DB13" t="b">
        <v>1</v>
      </c>
    </row>
    <row r="14" spans="1:106" ht="24.95" customHeight="1" x14ac:dyDescent="0.25">
      <c r="A14" t="s">
        <v>109</v>
      </c>
      <c r="B14" s="31" t="s">
        <v>681</v>
      </c>
      <c r="C14" s="64" t="s">
        <v>43</v>
      </c>
      <c r="D14" s="65" t="s">
        <v>283</v>
      </c>
      <c r="E14" s="65" t="s">
        <v>29</v>
      </c>
      <c r="F14" s="65" t="s">
        <v>284</v>
      </c>
      <c r="G14" s="65">
        <v>0</v>
      </c>
      <c r="H14" s="64" t="s">
        <v>29</v>
      </c>
      <c r="I14" s="66">
        <v>0</v>
      </c>
      <c r="J14" s="64" t="s">
        <v>29</v>
      </c>
      <c r="K14" s="66">
        <v>0</v>
      </c>
      <c r="L14" s="64" t="s">
        <v>29</v>
      </c>
      <c r="M14" s="64" t="s">
        <v>285</v>
      </c>
      <c r="N14" s="64" t="s">
        <v>286</v>
      </c>
      <c r="O14" s="64" t="s">
        <v>287</v>
      </c>
      <c r="P14" s="64" t="s">
        <v>288</v>
      </c>
      <c r="Q14" s="64" t="s">
        <v>289</v>
      </c>
      <c r="R14" s="67" t="s">
        <v>29</v>
      </c>
      <c r="S14" s="65" t="s">
        <v>290</v>
      </c>
      <c r="T14" s="65">
        <v>0</v>
      </c>
      <c r="U14" s="65">
        <v>1</v>
      </c>
      <c r="V14" s="65">
        <v>1</v>
      </c>
      <c r="W14" s="68">
        <v>2</v>
      </c>
      <c r="X14" s="69">
        <v>0</v>
      </c>
      <c r="Y14" s="65">
        <v>1</v>
      </c>
      <c r="Z14" s="65">
        <v>1</v>
      </c>
      <c r="AA14" s="65">
        <v>4</v>
      </c>
      <c r="AB14" s="65">
        <v>4</v>
      </c>
      <c r="AC14" s="65">
        <v>0</v>
      </c>
      <c r="AD14" s="65">
        <v>0</v>
      </c>
      <c r="AE14" s="65">
        <v>0</v>
      </c>
      <c r="AF14" s="65">
        <v>0</v>
      </c>
      <c r="AG14" s="65">
        <v>0</v>
      </c>
      <c r="AH14" s="65">
        <v>0</v>
      </c>
      <c r="AI14" s="65">
        <v>0</v>
      </c>
      <c r="AJ14" s="65">
        <v>0</v>
      </c>
      <c r="AK14" s="70">
        <v>0</v>
      </c>
      <c r="AL14" s="65">
        <v>0</v>
      </c>
      <c r="AM14" s="71">
        <v>0</v>
      </c>
      <c r="AN14" s="72">
        <v>0</v>
      </c>
      <c r="AO14" s="72">
        <v>0</v>
      </c>
      <c r="AP14" s="72">
        <v>0</v>
      </c>
      <c r="AQ14" s="72">
        <v>0</v>
      </c>
      <c r="AR14" s="72">
        <v>0</v>
      </c>
      <c r="AS14" s="72">
        <v>0</v>
      </c>
      <c r="AT14" s="73">
        <v>0</v>
      </c>
      <c r="AU14" s="73">
        <v>0</v>
      </c>
      <c r="AV14" s="74">
        <v>0</v>
      </c>
      <c r="AW14" s="72">
        <v>0</v>
      </c>
      <c r="AX14" s="72">
        <v>1</v>
      </c>
      <c r="AY14" s="70" t="s">
        <v>285</v>
      </c>
      <c r="AZ14" s="75">
        <v>0</v>
      </c>
      <c r="BA14" s="72">
        <v>2</v>
      </c>
      <c r="BB14" s="76">
        <v>23</v>
      </c>
      <c r="BC14" s="76">
        <v>70</v>
      </c>
      <c r="BD14" s="76" t="s">
        <v>293</v>
      </c>
      <c r="BE14" s="76" t="s">
        <v>294</v>
      </c>
      <c r="BF14" s="76">
        <v>1479</v>
      </c>
      <c r="BG14" s="76">
        <v>48</v>
      </c>
      <c r="BH14" s="72">
        <v>0</v>
      </c>
      <c r="BI14" s="77">
        <v>8.6956521739130432E-2</v>
      </c>
      <c r="BJ14" s="19">
        <v>0</v>
      </c>
      <c r="BK14" s="224">
        <v>49</v>
      </c>
      <c r="BL14" s="225">
        <v>10</v>
      </c>
      <c r="BM14" s="225">
        <v>10</v>
      </c>
      <c r="BN14" s="226">
        <v>20.408163265306118</v>
      </c>
      <c r="BO14" s="226">
        <v>20.408163265306118</v>
      </c>
      <c r="BP14" s="226">
        <v>0.33333333333333331</v>
      </c>
      <c r="BQ14" s="226">
        <v>0.33333333333333331</v>
      </c>
      <c r="BR14" s="226">
        <v>0.33333333333333331</v>
      </c>
      <c r="BS14" s="226">
        <v>0.33333333333333331</v>
      </c>
      <c r="BT14" s="227">
        <v>48</v>
      </c>
      <c r="BU14" s="228">
        <v>0.17708333333333301</v>
      </c>
      <c r="BV14" s="228">
        <v>-0.101325757575757</v>
      </c>
      <c r="BW14" s="227" t="b">
        <v>0</v>
      </c>
      <c r="BX14" s="227" t="b">
        <v>0</v>
      </c>
      <c r="BY14" s="227">
        <v>33</v>
      </c>
      <c r="BZ14" s="227">
        <v>32</v>
      </c>
      <c r="CA14" s="228">
        <v>0.6875</v>
      </c>
      <c r="CB14" s="228">
        <v>0.66666666666666596</v>
      </c>
      <c r="CC14" s="35">
        <v>0.33333333333333298</v>
      </c>
      <c r="CD14" s="35">
        <v>16</v>
      </c>
      <c r="CE14" s="256">
        <v>1</v>
      </c>
      <c r="CF14">
        <v>16</v>
      </c>
      <c r="CG14" s="35">
        <v>0.33333333333333298</v>
      </c>
      <c r="CH14" s="35">
        <v>0</v>
      </c>
      <c r="CI14">
        <v>0</v>
      </c>
      <c r="CJ14" s="35">
        <v>0.66666666666666596</v>
      </c>
      <c r="CK14">
        <v>32</v>
      </c>
      <c r="CL14" s="35">
        <v>0.39393939393939298</v>
      </c>
      <c r="CM14" t="s">
        <v>21</v>
      </c>
      <c r="CN14">
        <v>39</v>
      </c>
      <c r="CO14" s="35">
        <v>0.8125</v>
      </c>
      <c r="CP14" t="b">
        <v>0</v>
      </c>
      <c r="CQ14">
        <v>0</v>
      </c>
      <c r="CR14">
        <v>0</v>
      </c>
      <c r="CS14" s="35">
        <v>0</v>
      </c>
      <c r="CT14" s="35">
        <v>0</v>
      </c>
      <c r="CU14" t="str">
        <f t="shared" si="0"/>
        <v>2_middle</v>
      </c>
      <c r="CV14" t="str">
        <f t="shared" si="1"/>
        <v>4_full</v>
      </c>
      <c r="CW14" t="str">
        <f t="shared" si="2"/>
        <v>2_middle</v>
      </c>
      <c r="CX14" t="str">
        <f t="shared" si="3"/>
        <v>0_Zero</v>
      </c>
      <c r="CY14" t="str">
        <f t="shared" si="4"/>
        <v>2_fair</v>
      </c>
      <c r="CZ14" t="str">
        <f t="shared" si="5"/>
        <v>0_Zero</v>
      </c>
      <c r="DA14" t="str">
        <f t="shared" si="6"/>
        <v>0_zero</v>
      </c>
      <c r="DB14" t="b">
        <v>1</v>
      </c>
    </row>
    <row r="15" spans="1:106" ht="24.95" customHeight="1" x14ac:dyDescent="0.25">
      <c r="A15" t="s">
        <v>118</v>
      </c>
      <c r="B15" s="31" t="s">
        <v>681</v>
      </c>
      <c r="C15" s="64" t="s">
        <v>43</v>
      </c>
      <c r="D15" s="65" t="s">
        <v>283</v>
      </c>
      <c r="E15" s="65" t="s">
        <v>29</v>
      </c>
      <c r="F15" s="65" t="s">
        <v>284</v>
      </c>
      <c r="G15" s="65">
        <v>0</v>
      </c>
      <c r="H15" s="64" t="s">
        <v>29</v>
      </c>
      <c r="I15" s="66">
        <v>0</v>
      </c>
      <c r="J15" s="64" t="s">
        <v>29</v>
      </c>
      <c r="K15" s="66">
        <v>0</v>
      </c>
      <c r="L15" s="64" t="s">
        <v>29</v>
      </c>
      <c r="M15" s="64" t="s">
        <v>285</v>
      </c>
      <c r="N15" s="64" t="s">
        <v>286</v>
      </c>
      <c r="O15" s="64" t="s">
        <v>287</v>
      </c>
      <c r="P15" s="64" t="s">
        <v>288</v>
      </c>
      <c r="Q15" s="64" t="s">
        <v>289</v>
      </c>
      <c r="R15" s="67" t="s">
        <v>29</v>
      </c>
      <c r="S15" s="65" t="s">
        <v>290</v>
      </c>
      <c r="T15" s="65">
        <v>2</v>
      </c>
      <c r="U15" s="65">
        <v>1</v>
      </c>
      <c r="V15" s="65">
        <v>1</v>
      </c>
      <c r="W15" s="68">
        <v>2</v>
      </c>
      <c r="X15" s="69">
        <v>0</v>
      </c>
      <c r="Y15" s="65">
        <v>6</v>
      </c>
      <c r="Z15" s="65">
        <v>6</v>
      </c>
      <c r="AA15" s="65">
        <v>41</v>
      </c>
      <c r="AB15" s="65">
        <v>41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5">
        <v>0</v>
      </c>
      <c r="AK15" s="70">
        <v>0</v>
      </c>
      <c r="AL15" s="65">
        <v>0</v>
      </c>
      <c r="AM15" s="71">
        <v>0</v>
      </c>
      <c r="AN15" s="72">
        <v>0</v>
      </c>
      <c r="AO15" s="72">
        <v>0</v>
      </c>
      <c r="AP15" s="72">
        <v>0</v>
      </c>
      <c r="AQ15" s="72">
        <v>0</v>
      </c>
      <c r="AR15" s="72">
        <v>0</v>
      </c>
      <c r="AS15" s="72">
        <v>0</v>
      </c>
      <c r="AT15" s="73">
        <v>0</v>
      </c>
      <c r="AU15" s="73">
        <v>0</v>
      </c>
      <c r="AV15" s="74">
        <v>0</v>
      </c>
      <c r="AW15" s="72">
        <v>0</v>
      </c>
      <c r="AX15" s="72">
        <v>1</v>
      </c>
      <c r="AY15" s="70" t="s">
        <v>285</v>
      </c>
      <c r="AZ15" s="75">
        <v>0</v>
      </c>
      <c r="BA15" s="72">
        <v>2</v>
      </c>
      <c r="BB15" s="76">
        <v>1099</v>
      </c>
      <c r="BC15" s="76">
        <v>16556</v>
      </c>
      <c r="BD15" s="76" t="s">
        <v>305</v>
      </c>
      <c r="BE15" s="76" t="s">
        <v>306</v>
      </c>
      <c r="BF15" s="76">
        <v>1517</v>
      </c>
      <c r="BG15" s="76">
        <v>49</v>
      </c>
      <c r="BH15" s="72">
        <v>1.3183915622940012E-3</v>
      </c>
      <c r="BI15" s="77">
        <v>1.8198362147406734E-3</v>
      </c>
      <c r="BJ15" s="19">
        <v>0</v>
      </c>
      <c r="BK15" s="224">
        <v>51</v>
      </c>
      <c r="BL15" s="225">
        <v>33</v>
      </c>
      <c r="BM15" s="225">
        <v>33</v>
      </c>
      <c r="BN15" s="226">
        <v>64.705882352941174</v>
      </c>
      <c r="BO15" s="226">
        <v>64.705882352941174</v>
      </c>
      <c r="BP15" s="226">
        <v>0.38</v>
      </c>
      <c r="BQ15" s="226">
        <v>0.38</v>
      </c>
      <c r="BR15" s="226">
        <v>0.38</v>
      </c>
      <c r="BS15" s="226">
        <v>0.38</v>
      </c>
      <c r="BT15" s="227">
        <v>50</v>
      </c>
      <c r="BU15" s="228">
        <v>0.13</v>
      </c>
      <c r="BV15" s="228">
        <v>-0.29246565349544001</v>
      </c>
      <c r="BW15" s="227" t="b">
        <v>0</v>
      </c>
      <c r="BX15" s="227" t="b">
        <v>0</v>
      </c>
      <c r="BY15" s="227">
        <v>32</v>
      </c>
      <c r="BZ15" s="227">
        <v>31</v>
      </c>
      <c r="CA15" s="228">
        <v>0.64</v>
      </c>
      <c r="CB15" s="228">
        <v>0.62</v>
      </c>
      <c r="CC15" s="35">
        <v>0.38</v>
      </c>
      <c r="CD15" s="35">
        <v>19</v>
      </c>
      <c r="CE15" s="256">
        <v>1</v>
      </c>
      <c r="CF15">
        <v>19</v>
      </c>
      <c r="CG15" s="35">
        <v>0.38</v>
      </c>
      <c r="CH15" s="35">
        <v>0</v>
      </c>
      <c r="CI15">
        <v>0</v>
      </c>
      <c r="CJ15" s="35">
        <v>0.62</v>
      </c>
      <c r="CK15">
        <v>31</v>
      </c>
      <c r="CL15" s="35">
        <v>2.4316109422492399E-3</v>
      </c>
      <c r="CM15" t="s">
        <v>25</v>
      </c>
      <c r="CN15">
        <v>10</v>
      </c>
      <c r="CO15" s="35">
        <v>0.2</v>
      </c>
      <c r="CP15" t="b">
        <v>1</v>
      </c>
      <c r="CQ15">
        <v>0</v>
      </c>
      <c r="CR15">
        <v>0</v>
      </c>
      <c r="CS15" s="35">
        <v>0</v>
      </c>
      <c r="CT15" s="35">
        <v>0</v>
      </c>
      <c r="CU15" t="str">
        <f t="shared" si="0"/>
        <v>2_middle</v>
      </c>
      <c r="CV15" t="str">
        <f t="shared" si="1"/>
        <v>4_full</v>
      </c>
      <c r="CW15" t="str">
        <f t="shared" si="2"/>
        <v>2_middle</v>
      </c>
      <c r="CX15" t="str">
        <f t="shared" si="3"/>
        <v>0_Zero</v>
      </c>
      <c r="CY15" t="str">
        <f t="shared" si="4"/>
        <v>2_fair</v>
      </c>
      <c r="CZ15" t="str">
        <f t="shared" si="5"/>
        <v>0_Zero</v>
      </c>
      <c r="DA15" t="str">
        <f t="shared" si="6"/>
        <v>0_zero</v>
      </c>
      <c r="DB15" t="b">
        <v>1</v>
      </c>
    </row>
    <row r="16" spans="1:106" ht="24.95" customHeight="1" x14ac:dyDescent="0.25">
      <c r="A16" t="s">
        <v>130</v>
      </c>
      <c r="B16" s="31" t="s">
        <v>681</v>
      </c>
      <c r="C16" s="64" t="s">
        <v>43</v>
      </c>
      <c r="D16" s="65" t="s">
        <v>283</v>
      </c>
      <c r="E16" s="65" t="s">
        <v>29</v>
      </c>
      <c r="F16" s="65" t="s">
        <v>284</v>
      </c>
      <c r="G16" s="65">
        <v>0</v>
      </c>
      <c r="H16" s="64" t="s">
        <v>29</v>
      </c>
      <c r="I16" s="66">
        <v>0</v>
      </c>
      <c r="J16" s="64" t="s">
        <v>29</v>
      </c>
      <c r="K16" s="66">
        <v>0</v>
      </c>
      <c r="L16" s="64" t="s">
        <v>29</v>
      </c>
      <c r="M16" s="64" t="s">
        <v>285</v>
      </c>
      <c r="N16" s="64" t="s">
        <v>286</v>
      </c>
      <c r="O16" s="64" t="s">
        <v>287</v>
      </c>
      <c r="P16" s="64" t="s">
        <v>288</v>
      </c>
      <c r="Q16" s="64" t="s">
        <v>289</v>
      </c>
      <c r="R16" s="67" t="s">
        <v>29</v>
      </c>
      <c r="S16" s="65" t="s">
        <v>290</v>
      </c>
      <c r="T16" s="65">
        <v>1</v>
      </c>
      <c r="U16" s="65">
        <v>1</v>
      </c>
      <c r="V16" s="65">
        <v>1</v>
      </c>
      <c r="W16" s="68">
        <v>2</v>
      </c>
      <c r="X16" s="69">
        <v>0</v>
      </c>
      <c r="Y16" s="65">
        <v>6</v>
      </c>
      <c r="Z16" s="65">
        <v>6</v>
      </c>
      <c r="AA16" s="65">
        <v>38</v>
      </c>
      <c r="AB16" s="65">
        <v>38</v>
      </c>
      <c r="AC16" s="65">
        <v>0</v>
      </c>
      <c r="AD16" s="65">
        <v>0</v>
      </c>
      <c r="AE16" s="65">
        <v>0</v>
      </c>
      <c r="AF16" s="65">
        <v>0</v>
      </c>
      <c r="AG16" s="65">
        <v>0</v>
      </c>
      <c r="AH16" s="65">
        <v>0</v>
      </c>
      <c r="AI16" s="65">
        <v>0</v>
      </c>
      <c r="AJ16" s="65">
        <v>0</v>
      </c>
      <c r="AK16" s="70">
        <v>0</v>
      </c>
      <c r="AL16" s="65">
        <v>0</v>
      </c>
      <c r="AM16" s="71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3">
        <v>0</v>
      </c>
      <c r="AU16" s="73">
        <v>0</v>
      </c>
      <c r="AV16" s="74">
        <v>0</v>
      </c>
      <c r="AW16" s="72">
        <v>0</v>
      </c>
      <c r="AX16" s="72">
        <v>1</v>
      </c>
      <c r="AY16" s="70" t="s">
        <v>285</v>
      </c>
      <c r="AZ16" s="75">
        <v>0</v>
      </c>
      <c r="BA16" s="72">
        <v>2</v>
      </c>
      <c r="BB16" s="76">
        <v>274</v>
      </c>
      <c r="BC16" s="76">
        <v>1222</v>
      </c>
      <c r="BD16" s="76" t="s">
        <v>301</v>
      </c>
      <c r="BE16" s="76" t="s">
        <v>302</v>
      </c>
      <c r="BF16" s="76">
        <v>819</v>
      </c>
      <c r="BG16" s="76">
        <v>27</v>
      </c>
      <c r="BH16" s="72">
        <v>1.221001221001221E-3</v>
      </c>
      <c r="BI16" s="77">
        <v>7.2992700729927005E-3</v>
      </c>
      <c r="BJ16" s="19">
        <v>0</v>
      </c>
      <c r="BK16" s="224">
        <v>28</v>
      </c>
      <c r="BL16" s="225">
        <v>1</v>
      </c>
      <c r="BM16" s="225">
        <v>7</v>
      </c>
      <c r="BN16" s="226">
        <v>3.5714285714285721</v>
      </c>
      <c r="BO16" s="226">
        <v>25</v>
      </c>
      <c r="BP16" s="226">
        <v>0</v>
      </c>
      <c r="BQ16" s="226">
        <v>0</v>
      </c>
      <c r="BR16" s="226">
        <v>0</v>
      </c>
      <c r="BS16" s="226">
        <v>0</v>
      </c>
      <c r="BT16" s="227">
        <v>27</v>
      </c>
      <c r="BU16" s="228">
        <v>0.51851851851851805</v>
      </c>
      <c r="BV16" s="228">
        <v>0.286482544891076</v>
      </c>
      <c r="BW16" s="227" t="b">
        <v>1</v>
      </c>
      <c r="BX16" s="227" t="b">
        <v>1</v>
      </c>
      <c r="BY16" s="227">
        <v>27</v>
      </c>
      <c r="BZ16" s="227">
        <v>27</v>
      </c>
      <c r="CA16" s="228">
        <v>1</v>
      </c>
      <c r="CB16" s="228">
        <v>1</v>
      </c>
      <c r="CC16" s="35">
        <v>0</v>
      </c>
      <c r="CD16" s="35">
        <v>0</v>
      </c>
      <c r="CE16" s="256">
        <v>1</v>
      </c>
      <c r="CF16">
        <v>0</v>
      </c>
      <c r="CG16" s="35">
        <v>0</v>
      </c>
      <c r="CH16" s="35">
        <v>0</v>
      </c>
      <c r="CI16">
        <v>0</v>
      </c>
      <c r="CJ16" s="35">
        <v>1</v>
      </c>
      <c r="CK16">
        <v>27</v>
      </c>
      <c r="CL16" s="35">
        <v>5.6603773584905599E-2</v>
      </c>
      <c r="CM16" t="s">
        <v>25</v>
      </c>
      <c r="CN16">
        <v>21</v>
      </c>
      <c r="CO16" s="35">
        <v>0.77777777777777701</v>
      </c>
      <c r="CP16" t="b">
        <v>1</v>
      </c>
      <c r="CQ16">
        <v>0</v>
      </c>
      <c r="CR16">
        <v>0</v>
      </c>
      <c r="CS16" s="35">
        <v>0</v>
      </c>
      <c r="CT16" s="35">
        <v>0</v>
      </c>
      <c r="CU16" t="str">
        <f t="shared" si="0"/>
        <v>0_V0</v>
      </c>
      <c r="CV16" t="str">
        <f t="shared" si="1"/>
        <v>4_full</v>
      </c>
      <c r="CW16" t="str">
        <f t="shared" si="2"/>
        <v>0_V0</v>
      </c>
      <c r="CX16" t="str">
        <f t="shared" si="3"/>
        <v>0_Zero</v>
      </c>
      <c r="CY16" t="str">
        <f t="shared" si="4"/>
        <v>4_full</v>
      </c>
      <c r="CZ16" t="str">
        <f t="shared" si="5"/>
        <v>0_Zero</v>
      </c>
      <c r="DA16" t="str">
        <f t="shared" si="6"/>
        <v>0_zero</v>
      </c>
      <c r="DB16" t="b">
        <v>1</v>
      </c>
    </row>
    <row r="17" spans="1:106" ht="24.95" customHeight="1" x14ac:dyDescent="0.25">
      <c r="A17" t="s">
        <v>131</v>
      </c>
      <c r="B17" s="31" t="s">
        <v>681</v>
      </c>
      <c r="C17" s="64" t="s">
        <v>43</v>
      </c>
      <c r="D17" s="65" t="s">
        <v>311</v>
      </c>
      <c r="E17" s="65" t="s">
        <v>29</v>
      </c>
      <c r="F17" s="65" t="s">
        <v>284</v>
      </c>
      <c r="G17" s="65">
        <v>0</v>
      </c>
      <c r="H17" s="64" t="s">
        <v>29</v>
      </c>
      <c r="I17" s="66">
        <v>0</v>
      </c>
      <c r="J17" s="64" t="s">
        <v>29</v>
      </c>
      <c r="K17" s="66">
        <v>0</v>
      </c>
      <c r="L17" s="64" t="s">
        <v>29</v>
      </c>
      <c r="M17" s="64" t="s">
        <v>285</v>
      </c>
      <c r="N17" s="64" t="s">
        <v>286</v>
      </c>
      <c r="O17" s="64" t="s">
        <v>287</v>
      </c>
      <c r="P17" s="64" t="s">
        <v>288</v>
      </c>
      <c r="Q17" s="64" t="s">
        <v>289</v>
      </c>
      <c r="R17" s="67" t="s">
        <v>29</v>
      </c>
      <c r="S17" s="65" t="s">
        <v>290</v>
      </c>
      <c r="T17" s="65">
        <v>54</v>
      </c>
      <c r="U17" s="65">
        <v>2</v>
      </c>
      <c r="V17" s="65">
        <v>1</v>
      </c>
      <c r="W17" s="68">
        <v>3</v>
      </c>
      <c r="X17" s="69">
        <v>0</v>
      </c>
      <c r="Y17" s="65">
        <v>3</v>
      </c>
      <c r="Z17" s="65">
        <v>3</v>
      </c>
      <c r="AA17" s="65">
        <v>22</v>
      </c>
      <c r="AB17" s="65">
        <v>22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5">
        <v>0</v>
      </c>
      <c r="AI17" s="65">
        <v>0</v>
      </c>
      <c r="AJ17" s="65">
        <v>0</v>
      </c>
      <c r="AK17" s="70">
        <v>0</v>
      </c>
      <c r="AL17" s="65">
        <v>0</v>
      </c>
      <c r="AM17" s="71">
        <v>0</v>
      </c>
      <c r="AN17" s="72">
        <v>0</v>
      </c>
      <c r="AO17" s="72">
        <v>0</v>
      </c>
      <c r="AP17" s="72">
        <v>0</v>
      </c>
      <c r="AQ17" s="72">
        <v>0</v>
      </c>
      <c r="AR17" s="72">
        <v>0</v>
      </c>
      <c r="AS17" s="72">
        <v>0</v>
      </c>
      <c r="AT17" s="73">
        <v>0</v>
      </c>
      <c r="AU17" s="73">
        <v>0</v>
      </c>
      <c r="AV17" s="74">
        <v>0</v>
      </c>
      <c r="AW17" s="72">
        <v>0</v>
      </c>
      <c r="AX17" s="72">
        <v>1</v>
      </c>
      <c r="AY17" s="70" t="s">
        <v>285</v>
      </c>
      <c r="AZ17" s="75">
        <v>0</v>
      </c>
      <c r="BA17" s="72">
        <v>1.5</v>
      </c>
      <c r="BB17" s="76">
        <v>162</v>
      </c>
      <c r="BC17" s="76">
        <v>2095</v>
      </c>
      <c r="BD17" s="76" t="s">
        <v>326</v>
      </c>
      <c r="BE17" s="76" t="s">
        <v>327</v>
      </c>
      <c r="BF17" s="76">
        <v>479</v>
      </c>
      <c r="BG17" s="76">
        <v>15</v>
      </c>
      <c r="BH17" s="72">
        <v>0.11273486430062631</v>
      </c>
      <c r="BI17" s="77">
        <v>1.8518518518518517E-2</v>
      </c>
      <c r="BJ17" s="19">
        <v>0</v>
      </c>
      <c r="BK17" s="224">
        <v>17</v>
      </c>
      <c r="BL17" s="225">
        <v>8</v>
      </c>
      <c r="BM17" s="225">
        <v>8</v>
      </c>
      <c r="BN17" s="226">
        <v>47.058823529411768</v>
      </c>
      <c r="BO17" s="226">
        <v>47.058823529411768</v>
      </c>
      <c r="BP17" s="226">
        <v>0.4375</v>
      </c>
      <c r="BQ17" s="226">
        <v>0.4375</v>
      </c>
      <c r="BR17" s="226">
        <v>0.4375</v>
      </c>
      <c r="BS17" s="226">
        <v>0.4375</v>
      </c>
      <c r="BT17" s="227">
        <v>16</v>
      </c>
      <c r="BU17" s="228">
        <v>9.375E-2</v>
      </c>
      <c r="BV17" s="228">
        <v>-4.7502390057361102E-3</v>
      </c>
      <c r="BW17" s="227" t="b">
        <v>0</v>
      </c>
      <c r="BX17" s="227" t="b">
        <v>0</v>
      </c>
      <c r="BY17" s="227">
        <v>10</v>
      </c>
      <c r="BZ17" s="227">
        <v>9</v>
      </c>
      <c r="CA17" s="228">
        <v>0.625</v>
      </c>
      <c r="CB17" s="228">
        <v>0.5625</v>
      </c>
      <c r="CC17" s="35">
        <v>0.4375</v>
      </c>
      <c r="CD17" s="35">
        <v>7</v>
      </c>
      <c r="CE17" s="256">
        <v>1</v>
      </c>
      <c r="CF17">
        <v>7</v>
      </c>
      <c r="CG17" s="35">
        <v>0.4375</v>
      </c>
      <c r="CH17" s="35">
        <v>0</v>
      </c>
      <c r="CI17">
        <v>0</v>
      </c>
      <c r="CJ17" s="35">
        <v>0.5625</v>
      </c>
      <c r="CK17">
        <v>9</v>
      </c>
      <c r="CL17" s="35">
        <v>3.4416826003824001E-2</v>
      </c>
      <c r="CM17" t="s">
        <v>25</v>
      </c>
      <c r="CN17">
        <v>10</v>
      </c>
      <c r="CO17" s="35">
        <v>0.625</v>
      </c>
      <c r="CP17" t="b">
        <v>1</v>
      </c>
      <c r="CQ17">
        <v>0</v>
      </c>
      <c r="CR17">
        <v>0</v>
      </c>
      <c r="CS17" s="35">
        <v>0</v>
      </c>
      <c r="CT17" s="35">
        <v>0</v>
      </c>
      <c r="CU17" t="str">
        <f t="shared" si="0"/>
        <v>2_middle</v>
      </c>
      <c r="CV17" t="str">
        <f t="shared" si="1"/>
        <v>4_full</v>
      </c>
      <c r="CW17" t="str">
        <f t="shared" si="2"/>
        <v>2_middle</v>
      </c>
      <c r="CX17" t="str">
        <f t="shared" si="3"/>
        <v>0_Zero</v>
      </c>
      <c r="CY17" t="str">
        <f t="shared" si="4"/>
        <v>2_fair</v>
      </c>
      <c r="CZ17" t="str">
        <f t="shared" si="5"/>
        <v>0_Zero</v>
      </c>
      <c r="DA17" t="str">
        <f t="shared" si="6"/>
        <v>0_zero</v>
      </c>
      <c r="DB17" t="b">
        <v>1</v>
      </c>
    </row>
    <row r="18" spans="1:106" ht="24.95" customHeight="1" x14ac:dyDescent="0.25">
      <c r="A18" t="s">
        <v>132</v>
      </c>
      <c r="B18" s="31" t="s">
        <v>681</v>
      </c>
      <c r="C18" s="64" t="s">
        <v>43</v>
      </c>
      <c r="D18" s="65" t="s">
        <v>333</v>
      </c>
      <c r="E18" s="65" t="s">
        <v>29</v>
      </c>
      <c r="F18" s="65" t="s">
        <v>284</v>
      </c>
      <c r="G18" s="65">
        <v>0</v>
      </c>
      <c r="H18" s="64" t="s">
        <v>29</v>
      </c>
      <c r="I18" s="66">
        <v>0</v>
      </c>
      <c r="J18" s="64" t="s">
        <v>29</v>
      </c>
      <c r="K18" s="66">
        <v>0</v>
      </c>
      <c r="L18" s="64" t="s">
        <v>29</v>
      </c>
      <c r="M18" s="64" t="s">
        <v>285</v>
      </c>
      <c r="N18" s="64" t="s">
        <v>286</v>
      </c>
      <c r="O18" s="64" t="s">
        <v>287</v>
      </c>
      <c r="P18" s="64" t="s">
        <v>288</v>
      </c>
      <c r="Q18" s="64" t="s">
        <v>289</v>
      </c>
      <c r="R18" s="67" t="s">
        <v>29</v>
      </c>
      <c r="S18" s="65" t="s">
        <v>290</v>
      </c>
      <c r="T18" s="65">
        <v>503</v>
      </c>
      <c r="U18" s="65">
        <v>17</v>
      </c>
      <c r="V18" s="65">
        <v>2</v>
      </c>
      <c r="W18" s="68">
        <v>4</v>
      </c>
      <c r="X18" s="69">
        <v>0</v>
      </c>
      <c r="Y18" s="65">
        <v>1</v>
      </c>
      <c r="Z18" s="65">
        <v>1</v>
      </c>
      <c r="AA18" s="65">
        <v>4</v>
      </c>
      <c r="AB18" s="65">
        <v>4</v>
      </c>
      <c r="AC18" s="65">
        <v>0</v>
      </c>
      <c r="AD18" s="65">
        <v>0</v>
      </c>
      <c r="AE18" s="65">
        <v>0</v>
      </c>
      <c r="AF18" s="65">
        <v>0</v>
      </c>
      <c r="AG18" s="65">
        <v>0</v>
      </c>
      <c r="AH18" s="65">
        <v>0</v>
      </c>
      <c r="AI18" s="65">
        <v>0</v>
      </c>
      <c r="AJ18" s="65">
        <v>0</v>
      </c>
      <c r="AK18" s="70">
        <v>0</v>
      </c>
      <c r="AL18" s="65">
        <v>0</v>
      </c>
      <c r="AM18" s="71">
        <v>0</v>
      </c>
      <c r="AN18" s="72">
        <v>0</v>
      </c>
      <c r="AO18" s="72">
        <v>0</v>
      </c>
      <c r="AP18" s="72">
        <v>0</v>
      </c>
      <c r="AQ18" s="72">
        <v>0</v>
      </c>
      <c r="AR18" s="72">
        <v>0</v>
      </c>
      <c r="AS18" s="72">
        <v>0</v>
      </c>
      <c r="AT18" s="73">
        <v>0</v>
      </c>
      <c r="AU18" s="73">
        <v>0</v>
      </c>
      <c r="AV18" s="74">
        <v>0</v>
      </c>
      <c r="AW18" s="72">
        <v>0</v>
      </c>
      <c r="AX18" s="72">
        <v>1</v>
      </c>
      <c r="AY18" s="70" t="s">
        <v>285</v>
      </c>
      <c r="AZ18" s="75">
        <v>0</v>
      </c>
      <c r="BA18" s="72">
        <v>0.23529411764705882</v>
      </c>
      <c r="BB18" s="76">
        <v>128</v>
      </c>
      <c r="BC18" s="76">
        <v>252</v>
      </c>
      <c r="BD18" s="76" t="s">
        <v>338</v>
      </c>
      <c r="BE18" s="76" t="s">
        <v>339</v>
      </c>
      <c r="BF18" s="76">
        <v>780</v>
      </c>
      <c r="BG18" s="76">
        <v>25</v>
      </c>
      <c r="BH18" s="72">
        <v>0.64487179487179491</v>
      </c>
      <c r="BI18" s="77">
        <v>3.125E-2</v>
      </c>
      <c r="BJ18" s="19">
        <v>0</v>
      </c>
      <c r="BK18" s="224">
        <v>26</v>
      </c>
      <c r="BL18" s="225">
        <v>3</v>
      </c>
      <c r="BM18" s="225">
        <v>10</v>
      </c>
      <c r="BN18" s="226">
        <v>11.53846153846154</v>
      </c>
      <c r="BO18" s="226">
        <v>38.46153846153846</v>
      </c>
      <c r="BP18" s="226">
        <v>0.24</v>
      </c>
      <c r="BQ18" s="226">
        <v>0.24</v>
      </c>
      <c r="BR18" s="226">
        <v>0.24</v>
      </c>
      <c r="BS18" s="226">
        <v>0.24</v>
      </c>
      <c r="BT18" s="227">
        <v>25</v>
      </c>
      <c r="BU18" s="228">
        <v>0.28000000000000003</v>
      </c>
      <c r="BV18" s="228">
        <v>0.53230769230769204</v>
      </c>
      <c r="BW18" s="227" t="b">
        <v>0</v>
      </c>
      <c r="BX18" s="227" t="b">
        <v>0</v>
      </c>
      <c r="BY18" s="227">
        <v>20</v>
      </c>
      <c r="BZ18" s="227">
        <v>19</v>
      </c>
      <c r="CA18" s="228">
        <v>0.8</v>
      </c>
      <c r="CB18" s="228">
        <v>0.76</v>
      </c>
      <c r="CC18" s="35">
        <v>0.24</v>
      </c>
      <c r="CD18" s="35">
        <v>6</v>
      </c>
      <c r="CE18" s="256">
        <v>1</v>
      </c>
      <c r="CF18">
        <v>6</v>
      </c>
      <c r="CG18" s="35">
        <v>0.24</v>
      </c>
      <c r="CH18" s="35">
        <v>0</v>
      </c>
      <c r="CI18">
        <v>0</v>
      </c>
      <c r="CJ18" s="35">
        <v>0.76</v>
      </c>
      <c r="CK18">
        <v>19</v>
      </c>
      <c r="CL18" s="35">
        <v>5.4298642533936597E-2</v>
      </c>
      <c r="CM18" t="s">
        <v>25</v>
      </c>
      <c r="CN18">
        <v>22</v>
      </c>
      <c r="CO18" s="35">
        <v>0.88</v>
      </c>
      <c r="CP18" t="b">
        <v>0</v>
      </c>
      <c r="CQ18">
        <v>0</v>
      </c>
      <c r="CR18">
        <v>0</v>
      </c>
      <c r="CS18" s="35">
        <v>0</v>
      </c>
      <c r="CT18" s="35">
        <v>0</v>
      </c>
      <c r="CU18" t="str">
        <f t="shared" si="0"/>
        <v>1_early</v>
      </c>
      <c r="CV18" t="str">
        <f t="shared" si="1"/>
        <v>4_full</v>
      </c>
      <c r="CW18" t="str">
        <f t="shared" si="2"/>
        <v>1_early</v>
      </c>
      <c r="CX18" t="str">
        <f t="shared" si="3"/>
        <v>0_Zero</v>
      </c>
      <c r="CY18" t="str">
        <f t="shared" si="4"/>
        <v>3_long</v>
      </c>
      <c r="CZ18" t="str">
        <f t="shared" si="5"/>
        <v>0_Zero</v>
      </c>
      <c r="DA18" t="str">
        <f t="shared" si="6"/>
        <v>0_zero</v>
      </c>
      <c r="DB18" t="b">
        <v>1</v>
      </c>
    </row>
    <row r="19" spans="1:106" ht="24.95" customHeight="1" x14ac:dyDescent="0.25">
      <c r="A19" t="s">
        <v>134</v>
      </c>
      <c r="B19" s="31" t="s">
        <v>681</v>
      </c>
      <c r="C19" s="64" t="s">
        <v>43</v>
      </c>
      <c r="D19" s="65" t="s">
        <v>283</v>
      </c>
      <c r="E19" s="65" t="s">
        <v>29</v>
      </c>
      <c r="F19" s="65" t="s">
        <v>284</v>
      </c>
      <c r="G19" s="65">
        <v>0</v>
      </c>
      <c r="H19" s="64" t="s">
        <v>29</v>
      </c>
      <c r="I19" s="66">
        <v>0</v>
      </c>
      <c r="J19" s="64" t="s">
        <v>29</v>
      </c>
      <c r="K19" s="66">
        <v>0</v>
      </c>
      <c r="L19" s="64" t="s">
        <v>29</v>
      </c>
      <c r="M19" s="64" t="s">
        <v>285</v>
      </c>
      <c r="N19" s="64" t="s">
        <v>286</v>
      </c>
      <c r="O19" s="64" t="s">
        <v>287</v>
      </c>
      <c r="P19" s="64" t="s">
        <v>288</v>
      </c>
      <c r="Q19" s="64" t="s">
        <v>289</v>
      </c>
      <c r="R19" s="67" t="s">
        <v>29</v>
      </c>
      <c r="S19" s="65" t="s">
        <v>290</v>
      </c>
      <c r="T19" s="65">
        <v>0</v>
      </c>
      <c r="U19" s="65">
        <v>1</v>
      </c>
      <c r="V19" s="65">
        <v>1</v>
      </c>
      <c r="W19" s="68">
        <v>2</v>
      </c>
      <c r="X19" s="69">
        <v>0</v>
      </c>
      <c r="Y19" s="65">
        <v>1</v>
      </c>
      <c r="Z19" s="65">
        <v>1</v>
      </c>
      <c r="AA19" s="65">
        <v>4</v>
      </c>
      <c r="AB19" s="65">
        <v>4</v>
      </c>
      <c r="AC19" s="65">
        <v>0</v>
      </c>
      <c r="AD19" s="65">
        <v>0</v>
      </c>
      <c r="AE19" s="65">
        <v>0</v>
      </c>
      <c r="AF19" s="65">
        <v>0</v>
      </c>
      <c r="AG19" s="65">
        <v>0</v>
      </c>
      <c r="AH19" s="65">
        <v>0</v>
      </c>
      <c r="AI19" s="65">
        <v>0</v>
      </c>
      <c r="AJ19" s="65">
        <v>0</v>
      </c>
      <c r="AK19" s="70">
        <v>0</v>
      </c>
      <c r="AL19" s="65">
        <v>0</v>
      </c>
      <c r="AM19" s="71">
        <v>0</v>
      </c>
      <c r="AN19" s="72">
        <v>0</v>
      </c>
      <c r="AO19" s="72">
        <v>0</v>
      </c>
      <c r="AP19" s="72">
        <v>0</v>
      </c>
      <c r="AQ19" s="72">
        <v>0</v>
      </c>
      <c r="AR19" s="72">
        <v>0</v>
      </c>
      <c r="AS19" s="72">
        <v>0</v>
      </c>
      <c r="AT19" s="73">
        <v>0</v>
      </c>
      <c r="AU19" s="73">
        <v>0</v>
      </c>
      <c r="AV19" s="74">
        <v>0</v>
      </c>
      <c r="AW19" s="72">
        <v>0</v>
      </c>
      <c r="AX19" s="72">
        <v>1</v>
      </c>
      <c r="AY19" s="70" t="s">
        <v>285</v>
      </c>
      <c r="AZ19" s="75">
        <v>0</v>
      </c>
      <c r="BA19" s="72">
        <v>2</v>
      </c>
      <c r="BB19" s="76">
        <v>262</v>
      </c>
      <c r="BC19" s="76">
        <v>661</v>
      </c>
      <c r="BD19" s="76" t="s">
        <v>295</v>
      </c>
      <c r="BE19" s="76" t="s">
        <v>296</v>
      </c>
      <c r="BF19" s="76">
        <v>1908</v>
      </c>
      <c r="BG19" s="76">
        <v>62</v>
      </c>
      <c r="BH19" s="72">
        <v>0</v>
      </c>
      <c r="BI19" s="77">
        <v>7.6335877862595417E-3</v>
      </c>
      <c r="BJ19" s="19">
        <v>0</v>
      </c>
      <c r="BK19" s="224">
        <v>63</v>
      </c>
      <c r="BL19" s="225">
        <v>2</v>
      </c>
      <c r="BM19" s="225">
        <v>4</v>
      </c>
      <c r="BN19" s="226">
        <v>3.174603174603174</v>
      </c>
      <c r="BO19" s="226">
        <v>6.3492063492063489</v>
      </c>
      <c r="BP19" s="226">
        <v>0.62903225806451613</v>
      </c>
      <c r="BQ19" s="226">
        <v>0.62903225806451613</v>
      </c>
      <c r="BR19" s="226">
        <v>0.62903225806451613</v>
      </c>
      <c r="BS19" s="226">
        <v>0.62903225806451613</v>
      </c>
      <c r="BT19" s="227">
        <v>62</v>
      </c>
      <c r="BU19" s="228">
        <v>-0.120967741935483</v>
      </c>
      <c r="BV19" s="228">
        <v>-0.144475990014195</v>
      </c>
      <c r="BW19" s="227" t="b">
        <v>0</v>
      </c>
      <c r="BX19" s="227" t="b">
        <v>0</v>
      </c>
      <c r="BY19" s="227">
        <v>24</v>
      </c>
      <c r="BZ19" s="227">
        <v>23</v>
      </c>
      <c r="CA19" s="228">
        <v>0.38709677419354799</v>
      </c>
      <c r="CB19" s="228">
        <v>0.37096774193548299</v>
      </c>
      <c r="CC19" s="35">
        <v>0.62903225806451601</v>
      </c>
      <c r="CD19" s="35">
        <v>39</v>
      </c>
      <c r="CE19" s="256">
        <v>1</v>
      </c>
      <c r="CF19">
        <v>39</v>
      </c>
      <c r="CG19" s="35">
        <v>0.62903225806451601</v>
      </c>
      <c r="CH19" s="35">
        <v>0</v>
      </c>
      <c r="CI19">
        <v>0</v>
      </c>
      <c r="CJ19" s="35">
        <v>0.37096774193548299</v>
      </c>
      <c r="CK19">
        <v>23</v>
      </c>
      <c r="CL19" s="35">
        <v>2.8831562974203299E-2</v>
      </c>
      <c r="CM19" t="s">
        <v>25</v>
      </c>
      <c r="CN19">
        <v>62</v>
      </c>
      <c r="CO19" s="35">
        <v>1</v>
      </c>
      <c r="CP19" t="b">
        <v>0</v>
      </c>
      <c r="CQ19">
        <v>0</v>
      </c>
      <c r="CR19">
        <v>0</v>
      </c>
      <c r="CS19" s="35">
        <v>0</v>
      </c>
      <c r="CT19" s="35">
        <v>0</v>
      </c>
      <c r="CU19" t="str">
        <f t="shared" si="0"/>
        <v>2_middle</v>
      </c>
      <c r="CV19" t="str">
        <f t="shared" si="1"/>
        <v>4_full</v>
      </c>
      <c r="CW19" t="str">
        <f t="shared" si="2"/>
        <v>2_middle</v>
      </c>
      <c r="CX19" t="str">
        <f t="shared" si="3"/>
        <v>0_Zero</v>
      </c>
      <c r="CY19" t="str">
        <f t="shared" si="4"/>
        <v>2_fair</v>
      </c>
      <c r="CZ19" t="str">
        <f t="shared" si="5"/>
        <v>0_Zero</v>
      </c>
      <c r="DA19" t="str">
        <f t="shared" si="6"/>
        <v>0_zero</v>
      </c>
      <c r="DB19" t="b">
        <v>1</v>
      </c>
    </row>
    <row r="20" spans="1:106" ht="24.95" customHeight="1" x14ac:dyDescent="0.25">
      <c r="A20" t="s">
        <v>140</v>
      </c>
      <c r="B20" s="31" t="s">
        <v>681</v>
      </c>
      <c r="C20" s="64" t="s">
        <v>43</v>
      </c>
      <c r="D20" s="65" t="s">
        <v>311</v>
      </c>
      <c r="E20" s="65" t="s">
        <v>29</v>
      </c>
      <c r="F20" s="65" t="s">
        <v>284</v>
      </c>
      <c r="G20" s="65">
        <v>0</v>
      </c>
      <c r="H20" s="64" t="s">
        <v>29</v>
      </c>
      <c r="I20" s="66">
        <v>0</v>
      </c>
      <c r="J20" s="64" t="s">
        <v>29</v>
      </c>
      <c r="K20" s="66">
        <v>0</v>
      </c>
      <c r="L20" s="64" t="s">
        <v>29</v>
      </c>
      <c r="M20" s="64" t="s">
        <v>285</v>
      </c>
      <c r="N20" s="64" t="s">
        <v>286</v>
      </c>
      <c r="O20" s="64" t="s">
        <v>287</v>
      </c>
      <c r="P20" s="64" t="s">
        <v>288</v>
      </c>
      <c r="Q20" s="64" t="s">
        <v>289</v>
      </c>
      <c r="R20" s="67" t="s">
        <v>29</v>
      </c>
      <c r="S20" s="65" t="s">
        <v>290</v>
      </c>
      <c r="T20" s="65">
        <v>16</v>
      </c>
      <c r="U20" s="65">
        <v>1</v>
      </c>
      <c r="V20" s="65">
        <v>1</v>
      </c>
      <c r="W20" s="68">
        <v>2</v>
      </c>
      <c r="X20" s="69">
        <v>0</v>
      </c>
      <c r="Y20" s="65">
        <v>48</v>
      </c>
      <c r="Z20" s="65">
        <v>48</v>
      </c>
      <c r="AA20" s="65">
        <v>784</v>
      </c>
      <c r="AB20" s="65">
        <v>784</v>
      </c>
      <c r="AC20" s="65">
        <v>0</v>
      </c>
      <c r="AD20" s="65">
        <v>0</v>
      </c>
      <c r="AE20" s="65">
        <v>0</v>
      </c>
      <c r="AF20" s="65">
        <v>0</v>
      </c>
      <c r="AG20" s="65">
        <v>0</v>
      </c>
      <c r="AH20" s="65">
        <v>0</v>
      </c>
      <c r="AI20" s="65">
        <v>0</v>
      </c>
      <c r="AJ20" s="65">
        <v>0</v>
      </c>
      <c r="AK20" s="70">
        <v>0</v>
      </c>
      <c r="AL20" s="65">
        <v>0</v>
      </c>
      <c r="AM20" s="71">
        <v>0</v>
      </c>
      <c r="AN20" s="72">
        <v>0</v>
      </c>
      <c r="AO20" s="72">
        <v>0</v>
      </c>
      <c r="AP20" s="72">
        <v>0</v>
      </c>
      <c r="AQ20" s="72">
        <v>0</v>
      </c>
      <c r="AR20" s="72">
        <v>0</v>
      </c>
      <c r="AS20" s="72">
        <v>0</v>
      </c>
      <c r="AT20" s="73">
        <v>0</v>
      </c>
      <c r="AU20" s="73">
        <v>0</v>
      </c>
      <c r="AV20" s="74">
        <v>0</v>
      </c>
      <c r="AW20" s="72">
        <v>0</v>
      </c>
      <c r="AX20" s="72">
        <v>1</v>
      </c>
      <c r="AY20" s="70" t="s">
        <v>285</v>
      </c>
      <c r="AZ20" s="75">
        <v>0</v>
      </c>
      <c r="BA20" s="72">
        <v>2</v>
      </c>
      <c r="BB20" s="76">
        <v>3099</v>
      </c>
      <c r="BC20" s="76">
        <v>12472</v>
      </c>
      <c r="BD20" s="76" t="s">
        <v>318</v>
      </c>
      <c r="BE20" s="76" t="s">
        <v>319</v>
      </c>
      <c r="BF20" s="76">
        <v>1961</v>
      </c>
      <c r="BG20" s="76">
        <v>64</v>
      </c>
      <c r="BH20" s="72">
        <v>8.1591024987251407E-3</v>
      </c>
      <c r="BI20" s="77">
        <v>6.4536947402387866E-4</v>
      </c>
      <c r="BJ20" s="19">
        <v>0</v>
      </c>
      <c r="BK20" s="224">
        <v>65</v>
      </c>
      <c r="BL20" s="225">
        <v>21</v>
      </c>
      <c r="BM20" s="225">
        <v>23</v>
      </c>
      <c r="BN20" s="226">
        <v>32.307692307692307</v>
      </c>
      <c r="BO20" s="226">
        <v>35.384615384615387</v>
      </c>
      <c r="BP20" s="226">
        <v>0.734375</v>
      </c>
      <c r="BQ20" s="226">
        <v>0.734375</v>
      </c>
      <c r="BR20" s="226">
        <v>0.734375</v>
      </c>
      <c r="BS20" s="226">
        <v>0.734375</v>
      </c>
      <c r="BT20" s="227">
        <v>64</v>
      </c>
      <c r="BU20" s="228">
        <v>-0.2265625</v>
      </c>
      <c r="BV20" s="228">
        <v>-0.358307086218</v>
      </c>
      <c r="BW20" s="227" t="b">
        <v>0</v>
      </c>
      <c r="BX20" s="227" t="b">
        <v>0</v>
      </c>
      <c r="BY20" s="227">
        <v>18</v>
      </c>
      <c r="BZ20" s="227">
        <v>17</v>
      </c>
      <c r="CA20" s="228">
        <v>0.28125</v>
      </c>
      <c r="CB20" s="228">
        <v>0.265625</v>
      </c>
      <c r="CC20" s="35">
        <v>0.734375</v>
      </c>
      <c r="CD20" s="35">
        <v>47</v>
      </c>
      <c r="CE20" s="256">
        <v>1</v>
      </c>
      <c r="CF20">
        <v>47</v>
      </c>
      <c r="CG20" s="35">
        <v>0.734375</v>
      </c>
      <c r="CH20" s="35">
        <v>0</v>
      </c>
      <c r="CI20">
        <v>0</v>
      </c>
      <c r="CJ20" s="35">
        <v>0.265625</v>
      </c>
      <c r="CK20">
        <v>17</v>
      </c>
      <c r="CL20" s="35">
        <v>2.39896957011753E-2</v>
      </c>
      <c r="CM20" t="s">
        <v>25</v>
      </c>
      <c r="CN20">
        <v>39</v>
      </c>
      <c r="CO20" s="35">
        <v>0.609375</v>
      </c>
      <c r="CP20" t="b">
        <v>1</v>
      </c>
      <c r="CQ20">
        <v>0</v>
      </c>
      <c r="CR20">
        <v>0</v>
      </c>
      <c r="CS20" s="35">
        <v>0</v>
      </c>
      <c r="CT20" s="35">
        <v>0</v>
      </c>
      <c r="CU20" t="str">
        <f t="shared" si="0"/>
        <v>2_middle</v>
      </c>
      <c r="CV20" t="str">
        <f t="shared" si="1"/>
        <v>4_full</v>
      </c>
      <c r="CW20" t="str">
        <f t="shared" si="2"/>
        <v>2_middle</v>
      </c>
      <c r="CX20" t="str">
        <f t="shared" si="3"/>
        <v>0_Zero</v>
      </c>
      <c r="CY20" t="str">
        <f t="shared" si="4"/>
        <v>2_fair</v>
      </c>
      <c r="CZ20" t="str">
        <f t="shared" si="5"/>
        <v>0_Zero</v>
      </c>
      <c r="DA20" t="str">
        <f t="shared" si="6"/>
        <v>0_zero</v>
      </c>
      <c r="DB20" t="b">
        <v>1</v>
      </c>
    </row>
    <row r="21" spans="1:106" ht="24.95" customHeight="1" x14ac:dyDescent="0.25">
      <c r="A21" t="s">
        <v>156</v>
      </c>
      <c r="B21" s="31" t="s">
        <v>681</v>
      </c>
      <c r="C21" s="64" t="s">
        <v>43</v>
      </c>
      <c r="D21" s="65" t="s">
        <v>328</v>
      </c>
      <c r="E21" s="65" t="s">
        <v>29</v>
      </c>
      <c r="F21" s="65" t="s">
        <v>284</v>
      </c>
      <c r="G21" s="65">
        <v>0</v>
      </c>
      <c r="H21" s="64" t="s">
        <v>29</v>
      </c>
      <c r="I21" s="66">
        <v>0</v>
      </c>
      <c r="J21" s="64" t="s">
        <v>29</v>
      </c>
      <c r="K21" s="66">
        <v>0</v>
      </c>
      <c r="L21" s="64" t="s">
        <v>29</v>
      </c>
      <c r="M21" s="64" t="s">
        <v>285</v>
      </c>
      <c r="N21" s="64" t="s">
        <v>286</v>
      </c>
      <c r="O21" s="64" t="s">
        <v>287</v>
      </c>
      <c r="P21" s="64" t="s">
        <v>288</v>
      </c>
      <c r="Q21" s="64" t="s">
        <v>289</v>
      </c>
      <c r="R21" s="67" t="s">
        <v>29</v>
      </c>
      <c r="S21" s="65" t="s">
        <v>290</v>
      </c>
      <c r="T21" s="65">
        <v>229</v>
      </c>
      <c r="U21" s="65">
        <v>8</v>
      </c>
      <c r="V21" s="65">
        <v>1</v>
      </c>
      <c r="W21" s="68">
        <v>3</v>
      </c>
      <c r="X21" s="69">
        <v>0</v>
      </c>
      <c r="Y21" s="65">
        <v>1</v>
      </c>
      <c r="Z21" s="65">
        <v>1</v>
      </c>
      <c r="AA21" s="65">
        <v>8</v>
      </c>
      <c r="AB21" s="65">
        <v>8</v>
      </c>
      <c r="AC21" s="65">
        <v>0</v>
      </c>
      <c r="AD21" s="65">
        <v>0</v>
      </c>
      <c r="AE21" s="65">
        <v>0</v>
      </c>
      <c r="AF21" s="65">
        <v>0</v>
      </c>
      <c r="AG21" s="65">
        <v>0</v>
      </c>
      <c r="AH21" s="65">
        <v>0</v>
      </c>
      <c r="AI21" s="65">
        <v>0</v>
      </c>
      <c r="AJ21" s="65">
        <v>0</v>
      </c>
      <c r="AK21" s="70">
        <v>0</v>
      </c>
      <c r="AL21" s="65">
        <v>0</v>
      </c>
      <c r="AM21" s="71">
        <v>0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72">
        <v>0</v>
      </c>
      <c r="AT21" s="73">
        <v>0</v>
      </c>
      <c r="AU21" s="73">
        <v>0</v>
      </c>
      <c r="AV21" s="74">
        <v>0</v>
      </c>
      <c r="AW21" s="72">
        <v>0</v>
      </c>
      <c r="AX21" s="72">
        <v>1</v>
      </c>
      <c r="AY21" s="70" t="s">
        <v>285</v>
      </c>
      <c r="AZ21" s="75">
        <v>0</v>
      </c>
      <c r="BA21" s="72">
        <v>0.375</v>
      </c>
      <c r="BB21" s="76">
        <v>979</v>
      </c>
      <c r="BC21" s="76">
        <v>4281</v>
      </c>
      <c r="BD21" s="76" t="s">
        <v>329</v>
      </c>
      <c r="BE21" s="76" t="s">
        <v>330</v>
      </c>
      <c r="BF21" s="76">
        <v>959</v>
      </c>
      <c r="BG21" s="76">
        <v>31</v>
      </c>
      <c r="BH21" s="72">
        <v>0.23879040667361837</v>
      </c>
      <c r="BI21" s="77">
        <v>3.0643513789581204E-3</v>
      </c>
      <c r="BJ21" s="19">
        <v>0</v>
      </c>
      <c r="BK21" s="224">
        <v>33</v>
      </c>
      <c r="BL21" s="225">
        <v>6</v>
      </c>
      <c r="BM21" s="225">
        <v>11</v>
      </c>
      <c r="BN21" s="226">
        <v>18.18181818181818</v>
      </c>
      <c r="BO21" s="226">
        <v>33.333333333333343</v>
      </c>
      <c r="BP21" s="226">
        <v>0.625</v>
      </c>
      <c r="BQ21" s="226">
        <v>0.625</v>
      </c>
      <c r="BR21" s="226">
        <v>0.625</v>
      </c>
      <c r="BS21" s="226">
        <v>0.625</v>
      </c>
      <c r="BT21" s="227">
        <v>32</v>
      </c>
      <c r="BU21" s="228">
        <v>-0.109375</v>
      </c>
      <c r="BV21" s="228">
        <v>-0.16415750701590201</v>
      </c>
      <c r="BW21" s="227" t="b">
        <v>0</v>
      </c>
      <c r="BX21" s="227" t="b">
        <v>0</v>
      </c>
      <c r="BY21" s="227">
        <v>13</v>
      </c>
      <c r="BZ21" s="227">
        <v>12</v>
      </c>
      <c r="CA21" s="228">
        <v>0.40625</v>
      </c>
      <c r="CB21" s="228">
        <v>0.375</v>
      </c>
      <c r="CC21" s="35">
        <v>0.625</v>
      </c>
      <c r="CD21" s="35">
        <v>20</v>
      </c>
      <c r="CE21" s="256">
        <v>1</v>
      </c>
      <c r="CF21">
        <v>20</v>
      </c>
      <c r="CG21" s="35">
        <v>0.625</v>
      </c>
      <c r="CH21" s="35">
        <v>0</v>
      </c>
      <c r="CI21">
        <v>0</v>
      </c>
      <c r="CJ21" s="35">
        <v>0.375</v>
      </c>
      <c r="CK21">
        <v>12</v>
      </c>
      <c r="CL21" s="35">
        <v>1.7305893358278701E-2</v>
      </c>
      <c r="CM21" t="s">
        <v>25</v>
      </c>
      <c r="CN21">
        <v>24</v>
      </c>
      <c r="CO21" s="35">
        <v>0.75</v>
      </c>
      <c r="CP21" t="b">
        <v>1</v>
      </c>
      <c r="CQ21">
        <v>0</v>
      </c>
      <c r="CR21">
        <v>0</v>
      </c>
      <c r="CS21" s="35">
        <v>0</v>
      </c>
      <c r="CT21" s="35">
        <v>0</v>
      </c>
      <c r="CU21" t="str">
        <f t="shared" si="0"/>
        <v>2_middle</v>
      </c>
      <c r="CV21" t="str">
        <f t="shared" si="1"/>
        <v>4_full</v>
      </c>
      <c r="CW21" t="str">
        <f t="shared" si="2"/>
        <v>2_middle</v>
      </c>
      <c r="CX21" t="str">
        <f t="shared" si="3"/>
        <v>0_Zero</v>
      </c>
      <c r="CY21" t="str">
        <f t="shared" si="4"/>
        <v>2_fair</v>
      </c>
      <c r="CZ21" t="str">
        <f t="shared" si="5"/>
        <v>0_Zero</v>
      </c>
      <c r="DA21" t="str">
        <f t="shared" si="6"/>
        <v>0_zero</v>
      </c>
      <c r="DB21" t="b">
        <v>1</v>
      </c>
    </row>
    <row r="22" spans="1:106" ht="24.95" customHeight="1" x14ac:dyDescent="0.25">
      <c r="A22" t="s">
        <v>159</v>
      </c>
      <c r="B22" s="31" t="s">
        <v>681</v>
      </c>
      <c r="C22" s="64" t="s">
        <v>43</v>
      </c>
      <c r="D22" s="65" t="s">
        <v>333</v>
      </c>
      <c r="E22" s="65" t="s">
        <v>29</v>
      </c>
      <c r="F22" s="65" t="s">
        <v>284</v>
      </c>
      <c r="G22" s="65">
        <v>0</v>
      </c>
      <c r="H22" s="64" t="s">
        <v>29</v>
      </c>
      <c r="I22" s="66">
        <v>0</v>
      </c>
      <c r="J22" s="64" t="s">
        <v>29</v>
      </c>
      <c r="K22" s="66">
        <v>0</v>
      </c>
      <c r="L22" s="64" t="s">
        <v>29</v>
      </c>
      <c r="M22" s="64" t="s">
        <v>285</v>
      </c>
      <c r="N22" s="64" t="s">
        <v>286</v>
      </c>
      <c r="O22" s="64" t="s">
        <v>287</v>
      </c>
      <c r="P22" s="64" t="s">
        <v>288</v>
      </c>
      <c r="Q22" s="64" t="s">
        <v>289</v>
      </c>
      <c r="R22" s="67" t="s">
        <v>29</v>
      </c>
      <c r="S22" s="65" t="s">
        <v>290</v>
      </c>
      <c r="T22" s="65">
        <v>517</v>
      </c>
      <c r="U22" s="65">
        <v>17</v>
      </c>
      <c r="V22" s="65">
        <v>2</v>
      </c>
      <c r="W22" s="68">
        <v>2</v>
      </c>
      <c r="X22" s="69">
        <v>0</v>
      </c>
      <c r="Y22" s="65">
        <v>2</v>
      </c>
      <c r="Z22" s="65">
        <v>2</v>
      </c>
      <c r="AA22" s="65">
        <v>23</v>
      </c>
      <c r="AB22" s="65">
        <v>23</v>
      </c>
      <c r="AC22" s="65">
        <v>0</v>
      </c>
      <c r="AD22" s="65">
        <v>0</v>
      </c>
      <c r="AE22" s="65">
        <v>0</v>
      </c>
      <c r="AF22" s="65">
        <v>0</v>
      </c>
      <c r="AG22" s="65">
        <v>0</v>
      </c>
      <c r="AH22" s="65">
        <v>0</v>
      </c>
      <c r="AI22" s="65">
        <v>0</v>
      </c>
      <c r="AJ22" s="65">
        <v>0</v>
      </c>
      <c r="AK22" s="70">
        <v>0</v>
      </c>
      <c r="AL22" s="65">
        <v>0</v>
      </c>
      <c r="AM22" s="71">
        <v>0</v>
      </c>
      <c r="AN22" s="72">
        <v>0</v>
      </c>
      <c r="AO22" s="72">
        <v>0</v>
      </c>
      <c r="AP22" s="72">
        <v>0</v>
      </c>
      <c r="AQ22" s="72">
        <v>0</v>
      </c>
      <c r="AR22" s="72">
        <v>0</v>
      </c>
      <c r="AS22" s="72">
        <v>0</v>
      </c>
      <c r="AT22" s="73">
        <v>0</v>
      </c>
      <c r="AU22" s="73">
        <v>0</v>
      </c>
      <c r="AV22" s="74">
        <v>0</v>
      </c>
      <c r="AW22" s="72">
        <v>0</v>
      </c>
      <c r="AX22" s="72">
        <v>1</v>
      </c>
      <c r="AY22" s="70" t="s">
        <v>285</v>
      </c>
      <c r="AZ22" s="75">
        <v>0</v>
      </c>
      <c r="BA22" s="72">
        <v>0.11764705882352941</v>
      </c>
      <c r="BB22" s="76">
        <v>79</v>
      </c>
      <c r="BC22" s="76">
        <v>857</v>
      </c>
      <c r="BD22" s="76" t="s">
        <v>340</v>
      </c>
      <c r="BE22" s="76" t="s">
        <v>341</v>
      </c>
      <c r="BF22" s="76">
        <v>748</v>
      </c>
      <c r="BG22" s="76">
        <v>24</v>
      </c>
      <c r="BH22" s="72">
        <v>0.69117647058823528</v>
      </c>
      <c r="BI22" s="77">
        <v>2.5316455696202531E-2</v>
      </c>
      <c r="BJ22" s="19">
        <v>0</v>
      </c>
      <c r="BK22" s="224">
        <v>25</v>
      </c>
      <c r="BL22" s="225">
        <v>8</v>
      </c>
      <c r="BM22" s="225">
        <v>8</v>
      </c>
      <c r="BN22" s="226">
        <v>32</v>
      </c>
      <c r="BO22" s="226">
        <v>32</v>
      </c>
      <c r="BP22" s="226">
        <v>0</v>
      </c>
      <c r="BQ22" s="226">
        <v>0</v>
      </c>
      <c r="BR22" s="226">
        <v>0</v>
      </c>
      <c r="BS22" s="226">
        <v>0</v>
      </c>
      <c r="BT22" s="227">
        <v>24</v>
      </c>
      <c r="BU22" s="228">
        <v>0.52083333333333304</v>
      </c>
      <c r="BV22" s="228">
        <v>0.268393832943013</v>
      </c>
      <c r="BW22" s="227" t="b">
        <v>1</v>
      </c>
      <c r="BX22" s="227" t="b">
        <v>1</v>
      </c>
      <c r="BY22" s="227">
        <v>24</v>
      </c>
      <c r="BZ22" s="227">
        <v>24</v>
      </c>
      <c r="CA22" s="228">
        <v>1</v>
      </c>
      <c r="CB22" s="228">
        <v>1</v>
      </c>
      <c r="CC22" s="35">
        <v>0</v>
      </c>
      <c r="CD22" s="35">
        <v>0</v>
      </c>
      <c r="CE22" s="256">
        <v>1</v>
      </c>
      <c r="CF22">
        <v>0</v>
      </c>
      <c r="CG22" s="35">
        <v>0</v>
      </c>
      <c r="CH22" s="35">
        <v>0</v>
      </c>
      <c r="CI22">
        <v>0</v>
      </c>
      <c r="CJ22" s="35">
        <v>1</v>
      </c>
      <c r="CK22">
        <v>24</v>
      </c>
      <c r="CL22" s="35">
        <v>0.43442622950819598</v>
      </c>
      <c r="CM22" t="s">
        <v>31</v>
      </c>
      <c r="CN22">
        <v>17</v>
      </c>
      <c r="CO22" s="35">
        <v>0.70833333333333304</v>
      </c>
      <c r="CP22" t="b">
        <v>1</v>
      </c>
      <c r="CQ22">
        <v>0</v>
      </c>
      <c r="CR22">
        <v>0</v>
      </c>
      <c r="CS22" s="35">
        <v>0</v>
      </c>
      <c r="CT22" s="35">
        <v>0</v>
      </c>
      <c r="CU22" t="str">
        <f t="shared" si="0"/>
        <v>0_V0</v>
      </c>
      <c r="CV22" t="str">
        <f t="shared" si="1"/>
        <v>4_full</v>
      </c>
      <c r="CW22" t="str">
        <f t="shared" si="2"/>
        <v>0_V0</v>
      </c>
      <c r="CX22" t="str">
        <f t="shared" si="3"/>
        <v>0_Zero</v>
      </c>
      <c r="CY22" t="str">
        <f t="shared" si="4"/>
        <v>4_full</v>
      </c>
      <c r="CZ22" t="str">
        <f t="shared" si="5"/>
        <v>0_Zero</v>
      </c>
      <c r="DA22" t="str">
        <f t="shared" si="6"/>
        <v>0_zero</v>
      </c>
      <c r="DB22" t="b">
        <v>1</v>
      </c>
    </row>
    <row r="23" spans="1:106" ht="24.95" customHeight="1" x14ac:dyDescent="0.25">
      <c r="A23" t="s">
        <v>161</v>
      </c>
      <c r="B23" s="31" t="s">
        <v>681</v>
      </c>
      <c r="C23" s="64" t="s">
        <v>43</v>
      </c>
      <c r="D23" s="65" t="s">
        <v>333</v>
      </c>
      <c r="E23" s="65" t="s">
        <v>29</v>
      </c>
      <c r="F23" s="65" t="s">
        <v>284</v>
      </c>
      <c r="G23" s="65">
        <v>0</v>
      </c>
      <c r="H23" s="64" t="s">
        <v>29</v>
      </c>
      <c r="I23" s="66">
        <v>0</v>
      </c>
      <c r="J23" s="64" t="s">
        <v>29</v>
      </c>
      <c r="K23" s="66">
        <v>0</v>
      </c>
      <c r="L23" s="64" t="s">
        <v>29</v>
      </c>
      <c r="M23" s="64" t="s">
        <v>285</v>
      </c>
      <c r="N23" s="64" t="s">
        <v>286</v>
      </c>
      <c r="O23" s="64" t="s">
        <v>287</v>
      </c>
      <c r="P23" s="64" t="s">
        <v>288</v>
      </c>
      <c r="Q23" s="64" t="s">
        <v>289</v>
      </c>
      <c r="R23" s="67" t="s">
        <v>29</v>
      </c>
      <c r="S23" s="65" t="s">
        <v>290</v>
      </c>
      <c r="T23" s="65">
        <v>498</v>
      </c>
      <c r="U23" s="65">
        <v>17</v>
      </c>
      <c r="V23" s="65">
        <v>2</v>
      </c>
      <c r="W23" s="68">
        <v>3</v>
      </c>
      <c r="X23" s="69">
        <v>0</v>
      </c>
      <c r="Y23" s="65">
        <v>1</v>
      </c>
      <c r="Z23" s="65">
        <v>1</v>
      </c>
      <c r="AA23" s="65">
        <v>5</v>
      </c>
      <c r="AB23" s="65">
        <v>5</v>
      </c>
      <c r="AC23" s="65">
        <v>0</v>
      </c>
      <c r="AD23" s="65">
        <v>0</v>
      </c>
      <c r="AE23" s="65">
        <v>0</v>
      </c>
      <c r="AF23" s="65">
        <v>0</v>
      </c>
      <c r="AG23" s="65">
        <v>0</v>
      </c>
      <c r="AH23" s="65">
        <v>0</v>
      </c>
      <c r="AI23" s="65">
        <v>0</v>
      </c>
      <c r="AJ23" s="65">
        <v>0</v>
      </c>
      <c r="AK23" s="70">
        <v>0</v>
      </c>
      <c r="AL23" s="65">
        <v>0</v>
      </c>
      <c r="AM23" s="71">
        <v>0</v>
      </c>
      <c r="AN23" s="72">
        <v>0</v>
      </c>
      <c r="AO23" s="72">
        <v>0</v>
      </c>
      <c r="AP23" s="72">
        <v>0</v>
      </c>
      <c r="AQ23" s="72">
        <v>0</v>
      </c>
      <c r="AR23" s="72">
        <v>0</v>
      </c>
      <c r="AS23" s="72">
        <v>0</v>
      </c>
      <c r="AT23" s="73">
        <v>0</v>
      </c>
      <c r="AU23" s="73">
        <v>0</v>
      </c>
      <c r="AV23" s="74">
        <v>0</v>
      </c>
      <c r="AW23" s="72">
        <v>0</v>
      </c>
      <c r="AX23" s="72">
        <v>1</v>
      </c>
      <c r="AY23" s="70" t="s">
        <v>285</v>
      </c>
      <c r="AZ23" s="75">
        <v>0</v>
      </c>
      <c r="BA23" s="72">
        <v>0.17647058823529413</v>
      </c>
      <c r="BB23" s="76">
        <v>76</v>
      </c>
      <c r="BC23" s="76">
        <v>181</v>
      </c>
      <c r="BD23" s="76" t="s">
        <v>336</v>
      </c>
      <c r="BE23" s="76" t="s">
        <v>337</v>
      </c>
      <c r="BF23" s="76">
        <v>875</v>
      </c>
      <c r="BG23" s="76">
        <v>28</v>
      </c>
      <c r="BH23" s="72">
        <v>0.56914285714285717</v>
      </c>
      <c r="BI23" s="77">
        <v>3.9473684210526314E-2</v>
      </c>
      <c r="BJ23" s="19">
        <v>0</v>
      </c>
      <c r="BK23" s="224">
        <v>29</v>
      </c>
      <c r="BL23" s="225">
        <v>1</v>
      </c>
      <c r="BM23" s="225">
        <v>6</v>
      </c>
      <c r="BN23" s="226">
        <v>3.4482758620689649</v>
      </c>
      <c r="BO23" s="226">
        <v>20.68965517241379</v>
      </c>
      <c r="BP23" s="226">
        <v>0</v>
      </c>
      <c r="BQ23" s="226">
        <v>0</v>
      </c>
      <c r="BR23" s="226">
        <v>0</v>
      </c>
      <c r="BS23" s="226">
        <v>0</v>
      </c>
      <c r="BT23" s="227">
        <v>28</v>
      </c>
      <c r="BU23" s="228">
        <v>0.51785714285714202</v>
      </c>
      <c r="BV23" s="228">
        <v>0.284496753246753</v>
      </c>
      <c r="BW23" s="227" t="b">
        <v>1</v>
      </c>
      <c r="BX23" s="227" t="b">
        <v>1</v>
      </c>
      <c r="BY23" s="227">
        <v>28</v>
      </c>
      <c r="BZ23" s="227">
        <v>28</v>
      </c>
      <c r="CA23" s="228">
        <v>1</v>
      </c>
      <c r="CB23" s="228">
        <v>1</v>
      </c>
      <c r="CC23" s="35">
        <v>0</v>
      </c>
      <c r="CD23" s="35">
        <v>0</v>
      </c>
      <c r="CE23" s="256">
        <v>1</v>
      </c>
      <c r="CF23">
        <v>0</v>
      </c>
      <c r="CG23" s="35">
        <v>0</v>
      </c>
      <c r="CH23" s="35">
        <v>0</v>
      </c>
      <c r="CI23">
        <v>0</v>
      </c>
      <c r="CJ23" s="35">
        <v>1</v>
      </c>
      <c r="CK23">
        <v>28</v>
      </c>
      <c r="CL23" s="35">
        <v>0.22727272727272699</v>
      </c>
      <c r="CM23" t="s">
        <v>21</v>
      </c>
      <c r="CN23">
        <v>23</v>
      </c>
      <c r="CO23" s="35">
        <v>0.82142857142857095</v>
      </c>
      <c r="CP23" t="b">
        <v>0</v>
      </c>
      <c r="CQ23">
        <v>0</v>
      </c>
      <c r="CR23">
        <v>0</v>
      </c>
      <c r="CS23" s="35">
        <v>0</v>
      </c>
      <c r="CT23" s="35">
        <v>0</v>
      </c>
      <c r="CU23" t="str">
        <f t="shared" si="0"/>
        <v>0_V0</v>
      </c>
      <c r="CV23" t="str">
        <f t="shared" si="1"/>
        <v>4_full</v>
      </c>
      <c r="CW23" t="str">
        <f t="shared" si="2"/>
        <v>0_V0</v>
      </c>
      <c r="CX23" t="str">
        <f t="shared" si="3"/>
        <v>0_Zero</v>
      </c>
      <c r="CY23" t="str">
        <f t="shared" si="4"/>
        <v>4_full</v>
      </c>
      <c r="CZ23" t="str">
        <f t="shared" si="5"/>
        <v>0_Zero</v>
      </c>
      <c r="DA23" t="str">
        <f t="shared" si="6"/>
        <v>0_zero</v>
      </c>
      <c r="DB23" t="b">
        <v>1</v>
      </c>
    </row>
    <row r="24" spans="1:106" ht="24.95" customHeight="1" x14ac:dyDescent="0.25">
      <c r="A24" t="s">
        <v>162</v>
      </c>
      <c r="B24" s="31" t="s">
        <v>681</v>
      </c>
      <c r="C24" s="64" t="s">
        <v>43</v>
      </c>
      <c r="D24" s="65" t="s">
        <v>311</v>
      </c>
      <c r="E24" s="65" t="s">
        <v>29</v>
      </c>
      <c r="F24" s="65" t="s">
        <v>284</v>
      </c>
      <c r="G24" s="65">
        <v>0</v>
      </c>
      <c r="H24" s="64" t="s">
        <v>29</v>
      </c>
      <c r="I24" s="66">
        <v>0</v>
      </c>
      <c r="J24" s="64" t="s">
        <v>29</v>
      </c>
      <c r="K24" s="66">
        <v>0</v>
      </c>
      <c r="L24" s="64" t="s">
        <v>29</v>
      </c>
      <c r="M24" s="64" t="s">
        <v>285</v>
      </c>
      <c r="N24" s="64" t="s">
        <v>286</v>
      </c>
      <c r="O24" s="64" t="s">
        <v>287</v>
      </c>
      <c r="P24" s="64" t="s">
        <v>288</v>
      </c>
      <c r="Q24" s="64" t="s">
        <v>289</v>
      </c>
      <c r="R24" s="67" t="s">
        <v>29</v>
      </c>
      <c r="S24" s="65" t="s">
        <v>290</v>
      </c>
      <c r="T24" s="65">
        <v>12</v>
      </c>
      <c r="U24" s="65">
        <v>1</v>
      </c>
      <c r="V24" s="65">
        <v>1</v>
      </c>
      <c r="W24" s="68">
        <v>7</v>
      </c>
      <c r="X24" s="69">
        <v>0</v>
      </c>
      <c r="Y24" s="65">
        <v>12</v>
      </c>
      <c r="Z24" s="65">
        <v>12</v>
      </c>
      <c r="AA24" s="65">
        <v>63</v>
      </c>
      <c r="AB24" s="65">
        <v>63</v>
      </c>
      <c r="AC24" s="65">
        <v>0</v>
      </c>
      <c r="AD24" s="65">
        <v>0</v>
      </c>
      <c r="AE24" s="65">
        <v>0</v>
      </c>
      <c r="AF24" s="65">
        <v>0</v>
      </c>
      <c r="AG24" s="65">
        <v>0</v>
      </c>
      <c r="AH24" s="65">
        <v>0</v>
      </c>
      <c r="AI24" s="65">
        <v>0</v>
      </c>
      <c r="AJ24" s="65">
        <v>0</v>
      </c>
      <c r="AK24" s="70">
        <v>0</v>
      </c>
      <c r="AL24" s="65">
        <v>0</v>
      </c>
      <c r="AM24" s="71">
        <v>0</v>
      </c>
      <c r="AN24" s="72">
        <v>0</v>
      </c>
      <c r="AO24" s="72">
        <v>0</v>
      </c>
      <c r="AP24" s="72">
        <v>0</v>
      </c>
      <c r="AQ24" s="72">
        <v>0</v>
      </c>
      <c r="AR24" s="72">
        <v>0</v>
      </c>
      <c r="AS24" s="72">
        <v>0</v>
      </c>
      <c r="AT24" s="73">
        <v>0</v>
      </c>
      <c r="AU24" s="73">
        <v>0</v>
      </c>
      <c r="AV24" s="74">
        <v>0</v>
      </c>
      <c r="AW24" s="72">
        <v>0</v>
      </c>
      <c r="AX24" s="72">
        <v>1</v>
      </c>
      <c r="AY24" s="70" t="s">
        <v>285</v>
      </c>
      <c r="AZ24" s="75">
        <v>0</v>
      </c>
      <c r="BA24" s="72">
        <v>7</v>
      </c>
      <c r="BB24" s="76">
        <v>18</v>
      </c>
      <c r="BC24" s="76">
        <v>1258</v>
      </c>
      <c r="BD24" s="76" t="s">
        <v>312</v>
      </c>
      <c r="BE24" s="76" t="s">
        <v>313</v>
      </c>
      <c r="BF24" s="76">
        <v>1073</v>
      </c>
      <c r="BG24" s="76">
        <v>35</v>
      </c>
      <c r="BH24" s="72">
        <v>1.1183597390493943E-2</v>
      </c>
      <c r="BI24" s="77">
        <v>0.3888888888888889</v>
      </c>
      <c r="BJ24" s="19">
        <v>0</v>
      </c>
      <c r="BK24" s="224">
        <v>36</v>
      </c>
      <c r="BL24" s="225">
        <v>36</v>
      </c>
      <c r="BM24" s="225">
        <v>36</v>
      </c>
      <c r="BN24" s="226">
        <v>100</v>
      </c>
      <c r="BO24" s="226">
        <v>100</v>
      </c>
      <c r="BP24" s="226">
        <v>0</v>
      </c>
      <c r="BQ24" s="226">
        <v>0</v>
      </c>
      <c r="BR24" s="226">
        <v>0</v>
      </c>
      <c r="BS24" s="226">
        <v>0</v>
      </c>
      <c r="BT24" s="227">
        <v>35</v>
      </c>
      <c r="BU24" s="228">
        <v>0.51428571428571401</v>
      </c>
      <c r="BV24" s="228">
        <v>2.53511476533055E-3</v>
      </c>
      <c r="BW24" s="227" t="b">
        <v>1</v>
      </c>
      <c r="BX24" s="227" t="b">
        <v>1</v>
      </c>
      <c r="BY24" s="227">
        <v>35</v>
      </c>
      <c r="BZ24" s="227">
        <v>35</v>
      </c>
      <c r="CA24" s="228">
        <v>1</v>
      </c>
      <c r="CB24" s="228">
        <v>1</v>
      </c>
      <c r="CC24" s="35">
        <v>0</v>
      </c>
      <c r="CD24" s="35">
        <v>0</v>
      </c>
      <c r="CE24" s="256">
        <v>1</v>
      </c>
      <c r="CF24">
        <v>0</v>
      </c>
      <c r="CG24" s="35">
        <v>0</v>
      </c>
      <c r="CH24" s="35">
        <v>0</v>
      </c>
      <c r="CI24">
        <v>0</v>
      </c>
      <c r="CJ24" s="35">
        <v>1</v>
      </c>
      <c r="CK24">
        <v>35</v>
      </c>
      <c r="CL24" s="35">
        <v>0.995203836930455</v>
      </c>
      <c r="CM24" t="s">
        <v>68</v>
      </c>
      <c r="CN24">
        <v>0</v>
      </c>
      <c r="CO24" s="35">
        <v>0</v>
      </c>
      <c r="CP24" t="b">
        <v>1</v>
      </c>
      <c r="CQ24">
        <v>0</v>
      </c>
      <c r="CR24">
        <v>0</v>
      </c>
      <c r="CS24" s="35">
        <v>0</v>
      </c>
      <c r="CT24" s="35">
        <v>0</v>
      </c>
      <c r="CU24" t="str">
        <f t="shared" si="0"/>
        <v>0_V0</v>
      </c>
      <c r="CV24" t="str">
        <f t="shared" si="1"/>
        <v>4_full</v>
      </c>
      <c r="CW24" t="str">
        <f t="shared" si="2"/>
        <v>0_V0</v>
      </c>
      <c r="CX24" t="str">
        <f t="shared" si="3"/>
        <v>0_Zero</v>
      </c>
      <c r="CY24" t="str">
        <f t="shared" si="4"/>
        <v>4_full</v>
      </c>
      <c r="CZ24" t="str">
        <f t="shared" si="5"/>
        <v>0_Zero</v>
      </c>
      <c r="DA24" t="str">
        <f t="shared" si="6"/>
        <v>0_zero</v>
      </c>
      <c r="DB24" t="b">
        <v>1</v>
      </c>
    </row>
    <row r="25" spans="1:106" ht="24.95" customHeight="1" x14ac:dyDescent="0.25">
      <c r="A25" t="s">
        <v>168</v>
      </c>
      <c r="B25" s="31" t="s">
        <v>681</v>
      </c>
      <c r="C25" s="64" t="s">
        <v>43</v>
      </c>
      <c r="D25" s="65" t="s">
        <v>283</v>
      </c>
      <c r="E25" s="65" t="s">
        <v>29</v>
      </c>
      <c r="F25" s="65" t="s">
        <v>284</v>
      </c>
      <c r="G25" s="65">
        <v>0</v>
      </c>
      <c r="H25" s="64" t="s">
        <v>29</v>
      </c>
      <c r="I25" s="66">
        <v>0</v>
      </c>
      <c r="J25" s="64" t="s">
        <v>29</v>
      </c>
      <c r="K25" s="66">
        <v>0</v>
      </c>
      <c r="L25" s="64" t="s">
        <v>29</v>
      </c>
      <c r="M25" s="64" t="s">
        <v>285</v>
      </c>
      <c r="N25" s="64" t="s">
        <v>286</v>
      </c>
      <c r="O25" s="64" t="s">
        <v>287</v>
      </c>
      <c r="P25" s="64" t="s">
        <v>288</v>
      </c>
      <c r="Q25" s="64" t="s">
        <v>289</v>
      </c>
      <c r="R25" s="67" t="s">
        <v>29</v>
      </c>
      <c r="S25" s="65" t="s">
        <v>290</v>
      </c>
      <c r="T25" s="65">
        <v>0</v>
      </c>
      <c r="U25" s="65">
        <v>1</v>
      </c>
      <c r="V25" s="65">
        <v>1</v>
      </c>
      <c r="W25" s="68">
        <v>3</v>
      </c>
      <c r="X25" s="69">
        <v>0</v>
      </c>
      <c r="Y25" s="65">
        <v>1</v>
      </c>
      <c r="Z25" s="65">
        <v>1</v>
      </c>
      <c r="AA25" s="65">
        <v>4</v>
      </c>
      <c r="AB25" s="65">
        <v>4</v>
      </c>
      <c r="AC25" s="65">
        <v>0</v>
      </c>
      <c r="AD25" s="65">
        <v>0</v>
      </c>
      <c r="AE25" s="65">
        <v>0</v>
      </c>
      <c r="AF25" s="65">
        <v>0</v>
      </c>
      <c r="AG25" s="65">
        <v>0</v>
      </c>
      <c r="AH25" s="65">
        <v>0</v>
      </c>
      <c r="AI25" s="65">
        <v>0</v>
      </c>
      <c r="AJ25" s="65">
        <v>0</v>
      </c>
      <c r="AK25" s="70">
        <v>0</v>
      </c>
      <c r="AL25" s="65">
        <v>0</v>
      </c>
      <c r="AM25" s="71">
        <v>0</v>
      </c>
      <c r="AN25" s="72">
        <v>0</v>
      </c>
      <c r="AO25" s="72">
        <v>0</v>
      </c>
      <c r="AP25" s="72">
        <v>0</v>
      </c>
      <c r="AQ25" s="72">
        <v>0</v>
      </c>
      <c r="AR25" s="72">
        <v>0</v>
      </c>
      <c r="AS25" s="72">
        <v>0</v>
      </c>
      <c r="AT25" s="73">
        <v>0</v>
      </c>
      <c r="AU25" s="73">
        <v>0</v>
      </c>
      <c r="AV25" s="74">
        <v>0</v>
      </c>
      <c r="AW25" s="72">
        <v>0</v>
      </c>
      <c r="AX25" s="72">
        <v>1</v>
      </c>
      <c r="AY25" s="70" t="s">
        <v>285</v>
      </c>
      <c r="AZ25" s="75">
        <v>0</v>
      </c>
      <c r="BA25" s="72">
        <v>3</v>
      </c>
      <c r="BB25" s="76">
        <v>40</v>
      </c>
      <c r="BC25" s="76">
        <v>126</v>
      </c>
      <c r="BD25" s="76" t="s">
        <v>297</v>
      </c>
      <c r="BE25" s="76" t="s">
        <v>298</v>
      </c>
      <c r="BF25" s="76">
        <v>991</v>
      </c>
      <c r="BG25" s="76">
        <v>32</v>
      </c>
      <c r="BH25" s="72">
        <v>0</v>
      </c>
      <c r="BI25" s="77">
        <v>7.4999999999999997E-2</v>
      </c>
      <c r="BJ25" s="19">
        <v>0</v>
      </c>
      <c r="BK25" s="224">
        <v>33</v>
      </c>
      <c r="BL25" s="225">
        <v>33</v>
      </c>
      <c r="BM25" s="225">
        <v>33</v>
      </c>
      <c r="BN25" s="226">
        <v>100</v>
      </c>
      <c r="BO25" s="226">
        <v>100</v>
      </c>
      <c r="BP25" s="226">
        <v>0</v>
      </c>
      <c r="BQ25" s="226">
        <v>0</v>
      </c>
      <c r="BR25" s="226">
        <v>0</v>
      </c>
      <c r="BS25" s="226">
        <v>0</v>
      </c>
      <c r="BT25" s="227">
        <v>32</v>
      </c>
      <c r="BU25" s="228">
        <v>0.515625</v>
      </c>
      <c r="BV25" s="228">
        <v>2.9057017543859601E-2</v>
      </c>
      <c r="BW25" s="227" t="b">
        <v>1</v>
      </c>
      <c r="BX25" s="227" t="b">
        <v>1</v>
      </c>
      <c r="BY25" s="227">
        <v>32</v>
      </c>
      <c r="BZ25" s="227">
        <v>32</v>
      </c>
      <c r="CA25" s="228">
        <v>1</v>
      </c>
      <c r="CB25" s="228">
        <v>1</v>
      </c>
      <c r="CC25" s="35">
        <v>0</v>
      </c>
      <c r="CD25" s="35">
        <v>0</v>
      </c>
      <c r="CE25" s="256">
        <v>1</v>
      </c>
      <c r="CF25">
        <v>0</v>
      </c>
      <c r="CG25" s="35">
        <v>0</v>
      </c>
      <c r="CH25" s="35">
        <v>0</v>
      </c>
      <c r="CI25">
        <v>0</v>
      </c>
      <c r="CJ25" s="35">
        <v>1</v>
      </c>
      <c r="CK25">
        <v>32</v>
      </c>
      <c r="CL25" s="35">
        <v>0.95614035087719296</v>
      </c>
      <c r="CM25" t="s">
        <v>68</v>
      </c>
      <c r="CN25">
        <v>0</v>
      </c>
      <c r="CO25" s="35">
        <v>0</v>
      </c>
      <c r="CP25" t="b">
        <v>1</v>
      </c>
      <c r="CQ25">
        <v>0</v>
      </c>
      <c r="CR25">
        <v>0</v>
      </c>
      <c r="CS25" s="35">
        <v>0</v>
      </c>
      <c r="CT25" s="35">
        <v>0</v>
      </c>
      <c r="CU25" t="str">
        <f t="shared" si="0"/>
        <v>0_V0</v>
      </c>
      <c r="CV25" t="str">
        <f t="shared" si="1"/>
        <v>4_full</v>
      </c>
      <c r="CW25" t="str">
        <f t="shared" si="2"/>
        <v>0_V0</v>
      </c>
      <c r="CX25" t="str">
        <f t="shared" si="3"/>
        <v>0_Zero</v>
      </c>
      <c r="CY25" t="str">
        <f t="shared" si="4"/>
        <v>4_full</v>
      </c>
      <c r="CZ25" t="str">
        <f t="shared" si="5"/>
        <v>0_Zero</v>
      </c>
      <c r="DA25" t="str">
        <f t="shared" si="6"/>
        <v>0_zero</v>
      </c>
      <c r="DB25" t="b">
        <v>1</v>
      </c>
    </row>
    <row r="26" spans="1:106" ht="24.95" customHeight="1" x14ac:dyDescent="0.25">
      <c r="A26" t="s">
        <v>169</v>
      </c>
      <c r="B26" s="31" t="s">
        <v>681</v>
      </c>
      <c r="C26" s="64" t="s">
        <v>43</v>
      </c>
      <c r="D26" s="65" t="s">
        <v>311</v>
      </c>
      <c r="E26" s="65" t="s">
        <v>29</v>
      </c>
      <c r="F26" s="65" t="s">
        <v>284</v>
      </c>
      <c r="G26" s="65">
        <v>0</v>
      </c>
      <c r="H26" s="64" t="s">
        <v>29</v>
      </c>
      <c r="I26" s="66">
        <v>0</v>
      </c>
      <c r="J26" s="64" t="s">
        <v>29</v>
      </c>
      <c r="K26" s="66">
        <v>0</v>
      </c>
      <c r="L26" s="64" t="s">
        <v>29</v>
      </c>
      <c r="M26" s="64" t="s">
        <v>285</v>
      </c>
      <c r="N26" s="64" t="s">
        <v>286</v>
      </c>
      <c r="O26" s="64" t="s">
        <v>287</v>
      </c>
      <c r="P26" s="64" t="s">
        <v>288</v>
      </c>
      <c r="Q26" s="64" t="s">
        <v>289</v>
      </c>
      <c r="R26" s="67" t="s">
        <v>29</v>
      </c>
      <c r="S26" s="65" t="s">
        <v>290</v>
      </c>
      <c r="T26" s="65">
        <v>20</v>
      </c>
      <c r="U26" s="65">
        <v>1</v>
      </c>
      <c r="V26" s="65">
        <v>1</v>
      </c>
      <c r="W26" s="68">
        <v>2</v>
      </c>
      <c r="X26" s="69">
        <v>0</v>
      </c>
      <c r="Y26" s="65">
        <v>2</v>
      </c>
      <c r="Z26" s="65">
        <v>2</v>
      </c>
      <c r="AA26" s="65">
        <v>8</v>
      </c>
      <c r="AB26" s="65">
        <v>8</v>
      </c>
      <c r="AC26" s="65">
        <v>0</v>
      </c>
      <c r="AD26" s="65">
        <v>0</v>
      </c>
      <c r="AE26" s="65">
        <v>0</v>
      </c>
      <c r="AF26" s="65">
        <v>0</v>
      </c>
      <c r="AG26" s="65">
        <v>0</v>
      </c>
      <c r="AH26" s="65">
        <v>0</v>
      </c>
      <c r="AI26" s="65">
        <v>0</v>
      </c>
      <c r="AJ26" s="65">
        <v>0</v>
      </c>
      <c r="AK26" s="70">
        <v>0</v>
      </c>
      <c r="AL26" s="65">
        <v>0</v>
      </c>
      <c r="AM26" s="71">
        <v>0</v>
      </c>
      <c r="AN26" s="72">
        <v>0</v>
      </c>
      <c r="AO26" s="72">
        <v>0</v>
      </c>
      <c r="AP26" s="72">
        <v>0</v>
      </c>
      <c r="AQ26" s="72">
        <v>0</v>
      </c>
      <c r="AR26" s="72">
        <v>0</v>
      </c>
      <c r="AS26" s="72">
        <v>0</v>
      </c>
      <c r="AT26" s="73">
        <v>0</v>
      </c>
      <c r="AU26" s="73">
        <v>0</v>
      </c>
      <c r="AV26" s="74">
        <v>0</v>
      </c>
      <c r="AW26" s="72">
        <v>0</v>
      </c>
      <c r="AX26" s="72">
        <v>1</v>
      </c>
      <c r="AY26" s="70" t="s">
        <v>285</v>
      </c>
      <c r="AZ26" s="75">
        <v>0</v>
      </c>
      <c r="BA26" s="72">
        <v>2</v>
      </c>
      <c r="BB26" s="76">
        <v>152</v>
      </c>
      <c r="BC26" s="76">
        <v>385</v>
      </c>
      <c r="BD26" s="76" t="s">
        <v>320</v>
      </c>
      <c r="BE26" s="76" t="s">
        <v>321</v>
      </c>
      <c r="BF26" s="76">
        <v>904</v>
      </c>
      <c r="BG26" s="76">
        <v>29</v>
      </c>
      <c r="BH26" s="72">
        <v>2.2123893805309734E-2</v>
      </c>
      <c r="BI26" s="77">
        <v>1.3157894736842105E-2</v>
      </c>
      <c r="BJ26" s="19">
        <v>0</v>
      </c>
      <c r="BK26" s="224">
        <v>30</v>
      </c>
      <c r="BL26" s="225">
        <v>1</v>
      </c>
      <c r="BM26" s="225">
        <v>1</v>
      </c>
      <c r="BN26" s="226">
        <v>3.333333333333333</v>
      </c>
      <c r="BO26" s="226">
        <v>3.333333333333333</v>
      </c>
      <c r="BP26" s="226">
        <v>1</v>
      </c>
      <c r="BQ26" s="226">
        <v>1</v>
      </c>
      <c r="BR26" s="226">
        <v>1</v>
      </c>
      <c r="BS26" s="226">
        <v>1</v>
      </c>
      <c r="BT26" s="227">
        <v>29</v>
      </c>
      <c r="BU26" s="228">
        <v>-0.48275862068965503</v>
      </c>
      <c r="BV26" s="228">
        <v>-0.74677908298597895</v>
      </c>
      <c r="BW26" s="227" t="b">
        <v>0</v>
      </c>
      <c r="BX26" s="227" t="b">
        <v>0</v>
      </c>
      <c r="BY26" s="227">
        <v>1</v>
      </c>
      <c r="BZ26" s="227">
        <v>0</v>
      </c>
      <c r="CA26" s="228">
        <v>3.4482758620689599E-2</v>
      </c>
      <c r="CB26" s="228">
        <v>0</v>
      </c>
      <c r="CC26" s="35">
        <v>1</v>
      </c>
      <c r="CD26" s="35">
        <v>29</v>
      </c>
      <c r="CE26" s="256">
        <v>1</v>
      </c>
      <c r="CF26">
        <v>29</v>
      </c>
      <c r="CG26" s="35">
        <v>1</v>
      </c>
      <c r="CH26" s="35">
        <v>0</v>
      </c>
      <c r="CI26">
        <v>0</v>
      </c>
      <c r="CJ26" s="35">
        <v>0</v>
      </c>
      <c r="CK26">
        <v>0</v>
      </c>
      <c r="CL26" s="35">
        <v>0.25824175824175799</v>
      </c>
      <c r="CM26" t="s">
        <v>21</v>
      </c>
      <c r="CN26">
        <v>17</v>
      </c>
      <c r="CO26" s="35">
        <v>0.58620689655172398</v>
      </c>
      <c r="CP26" t="b">
        <v>1</v>
      </c>
      <c r="CQ26">
        <v>0</v>
      </c>
      <c r="CR26">
        <v>0</v>
      </c>
      <c r="CS26" s="35">
        <v>0</v>
      </c>
      <c r="CT26" s="35">
        <v>0</v>
      </c>
      <c r="CU26" t="str">
        <f t="shared" si="0"/>
        <v>3_late</v>
      </c>
      <c r="CV26" t="str">
        <f t="shared" si="1"/>
        <v>4_full</v>
      </c>
      <c r="CW26" t="str">
        <f t="shared" si="2"/>
        <v>3_late</v>
      </c>
      <c r="CX26" t="str">
        <f t="shared" si="3"/>
        <v>0_Zero</v>
      </c>
      <c r="CY26" t="str">
        <f t="shared" si="4"/>
        <v>1_soon</v>
      </c>
      <c r="CZ26" t="str">
        <f t="shared" si="5"/>
        <v>0_Zero</v>
      </c>
      <c r="DA26" t="str">
        <f t="shared" si="6"/>
        <v>0_zero</v>
      </c>
      <c r="DB26" t="b">
        <v>1</v>
      </c>
    </row>
    <row r="27" spans="1:106" ht="24.95" customHeight="1" x14ac:dyDescent="0.25">
      <c r="A27" t="s">
        <v>171</v>
      </c>
      <c r="B27" s="31" t="s">
        <v>681</v>
      </c>
      <c r="C27" s="64" t="s">
        <v>43</v>
      </c>
      <c r="D27" s="65" t="s">
        <v>283</v>
      </c>
      <c r="E27" s="65" t="s">
        <v>29</v>
      </c>
      <c r="F27" s="65" t="s">
        <v>284</v>
      </c>
      <c r="G27" s="65">
        <v>0</v>
      </c>
      <c r="H27" s="64" t="s">
        <v>29</v>
      </c>
      <c r="I27" s="66">
        <v>0</v>
      </c>
      <c r="J27" s="64" t="s">
        <v>29</v>
      </c>
      <c r="K27" s="66">
        <v>0</v>
      </c>
      <c r="L27" s="64" t="s">
        <v>29</v>
      </c>
      <c r="M27" s="64" t="s">
        <v>285</v>
      </c>
      <c r="N27" s="64" t="s">
        <v>286</v>
      </c>
      <c r="O27" s="64" t="s">
        <v>287</v>
      </c>
      <c r="P27" s="64" t="s">
        <v>288</v>
      </c>
      <c r="Q27" s="64" t="s">
        <v>289</v>
      </c>
      <c r="R27" s="67" t="s">
        <v>29</v>
      </c>
      <c r="S27" s="65" t="s">
        <v>290</v>
      </c>
      <c r="T27" s="65">
        <v>7</v>
      </c>
      <c r="U27" s="65">
        <v>1</v>
      </c>
      <c r="V27" s="65">
        <v>1</v>
      </c>
      <c r="W27" s="68">
        <v>3</v>
      </c>
      <c r="X27" s="69">
        <v>0</v>
      </c>
      <c r="Y27" s="65">
        <v>2</v>
      </c>
      <c r="Z27" s="65">
        <v>2</v>
      </c>
      <c r="AA27" s="65">
        <v>20</v>
      </c>
      <c r="AB27" s="65">
        <v>20</v>
      </c>
      <c r="AC27" s="65">
        <v>0</v>
      </c>
      <c r="AD27" s="65">
        <v>0</v>
      </c>
      <c r="AE27" s="65">
        <v>0</v>
      </c>
      <c r="AF27" s="65">
        <v>0</v>
      </c>
      <c r="AG27" s="65">
        <v>0</v>
      </c>
      <c r="AH27" s="65">
        <v>0</v>
      </c>
      <c r="AI27" s="65">
        <v>0</v>
      </c>
      <c r="AJ27" s="65">
        <v>0</v>
      </c>
      <c r="AK27" s="70">
        <v>0</v>
      </c>
      <c r="AL27" s="65">
        <v>0</v>
      </c>
      <c r="AM27" s="71">
        <v>0</v>
      </c>
      <c r="AN27" s="72">
        <v>0</v>
      </c>
      <c r="AO27" s="72">
        <v>0</v>
      </c>
      <c r="AP27" s="72">
        <v>0</v>
      </c>
      <c r="AQ27" s="72">
        <v>0</v>
      </c>
      <c r="AR27" s="72">
        <v>0</v>
      </c>
      <c r="AS27" s="72">
        <v>0</v>
      </c>
      <c r="AT27" s="73">
        <v>0</v>
      </c>
      <c r="AU27" s="73">
        <v>0</v>
      </c>
      <c r="AV27" s="74">
        <v>0</v>
      </c>
      <c r="AW27" s="72">
        <v>0</v>
      </c>
      <c r="AX27" s="72">
        <v>1</v>
      </c>
      <c r="AY27" s="70" t="s">
        <v>285</v>
      </c>
      <c r="AZ27" s="75">
        <v>0</v>
      </c>
      <c r="BA27" s="72">
        <v>3</v>
      </c>
      <c r="BB27" s="76">
        <v>145</v>
      </c>
      <c r="BC27" s="76">
        <v>583</v>
      </c>
      <c r="BD27" s="76" t="s">
        <v>307</v>
      </c>
      <c r="BE27" s="76" t="s">
        <v>308</v>
      </c>
      <c r="BF27" s="76">
        <v>1880</v>
      </c>
      <c r="BG27" s="76">
        <v>61</v>
      </c>
      <c r="BH27" s="72">
        <v>3.7234042553191491E-3</v>
      </c>
      <c r="BI27" s="77">
        <v>2.0689655172413793E-2</v>
      </c>
      <c r="BJ27" s="19">
        <v>0</v>
      </c>
      <c r="BK27" s="224">
        <v>63</v>
      </c>
      <c r="BL27" s="225">
        <v>40</v>
      </c>
      <c r="BM27" s="225">
        <v>49</v>
      </c>
      <c r="BN27" s="226">
        <v>63.492063492063487</v>
      </c>
      <c r="BO27" s="226">
        <v>77.777777777777771</v>
      </c>
      <c r="BP27" s="226">
        <v>1.6129032258064519E-2</v>
      </c>
      <c r="BQ27" s="226">
        <v>1.6129032258064519E-2</v>
      </c>
      <c r="BR27" s="226">
        <v>1.6129032258064519E-2</v>
      </c>
      <c r="BS27" s="226">
        <v>1.6129032258064519E-2</v>
      </c>
      <c r="BT27" s="227">
        <v>62</v>
      </c>
      <c r="BU27" s="228">
        <v>0.49193548387096703</v>
      </c>
      <c r="BV27" s="228">
        <v>0.11729950716845799</v>
      </c>
      <c r="BW27" s="227" t="b">
        <v>1</v>
      </c>
      <c r="BX27" s="227" t="b">
        <v>0</v>
      </c>
      <c r="BY27" s="227">
        <v>62</v>
      </c>
      <c r="BZ27" s="227">
        <v>61</v>
      </c>
      <c r="CA27" s="228">
        <v>1</v>
      </c>
      <c r="CB27" s="228">
        <v>0.98387096774193505</v>
      </c>
      <c r="CC27" s="35">
        <v>1.6129032258064498E-2</v>
      </c>
      <c r="CD27" s="35">
        <v>1</v>
      </c>
      <c r="CE27" s="256">
        <v>1</v>
      </c>
      <c r="CF27">
        <v>1</v>
      </c>
      <c r="CG27" s="35">
        <v>1.6129032258064498E-2</v>
      </c>
      <c r="CH27" s="35">
        <v>0</v>
      </c>
      <c r="CI27">
        <v>0</v>
      </c>
      <c r="CJ27" s="35">
        <v>0.98387096774193505</v>
      </c>
      <c r="CK27">
        <v>61</v>
      </c>
      <c r="CL27" s="35">
        <v>9.375E-2</v>
      </c>
      <c r="CM27" t="s">
        <v>25</v>
      </c>
      <c r="CN27">
        <v>15</v>
      </c>
      <c r="CO27" s="35">
        <v>0.241935483870967</v>
      </c>
      <c r="CP27" t="b">
        <v>1</v>
      </c>
      <c r="CQ27">
        <v>0</v>
      </c>
      <c r="CR27">
        <v>0</v>
      </c>
      <c r="CS27" s="35">
        <v>0</v>
      </c>
      <c r="CT27" s="35">
        <v>0</v>
      </c>
      <c r="CU27" t="str">
        <f t="shared" si="0"/>
        <v>1_early</v>
      </c>
      <c r="CV27" t="str">
        <f t="shared" si="1"/>
        <v>4_full</v>
      </c>
      <c r="CW27" t="str">
        <f t="shared" si="2"/>
        <v>1_early</v>
      </c>
      <c r="CX27" t="str">
        <f t="shared" si="3"/>
        <v>0_Zero</v>
      </c>
      <c r="CY27" t="str">
        <f t="shared" si="4"/>
        <v>3_long</v>
      </c>
      <c r="CZ27" t="str">
        <f t="shared" si="5"/>
        <v>0_Zero</v>
      </c>
      <c r="DA27" t="str">
        <f t="shared" si="6"/>
        <v>0_zero</v>
      </c>
      <c r="DB27" t="b">
        <v>1</v>
      </c>
    </row>
    <row r="28" spans="1:106" ht="24.95" customHeight="1" x14ac:dyDescent="0.25">
      <c r="A28" t="s">
        <v>185</v>
      </c>
      <c r="B28" s="31" t="s">
        <v>681</v>
      </c>
      <c r="C28" s="64" t="s">
        <v>43</v>
      </c>
      <c r="D28" s="65" t="s">
        <v>344</v>
      </c>
      <c r="E28" s="65" t="s">
        <v>29</v>
      </c>
      <c r="F28" s="65" t="s">
        <v>284</v>
      </c>
      <c r="G28" s="65">
        <v>0</v>
      </c>
      <c r="H28" s="64" t="s">
        <v>29</v>
      </c>
      <c r="I28" s="66">
        <v>0</v>
      </c>
      <c r="J28" s="64" t="s">
        <v>29</v>
      </c>
      <c r="K28" s="66">
        <v>0</v>
      </c>
      <c r="L28" s="64" t="s">
        <v>29</v>
      </c>
      <c r="M28" s="64" t="s">
        <v>285</v>
      </c>
      <c r="N28" s="64" t="s">
        <v>286</v>
      </c>
      <c r="O28" s="64" t="s">
        <v>287</v>
      </c>
      <c r="P28" s="64" t="s">
        <v>288</v>
      </c>
      <c r="Q28" s="64" t="s">
        <v>289</v>
      </c>
      <c r="R28" s="67" t="s">
        <v>29</v>
      </c>
      <c r="S28" s="65" t="s">
        <v>290</v>
      </c>
      <c r="T28" s="65">
        <v>2072</v>
      </c>
      <c r="U28" s="65">
        <v>69</v>
      </c>
      <c r="V28" s="65">
        <v>6</v>
      </c>
      <c r="W28" s="68">
        <v>11</v>
      </c>
      <c r="X28" s="69">
        <v>0</v>
      </c>
      <c r="Y28" s="65">
        <v>227</v>
      </c>
      <c r="Z28" s="65">
        <v>227</v>
      </c>
      <c r="AA28" s="65">
        <v>1665</v>
      </c>
      <c r="AB28" s="65">
        <v>1665</v>
      </c>
      <c r="AC28" s="65">
        <v>0</v>
      </c>
      <c r="AD28" s="65">
        <v>0</v>
      </c>
      <c r="AE28" s="65">
        <v>0</v>
      </c>
      <c r="AF28" s="65">
        <v>0</v>
      </c>
      <c r="AG28" s="65">
        <v>0</v>
      </c>
      <c r="AH28" s="65">
        <v>0</v>
      </c>
      <c r="AI28" s="65">
        <v>0</v>
      </c>
      <c r="AJ28" s="65">
        <v>0</v>
      </c>
      <c r="AK28" s="70">
        <v>0</v>
      </c>
      <c r="AL28" s="65">
        <v>0</v>
      </c>
      <c r="AM28" s="71">
        <v>0</v>
      </c>
      <c r="AN28" s="72">
        <v>0</v>
      </c>
      <c r="AO28" s="72">
        <v>0</v>
      </c>
      <c r="AP28" s="72">
        <v>0</v>
      </c>
      <c r="AQ28" s="72">
        <v>0</v>
      </c>
      <c r="AR28" s="72">
        <v>0</v>
      </c>
      <c r="AS28" s="72">
        <v>0</v>
      </c>
      <c r="AT28" s="73">
        <v>0</v>
      </c>
      <c r="AU28" s="73">
        <v>0</v>
      </c>
      <c r="AV28" s="74">
        <v>0</v>
      </c>
      <c r="AW28" s="72">
        <v>0</v>
      </c>
      <c r="AX28" s="72">
        <v>1</v>
      </c>
      <c r="AY28" s="70" t="s">
        <v>285</v>
      </c>
      <c r="AZ28" s="75">
        <v>0</v>
      </c>
      <c r="BA28" s="72">
        <v>0.15942028985507245</v>
      </c>
      <c r="BB28" s="76">
        <v>11399</v>
      </c>
      <c r="BC28" s="76">
        <v>102329</v>
      </c>
      <c r="BD28" s="76" t="s">
        <v>347</v>
      </c>
      <c r="BE28" s="76" t="s">
        <v>348</v>
      </c>
      <c r="BF28" s="76">
        <v>2457</v>
      </c>
      <c r="BG28" s="76">
        <v>80</v>
      </c>
      <c r="BH28" s="72">
        <v>0.84330484330484334</v>
      </c>
      <c r="BI28" s="77">
        <v>9.6499692955522411E-4</v>
      </c>
      <c r="BJ28" s="19">
        <v>0</v>
      </c>
      <c r="BK28" s="224">
        <v>82</v>
      </c>
      <c r="BL28" s="225">
        <v>7</v>
      </c>
      <c r="BM28" s="225">
        <v>13</v>
      </c>
      <c r="BN28" s="226">
        <v>8.536585365853659</v>
      </c>
      <c r="BO28" s="226">
        <v>15.853658536585369</v>
      </c>
      <c r="BP28" s="226">
        <v>0.14814814814814811</v>
      </c>
      <c r="BQ28" s="226">
        <v>0.14814814814814811</v>
      </c>
      <c r="BR28" s="226">
        <v>0.14814814814814811</v>
      </c>
      <c r="BS28" s="226">
        <v>0.14814814814814811</v>
      </c>
      <c r="BT28" s="227">
        <v>81</v>
      </c>
      <c r="BU28" s="228">
        <v>0.35802469135802401</v>
      </c>
      <c r="BV28" s="228">
        <v>0.23353583922750801</v>
      </c>
      <c r="BW28" s="227" t="b">
        <v>0</v>
      </c>
      <c r="BX28" s="227" t="b">
        <v>0</v>
      </c>
      <c r="BY28" s="227">
        <v>70</v>
      </c>
      <c r="BZ28" s="227">
        <v>69</v>
      </c>
      <c r="CA28" s="228">
        <v>0.86419753086419704</v>
      </c>
      <c r="CB28" s="228">
        <v>0.85185185185185097</v>
      </c>
      <c r="CC28" s="35">
        <v>0.148148148148148</v>
      </c>
      <c r="CD28" s="35">
        <v>12</v>
      </c>
      <c r="CE28" s="256">
        <v>1</v>
      </c>
      <c r="CF28">
        <v>12</v>
      </c>
      <c r="CG28" s="35">
        <v>0.148148148148148</v>
      </c>
      <c r="CH28" s="35">
        <v>0</v>
      </c>
      <c r="CI28">
        <v>0</v>
      </c>
      <c r="CJ28" s="35">
        <v>0.85185185185185097</v>
      </c>
      <c r="CK28">
        <v>69</v>
      </c>
      <c r="CL28" s="35">
        <v>0.120232247435936</v>
      </c>
      <c r="CM28" t="s">
        <v>25</v>
      </c>
      <c r="CN28">
        <v>69</v>
      </c>
      <c r="CO28" s="35">
        <v>0.85185185185185097</v>
      </c>
      <c r="CP28" t="b">
        <v>0</v>
      </c>
      <c r="CQ28">
        <v>0</v>
      </c>
      <c r="CR28">
        <v>0</v>
      </c>
      <c r="CS28" s="35">
        <v>0</v>
      </c>
      <c r="CT28" s="35">
        <v>0</v>
      </c>
      <c r="CU28" t="str">
        <f t="shared" si="0"/>
        <v>1_early</v>
      </c>
      <c r="CV28" t="str">
        <f t="shared" si="1"/>
        <v>4_full</v>
      </c>
      <c r="CW28" t="str">
        <f t="shared" si="2"/>
        <v>1_early</v>
      </c>
      <c r="CX28" t="str">
        <f t="shared" si="3"/>
        <v>0_Zero</v>
      </c>
      <c r="CY28" t="str">
        <f t="shared" si="4"/>
        <v>3_long</v>
      </c>
      <c r="CZ28" t="str">
        <f t="shared" si="5"/>
        <v>0_Zero</v>
      </c>
      <c r="DA28" t="str">
        <f t="shared" si="6"/>
        <v>0_zero</v>
      </c>
      <c r="DB28" t="b">
        <v>1</v>
      </c>
    </row>
    <row r="29" spans="1:106" ht="24.95" customHeight="1" x14ac:dyDescent="0.25">
      <c r="A29" t="s">
        <v>186</v>
      </c>
      <c r="B29" s="31" t="s">
        <v>681</v>
      </c>
      <c r="C29" s="64" t="s">
        <v>43</v>
      </c>
      <c r="D29" s="65" t="s">
        <v>344</v>
      </c>
      <c r="E29" s="65" t="s">
        <v>29</v>
      </c>
      <c r="F29" s="65" t="s">
        <v>284</v>
      </c>
      <c r="G29" s="65">
        <v>0</v>
      </c>
      <c r="H29" s="64" t="s">
        <v>29</v>
      </c>
      <c r="I29" s="66">
        <v>0</v>
      </c>
      <c r="J29" s="64" t="s">
        <v>29</v>
      </c>
      <c r="K29" s="66">
        <v>0</v>
      </c>
      <c r="L29" s="64" t="s">
        <v>29</v>
      </c>
      <c r="M29" s="64" t="s">
        <v>285</v>
      </c>
      <c r="N29" s="64" t="s">
        <v>286</v>
      </c>
      <c r="O29" s="64" t="s">
        <v>287</v>
      </c>
      <c r="P29" s="64" t="s">
        <v>288</v>
      </c>
      <c r="Q29" s="64" t="s">
        <v>289</v>
      </c>
      <c r="R29" s="67" t="s">
        <v>29</v>
      </c>
      <c r="S29" s="65" t="s">
        <v>290</v>
      </c>
      <c r="T29" s="65">
        <v>1663</v>
      </c>
      <c r="U29" s="65">
        <v>55</v>
      </c>
      <c r="V29" s="65">
        <v>5</v>
      </c>
      <c r="W29" s="68">
        <v>10</v>
      </c>
      <c r="X29" s="69">
        <v>0</v>
      </c>
      <c r="Y29" s="65">
        <v>1</v>
      </c>
      <c r="Z29" s="65">
        <v>1</v>
      </c>
      <c r="AA29" s="65">
        <v>1</v>
      </c>
      <c r="AB29" s="65">
        <v>1</v>
      </c>
      <c r="AC29" s="65">
        <v>0</v>
      </c>
      <c r="AD29" s="65">
        <v>0</v>
      </c>
      <c r="AE29" s="65">
        <v>0</v>
      </c>
      <c r="AF29" s="65">
        <v>0</v>
      </c>
      <c r="AG29" s="65">
        <v>0</v>
      </c>
      <c r="AH29" s="65">
        <v>0</v>
      </c>
      <c r="AI29" s="65">
        <v>0</v>
      </c>
      <c r="AJ29" s="65">
        <v>0</v>
      </c>
      <c r="AK29" s="70">
        <v>0</v>
      </c>
      <c r="AL29" s="65">
        <v>0</v>
      </c>
      <c r="AM29" s="71">
        <v>0</v>
      </c>
      <c r="AN29" s="72">
        <v>0</v>
      </c>
      <c r="AO29" s="72">
        <v>0</v>
      </c>
      <c r="AP29" s="72">
        <v>0</v>
      </c>
      <c r="AQ29" s="72">
        <v>0</v>
      </c>
      <c r="AR29" s="72">
        <v>0</v>
      </c>
      <c r="AS29" s="72">
        <v>0</v>
      </c>
      <c r="AT29" s="73">
        <v>0</v>
      </c>
      <c r="AU29" s="73">
        <v>0</v>
      </c>
      <c r="AV29" s="74">
        <v>0</v>
      </c>
      <c r="AW29" s="72">
        <v>0</v>
      </c>
      <c r="AX29" s="72">
        <v>1</v>
      </c>
      <c r="AY29" s="70" t="s">
        <v>285</v>
      </c>
      <c r="AZ29" s="75">
        <v>0</v>
      </c>
      <c r="BA29" s="72">
        <v>0.18181818181818182</v>
      </c>
      <c r="BB29" s="76">
        <v>19</v>
      </c>
      <c r="BC29" s="76">
        <v>64</v>
      </c>
      <c r="BD29" s="76" t="s">
        <v>345</v>
      </c>
      <c r="BE29" s="76" t="s">
        <v>346</v>
      </c>
      <c r="BF29" s="76">
        <v>1663</v>
      </c>
      <c r="BG29" s="76">
        <v>54</v>
      </c>
      <c r="BH29" s="72">
        <v>1</v>
      </c>
      <c r="BI29" s="77">
        <v>0.52631578947368418</v>
      </c>
      <c r="BJ29" s="19">
        <v>0</v>
      </c>
      <c r="BK29" s="224">
        <v>56</v>
      </c>
      <c r="BL29" s="225">
        <v>1</v>
      </c>
      <c r="BM29" s="225">
        <v>22</v>
      </c>
      <c r="BN29" s="226">
        <v>1.785714285714286</v>
      </c>
      <c r="BO29" s="226">
        <v>39.285714285714278</v>
      </c>
      <c r="BP29" s="226">
        <v>0</v>
      </c>
      <c r="BQ29" s="226">
        <v>0</v>
      </c>
      <c r="BR29" s="226">
        <v>0</v>
      </c>
      <c r="BS29" s="226">
        <v>0</v>
      </c>
      <c r="BT29" s="227">
        <v>55</v>
      </c>
      <c r="BU29" s="228">
        <v>0.50909090909090904</v>
      </c>
      <c r="BV29" s="228">
        <v>0.267482517482517</v>
      </c>
      <c r="BW29" s="227" t="b">
        <v>1</v>
      </c>
      <c r="BX29" s="227" t="b">
        <v>1</v>
      </c>
      <c r="BY29" s="227">
        <v>55</v>
      </c>
      <c r="BZ29" s="227">
        <v>55</v>
      </c>
      <c r="CA29" s="228">
        <v>1</v>
      </c>
      <c r="CB29" s="228">
        <v>1</v>
      </c>
      <c r="CC29" s="35">
        <v>0</v>
      </c>
      <c r="CD29" s="35">
        <v>0</v>
      </c>
      <c r="CE29" s="256">
        <v>1</v>
      </c>
      <c r="CF29">
        <v>0</v>
      </c>
      <c r="CG29" s="35">
        <v>0</v>
      </c>
      <c r="CH29" s="35">
        <v>0</v>
      </c>
      <c r="CI29">
        <v>0</v>
      </c>
      <c r="CJ29" s="35">
        <v>1</v>
      </c>
      <c r="CK29">
        <v>55</v>
      </c>
      <c r="CL29" s="35">
        <v>0.51923076923076905</v>
      </c>
      <c r="CM29" t="s">
        <v>31</v>
      </c>
      <c r="CN29">
        <v>34</v>
      </c>
      <c r="CO29" s="35">
        <v>0.61818181818181805</v>
      </c>
      <c r="CP29" t="b">
        <v>1</v>
      </c>
      <c r="CQ29">
        <v>0</v>
      </c>
      <c r="CR29">
        <v>0</v>
      </c>
      <c r="CS29" s="35">
        <v>0</v>
      </c>
      <c r="CT29" s="35">
        <v>0</v>
      </c>
      <c r="CU29" t="str">
        <f t="shared" si="0"/>
        <v>0_V0</v>
      </c>
      <c r="CV29" t="str">
        <f t="shared" si="1"/>
        <v>4_full</v>
      </c>
      <c r="CW29" t="str">
        <f t="shared" si="2"/>
        <v>0_V0</v>
      </c>
      <c r="CX29" t="str">
        <f t="shared" si="3"/>
        <v>0_Zero</v>
      </c>
      <c r="CY29" t="str">
        <f t="shared" si="4"/>
        <v>4_full</v>
      </c>
      <c r="CZ29" t="str">
        <f t="shared" si="5"/>
        <v>0_Zero</v>
      </c>
      <c r="DA29" t="str">
        <f t="shared" si="6"/>
        <v>0_zero</v>
      </c>
      <c r="DB29" t="b">
        <v>1</v>
      </c>
    </row>
    <row r="30" spans="1:106" ht="24.95" customHeight="1" x14ac:dyDescent="0.25">
      <c r="A30" t="s">
        <v>194</v>
      </c>
      <c r="B30" s="31" t="s">
        <v>681</v>
      </c>
      <c r="C30" s="64" t="s">
        <v>43</v>
      </c>
      <c r="D30" s="65" t="s">
        <v>283</v>
      </c>
      <c r="E30" s="65" t="s">
        <v>29</v>
      </c>
      <c r="F30" s="65" t="s">
        <v>284</v>
      </c>
      <c r="G30" s="65">
        <v>0</v>
      </c>
      <c r="H30" s="64" t="s">
        <v>29</v>
      </c>
      <c r="I30" s="66">
        <v>0</v>
      </c>
      <c r="J30" s="64" t="s">
        <v>29</v>
      </c>
      <c r="K30" s="66">
        <v>0</v>
      </c>
      <c r="L30" s="64" t="s">
        <v>29</v>
      </c>
      <c r="M30" s="64" t="s">
        <v>285</v>
      </c>
      <c r="N30" s="64" t="s">
        <v>286</v>
      </c>
      <c r="O30" s="64" t="s">
        <v>287</v>
      </c>
      <c r="P30" s="64" t="s">
        <v>288</v>
      </c>
      <c r="Q30" s="64" t="s">
        <v>289</v>
      </c>
      <c r="R30" s="67" t="s">
        <v>29</v>
      </c>
      <c r="S30" s="65" t="s">
        <v>290</v>
      </c>
      <c r="T30" s="65">
        <v>0</v>
      </c>
      <c r="U30" s="65">
        <v>1</v>
      </c>
      <c r="V30" s="65">
        <v>1</v>
      </c>
      <c r="W30" s="68">
        <v>2</v>
      </c>
      <c r="X30" s="69">
        <v>0</v>
      </c>
      <c r="Y30" s="65">
        <v>1</v>
      </c>
      <c r="Z30" s="65">
        <v>1</v>
      </c>
      <c r="AA30" s="65">
        <v>6</v>
      </c>
      <c r="AB30" s="65">
        <v>6</v>
      </c>
      <c r="AC30" s="65">
        <v>0</v>
      </c>
      <c r="AD30" s="65">
        <v>0</v>
      </c>
      <c r="AE30" s="65">
        <v>0</v>
      </c>
      <c r="AF30" s="65">
        <v>0</v>
      </c>
      <c r="AG30" s="65">
        <v>0</v>
      </c>
      <c r="AH30" s="65">
        <v>0</v>
      </c>
      <c r="AI30" s="65">
        <v>0</v>
      </c>
      <c r="AJ30" s="65">
        <v>0</v>
      </c>
      <c r="AK30" s="70">
        <v>0</v>
      </c>
      <c r="AL30" s="65">
        <v>0</v>
      </c>
      <c r="AM30" s="71">
        <v>0</v>
      </c>
      <c r="AN30" s="72">
        <v>0</v>
      </c>
      <c r="AO30" s="72">
        <v>0</v>
      </c>
      <c r="AP30" s="72">
        <v>0</v>
      </c>
      <c r="AQ30" s="72">
        <v>0</v>
      </c>
      <c r="AR30" s="72">
        <v>0</v>
      </c>
      <c r="AS30" s="72">
        <v>0</v>
      </c>
      <c r="AT30" s="73">
        <v>0</v>
      </c>
      <c r="AU30" s="73">
        <v>0</v>
      </c>
      <c r="AV30" s="74">
        <v>0</v>
      </c>
      <c r="AW30" s="72">
        <v>0</v>
      </c>
      <c r="AX30" s="72">
        <v>1</v>
      </c>
      <c r="AY30" s="70" t="s">
        <v>285</v>
      </c>
      <c r="AZ30" s="75">
        <v>0</v>
      </c>
      <c r="BA30" s="72">
        <v>2</v>
      </c>
      <c r="BB30" s="76">
        <v>33</v>
      </c>
      <c r="BC30" s="76">
        <v>98</v>
      </c>
      <c r="BD30" s="76" t="s">
        <v>299</v>
      </c>
      <c r="BE30" s="76" t="s">
        <v>300</v>
      </c>
      <c r="BF30" s="76">
        <v>714</v>
      </c>
      <c r="BG30" s="76">
        <v>23</v>
      </c>
      <c r="BH30" s="72">
        <v>0</v>
      </c>
      <c r="BI30" s="77">
        <v>6.0606060606060608E-2</v>
      </c>
      <c r="BJ30" s="19">
        <v>0</v>
      </c>
      <c r="BK30" s="224">
        <v>24</v>
      </c>
      <c r="BL30" s="225">
        <v>12</v>
      </c>
      <c r="BM30" s="225">
        <v>23</v>
      </c>
      <c r="BN30" s="226">
        <v>50</v>
      </c>
      <c r="BO30" s="226">
        <v>95.833333333333329</v>
      </c>
      <c r="BP30" s="226">
        <v>0</v>
      </c>
      <c r="BQ30" s="226">
        <v>0</v>
      </c>
      <c r="BR30" s="226">
        <v>0</v>
      </c>
      <c r="BS30" s="226">
        <v>0</v>
      </c>
      <c r="BT30" s="227">
        <v>23</v>
      </c>
      <c r="BU30" s="228">
        <v>0.52173913043478204</v>
      </c>
      <c r="BV30" s="228">
        <v>5.6612318840579698E-2</v>
      </c>
      <c r="BW30" s="227" t="b">
        <v>1</v>
      </c>
      <c r="BX30" s="227" t="b">
        <v>1</v>
      </c>
      <c r="BY30" s="227">
        <v>23</v>
      </c>
      <c r="BZ30" s="227">
        <v>23</v>
      </c>
      <c r="CA30" s="228">
        <v>1</v>
      </c>
      <c r="CB30" s="228">
        <v>1</v>
      </c>
      <c r="CC30" s="35">
        <v>0</v>
      </c>
      <c r="CD30" s="35">
        <v>0</v>
      </c>
      <c r="CE30" s="256">
        <v>1</v>
      </c>
      <c r="CF30">
        <v>0</v>
      </c>
      <c r="CG30" s="35">
        <v>0</v>
      </c>
      <c r="CH30" s="35">
        <v>0</v>
      </c>
      <c r="CI30">
        <v>0</v>
      </c>
      <c r="CJ30" s="35">
        <v>1</v>
      </c>
      <c r="CK30">
        <v>23</v>
      </c>
      <c r="CL30" s="35">
        <v>0.60416666666666596</v>
      </c>
      <c r="CM30" t="s">
        <v>31</v>
      </c>
      <c r="CN30">
        <v>1</v>
      </c>
      <c r="CO30" s="35">
        <v>4.3478260869565202E-2</v>
      </c>
      <c r="CP30" t="b">
        <v>1</v>
      </c>
      <c r="CQ30">
        <v>0</v>
      </c>
      <c r="CR30">
        <v>0</v>
      </c>
      <c r="CS30" s="35">
        <v>0</v>
      </c>
      <c r="CT30" s="35">
        <v>0</v>
      </c>
      <c r="CU30" t="str">
        <f t="shared" si="0"/>
        <v>0_V0</v>
      </c>
      <c r="CV30" t="str">
        <f t="shared" si="1"/>
        <v>4_full</v>
      </c>
      <c r="CW30" t="str">
        <f t="shared" si="2"/>
        <v>0_V0</v>
      </c>
      <c r="CX30" t="str">
        <f t="shared" si="3"/>
        <v>0_Zero</v>
      </c>
      <c r="CY30" t="str">
        <f t="shared" si="4"/>
        <v>4_full</v>
      </c>
      <c r="CZ30" t="str">
        <f t="shared" si="5"/>
        <v>0_Zero</v>
      </c>
      <c r="DA30" t="str">
        <f t="shared" si="6"/>
        <v>0_zero</v>
      </c>
      <c r="DB30" t="b">
        <v>1</v>
      </c>
    </row>
    <row r="31" spans="1:106" ht="24.95" customHeight="1" x14ac:dyDescent="0.25">
      <c r="A31" t="s">
        <v>196</v>
      </c>
      <c r="B31" s="31" t="s">
        <v>681</v>
      </c>
      <c r="C31" s="64" t="s">
        <v>43</v>
      </c>
      <c r="D31" s="65" t="s">
        <v>333</v>
      </c>
      <c r="E31" s="65" t="s">
        <v>29</v>
      </c>
      <c r="F31" s="65" t="s">
        <v>284</v>
      </c>
      <c r="G31" s="65">
        <v>0</v>
      </c>
      <c r="H31" s="64" t="s">
        <v>29</v>
      </c>
      <c r="I31" s="66">
        <v>0</v>
      </c>
      <c r="J31" s="64" t="s">
        <v>29</v>
      </c>
      <c r="K31" s="66">
        <v>0</v>
      </c>
      <c r="L31" s="64" t="s">
        <v>29</v>
      </c>
      <c r="M31" s="64" t="s">
        <v>285</v>
      </c>
      <c r="N31" s="64" t="s">
        <v>286</v>
      </c>
      <c r="O31" s="64" t="s">
        <v>287</v>
      </c>
      <c r="P31" s="64" t="s">
        <v>288</v>
      </c>
      <c r="Q31" s="64" t="s">
        <v>289</v>
      </c>
      <c r="R31" s="67" t="s">
        <v>29</v>
      </c>
      <c r="S31" s="65" t="s">
        <v>290</v>
      </c>
      <c r="T31" s="65">
        <v>469</v>
      </c>
      <c r="U31" s="65">
        <v>16</v>
      </c>
      <c r="V31" s="65">
        <v>2</v>
      </c>
      <c r="W31" s="68">
        <v>2</v>
      </c>
      <c r="X31" s="69">
        <v>0</v>
      </c>
      <c r="Y31" s="65">
        <v>5</v>
      </c>
      <c r="Z31" s="65">
        <v>5</v>
      </c>
      <c r="AA31" s="65">
        <v>23</v>
      </c>
      <c r="AB31" s="65">
        <v>23</v>
      </c>
      <c r="AC31" s="65">
        <v>0</v>
      </c>
      <c r="AD31" s="65">
        <v>0</v>
      </c>
      <c r="AE31" s="65">
        <v>0</v>
      </c>
      <c r="AF31" s="65">
        <v>0</v>
      </c>
      <c r="AG31" s="65">
        <v>0</v>
      </c>
      <c r="AH31" s="65">
        <v>0</v>
      </c>
      <c r="AI31" s="65">
        <v>0</v>
      </c>
      <c r="AJ31" s="65">
        <v>0</v>
      </c>
      <c r="AK31" s="70">
        <v>0</v>
      </c>
      <c r="AL31" s="65">
        <v>0</v>
      </c>
      <c r="AM31" s="71">
        <v>0</v>
      </c>
      <c r="AN31" s="72">
        <v>0</v>
      </c>
      <c r="AO31" s="72">
        <v>0</v>
      </c>
      <c r="AP31" s="72">
        <v>0</v>
      </c>
      <c r="AQ31" s="72">
        <v>0</v>
      </c>
      <c r="AR31" s="72">
        <v>0</v>
      </c>
      <c r="AS31" s="72">
        <v>0</v>
      </c>
      <c r="AT31" s="73">
        <v>0</v>
      </c>
      <c r="AU31" s="73">
        <v>0</v>
      </c>
      <c r="AV31" s="74">
        <v>0</v>
      </c>
      <c r="AW31" s="72">
        <v>0</v>
      </c>
      <c r="AX31" s="72">
        <v>1</v>
      </c>
      <c r="AY31" s="70" t="s">
        <v>285</v>
      </c>
      <c r="AZ31" s="75">
        <v>0</v>
      </c>
      <c r="BA31" s="72">
        <v>0.125</v>
      </c>
      <c r="BB31" s="76">
        <v>89</v>
      </c>
      <c r="BC31" s="76">
        <v>404</v>
      </c>
      <c r="BD31" s="76" t="s">
        <v>334</v>
      </c>
      <c r="BE31" s="76" t="s">
        <v>335</v>
      </c>
      <c r="BF31" s="76">
        <v>2003</v>
      </c>
      <c r="BG31" s="76">
        <v>65</v>
      </c>
      <c r="BH31" s="72">
        <v>0.23414877683474788</v>
      </c>
      <c r="BI31" s="77">
        <v>2.247191011235955E-2</v>
      </c>
      <c r="BJ31" s="19">
        <v>0</v>
      </c>
      <c r="BK31" s="224">
        <v>67</v>
      </c>
      <c r="BL31" s="225">
        <v>41</v>
      </c>
      <c r="BM31" s="225">
        <v>45</v>
      </c>
      <c r="BN31" s="226">
        <v>61.194029850746269</v>
      </c>
      <c r="BO31" s="226">
        <v>67.164179104477611</v>
      </c>
      <c r="BP31" s="226">
        <v>4.5454545454545463E-2</v>
      </c>
      <c r="BQ31" s="226">
        <v>4.5454545454545463E-2</v>
      </c>
      <c r="BR31" s="226">
        <v>4.5454545454545463E-2</v>
      </c>
      <c r="BS31" s="226">
        <v>4.5454545454545463E-2</v>
      </c>
      <c r="BT31" s="227">
        <v>66</v>
      </c>
      <c r="BU31" s="228">
        <v>0.46212121212121199</v>
      </c>
      <c r="BV31" s="228">
        <v>0.11377702757013</v>
      </c>
      <c r="BW31" s="227" t="b">
        <v>0</v>
      </c>
      <c r="BX31" s="227" t="b">
        <v>0</v>
      </c>
      <c r="BY31" s="227">
        <v>64</v>
      </c>
      <c r="BZ31" s="227">
        <v>63</v>
      </c>
      <c r="CA31" s="228">
        <v>0.96969696969696895</v>
      </c>
      <c r="CB31" s="228">
        <v>0.95454545454545403</v>
      </c>
      <c r="CC31" s="35">
        <v>4.54545454545454E-2</v>
      </c>
      <c r="CD31" s="35">
        <v>3</v>
      </c>
      <c r="CE31" s="256">
        <v>1</v>
      </c>
      <c r="CF31">
        <v>3</v>
      </c>
      <c r="CG31" s="35">
        <v>4.54545454545454E-2</v>
      </c>
      <c r="CH31" s="35">
        <v>0</v>
      </c>
      <c r="CI31">
        <v>0</v>
      </c>
      <c r="CJ31" s="35">
        <v>0.95454545454545403</v>
      </c>
      <c r="CK31">
        <v>63</v>
      </c>
      <c r="CL31" s="35">
        <v>0.11936339522546401</v>
      </c>
      <c r="CM31" t="s">
        <v>25</v>
      </c>
      <c r="CN31">
        <v>22</v>
      </c>
      <c r="CO31" s="35">
        <v>0.33333333333333298</v>
      </c>
      <c r="CP31" t="b">
        <v>1</v>
      </c>
      <c r="CQ31">
        <v>0</v>
      </c>
      <c r="CR31">
        <v>0</v>
      </c>
      <c r="CS31" s="35">
        <v>0</v>
      </c>
      <c r="CT31" s="35">
        <v>0</v>
      </c>
      <c r="CU31" t="str">
        <f t="shared" si="0"/>
        <v>1_early</v>
      </c>
      <c r="CV31" t="str">
        <f t="shared" si="1"/>
        <v>4_full</v>
      </c>
      <c r="CW31" t="str">
        <f t="shared" si="2"/>
        <v>1_early</v>
      </c>
      <c r="CX31" t="str">
        <f t="shared" si="3"/>
        <v>0_Zero</v>
      </c>
      <c r="CY31" t="str">
        <f t="shared" si="4"/>
        <v>3_long</v>
      </c>
      <c r="CZ31" t="str">
        <f t="shared" si="5"/>
        <v>0_Zero</v>
      </c>
      <c r="DA31" t="str">
        <f t="shared" si="6"/>
        <v>0_zero</v>
      </c>
      <c r="DB31" t="b">
        <v>1</v>
      </c>
    </row>
    <row r="32" spans="1:106" ht="24.95" customHeight="1" x14ac:dyDescent="0.25">
      <c r="A32" t="s">
        <v>199</v>
      </c>
      <c r="B32" s="31" t="s">
        <v>681</v>
      </c>
      <c r="C32" s="64" t="s">
        <v>43</v>
      </c>
      <c r="D32" s="65" t="s">
        <v>283</v>
      </c>
      <c r="E32" s="65" t="s">
        <v>29</v>
      </c>
      <c r="F32" s="65" t="s">
        <v>284</v>
      </c>
      <c r="G32" s="65">
        <v>0</v>
      </c>
      <c r="H32" s="64" t="s">
        <v>29</v>
      </c>
      <c r="I32" s="66">
        <v>0</v>
      </c>
      <c r="J32" s="64" t="s">
        <v>29</v>
      </c>
      <c r="K32" s="66">
        <v>0</v>
      </c>
      <c r="L32" s="64" t="s">
        <v>29</v>
      </c>
      <c r="M32" s="64" t="s">
        <v>285</v>
      </c>
      <c r="N32" s="64" t="s">
        <v>286</v>
      </c>
      <c r="O32" s="64" t="s">
        <v>287</v>
      </c>
      <c r="P32" s="64" t="s">
        <v>288</v>
      </c>
      <c r="Q32" s="64" t="s">
        <v>289</v>
      </c>
      <c r="R32" s="67" t="s">
        <v>29</v>
      </c>
      <c r="S32" s="65" t="s">
        <v>290</v>
      </c>
      <c r="T32" s="65">
        <v>1</v>
      </c>
      <c r="U32" s="65">
        <v>1</v>
      </c>
      <c r="V32" s="65">
        <v>1</v>
      </c>
      <c r="W32" s="68">
        <v>3</v>
      </c>
      <c r="X32" s="69">
        <v>0</v>
      </c>
      <c r="Y32" s="65">
        <v>3</v>
      </c>
      <c r="Z32" s="65">
        <v>3</v>
      </c>
      <c r="AA32" s="65">
        <v>17</v>
      </c>
      <c r="AB32" s="65">
        <v>17</v>
      </c>
      <c r="AC32" s="65">
        <v>0</v>
      </c>
      <c r="AD32" s="65">
        <v>0</v>
      </c>
      <c r="AE32" s="65">
        <v>0</v>
      </c>
      <c r="AF32" s="65">
        <v>0</v>
      </c>
      <c r="AG32" s="65">
        <v>0</v>
      </c>
      <c r="AH32" s="65">
        <v>0</v>
      </c>
      <c r="AI32" s="65">
        <v>0</v>
      </c>
      <c r="AJ32" s="65">
        <v>0</v>
      </c>
      <c r="AK32" s="70">
        <v>0</v>
      </c>
      <c r="AL32" s="65">
        <v>0</v>
      </c>
      <c r="AM32" s="71">
        <v>0</v>
      </c>
      <c r="AN32" s="72">
        <v>0</v>
      </c>
      <c r="AO32" s="72">
        <v>0</v>
      </c>
      <c r="AP32" s="72">
        <v>0</v>
      </c>
      <c r="AQ32" s="72">
        <v>0</v>
      </c>
      <c r="AR32" s="72">
        <v>0</v>
      </c>
      <c r="AS32" s="72">
        <v>0</v>
      </c>
      <c r="AT32" s="73">
        <v>0</v>
      </c>
      <c r="AU32" s="73">
        <v>0</v>
      </c>
      <c r="AV32" s="74">
        <v>0</v>
      </c>
      <c r="AW32" s="72">
        <v>0</v>
      </c>
      <c r="AX32" s="72">
        <v>1</v>
      </c>
      <c r="AY32" s="70" t="s">
        <v>285</v>
      </c>
      <c r="AZ32" s="75">
        <v>0</v>
      </c>
      <c r="BA32" s="72">
        <v>3</v>
      </c>
      <c r="BB32" s="76">
        <v>98</v>
      </c>
      <c r="BC32" s="76">
        <v>172</v>
      </c>
      <c r="BD32" s="76" t="s">
        <v>303</v>
      </c>
      <c r="BE32" s="76" t="s">
        <v>304</v>
      </c>
      <c r="BF32" s="76">
        <v>1288</v>
      </c>
      <c r="BG32" s="76">
        <v>42</v>
      </c>
      <c r="BH32" s="72">
        <v>7.7639751552795026E-4</v>
      </c>
      <c r="BI32" s="77">
        <v>3.0612244897959183E-2</v>
      </c>
      <c r="BJ32" s="19">
        <v>0</v>
      </c>
      <c r="BK32" s="224">
        <v>44</v>
      </c>
      <c r="BL32" s="225">
        <v>2</v>
      </c>
      <c r="BM32" s="225">
        <v>4</v>
      </c>
      <c r="BN32" s="226">
        <v>4.5454545454545459</v>
      </c>
      <c r="BO32" s="226">
        <v>9.0909090909090917</v>
      </c>
      <c r="BP32" s="226">
        <v>0</v>
      </c>
      <c r="BQ32" s="226">
        <v>0</v>
      </c>
      <c r="BR32" s="226">
        <v>0</v>
      </c>
      <c r="BS32" s="226">
        <v>0</v>
      </c>
      <c r="BT32" s="227">
        <v>43</v>
      </c>
      <c r="BU32" s="228">
        <v>0.51162790697674299</v>
      </c>
      <c r="BV32" s="228">
        <v>0.249759185358469</v>
      </c>
      <c r="BW32" s="227" t="b">
        <v>1</v>
      </c>
      <c r="BX32" s="227" t="b">
        <v>1</v>
      </c>
      <c r="BY32" s="227">
        <v>43</v>
      </c>
      <c r="BZ32" s="227">
        <v>43</v>
      </c>
      <c r="CA32" s="228">
        <v>1</v>
      </c>
      <c r="CB32" s="228">
        <v>1</v>
      </c>
      <c r="CC32" s="35">
        <v>0</v>
      </c>
      <c r="CD32" s="35">
        <v>0</v>
      </c>
      <c r="CE32" s="256">
        <v>1</v>
      </c>
      <c r="CF32">
        <v>0</v>
      </c>
      <c r="CG32" s="35">
        <v>0</v>
      </c>
      <c r="CH32" s="35">
        <v>0</v>
      </c>
      <c r="CI32">
        <v>0</v>
      </c>
      <c r="CJ32" s="35">
        <v>1</v>
      </c>
      <c r="CK32">
        <v>43</v>
      </c>
      <c r="CL32" s="35">
        <v>0.27810650887573901</v>
      </c>
      <c r="CM32" t="s">
        <v>21</v>
      </c>
      <c r="CN32">
        <v>40</v>
      </c>
      <c r="CO32" s="35">
        <v>0.93023255813953398</v>
      </c>
      <c r="CP32" t="b">
        <v>0</v>
      </c>
      <c r="CQ32">
        <v>0</v>
      </c>
      <c r="CR32">
        <v>0</v>
      </c>
      <c r="CS32" s="35">
        <v>0</v>
      </c>
      <c r="CT32" s="35">
        <v>0</v>
      </c>
      <c r="CU32" t="str">
        <f t="shared" si="0"/>
        <v>0_V0</v>
      </c>
      <c r="CV32" t="str">
        <f t="shared" si="1"/>
        <v>4_full</v>
      </c>
      <c r="CW32" t="str">
        <f t="shared" si="2"/>
        <v>0_V0</v>
      </c>
      <c r="CX32" t="str">
        <f t="shared" si="3"/>
        <v>0_Zero</v>
      </c>
      <c r="CY32" t="str">
        <f t="shared" si="4"/>
        <v>4_full</v>
      </c>
      <c r="CZ32" t="str">
        <f t="shared" si="5"/>
        <v>0_Zero</v>
      </c>
      <c r="DA32" t="str">
        <f t="shared" si="6"/>
        <v>0_zero</v>
      </c>
      <c r="DB32" t="b">
        <v>1</v>
      </c>
    </row>
    <row r="33" spans="1:106" ht="24.95" customHeight="1" x14ac:dyDescent="0.25">
      <c r="A33" t="s">
        <v>204</v>
      </c>
      <c r="B33" s="31" t="s">
        <v>681</v>
      </c>
      <c r="C33" s="64" t="s">
        <v>43</v>
      </c>
      <c r="D33" s="65" t="s">
        <v>283</v>
      </c>
      <c r="E33" s="65" t="s">
        <v>29</v>
      </c>
      <c r="F33" s="65" t="s">
        <v>284</v>
      </c>
      <c r="G33" s="65">
        <v>0</v>
      </c>
      <c r="H33" s="64" t="s">
        <v>29</v>
      </c>
      <c r="I33" s="66">
        <v>0</v>
      </c>
      <c r="J33" s="64" t="s">
        <v>29</v>
      </c>
      <c r="K33" s="66">
        <v>0</v>
      </c>
      <c r="L33" s="64" t="s">
        <v>29</v>
      </c>
      <c r="M33" s="64" t="s">
        <v>285</v>
      </c>
      <c r="N33" s="64" t="s">
        <v>286</v>
      </c>
      <c r="O33" s="64" t="s">
        <v>287</v>
      </c>
      <c r="P33" s="64" t="s">
        <v>288</v>
      </c>
      <c r="Q33" s="64" t="s">
        <v>289</v>
      </c>
      <c r="R33" s="67" t="s">
        <v>29</v>
      </c>
      <c r="S33" s="65" t="s">
        <v>290</v>
      </c>
      <c r="T33" s="65">
        <v>8</v>
      </c>
      <c r="U33" s="65">
        <v>1</v>
      </c>
      <c r="V33" s="65">
        <v>1</v>
      </c>
      <c r="W33" s="68">
        <v>2</v>
      </c>
      <c r="X33" s="69">
        <v>0</v>
      </c>
      <c r="Y33" s="65">
        <v>2</v>
      </c>
      <c r="Z33" s="65">
        <v>2</v>
      </c>
      <c r="AA33" s="65">
        <v>4</v>
      </c>
      <c r="AB33" s="65">
        <v>4</v>
      </c>
      <c r="AC33" s="65">
        <v>0</v>
      </c>
      <c r="AD33" s="65">
        <v>0</v>
      </c>
      <c r="AE33" s="65">
        <v>0</v>
      </c>
      <c r="AF33" s="65">
        <v>0</v>
      </c>
      <c r="AG33" s="65">
        <v>0</v>
      </c>
      <c r="AH33" s="65">
        <v>0</v>
      </c>
      <c r="AI33" s="65">
        <v>0</v>
      </c>
      <c r="AJ33" s="65">
        <v>0</v>
      </c>
      <c r="AK33" s="70">
        <v>0</v>
      </c>
      <c r="AL33" s="65">
        <v>0</v>
      </c>
      <c r="AM33" s="71">
        <v>0</v>
      </c>
      <c r="AN33" s="72">
        <v>0</v>
      </c>
      <c r="AO33" s="72">
        <v>0</v>
      </c>
      <c r="AP33" s="72">
        <v>0</v>
      </c>
      <c r="AQ33" s="72">
        <v>0</v>
      </c>
      <c r="AR33" s="72">
        <v>0</v>
      </c>
      <c r="AS33" s="72">
        <v>0</v>
      </c>
      <c r="AT33" s="73">
        <v>0</v>
      </c>
      <c r="AU33" s="73">
        <v>0</v>
      </c>
      <c r="AV33" s="74">
        <v>0</v>
      </c>
      <c r="AW33" s="72">
        <v>0</v>
      </c>
      <c r="AX33" s="72">
        <v>1</v>
      </c>
      <c r="AY33" s="70" t="s">
        <v>285</v>
      </c>
      <c r="AZ33" s="75">
        <v>0</v>
      </c>
      <c r="BA33" s="72">
        <v>2</v>
      </c>
      <c r="BB33" s="76">
        <v>105</v>
      </c>
      <c r="BC33" s="76">
        <v>11857</v>
      </c>
      <c r="BD33" s="76" t="s">
        <v>309</v>
      </c>
      <c r="BE33" s="76" t="s">
        <v>310</v>
      </c>
      <c r="BF33" s="76">
        <v>856</v>
      </c>
      <c r="BG33" s="76">
        <v>28</v>
      </c>
      <c r="BH33" s="72">
        <v>9.3457943925233638E-3</v>
      </c>
      <c r="BI33" s="77">
        <v>1.9047619047619049E-2</v>
      </c>
      <c r="BJ33" s="19">
        <v>0</v>
      </c>
      <c r="BK33" s="224">
        <v>29</v>
      </c>
      <c r="BL33" s="225">
        <v>29</v>
      </c>
      <c r="BM33" s="225">
        <v>29</v>
      </c>
      <c r="BN33" s="226">
        <v>100</v>
      </c>
      <c r="BO33" s="226">
        <v>100</v>
      </c>
      <c r="BP33" s="226">
        <v>0.8928571428571429</v>
      </c>
      <c r="BQ33" s="226">
        <v>0.8928571428571429</v>
      </c>
      <c r="BR33" s="226">
        <v>0.8928571428571429</v>
      </c>
      <c r="BS33" s="226">
        <v>0.8928571428571429</v>
      </c>
      <c r="BT33" s="227">
        <v>28</v>
      </c>
      <c r="BU33" s="228">
        <v>-0.375</v>
      </c>
      <c r="BV33" s="228">
        <v>-3.3878293009940899E-2</v>
      </c>
      <c r="BW33" s="227" t="b">
        <v>0</v>
      </c>
      <c r="BX33" s="227" t="b">
        <v>0</v>
      </c>
      <c r="BY33" s="227">
        <v>4</v>
      </c>
      <c r="BZ33" s="227">
        <v>3</v>
      </c>
      <c r="CA33" s="228">
        <v>0.14285714285714199</v>
      </c>
      <c r="CB33" s="228">
        <v>0.107142857142857</v>
      </c>
      <c r="CC33" s="35">
        <v>0.89285714285714202</v>
      </c>
      <c r="CD33" s="35">
        <v>25</v>
      </c>
      <c r="CE33" s="256">
        <v>1</v>
      </c>
      <c r="CF33">
        <v>25</v>
      </c>
      <c r="CG33" s="35">
        <v>0.89285714285714202</v>
      </c>
      <c r="CH33" s="35">
        <v>0</v>
      </c>
      <c r="CI33">
        <v>0</v>
      </c>
      <c r="CJ33" s="35">
        <v>0.107142857142857</v>
      </c>
      <c r="CK33">
        <v>3</v>
      </c>
      <c r="CL33" s="35">
        <v>2.4689270313689001E-2</v>
      </c>
      <c r="CM33" t="s">
        <v>25</v>
      </c>
      <c r="CN33">
        <v>25</v>
      </c>
      <c r="CO33" s="35">
        <v>0.89285714285714202</v>
      </c>
      <c r="CP33" t="b">
        <v>0</v>
      </c>
      <c r="CQ33">
        <v>0</v>
      </c>
      <c r="CR33">
        <v>0</v>
      </c>
      <c r="CS33" s="35">
        <v>0</v>
      </c>
      <c r="CT33" s="35">
        <v>0</v>
      </c>
      <c r="CU33" t="str">
        <f t="shared" si="0"/>
        <v>3_late</v>
      </c>
      <c r="CV33" t="str">
        <f t="shared" si="1"/>
        <v>4_full</v>
      </c>
      <c r="CW33" t="str">
        <f t="shared" si="2"/>
        <v>3_late</v>
      </c>
      <c r="CX33" t="str">
        <f t="shared" si="3"/>
        <v>0_Zero</v>
      </c>
      <c r="CY33" t="str">
        <f t="shared" si="4"/>
        <v>1_soon</v>
      </c>
      <c r="CZ33" t="str">
        <f t="shared" si="5"/>
        <v>0_Zero</v>
      </c>
      <c r="DA33" t="str">
        <f t="shared" si="6"/>
        <v>0_zero</v>
      </c>
      <c r="DB33" t="b">
        <v>1</v>
      </c>
    </row>
    <row r="34" spans="1:106" ht="24.95" customHeight="1" x14ac:dyDescent="0.25">
      <c r="A34" t="s">
        <v>217</v>
      </c>
      <c r="B34" s="31" t="s">
        <v>681</v>
      </c>
      <c r="C34" s="64" t="s">
        <v>43</v>
      </c>
      <c r="D34" s="65" t="s">
        <v>311</v>
      </c>
      <c r="E34" s="65" t="s">
        <v>29</v>
      </c>
      <c r="F34" s="65" t="s">
        <v>284</v>
      </c>
      <c r="G34" s="65">
        <v>0</v>
      </c>
      <c r="H34" s="64" t="s">
        <v>29</v>
      </c>
      <c r="I34" s="66">
        <v>0</v>
      </c>
      <c r="J34" s="64" t="s">
        <v>29</v>
      </c>
      <c r="K34" s="66">
        <v>0</v>
      </c>
      <c r="L34" s="64" t="s">
        <v>29</v>
      </c>
      <c r="M34" s="64" t="s">
        <v>285</v>
      </c>
      <c r="N34" s="64" t="s">
        <v>286</v>
      </c>
      <c r="O34" s="64" t="s">
        <v>287</v>
      </c>
      <c r="P34" s="64" t="s">
        <v>288</v>
      </c>
      <c r="Q34" s="64" t="s">
        <v>289</v>
      </c>
      <c r="R34" s="67" t="s">
        <v>29</v>
      </c>
      <c r="S34" s="65" t="s">
        <v>290</v>
      </c>
      <c r="T34" s="65">
        <v>29</v>
      </c>
      <c r="U34" s="65">
        <v>1</v>
      </c>
      <c r="V34" s="65">
        <v>1</v>
      </c>
      <c r="W34" s="68">
        <v>2</v>
      </c>
      <c r="X34" s="69">
        <v>0</v>
      </c>
      <c r="Y34" s="65">
        <v>1</v>
      </c>
      <c r="Z34" s="65">
        <v>1</v>
      </c>
      <c r="AA34" s="65">
        <v>3</v>
      </c>
      <c r="AB34" s="65">
        <v>3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>
        <v>0</v>
      </c>
      <c r="AJ34" s="65">
        <v>0</v>
      </c>
      <c r="AK34" s="70">
        <v>0</v>
      </c>
      <c r="AL34" s="65">
        <v>0</v>
      </c>
      <c r="AM34" s="71">
        <v>0</v>
      </c>
      <c r="AN34" s="72">
        <v>0</v>
      </c>
      <c r="AO34" s="72">
        <v>0</v>
      </c>
      <c r="AP34" s="72">
        <v>0</v>
      </c>
      <c r="AQ34" s="72">
        <v>0</v>
      </c>
      <c r="AR34" s="72">
        <v>0</v>
      </c>
      <c r="AS34" s="72">
        <v>0</v>
      </c>
      <c r="AT34" s="73">
        <v>0</v>
      </c>
      <c r="AU34" s="73">
        <v>0</v>
      </c>
      <c r="AV34" s="74">
        <v>0</v>
      </c>
      <c r="AW34" s="72">
        <v>0</v>
      </c>
      <c r="AX34" s="72">
        <v>1</v>
      </c>
      <c r="AY34" s="70" t="s">
        <v>285</v>
      </c>
      <c r="AZ34" s="75">
        <v>0</v>
      </c>
      <c r="BA34" s="72">
        <v>2</v>
      </c>
      <c r="BB34" s="76">
        <v>136</v>
      </c>
      <c r="BC34" s="76">
        <v>223</v>
      </c>
      <c r="BD34" s="76" t="s">
        <v>322</v>
      </c>
      <c r="BE34" s="76" t="s">
        <v>323</v>
      </c>
      <c r="BF34" s="76">
        <v>1882</v>
      </c>
      <c r="BG34" s="76">
        <v>61</v>
      </c>
      <c r="BH34" s="72">
        <v>1.5409139213602551E-2</v>
      </c>
      <c r="BI34" s="77">
        <v>1.4705882352941176E-2</v>
      </c>
      <c r="BJ34" s="19">
        <v>0</v>
      </c>
      <c r="BK34" s="224">
        <v>63</v>
      </c>
      <c r="BL34" s="225">
        <v>5</v>
      </c>
      <c r="BM34" s="225">
        <v>9</v>
      </c>
      <c r="BN34" s="226">
        <v>7.9365079365079367</v>
      </c>
      <c r="BO34" s="226">
        <v>14.28571428571429</v>
      </c>
      <c r="BP34" s="226">
        <v>0</v>
      </c>
      <c r="BQ34" s="226">
        <v>0</v>
      </c>
      <c r="BR34" s="226">
        <v>0</v>
      </c>
      <c r="BS34" s="226">
        <v>0</v>
      </c>
      <c r="BT34" s="227">
        <v>62</v>
      </c>
      <c r="BU34" s="228">
        <v>0.50806451612903203</v>
      </c>
      <c r="BV34" s="228">
        <v>0.50707925850240798</v>
      </c>
      <c r="BW34" s="227" t="b">
        <v>1</v>
      </c>
      <c r="BX34" s="227" t="b">
        <v>1</v>
      </c>
      <c r="BY34" s="227">
        <v>62</v>
      </c>
      <c r="BZ34" s="227">
        <v>62</v>
      </c>
      <c r="CA34" s="228">
        <v>1</v>
      </c>
      <c r="CB34" s="228">
        <v>1</v>
      </c>
      <c r="CC34" s="35">
        <v>0</v>
      </c>
      <c r="CD34" s="35">
        <v>0</v>
      </c>
      <c r="CE34" s="256">
        <v>1</v>
      </c>
      <c r="CF34">
        <v>0</v>
      </c>
      <c r="CG34" s="35">
        <v>0</v>
      </c>
      <c r="CH34" s="35">
        <v>0</v>
      </c>
      <c r="CI34">
        <v>0</v>
      </c>
      <c r="CJ34" s="35">
        <v>1</v>
      </c>
      <c r="CK34">
        <v>62</v>
      </c>
      <c r="CL34" s="35">
        <v>3.1674208144796302E-2</v>
      </c>
      <c r="CM34" t="s">
        <v>25</v>
      </c>
      <c r="CN34">
        <v>54</v>
      </c>
      <c r="CO34" s="35">
        <v>0.87096774193548299</v>
      </c>
      <c r="CP34" t="b">
        <v>0</v>
      </c>
      <c r="CQ34">
        <v>0</v>
      </c>
      <c r="CR34">
        <v>0</v>
      </c>
      <c r="CS34" s="35">
        <v>0</v>
      </c>
      <c r="CT34" s="35">
        <v>0</v>
      </c>
      <c r="CU34" t="str">
        <f t="shared" si="0"/>
        <v>0_V0</v>
      </c>
      <c r="CV34" t="str">
        <f t="shared" si="1"/>
        <v>4_full</v>
      </c>
      <c r="CW34" t="str">
        <f t="shared" si="2"/>
        <v>0_V0</v>
      </c>
      <c r="CX34" t="str">
        <f t="shared" si="3"/>
        <v>0_Zero</v>
      </c>
      <c r="CY34" t="str">
        <f t="shared" si="4"/>
        <v>4_full</v>
      </c>
      <c r="CZ34" t="str">
        <f t="shared" si="5"/>
        <v>0_Zero</v>
      </c>
      <c r="DA34" t="str">
        <f t="shared" si="6"/>
        <v>0_zero</v>
      </c>
      <c r="DB34" t="b">
        <v>1</v>
      </c>
    </row>
    <row r="35" spans="1:106" ht="24.95" customHeight="1" x14ac:dyDescent="0.25">
      <c r="A35" t="s">
        <v>227</v>
      </c>
      <c r="B35" s="31" t="s">
        <v>681</v>
      </c>
      <c r="C35" s="64" t="s">
        <v>43</v>
      </c>
      <c r="D35" s="65" t="s">
        <v>311</v>
      </c>
      <c r="E35" s="65" t="s">
        <v>29</v>
      </c>
      <c r="F35" s="65" t="s">
        <v>284</v>
      </c>
      <c r="G35" s="65">
        <v>0</v>
      </c>
      <c r="H35" s="64" t="s">
        <v>29</v>
      </c>
      <c r="I35" s="66">
        <v>0</v>
      </c>
      <c r="J35" s="64" t="s">
        <v>29</v>
      </c>
      <c r="K35" s="66">
        <v>0</v>
      </c>
      <c r="L35" s="64" t="s">
        <v>29</v>
      </c>
      <c r="M35" s="64" t="s">
        <v>285</v>
      </c>
      <c r="N35" s="64" t="s">
        <v>286</v>
      </c>
      <c r="O35" s="64" t="s">
        <v>287</v>
      </c>
      <c r="P35" s="64" t="s">
        <v>288</v>
      </c>
      <c r="Q35" s="64" t="s">
        <v>289</v>
      </c>
      <c r="R35" s="67" t="s">
        <v>29</v>
      </c>
      <c r="S35" s="65" t="s">
        <v>290</v>
      </c>
      <c r="T35" s="65">
        <v>13</v>
      </c>
      <c r="U35" s="65">
        <v>1</v>
      </c>
      <c r="V35" s="65">
        <v>1</v>
      </c>
      <c r="W35" s="68">
        <v>2</v>
      </c>
      <c r="X35" s="69">
        <v>0</v>
      </c>
      <c r="Y35" s="65">
        <v>18</v>
      </c>
      <c r="Z35" s="65">
        <v>18</v>
      </c>
      <c r="AA35" s="65">
        <v>129</v>
      </c>
      <c r="AB35" s="65">
        <v>129</v>
      </c>
      <c r="AC35" s="65">
        <v>0</v>
      </c>
      <c r="AD35" s="65">
        <v>0</v>
      </c>
      <c r="AE35" s="65">
        <v>0</v>
      </c>
      <c r="AF35" s="65">
        <v>0</v>
      </c>
      <c r="AG35" s="65">
        <v>0</v>
      </c>
      <c r="AH35" s="65">
        <v>0</v>
      </c>
      <c r="AI35" s="65">
        <v>0</v>
      </c>
      <c r="AJ35" s="65">
        <v>0</v>
      </c>
      <c r="AK35" s="70">
        <v>0</v>
      </c>
      <c r="AL35" s="65">
        <v>0</v>
      </c>
      <c r="AM35" s="71">
        <v>0</v>
      </c>
      <c r="AN35" s="72">
        <v>0</v>
      </c>
      <c r="AO35" s="72">
        <v>0</v>
      </c>
      <c r="AP35" s="72">
        <v>0</v>
      </c>
      <c r="AQ35" s="72">
        <v>0</v>
      </c>
      <c r="AR35" s="72">
        <v>0</v>
      </c>
      <c r="AS35" s="72">
        <v>0</v>
      </c>
      <c r="AT35" s="73">
        <v>0</v>
      </c>
      <c r="AU35" s="73">
        <v>0</v>
      </c>
      <c r="AV35" s="74">
        <v>0</v>
      </c>
      <c r="AW35" s="72">
        <v>0</v>
      </c>
      <c r="AX35" s="72">
        <v>1</v>
      </c>
      <c r="AY35" s="70" t="s">
        <v>285</v>
      </c>
      <c r="AZ35" s="75">
        <v>0</v>
      </c>
      <c r="BA35" s="72">
        <v>2</v>
      </c>
      <c r="BB35" s="76">
        <v>81</v>
      </c>
      <c r="BC35" s="76">
        <v>489</v>
      </c>
      <c r="BD35" s="76" t="s">
        <v>316</v>
      </c>
      <c r="BE35" s="76" t="s">
        <v>317</v>
      </c>
      <c r="BF35" s="76">
        <v>703</v>
      </c>
      <c r="BG35" s="76">
        <v>23</v>
      </c>
      <c r="BH35" s="72">
        <v>1.849217638691323E-2</v>
      </c>
      <c r="BI35" s="77">
        <v>2.4691358024691357E-2</v>
      </c>
      <c r="BJ35" s="19">
        <v>0</v>
      </c>
      <c r="BK35" s="224">
        <v>24</v>
      </c>
      <c r="BL35" s="225">
        <v>15</v>
      </c>
      <c r="BM35" s="225">
        <v>15</v>
      </c>
      <c r="BN35" s="226">
        <v>62.5</v>
      </c>
      <c r="BO35" s="226">
        <v>62.5</v>
      </c>
      <c r="BP35" s="226">
        <v>0</v>
      </c>
      <c r="BQ35" s="226">
        <v>0</v>
      </c>
      <c r="BR35" s="226">
        <v>0</v>
      </c>
      <c r="BS35" s="226">
        <v>0</v>
      </c>
      <c r="BT35" s="227">
        <v>23</v>
      </c>
      <c r="BU35" s="228">
        <v>0.52173913043478204</v>
      </c>
      <c r="BV35" s="228">
        <v>0.14855072463768099</v>
      </c>
      <c r="BW35" s="227" t="b">
        <v>1</v>
      </c>
      <c r="BX35" s="227" t="b">
        <v>1</v>
      </c>
      <c r="BY35" s="227">
        <v>23</v>
      </c>
      <c r="BZ35" s="227">
        <v>23</v>
      </c>
      <c r="CA35" s="228">
        <v>1</v>
      </c>
      <c r="CB35" s="228">
        <v>1</v>
      </c>
      <c r="CC35" s="35">
        <v>0</v>
      </c>
      <c r="CD35" s="35">
        <v>0</v>
      </c>
      <c r="CE35" s="256">
        <v>1</v>
      </c>
      <c r="CF35">
        <v>0</v>
      </c>
      <c r="CG35" s="35">
        <v>0</v>
      </c>
      <c r="CH35" s="35">
        <v>0</v>
      </c>
      <c r="CI35">
        <v>0</v>
      </c>
      <c r="CJ35" s="35">
        <v>1</v>
      </c>
      <c r="CK35">
        <v>23</v>
      </c>
      <c r="CL35" s="35">
        <v>0.42708333333333298</v>
      </c>
      <c r="CM35" t="s">
        <v>31</v>
      </c>
      <c r="CN35">
        <v>9</v>
      </c>
      <c r="CO35" s="35">
        <v>0.39130434782608697</v>
      </c>
      <c r="CP35" t="b">
        <v>1</v>
      </c>
      <c r="CQ35">
        <v>0</v>
      </c>
      <c r="CR35">
        <v>0</v>
      </c>
      <c r="CS35" s="35">
        <v>0</v>
      </c>
      <c r="CT35" s="35">
        <v>0</v>
      </c>
      <c r="CU35" t="str">
        <f t="shared" si="0"/>
        <v>0_V0</v>
      </c>
      <c r="CV35" t="str">
        <f t="shared" si="1"/>
        <v>4_full</v>
      </c>
      <c r="CW35" t="str">
        <f t="shared" si="2"/>
        <v>0_V0</v>
      </c>
      <c r="CX35" t="str">
        <f t="shared" si="3"/>
        <v>0_Zero</v>
      </c>
      <c r="CY35" t="str">
        <f t="shared" si="4"/>
        <v>4_full</v>
      </c>
      <c r="CZ35" t="str">
        <f t="shared" si="5"/>
        <v>0_Zero</v>
      </c>
      <c r="DA35" t="str">
        <f t="shared" si="6"/>
        <v>0_zero</v>
      </c>
      <c r="DB35" t="b">
        <v>1</v>
      </c>
    </row>
    <row r="36" spans="1:106" ht="24.95" customHeight="1" x14ac:dyDescent="0.25">
      <c r="A36" s="211" t="s">
        <v>37</v>
      </c>
      <c r="B36" s="214" t="s">
        <v>681</v>
      </c>
      <c r="C36" s="78" t="s">
        <v>36</v>
      </c>
      <c r="D36" s="79" t="s">
        <v>283</v>
      </c>
      <c r="E36" s="79" t="s">
        <v>29</v>
      </c>
      <c r="F36" s="79" t="s">
        <v>284</v>
      </c>
      <c r="G36" s="79">
        <v>1</v>
      </c>
      <c r="H36" s="78" t="s">
        <v>349</v>
      </c>
      <c r="I36" s="80">
        <v>0</v>
      </c>
      <c r="J36" s="78" t="s">
        <v>29</v>
      </c>
      <c r="K36" s="80">
        <v>1</v>
      </c>
      <c r="L36" s="78" t="s">
        <v>349</v>
      </c>
      <c r="M36" s="81">
        <v>1</v>
      </c>
      <c r="N36" s="78" t="s">
        <v>286</v>
      </c>
      <c r="O36" s="78" t="s">
        <v>287</v>
      </c>
      <c r="P36" s="78" t="s">
        <v>350</v>
      </c>
      <c r="Q36" s="78" t="s">
        <v>351</v>
      </c>
      <c r="R36" s="82" t="s">
        <v>36</v>
      </c>
      <c r="S36" s="79" t="s">
        <v>352</v>
      </c>
      <c r="T36" s="79">
        <v>4</v>
      </c>
      <c r="U36" s="79">
        <v>1</v>
      </c>
      <c r="V36" s="79">
        <v>1</v>
      </c>
      <c r="W36" s="83">
        <v>2</v>
      </c>
      <c r="X36" s="84">
        <v>0.5</v>
      </c>
      <c r="Y36" s="79">
        <v>3</v>
      </c>
      <c r="Z36" s="79">
        <v>3</v>
      </c>
      <c r="AA36" s="79">
        <v>28</v>
      </c>
      <c r="AB36" s="79">
        <v>31</v>
      </c>
      <c r="AC36" s="79">
        <v>0</v>
      </c>
      <c r="AD36" s="79">
        <v>0</v>
      </c>
      <c r="AE36" s="79">
        <v>0</v>
      </c>
      <c r="AF36" s="79">
        <v>0</v>
      </c>
      <c r="AG36" s="79">
        <v>6</v>
      </c>
      <c r="AH36" s="79">
        <v>3</v>
      </c>
      <c r="AI36" s="79">
        <v>0</v>
      </c>
      <c r="AJ36" s="79">
        <v>0</v>
      </c>
      <c r="AK36" s="85">
        <v>6</v>
      </c>
      <c r="AL36" s="79">
        <v>3</v>
      </c>
      <c r="AM36" s="86">
        <v>9</v>
      </c>
      <c r="AN36" s="87">
        <v>3</v>
      </c>
      <c r="AO36" s="87">
        <v>6</v>
      </c>
      <c r="AP36" s="87">
        <v>6</v>
      </c>
      <c r="AQ36" s="87">
        <v>1.5</v>
      </c>
      <c r="AR36" s="87">
        <v>3</v>
      </c>
      <c r="AS36" s="87">
        <v>3</v>
      </c>
      <c r="AT36" s="88">
        <v>4.5</v>
      </c>
      <c r="AU36" s="88">
        <v>1.8</v>
      </c>
      <c r="AV36" s="89">
        <v>9</v>
      </c>
      <c r="AW36" s="87">
        <v>9</v>
      </c>
      <c r="AX36" s="87">
        <v>1</v>
      </c>
      <c r="AY36" s="90">
        <v>0.66666666666666663</v>
      </c>
      <c r="AZ36" s="90">
        <v>1</v>
      </c>
      <c r="BA36" s="87">
        <v>2</v>
      </c>
      <c r="BB36" s="91">
        <v>1664</v>
      </c>
      <c r="BC36" s="91">
        <v>16720</v>
      </c>
      <c r="BD36" s="91" t="s">
        <v>367</v>
      </c>
      <c r="BE36" s="91" t="s">
        <v>368</v>
      </c>
      <c r="BF36" s="91">
        <v>1365</v>
      </c>
      <c r="BG36" s="91">
        <v>44</v>
      </c>
      <c r="BH36" s="87">
        <v>2.9304029304029304E-3</v>
      </c>
      <c r="BI36" s="92">
        <v>1.201923076923077E-3</v>
      </c>
      <c r="BJ36" s="79">
        <v>0</v>
      </c>
      <c r="BK36" s="229">
        <v>46</v>
      </c>
      <c r="BL36" s="230">
        <v>14</v>
      </c>
      <c r="BM36" s="230">
        <v>15</v>
      </c>
      <c r="BN36" s="231">
        <v>30.434782608695649</v>
      </c>
      <c r="BO36" s="231">
        <v>32.608695652173907</v>
      </c>
      <c r="BP36" s="231">
        <v>0.44444444444444442</v>
      </c>
      <c r="BQ36" s="231">
        <v>0.44444444444444442</v>
      </c>
      <c r="BR36" s="231">
        <v>0.44444444444444442</v>
      </c>
      <c r="BS36" s="231">
        <v>0.44444444444444442</v>
      </c>
      <c r="BT36" s="232">
        <v>45</v>
      </c>
      <c r="BU36" s="233">
        <v>6.6666666666666596E-2</v>
      </c>
      <c r="BV36" s="233">
        <v>0.23750847390038601</v>
      </c>
      <c r="BW36" s="232" t="b">
        <v>0</v>
      </c>
      <c r="BX36" s="232" t="b">
        <v>0</v>
      </c>
      <c r="BY36" s="232">
        <v>26</v>
      </c>
      <c r="BZ36" s="232">
        <v>25</v>
      </c>
      <c r="CA36" s="233">
        <v>0.57777777777777695</v>
      </c>
      <c r="CB36" s="233">
        <v>0.55555555555555503</v>
      </c>
      <c r="CC36" s="212">
        <v>0.44444444444444398</v>
      </c>
      <c r="CD36" s="212">
        <v>20</v>
      </c>
      <c r="CE36" s="257">
        <v>1</v>
      </c>
      <c r="CF36" s="211">
        <v>20</v>
      </c>
      <c r="CG36" s="212">
        <v>0.44444444444444398</v>
      </c>
      <c r="CH36" s="212">
        <v>0</v>
      </c>
      <c r="CI36" s="211">
        <v>0</v>
      </c>
      <c r="CJ36" s="212">
        <v>0.55555555555555503</v>
      </c>
      <c r="CK36" s="211">
        <v>25</v>
      </c>
      <c r="CL36" s="212">
        <v>1.19631534872592E-3</v>
      </c>
      <c r="CM36" s="211" t="s">
        <v>25</v>
      </c>
      <c r="CN36" s="211">
        <v>45</v>
      </c>
      <c r="CO36" s="212">
        <v>1</v>
      </c>
      <c r="CP36" s="211" t="b">
        <v>0</v>
      </c>
      <c r="CQ36" s="211">
        <v>0</v>
      </c>
      <c r="CR36" s="211">
        <v>0</v>
      </c>
      <c r="CS36" s="212">
        <v>0</v>
      </c>
      <c r="CT36" s="212">
        <v>0</v>
      </c>
      <c r="CU36" s="211" t="str">
        <f t="shared" si="0"/>
        <v>2_middle</v>
      </c>
      <c r="CV36" s="211" t="str">
        <f t="shared" si="1"/>
        <v>4_full</v>
      </c>
      <c r="CW36" s="211" t="str">
        <f t="shared" si="2"/>
        <v>2_middle</v>
      </c>
      <c r="CX36" s="211" t="str">
        <f t="shared" si="3"/>
        <v>0_Zero</v>
      </c>
      <c r="CY36" s="211" t="str">
        <f t="shared" si="4"/>
        <v>2_fair</v>
      </c>
      <c r="CZ36" s="211" t="str">
        <f t="shared" si="5"/>
        <v>0_Zero</v>
      </c>
      <c r="DA36" s="211" t="str">
        <f t="shared" si="6"/>
        <v>0_zero</v>
      </c>
      <c r="DB36" s="211" t="b">
        <v>1</v>
      </c>
    </row>
    <row r="37" spans="1:106" ht="24.95" customHeight="1" x14ac:dyDescent="0.25">
      <c r="A37" s="211" t="s">
        <v>40</v>
      </c>
      <c r="B37" s="214" t="s">
        <v>681</v>
      </c>
      <c r="C37" s="78" t="s">
        <v>36</v>
      </c>
      <c r="D37" s="79" t="s">
        <v>328</v>
      </c>
      <c r="E37" s="79" t="s">
        <v>29</v>
      </c>
      <c r="F37" s="79" t="s">
        <v>284</v>
      </c>
      <c r="G37" s="79">
        <v>1</v>
      </c>
      <c r="H37" s="78" t="s">
        <v>349</v>
      </c>
      <c r="I37" s="80">
        <v>0</v>
      </c>
      <c r="J37" s="78" t="s">
        <v>29</v>
      </c>
      <c r="K37" s="80">
        <v>1</v>
      </c>
      <c r="L37" s="78" t="s">
        <v>349</v>
      </c>
      <c r="M37" s="81">
        <v>1</v>
      </c>
      <c r="N37" s="78" t="s">
        <v>286</v>
      </c>
      <c r="O37" s="78" t="s">
        <v>287</v>
      </c>
      <c r="P37" s="78" t="s">
        <v>350</v>
      </c>
      <c r="Q37" s="78" t="s">
        <v>351</v>
      </c>
      <c r="R37" s="82" t="s">
        <v>36</v>
      </c>
      <c r="S37" s="79" t="s">
        <v>355</v>
      </c>
      <c r="T37" s="79">
        <v>292</v>
      </c>
      <c r="U37" s="79">
        <v>10</v>
      </c>
      <c r="V37" s="79">
        <v>1</v>
      </c>
      <c r="W37" s="83">
        <v>8</v>
      </c>
      <c r="X37" s="84">
        <v>0.125</v>
      </c>
      <c r="Y37" s="79">
        <v>10</v>
      </c>
      <c r="Z37" s="79">
        <v>10</v>
      </c>
      <c r="AA37" s="79">
        <v>70</v>
      </c>
      <c r="AB37" s="79">
        <v>69</v>
      </c>
      <c r="AC37" s="79">
        <v>0</v>
      </c>
      <c r="AD37" s="79">
        <v>0</v>
      </c>
      <c r="AE37" s="79">
        <v>0</v>
      </c>
      <c r="AF37" s="79">
        <v>0</v>
      </c>
      <c r="AG37" s="79">
        <v>0</v>
      </c>
      <c r="AH37" s="79">
        <v>1</v>
      </c>
      <c r="AI37" s="79">
        <v>0</v>
      </c>
      <c r="AJ37" s="79">
        <v>0</v>
      </c>
      <c r="AK37" s="85">
        <v>0</v>
      </c>
      <c r="AL37" s="79">
        <v>1</v>
      </c>
      <c r="AM37" s="86">
        <v>1</v>
      </c>
      <c r="AN37" s="87">
        <v>0</v>
      </c>
      <c r="AO37" s="87">
        <v>0</v>
      </c>
      <c r="AP37" s="87">
        <v>0</v>
      </c>
      <c r="AQ37" s="87">
        <v>0.125</v>
      </c>
      <c r="AR37" s="87">
        <v>0.1</v>
      </c>
      <c r="AS37" s="87">
        <v>1</v>
      </c>
      <c r="AT37" s="88">
        <v>0.125</v>
      </c>
      <c r="AU37" s="88">
        <v>3.4129692832764505E-3</v>
      </c>
      <c r="AV37" s="89">
        <v>0.1</v>
      </c>
      <c r="AW37" s="87">
        <v>1</v>
      </c>
      <c r="AX37" s="87">
        <v>1</v>
      </c>
      <c r="AY37" s="90">
        <v>0</v>
      </c>
      <c r="AZ37" s="90">
        <v>0.1</v>
      </c>
      <c r="BA37" s="87">
        <v>0.8</v>
      </c>
      <c r="BB37" s="91">
        <v>1004</v>
      </c>
      <c r="BC37" s="91">
        <v>1785</v>
      </c>
      <c r="BD37" s="91" t="s">
        <v>406</v>
      </c>
      <c r="BE37" s="91" t="s">
        <v>407</v>
      </c>
      <c r="BF37" s="91">
        <v>1110</v>
      </c>
      <c r="BG37" s="91">
        <v>36</v>
      </c>
      <c r="BH37" s="87">
        <v>0.26306306306306304</v>
      </c>
      <c r="BI37" s="92">
        <v>7.9681274900398405E-3</v>
      </c>
      <c r="BJ37" s="79">
        <v>0</v>
      </c>
      <c r="BK37" s="229">
        <v>37</v>
      </c>
      <c r="BL37" s="230">
        <v>1</v>
      </c>
      <c r="BM37" s="230">
        <v>2</v>
      </c>
      <c r="BN37" s="231">
        <v>2.7027027027027031</v>
      </c>
      <c r="BO37" s="231">
        <v>5.4054054054054053</v>
      </c>
      <c r="BP37" s="231">
        <v>0</v>
      </c>
      <c r="BQ37" s="231">
        <v>0</v>
      </c>
      <c r="BR37" s="231">
        <v>0</v>
      </c>
      <c r="BS37" s="231">
        <v>0.27777777777777779</v>
      </c>
      <c r="BT37" s="232">
        <v>36</v>
      </c>
      <c r="BU37" s="233">
        <v>0.50997652582159603</v>
      </c>
      <c r="BV37" s="233">
        <v>0.21207275542204601</v>
      </c>
      <c r="BW37" s="232" t="b">
        <v>1</v>
      </c>
      <c r="BX37" s="232" t="b">
        <v>1</v>
      </c>
      <c r="BY37" s="232">
        <v>36</v>
      </c>
      <c r="BZ37" s="232">
        <v>36</v>
      </c>
      <c r="CA37" s="233">
        <v>1</v>
      </c>
      <c r="CB37" s="233">
        <v>1</v>
      </c>
      <c r="CC37" s="212">
        <v>0</v>
      </c>
      <c r="CD37" s="212">
        <v>0</v>
      </c>
      <c r="CE37" s="257">
        <v>0.98591549295774605</v>
      </c>
      <c r="CF37" s="211">
        <v>0</v>
      </c>
      <c r="CG37" s="212">
        <v>0</v>
      </c>
      <c r="CH37" s="212">
        <v>0</v>
      </c>
      <c r="CI37" s="211">
        <v>0</v>
      </c>
      <c r="CJ37" s="212">
        <v>1</v>
      </c>
      <c r="CK37" s="211">
        <v>36</v>
      </c>
      <c r="CL37" s="212">
        <v>0.29656724817107399</v>
      </c>
      <c r="CM37" s="211" t="s">
        <v>21</v>
      </c>
      <c r="CN37" s="211">
        <v>35</v>
      </c>
      <c r="CO37" s="212">
        <v>0.97222222222222199</v>
      </c>
      <c r="CP37" s="211" t="b">
        <v>0</v>
      </c>
      <c r="CQ37" s="211">
        <v>0</v>
      </c>
      <c r="CR37" s="211">
        <v>0</v>
      </c>
      <c r="CS37" s="212">
        <v>0</v>
      </c>
      <c r="CT37" s="212">
        <v>0</v>
      </c>
      <c r="CU37" s="211" t="str">
        <f t="shared" si="0"/>
        <v>0_V0</v>
      </c>
      <c r="CV37" s="211" t="str">
        <f t="shared" si="1"/>
        <v>3_high</v>
      </c>
      <c r="CW37" s="211" t="str">
        <f t="shared" si="2"/>
        <v>0_V0</v>
      </c>
      <c r="CX37" s="211" t="str">
        <f t="shared" si="3"/>
        <v>0_Zero</v>
      </c>
      <c r="CY37" s="211" t="str">
        <f t="shared" si="4"/>
        <v>4_full</v>
      </c>
      <c r="CZ37" s="211" t="str">
        <f t="shared" si="5"/>
        <v>0_Zero</v>
      </c>
      <c r="DA37" s="211" t="str">
        <f t="shared" si="6"/>
        <v>0_zero</v>
      </c>
      <c r="DB37" s="211" t="b">
        <v>1</v>
      </c>
    </row>
    <row r="38" spans="1:106" ht="24.95" customHeight="1" x14ac:dyDescent="0.25">
      <c r="A38" s="211" t="s">
        <v>47</v>
      </c>
      <c r="B38" s="214" t="s">
        <v>681</v>
      </c>
      <c r="C38" s="78" t="s">
        <v>36</v>
      </c>
      <c r="D38" s="79" t="s">
        <v>333</v>
      </c>
      <c r="E38" s="79" t="s">
        <v>29</v>
      </c>
      <c r="F38" s="79" t="s">
        <v>284</v>
      </c>
      <c r="G38" s="79">
        <v>1</v>
      </c>
      <c r="H38" s="78" t="s">
        <v>349</v>
      </c>
      <c r="I38" s="80">
        <v>0</v>
      </c>
      <c r="J38" s="78" t="s">
        <v>29</v>
      </c>
      <c r="K38" s="80">
        <v>1</v>
      </c>
      <c r="L38" s="78" t="s">
        <v>349</v>
      </c>
      <c r="M38" s="81">
        <v>1</v>
      </c>
      <c r="N38" s="78" t="s">
        <v>286</v>
      </c>
      <c r="O38" s="78" t="s">
        <v>287</v>
      </c>
      <c r="P38" s="78" t="s">
        <v>350</v>
      </c>
      <c r="Q38" s="78" t="s">
        <v>351</v>
      </c>
      <c r="R38" s="82" t="s">
        <v>36</v>
      </c>
      <c r="S38" s="79" t="s">
        <v>355</v>
      </c>
      <c r="T38" s="79">
        <v>392</v>
      </c>
      <c r="U38" s="79">
        <v>13</v>
      </c>
      <c r="V38" s="79">
        <v>2</v>
      </c>
      <c r="W38" s="83">
        <v>5</v>
      </c>
      <c r="X38" s="84">
        <v>0.2</v>
      </c>
      <c r="Y38" s="79">
        <v>41</v>
      </c>
      <c r="Z38" s="79">
        <v>41</v>
      </c>
      <c r="AA38" s="79">
        <v>458</v>
      </c>
      <c r="AB38" s="79">
        <v>458</v>
      </c>
      <c r="AC38" s="79">
        <v>0</v>
      </c>
      <c r="AD38" s="79">
        <v>0</v>
      </c>
      <c r="AE38" s="79">
        <v>0</v>
      </c>
      <c r="AF38" s="79">
        <v>0</v>
      </c>
      <c r="AG38" s="79">
        <v>0</v>
      </c>
      <c r="AH38" s="79">
        <v>0</v>
      </c>
      <c r="AI38" s="79">
        <v>3</v>
      </c>
      <c r="AJ38" s="79">
        <v>0</v>
      </c>
      <c r="AK38" s="85">
        <v>0</v>
      </c>
      <c r="AL38" s="79">
        <v>3</v>
      </c>
      <c r="AM38" s="86">
        <v>3</v>
      </c>
      <c r="AN38" s="87">
        <v>0</v>
      </c>
      <c r="AO38" s="87">
        <v>0</v>
      </c>
      <c r="AP38" s="87">
        <v>0</v>
      </c>
      <c r="AQ38" s="87">
        <v>0.6</v>
      </c>
      <c r="AR38" s="87">
        <v>0.23076923076923</v>
      </c>
      <c r="AS38" s="87">
        <v>1.5</v>
      </c>
      <c r="AT38" s="88">
        <v>0.6</v>
      </c>
      <c r="AU38" s="88">
        <v>7.6335877862595417E-3</v>
      </c>
      <c r="AV38" s="89">
        <v>0.23076923076923</v>
      </c>
      <c r="AW38" s="87">
        <v>1.5</v>
      </c>
      <c r="AX38" s="87">
        <v>1</v>
      </c>
      <c r="AY38" s="90">
        <v>0</v>
      </c>
      <c r="AZ38" s="90">
        <v>7.6923076923076927E-2</v>
      </c>
      <c r="BA38" s="87">
        <v>0.38461538461538464</v>
      </c>
      <c r="BB38" s="91">
        <v>13797</v>
      </c>
      <c r="BC38" s="91">
        <v>123980</v>
      </c>
      <c r="BD38" s="91" t="s">
        <v>416</v>
      </c>
      <c r="BE38" s="91" t="s">
        <v>417</v>
      </c>
      <c r="BF38" s="91">
        <v>3711</v>
      </c>
      <c r="BG38" s="91">
        <v>121</v>
      </c>
      <c r="BH38" s="87">
        <v>0.10563190514686069</v>
      </c>
      <c r="BI38" s="92">
        <v>3.6239762267159525E-4</v>
      </c>
      <c r="BJ38" s="79">
        <v>0</v>
      </c>
      <c r="BK38" s="229">
        <v>123</v>
      </c>
      <c r="BL38" s="230">
        <v>21</v>
      </c>
      <c r="BM38" s="230">
        <v>44</v>
      </c>
      <c r="BN38" s="231">
        <v>17.073170731707322</v>
      </c>
      <c r="BO38" s="231">
        <v>35.772357723577237</v>
      </c>
      <c r="BP38" s="231">
        <v>0.80327868852459017</v>
      </c>
      <c r="BQ38" s="231">
        <v>0.80327868852459017</v>
      </c>
      <c r="BR38" s="231">
        <v>0.80327868852459017</v>
      </c>
      <c r="BS38" s="231">
        <v>0.9098360655737705</v>
      </c>
      <c r="BT38" s="232">
        <v>122</v>
      </c>
      <c r="BU38" s="233">
        <v>-0.29987375982361902</v>
      </c>
      <c r="BV38" s="233">
        <v>-0.294365971017991</v>
      </c>
      <c r="BW38" s="232" t="b">
        <v>0</v>
      </c>
      <c r="BX38" s="232" t="b">
        <v>0</v>
      </c>
      <c r="BY38" s="232">
        <v>25</v>
      </c>
      <c r="BZ38" s="232">
        <v>24</v>
      </c>
      <c r="CA38" s="233">
        <v>0.204918032786885</v>
      </c>
      <c r="CB38" s="233">
        <v>0.196721311475409</v>
      </c>
      <c r="CC38" s="212">
        <v>0.80327868852458995</v>
      </c>
      <c r="CD38" s="212">
        <v>98</v>
      </c>
      <c r="CE38" s="257">
        <v>0.99349240780910997</v>
      </c>
      <c r="CF38" s="211">
        <v>98</v>
      </c>
      <c r="CG38" s="212">
        <v>0.80327868852458995</v>
      </c>
      <c r="CH38" s="212">
        <v>0</v>
      </c>
      <c r="CI38" s="211">
        <v>0</v>
      </c>
      <c r="CJ38" s="212">
        <v>0.196721311475409</v>
      </c>
      <c r="CK38" s="211">
        <v>24</v>
      </c>
      <c r="CL38" s="212">
        <v>2.3469058006139899E-2</v>
      </c>
      <c r="CM38" s="211" t="s">
        <v>25</v>
      </c>
      <c r="CN38" s="211">
        <v>98</v>
      </c>
      <c r="CO38" s="212">
        <v>0.80327868852458995</v>
      </c>
      <c r="CP38" s="211" t="b">
        <v>0</v>
      </c>
      <c r="CQ38" s="211">
        <v>0</v>
      </c>
      <c r="CR38" s="211">
        <v>0</v>
      </c>
      <c r="CS38" s="212">
        <v>0</v>
      </c>
      <c r="CT38" s="212">
        <v>0</v>
      </c>
      <c r="CU38" s="211" t="str">
        <f t="shared" si="0"/>
        <v>3_late</v>
      </c>
      <c r="CV38" s="211" t="str">
        <f t="shared" si="1"/>
        <v>3_high</v>
      </c>
      <c r="CW38" s="211" t="str">
        <f t="shared" si="2"/>
        <v>3_late</v>
      </c>
      <c r="CX38" s="211" t="str">
        <f t="shared" si="3"/>
        <v>0_Zero</v>
      </c>
      <c r="CY38" s="211" t="str">
        <f t="shared" si="4"/>
        <v>1_soon</v>
      </c>
      <c r="CZ38" s="211" t="str">
        <f t="shared" si="5"/>
        <v>0_Zero</v>
      </c>
      <c r="DA38" s="211" t="str">
        <f t="shared" si="6"/>
        <v>0_zero</v>
      </c>
      <c r="DB38" s="211" t="b">
        <v>1</v>
      </c>
    </row>
    <row r="39" spans="1:106" ht="24.95" customHeight="1" x14ac:dyDescent="0.25">
      <c r="A39" s="211" t="s">
        <v>55</v>
      </c>
      <c r="B39" s="214" t="s">
        <v>681</v>
      </c>
      <c r="C39" s="78" t="s">
        <v>36</v>
      </c>
      <c r="D39" s="79" t="s">
        <v>333</v>
      </c>
      <c r="E39" s="79" t="s">
        <v>29</v>
      </c>
      <c r="F39" s="79" t="s">
        <v>284</v>
      </c>
      <c r="G39" s="79">
        <v>1</v>
      </c>
      <c r="H39" s="78" t="s">
        <v>349</v>
      </c>
      <c r="I39" s="80">
        <v>0</v>
      </c>
      <c r="J39" s="78" t="s">
        <v>29</v>
      </c>
      <c r="K39" s="80">
        <v>1</v>
      </c>
      <c r="L39" s="78" t="s">
        <v>349</v>
      </c>
      <c r="M39" s="81">
        <v>1</v>
      </c>
      <c r="N39" s="78" t="s">
        <v>286</v>
      </c>
      <c r="O39" s="78" t="s">
        <v>287</v>
      </c>
      <c r="P39" s="78" t="s">
        <v>350</v>
      </c>
      <c r="Q39" s="78" t="s">
        <v>351</v>
      </c>
      <c r="R39" s="82" t="s">
        <v>36</v>
      </c>
      <c r="S39" s="79" t="s">
        <v>355</v>
      </c>
      <c r="T39" s="79">
        <v>934</v>
      </c>
      <c r="U39" s="79">
        <v>31</v>
      </c>
      <c r="V39" s="79">
        <v>3</v>
      </c>
      <c r="W39" s="83">
        <v>2</v>
      </c>
      <c r="X39" s="84">
        <v>0.5</v>
      </c>
      <c r="Y39" s="79">
        <v>1</v>
      </c>
      <c r="Z39" s="79">
        <v>1</v>
      </c>
      <c r="AA39" s="79">
        <v>3</v>
      </c>
      <c r="AB39" s="79">
        <v>3</v>
      </c>
      <c r="AC39" s="79">
        <v>0</v>
      </c>
      <c r="AD39" s="79">
        <v>0</v>
      </c>
      <c r="AE39" s="79">
        <v>0</v>
      </c>
      <c r="AF39" s="79">
        <v>0</v>
      </c>
      <c r="AG39" s="79">
        <v>0</v>
      </c>
      <c r="AH39" s="79">
        <v>0</v>
      </c>
      <c r="AI39" s="79">
        <v>2</v>
      </c>
      <c r="AJ39" s="79">
        <v>0</v>
      </c>
      <c r="AK39" s="85">
        <v>0</v>
      </c>
      <c r="AL39" s="79">
        <v>2</v>
      </c>
      <c r="AM39" s="86">
        <v>2</v>
      </c>
      <c r="AN39" s="87">
        <v>0</v>
      </c>
      <c r="AO39" s="87">
        <v>0</v>
      </c>
      <c r="AP39" s="87">
        <v>0</v>
      </c>
      <c r="AQ39" s="87">
        <v>1</v>
      </c>
      <c r="AR39" s="87">
        <v>6.4516129032257993E-2</v>
      </c>
      <c r="AS39" s="87">
        <v>0.66666666666666596</v>
      </c>
      <c r="AT39" s="88">
        <v>1</v>
      </c>
      <c r="AU39" s="88">
        <v>2.1390374331550803E-3</v>
      </c>
      <c r="AV39" s="89">
        <v>6.4516129032257993E-2</v>
      </c>
      <c r="AW39" s="87">
        <v>0.66666666666666596</v>
      </c>
      <c r="AX39" s="87">
        <v>1</v>
      </c>
      <c r="AY39" s="90">
        <v>0</v>
      </c>
      <c r="AZ39" s="90">
        <v>3.2258064516129031E-2</v>
      </c>
      <c r="BA39" s="87">
        <v>6.4516129032258063E-2</v>
      </c>
      <c r="BB39" s="91">
        <v>214</v>
      </c>
      <c r="BC39" s="91">
        <v>553</v>
      </c>
      <c r="BD39" s="91" t="s">
        <v>448</v>
      </c>
      <c r="BE39" s="91" t="s">
        <v>449</v>
      </c>
      <c r="BF39" s="91">
        <v>2005</v>
      </c>
      <c r="BG39" s="91">
        <v>65</v>
      </c>
      <c r="BH39" s="87">
        <v>0.46583541147132168</v>
      </c>
      <c r="BI39" s="92">
        <v>9.3457943925233638E-3</v>
      </c>
      <c r="BJ39" s="79">
        <v>0</v>
      </c>
      <c r="BK39" s="229">
        <v>67</v>
      </c>
      <c r="BL39" s="230">
        <v>10</v>
      </c>
      <c r="BM39" s="230">
        <v>19</v>
      </c>
      <c r="BN39" s="231">
        <v>14.92537313432836</v>
      </c>
      <c r="BO39" s="231">
        <v>28.35820895522388</v>
      </c>
      <c r="BP39" s="231">
        <v>4.5454545454545463E-2</v>
      </c>
      <c r="BQ39" s="231">
        <v>0.51515151515151514</v>
      </c>
      <c r="BR39" s="231">
        <v>0.51515151515151514</v>
      </c>
      <c r="BS39" s="231">
        <v>0.51515151515151514</v>
      </c>
      <c r="BT39" s="232">
        <v>66</v>
      </c>
      <c r="BU39" s="233">
        <v>0.27424242424242401</v>
      </c>
      <c r="BV39" s="233">
        <v>0.16653971408069701</v>
      </c>
      <c r="BW39" s="232" t="b">
        <v>0</v>
      </c>
      <c r="BX39" s="232" t="b">
        <v>0</v>
      </c>
      <c r="BY39" s="232">
        <v>64</v>
      </c>
      <c r="BZ39" s="232">
        <v>56</v>
      </c>
      <c r="CA39" s="233">
        <v>0.96969696969696895</v>
      </c>
      <c r="CB39" s="233">
        <v>0.84848484848484795</v>
      </c>
      <c r="CC39" s="212">
        <v>4.54545454545454E-2</v>
      </c>
      <c r="CD39" s="212">
        <v>3</v>
      </c>
      <c r="CE39" s="257">
        <v>0.6</v>
      </c>
      <c r="CF39" s="211">
        <v>34</v>
      </c>
      <c r="CG39" s="212">
        <v>0.51515151515151503</v>
      </c>
      <c r="CH39" s="212">
        <v>0.469696969696969</v>
      </c>
      <c r="CI39" s="211">
        <v>31</v>
      </c>
      <c r="CJ39" s="212">
        <v>0.48484848484848397</v>
      </c>
      <c r="CK39" s="211">
        <v>32</v>
      </c>
      <c r="CL39" s="212">
        <v>5.4644808743169397E-2</v>
      </c>
      <c r="CM39" s="211" t="s">
        <v>25</v>
      </c>
      <c r="CN39" s="211">
        <v>57</v>
      </c>
      <c r="CO39" s="212">
        <v>0.86363636363636298</v>
      </c>
      <c r="CP39" s="211" t="b">
        <v>0</v>
      </c>
      <c r="CQ39" s="211">
        <v>0</v>
      </c>
      <c r="CR39" s="211">
        <v>30</v>
      </c>
      <c r="CS39" s="212">
        <v>0</v>
      </c>
      <c r="CT39" s="212">
        <v>0</v>
      </c>
      <c r="CU39" s="211" t="str">
        <f t="shared" si="0"/>
        <v>1_early</v>
      </c>
      <c r="CV39" s="211" t="str">
        <f t="shared" si="1"/>
        <v>2_fair</v>
      </c>
      <c r="CW39" s="211" t="str">
        <f t="shared" si="2"/>
        <v>2_middle</v>
      </c>
      <c r="CX39" s="211" t="str">
        <f t="shared" si="3"/>
        <v>3_long</v>
      </c>
      <c r="CY39" s="211" t="str">
        <f t="shared" si="4"/>
        <v>2_fair</v>
      </c>
      <c r="CZ39" s="211" t="str">
        <f t="shared" si="5"/>
        <v>0_Zero</v>
      </c>
      <c r="DA39" s="211" t="str">
        <f t="shared" si="6"/>
        <v>0_zero</v>
      </c>
      <c r="DB39" s="211" t="b">
        <v>0</v>
      </c>
    </row>
    <row r="40" spans="1:106" ht="24.95" customHeight="1" x14ac:dyDescent="0.25">
      <c r="A40" s="211" t="s">
        <v>60</v>
      </c>
      <c r="B40" s="214" t="s">
        <v>681</v>
      </c>
      <c r="C40" s="78" t="s">
        <v>36</v>
      </c>
      <c r="D40" s="79" t="s">
        <v>328</v>
      </c>
      <c r="E40" s="79" t="s">
        <v>29</v>
      </c>
      <c r="F40" s="79" t="s">
        <v>284</v>
      </c>
      <c r="G40" s="79">
        <v>1</v>
      </c>
      <c r="H40" s="78" t="s">
        <v>349</v>
      </c>
      <c r="I40" s="80">
        <v>0</v>
      </c>
      <c r="J40" s="78" t="s">
        <v>29</v>
      </c>
      <c r="K40" s="80">
        <v>1</v>
      </c>
      <c r="L40" s="78" t="s">
        <v>349</v>
      </c>
      <c r="M40" s="81">
        <v>1</v>
      </c>
      <c r="N40" s="78" t="s">
        <v>286</v>
      </c>
      <c r="O40" s="78" t="s">
        <v>287</v>
      </c>
      <c r="P40" s="78" t="s">
        <v>350</v>
      </c>
      <c r="Q40" s="78" t="s">
        <v>351</v>
      </c>
      <c r="R40" s="82" t="s">
        <v>36</v>
      </c>
      <c r="S40" s="79" t="s">
        <v>355</v>
      </c>
      <c r="T40" s="79">
        <v>310</v>
      </c>
      <c r="U40" s="79">
        <v>11</v>
      </c>
      <c r="V40" s="79">
        <v>1</v>
      </c>
      <c r="W40" s="83">
        <v>3</v>
      </c>
      <c r="X40" s="84">
        <v>0.33333333333333331</v>
      </c>
      <c r="Y40" s="79">
        <v>2</v>
      </c>
      <c r="Z40" s="79">
        <v>2</v>
      </c>
      <c r="AA40" s="79">
        <v>6</v>
      </c>
      <c r="AB40" s="79">
        <v>6</v>
      </c>
      <c r="AC40" s="79">
        <v>0</v>
      </c>
      <c r="AD40" s="79">
        <v>0</v>
      </c>
      <c r="AE40" s="79">
        <v>0</v>
      </c>
      <c r="AF40" s="79">
        <v>0</v>
      </c>
      <c r="AG40" s="79">
        <v>0</v>
      </c>
      <c r="AH40" s="79">
        <v>0</v>
      </c>
      <c r="AI40" s="79">
        <v>4</v>
      </c>
      <c r="AJ40" s="79">
        <v>0</v>
      </c>
      <c r="AK40" s="85">
        <v>0</v>
      </c>
      <c r="AL40" s="79">
        <v>4</v>
      </c>
      <c r="AM40" s="86">
        <v>4</v>
      </c>
      <c r="AN40" s="87">
        <v>0</v>
      </c>
      <c r="AO40" s="87">
        <v>0</v>
      </c>
      <c r="AP40" s="87">
        <v>0</v>
      </c>
      <c r="AQ40" s="87">
        <v>1.3333333333333299</v>
      </c>
      <c r="AR40" s="87">
        <v>0.36363636363636298</v>
      </c>
      <c r="AS40" s="87">
        <v>4</v>
      </c>
      <c r="AT40" s="88">
        <v>1.3333333333333299</v>
      </c>
      <c r="AU40" s="88">
        <v>1.2861736334405145E-2</v>
      </c>
      <c r="AV40" s="89">
        <v>0.36363636363636298</v>
      </c>
      <c r="AW40" s="87">
        <v>4</v>
      </c>
      <c r="AX40" s="87">
        <v>1</v>
      </c>
      <c r="AY40" s="90">
        <v>0</v>
      </c>
      <c r="AZ40" s="90">
        <v>9.0909090909090912E-2</v>
      </c>
      <c r="BA40" s="87">
        <v>0.27272727272727271</v>
      </c>
      <c r="BB40" s="91">
        <v>301</v>
      </c>
      <c r="BC40" s="91">
        <v>851</v>
      </c>
      <c r="BD40" s="91" t="s">
        <v>408</v>
      </c>
      <c r="BE40" s="91" t="s">
        <v>409</v>
      </c>
      <c r="BF40" s="91">
        <v>595</v>
      </c>
      <c r="BG40" s="91">
        <v>19</v>
      </c>
      <c r="BH40" s="87">
        <v>0.52100840336134457</v>
      </c>
      <c r="BI40" s="92">
        <v>9.9667774086378731E-3</v>
      </c>
      <c r="BJ40" s="79">
        <v>0</v>
      </c>
      <c r="BK40" s="229">
        <v>21</v>
      </c>
      <c r="BL40" s="230">
        <v>8</v>
      </c>
      <c r="BM40" s="230">
        <v>8</v>
      </c>
      <c r="BN40" s="231">
        <v>38.095238095238088</v>
      </c>
      <c r="BO40" s="231">
        <v>38.095238095238088</v>
      </c>
      <c r="BP40" s="231">
        <v>0.05</v>
      </c>
      <c r="BQ40" s="231">
        <v>0.55000000000000004</v>
      </c>
      <c r="BR40" s="231">
        <v>0.55000000000000004</v>
      </c>
      <c r="BS40" s="231">
        <v>0.55000000000000004</v>
      </c>
      <c r="BT40" s="232">
        <v>20</v>
      </c>
      <c r="BU40" s="233">
        <v>0.27499999999999902</v>
      </c>
      <c r="BV40" s="233">
        <v>-5.3786057692307598E-2</v>
      </c>
      <c r="BW40" s="232" t="b">
        <v>1</v>
      </c>
      <c r="BX40" s="232" t="b">
        <v>0</v>
      </c>
      <c r="BY40" s="232">
        <v>20</v>
      </c>
      <c r="BZ40" s="232">
        <v>11</v>
      </c>
      <c r="CA40" s="233">
        <v>1</v>
      </c>
      <c r="CB40" s="233">
        <v>0.55000000000000004</v>
      </c>
      <c r="CC40" s="212">
        <v>0.05</v>
      </c>
      <c r="CD40" s="212">
        <v>1</v>
      </c>
      <c r="CE40" s="257">
        <v>0.6</v>
      </c>
      <c r="CF40" s="211">
        <v>11</v>
      </c>
      <c r="CG40" s="212">
        <v>0.55000000000000004</v>
      </c>
      <c r="CH40" s="212">
        <v>0.5</v>
      </c>
      <c r="CI40" s="211">
        <v>10</v>
      </c>
      <c r="CJ40" s="212">
        <v>0.44999999999999901</v>
      </c>
      <c r="CK40" s="211">
        <v>9</v>
      </c>
      <c r="CL40" s="212">
        <v>0.118990384615384</v>
      </c>
      <c r="CM40" s="211" t="s">
        <v>25</v>
      </c>
      <c r="CN40" s="211">
        <v>13</v>
      </c>
      <c r="CO40" s="212">
        <v>0.65</v>
      </c>
      <c r="CP40" s="211" t="b">
        <v>1</v>
      </c>
      <c r="CQ40" s="211">
        <v>0</v>
      </c>
      <c r="CR40" s="211">
        <v>9</v>
      </c>
      <c r="CS40" s="212">
        <v>0</v>
      </c>
      <c r="CT40" s="212">
        <v>0</v>
      </c>
      <c r="CU40" s="211" t="str">
        <f t="shared" si="0"/>
        <v>1_early</v>
      </c>
      <c r="CV40" s="211" t="str">
        <f t="shared" si="1"/>
        <v>2_fair</v>
      </c>
      <c r="CW40" s="211" t="str">
        <f t="shared" si="2"/>
        <v>2_middle</v>
      </c>
      <c r="CX40" s="211" t="str">
        <f t="shared" si="3"/>
        <v>3_long</v>
      </c>
      <c r="CY40" s="211" t="str">
        <f t="shared" si="4"/>
        <v>2_fair</v>
      </c>
      <c r="CZ40" s="211" t="str">
        <f t="shared" si="5"/>
        <v>0_Zero</v>
      </c>
      <c r="DA40" s="211" t="str">
        <f t="shared" si="6"/>
        <v>0_zero</v>
      </c>
      <c r="DB40" s="211" t="b">
        <v>0</v>
      </c>
    </row>
    <row r="41" spans="1:106" ht="24.95" customHeight="1" x14ac:dyDescent="0.25">
      <c r="A41" s="211" t="s">
        <v>69</v>
      </c>
      <c r="B41" s="214" t="s">
        <v>681</v>
      </c>
      <c r="C41" s="78" t="s">
        <v>36</v>
      </c>
      <c r="D41" s="79" t="s">
        <v>311</v>
      </c>
      <c r="E41" s="79" t="s">
        <v>360</v>
      </c>
      <c r="F41" s="79" t="s">
        <v>377</v>
      </c>
      <c r="G41" s="79">
        <v>1</v>
      </c>
      <c r="H41" s="78" t="s">
        <v>349</v>
      </c>
      <c r="I41" s="80">
        <v>0</v>
      </c>
      <c r="J41" s="78" t="s">
        <v>29</v>
      </c>
      <c r="K41" s="80">
        <v>1</v>
      </c>
      <c r="L41" s="78" t="s">
        <v>349</v>
      </c>
      <c r="M41" s="81">
        <v>1</v>
      </c>
      <c r="N41" s="78" t="s">
        <v>286</v>
      </c>
      <c r="O41" s="78" t="s">
        <v>287</v>
      </c>
      <c r="P41" s="78" t="s">
        <v>350</v>
      </c>
      <c r="Q41" s="78" t="s">
        <v>351</v>
      </c>
      <c r="R41" s="82" t="s">
        <v>36</v>
      </c>
      <c r="S41" s="79" t="s">
        <v>356</v>
      </c>
      <c r="T41" s="79">
        <v>172</v>
      </c>
      <c r="U41" s="79">
        <v>6</v>
      </c>
      <c r="V41" s="79">
        <v>1</v>
      </c>
      <c r="W41" s="83">
        <v>4</v>
      </c>
      <c r="X41" s="84">
        <v>0.25</v>
      </c>
      <c r="Y41" s="79">
        <v>5</v>
      </c>
      <c r="Z41" s="79">
        <v>6</v>
      </c>
      <c r="AA41" s="79">
        <v>22</v>
      </c>
      <c r="AB41" s="79">
        <v>28</v>
      </c>
      <c r="AC41" s="79">
        <v>1</v>
      </c>
      <c r="AD41" s="79">
        <v>0</v>
      </c>
      <c r="AE41" s="79">
        <v>6</v>
      </c>
      <c r="AF41" s="79">
        <v>0</v>
      </c>
      <c r="AG41" s="79">
        <v>0</v>
      </c>
      <c r="AH41" s="79">
        <v>0</v>
      </c>
      <c r="AI41" s="79">
        <v>0</v>
      </c>
      <c r="AJ41" s="79">
        <v>0</v>
      </c>
      <c r="AK41" s="85">
        <v>6</v>
      </c>
      <c r="AL41" s="79">
        <v>0</v>
      </c>
      <c r="AM41" s="86">
        <v>6</v>
      </c>
      <c r="AN41" s="87">
        <v>1.5</v>
      </c>
      <c r="AO41" s="87">
        <v>1</v>
      </c>
      <c r="AP41" s="87">
        <v>6</v>
      </c>
      <c r="AQ41" s="87">
        <v>0</v>
      </c>
      <c r="AR41" s="87">
        <v>0</v>
      </c>
      <c r="AS41" s="87">
        <v>0</v>
      </c>
      <c r="AT41" s="88">
        <v>1.5</v>
      </c>
      <c r="AU41" s="88">
        <v>3.4682080924855488E-2</v>
      </c>
      <c r="AV41" s="89">
        <v>1</v>
      </c>
      <c r="AW41" s="87">
        <v>6</v>
      </c>
      <c r="AX41" s="87">
        <v>1.2</v>
      </c>
      <c r="AY41" s="90">
        <v>1</v>
      </c>
      <c r="AZ41" s="90">
        <v>0.16666666666666666</v>
      </c>
      <c r="BA41" s="87">
        <v>0.66666666666666663</v>
      </c>
      <c r="BB41" s="91">
        <v>100</v>
      </c>
      <c r="BC41" s="91">
        <v>762</v>
      </c>
      <c r="BD41" s="91" t="s">
        <v>395</v>
      </c>
      <c r="BE41" s="91" t="s">
        <v>396</v>
      </c>
      <c r="BF41" s="91">
        <v>768</v>
      </c>
      <c r="BG41" s="91">
        <v>25</v>
      </c>
      <c r="BH41" s="87">
        <v>0.22395833333333334</v>
      </c>
      <c r="BI41" s="92">
        <v>0.04</v>
      </c>
      <c r="BJ41" s="79">
        <v>1</v>
      </c>
      <c r="BK41" s="229">
        <v>26</v>
      </c>
      <c r="BL41" s="230">
        <v>19</v>
      </c>
      <c r="BM41" s="230">
        <v>19</v>
      </c>
      <c r="BN41" s="231">
        <v>73.07692307692308</v>
      </c>
      <c r="BO41" s="231">
        <v>73.07692307692308</v>
      </c>
      <c r="BP41" s="231">
        <v>0.24</v>
      </c>
      <c r="BQ41" s="231">
        <v>0.24</v>
      </c>
      <c r="BR41" s="231">
        <v>0.28000000000000003</v>
      </c>
      <c r="BS41" s="231">
        <v>0.28000000000000003</v>
      </c>
      <c r="BT41" s="232">
        <v>25</v>
      </c>
      <c r="BU41" s="233">
        <v>0.27142857142857102</v>
      </c>
      <c r="BV41" s="233">
        <v>-0.103743842364532</v>
      </c>
      <c r="BW41" s="232" t="b">
        <v>0</v>
      </c>
      <c r="BX41" s="232" t="b">
        <v>0</v>
      </c>
      <c r="BY41" s="232">
        <v>20</v>
      </c>
      <c r="BZ41" s="232">
        <v>18</v>
      </c>
      <c r="CA41" s="233">
        <v>0.8</v>
      </c>
      <c r="CB41" s="233">
        <v>0.72</v>
      </c>
      <c r="CC41" s="212">
        <v>0.24</v>
      </c>
      <c r="CD41" s="212">
        <v>6</v>
      </c>
      <c r="CE41" s="257">
        <v>0.78571428571428503</v>
      </c>
      <c r="CF41" s="211">
        <v>7</v>
      </c>
      <c r="CG41" s="212">
        <v>0.28000000000000003</v>
      </c>
      <c r="CH41" s="212">
        <v>0.04</v>
      </c>
      <c r="CI41" s="211">
        <v>1</v>
      </c>
      <c r="CJ41" s="212">
        <v>0.72</v>
      </c>
      <c r="CK41" s="211">
        <v>18</v>
      </c>
      <c r="CL41" s="212">
        <v>0.26127320954907102</v>
      </c>
      <c r="CM41" s="211" t="s">
        <v>21</v>
      </c>
      <c r="CN41" s="211">
        <v>6</v>
      </c>
      <c r="CO41" s="212">
        <v>0.24</v>
      </c>
      <c r="CP41" s="211" t="b">
        <v>1</v>
      </c>
      <c r="CQ41" s="211">
        <v>0</v>
      </c>
      <c r="CR41" s="211">
        <v>0</v>
      </c>
      <c r="CS41" s="212">
        <v>0</v>
      </c>
      <c r="CT41" s="212">
        <v>0</v>
      </c>
      <c r="CU41" s="211" t="str">
        <f t="shared" ref="CU41:CU72" si="7">IF(CC41&lt;=$CU$3,"0_V0",IF(CC41&lt;=$CU$4,"1_early",IF(CC41&lt;=$CU$5,"2_middle","3_late")))</f>
        <v>1_early</v>
      </c>
      <c r="CV41" s="211" t="str">
        <f t="shared" ref="CV41:CV72" si="8">IF(CE41&lt;=$CV$3,"1_low",IF(CE41&lt;=$CV$4,"2_fair",IF(CE41&lt;$CV$5,"3_high","4_full")))</f>
        <v>3_high</v>
      </c>
      <c r="CW41" s="211" t="str">
        <f t="shared" ref="CW41:CW72" si="9">IF(CG41&lt;=$CW$3,"0_V0",IF(CG41&lt;=$CW$4,"1_early",IF(CG41&lt;=$CW$5,"2_middle","3_late")))</f>
        <v>2_middle</v>
      </c>
      <c r="CX41" s="211" t="str">
        <f t="shared" ref="CX41:CX72" si="10">IF(CH41&lt;=$CX$3,"0_Zero",IF(CH41&lt;=$CX$4,"1_soon",IF(CH41&lt;=$CX$5,"2_fair",IF(CH41&lt;=$CX$6,"3_long","4_vlong"))))</f>
        <v>1_soon</v>
      </c>
      <c r="CY41" s="211" t="str">
        <f t="shared" ref="CY41:CY72" si="11">IF(CJ41&lt;=$CY$3,"1_soon",IF(CJ41&lt;=$CY$4,"2_fair",IF(CJ41&lt;$CY$5,"3_long","4_full")))</f>
        <v>2_fair</v>
      </c>
      <c r="CZ41" s="211" t="str">
        <f t="shared" ref="CZ41:CZ72" si="12">IF(CS41&lt;=$CZ$3,"0_Zero",IF(CS41&lt;=$CZ$4,"1_few",IF(CS41&lt;=$CZ$5,"2_fair","3_large")))</f>
        <v>0_Zero</v>
      </c>
      <c r="DA41" s="211" t="str">
        <f t="shared" ref="DA41:DA72" si="13">IF(CT41&lt;=$DA$3,"0_zero",IF(CT41&lt;=$DA$4,"1_fair",IF(CT41&lt;=$DA$5,"2_high","4_unbelievable")))</f>
        <v>0_zero</v>
      </c>
      <c r="DB41" s="211" t="b">
        <v>1</v>
      </c>
    </row>
    <row r="42" spans="1:106" ht="24.95" customHeight="1" x14ac:dyDescent="0.25">
      <c r="A42" s="211" t="s">
        <v>74</v>
      </c>
      <c r="B42" s="214" t="s">
        <v>681</v>
      </c>
      <c r="C42" s="78" t="s">
        <v>36</v>
      </c>
      <c r="D42" s="79" t="s">
        <v>328</v>
      </c>
      <c r="E42" s="79" t="s">
        <v>360</v>
      </c>
      <c r="F42" s="79" t="s">
        <v>401</v>
      </c>
      <c r="G42" s="79">
        <v>1</v>
      </c>
      <c r="H42" s="78" t="s">
        <v>349</v>
      </c>
      <c r="I42" s="80">
        <v>0</v>
      </c>
      <c r="J42" s="78" t="s">
        <v>29</v>
      </c>
      <c r="K42" s="80">
        <v>1</v>
      </c>
      <c r="L42" s="78" t="s">
        <v>349</v>
      </c>
      <c r="M42" s="81">
        <v>1</v>
      </c>
      <c r="N42" s="78" t="s">
        <v>286</v>
      </c>
      <c r="O42" s="78" t="s">
        <v>287</v>
      </c>
      <c r="P42" s="78" t="s">
        <v>350</v>
      </c>
      <c r="Q42" s="78" t="s">
        <v>351</v>
      </c>
      <c r="R42" s="82" t="s">
        <v>36</v>
      </c>
      <c r="S42" s="79" t="s">
        <v>352</v>
      </c>
      <c r="T42" s="79">
        <v>250</v>
      </c>
      <c r="U42" s="79">
        <v>9</v>
      </c>
      <c r="V42" s="79">
        <v>1</v>
      </c>
      <c r="W42" s="83">
        <v>3</v>
      </c>
      <c r="X42" s="84">
        <v>0.33333333333333331</v>
      </c>
      <c r="Y42" s="79">
        <v>5</v>
      </c>
      <c r="Z42" s="79">
        <v>5</v>
      </c>
      <c r="AA42" s="79">
        <v>14</v>
      </c>
      <c r="AB42" s="79">
        <v>14</v>
      </c>
      <c r="AC42" s="79">
        <v>1</v>
      </c>
      <c r="AD42" s="79">
        <v>1</v>
      </c>
      <c r="AE42" s="79">
        <v>2</v>
      </c>
      <c r="AF42" s="79">
        <v>2</v>
      </c>
      <c r="AG42" s="79">
        <v>0</v>
      </c>
      <c r="AH42" s="79">
        <v>0</v>
      </c>
      <c r="AI42" s="79">
        <v>0</v>
      </c>
      <c r="AJ42" s="79">
        <v>0</v>
      </c>
      <c r="AK42" s="79">
        <v>2</v>
      </c>
      <c r="AL42" s="79">
        <v>2</v>
      </c>
      <c r="AM42" s="86">
        <v>4</v>
      </c>
      <c r="AN42" s="87">
        <v>0.66666666666666596</v>
      </c>
      <c r="AO42" s="87">
        <v>0.22222222222222199</v>
      </c>
      <c r="AP42" s="87">
        <v>2</v>
      </c>
      <c r="AQ42" s="87">
        <v>0.66666666666666596</v>
      </c>
      <c r="AR42" s="87">
        <v>0.22222222222222199</v>
      </c>
      <c r="AS42" s="87">
        <v>2</v>
      </c>
      <c r="AT42" s="88">
        <v>1.3333333333333299</v>
      </c>
      <c r="AU42" s="88">
        <v>1.5936254980079681E-2</v>
      </c>
      <c r="AV42" s="89">
        <v>0.44444444444444398</v>
      </c>
      <c r="AW42" s="87">
        <v>4</v>
      </c>
      <c r="AX42" s="87">
        <v>1</v>
      </c>
      <c r="AY42" s="90">
        <v>0.5</v>
      </c>
      <c r="AZ42" s="90">
        <v>0.1111111111111111</v>
      </c>
      <c r="BA42" s="87">
        <v>0.33333333333333331</v>
      </c>
      <c r="BB42" s="91">
        <v>30</v>
      </c>
      <c r="BC42" s="91">
        <v>82</v>
      </c>
      <c r="BD42" s="91" t="s">
        <v>402</v>
      </c>
      <c r="BE42" s="91" t="s">
        <v>403</v>
      </c>
      <c r="BF42" s="91">
        <v>840</v>
      </c>
      <c r="BG42" s="91">
        <v>27</v>
      </c>
      <c r="BH42" s="87">
        <v>0.29761904761904762</v>
      </c>
      <c r="BI42" s="92">
        <v>0.1</v>
      </c>
      <c r="BJ42" s="79">
        <v>2</v>
      </c>
      <c r="BK42" s="229">
        <v>29</v>
      </c>
      <c r="BL42" s="230">
        <v>1</v>
      </c>
      <c r="BM42" s="230">
        <v>5</v>
      </c>
      <c r="BN42" s="231">
        <v>3.4482758620689649</v>
      </c>
      <c r="BO42" s="231">
        <v>17.241379310344829</v>
      </c>
      <c r="BP42" s="231">
        <v>0</v>
      </c>
      <c r="BQ42" s="231">
        <v>0</v>
      </c>
      <c r="BR42" s="231">
        <v>0.2857142857142857</v>
      </c>
      <c r="BS42" s="231">
        <v>0.2857142857142857</v>
      </c>
      <c r="BT42" s="232">
        <v>28</v>
      </c>
      <c r="BU42" s="233">
        <v>0.45436507936507903</v>
      </c>
      <c r="BV42" s="233">
        <v>0.27918424753867699</v>
      </c>
      <c r="BW42" s="232" t="b">
        <v>1</v>
      </c>
      <c r="BX42" s="232" t="b">
        <v>1</v>
      </c>
      <c r="BY42" s="232">
        <v>28</v>
      </c>
      <c r="BZ42" s="232">
        <v>28</v>
      </c>
      <c r="CA42" s="233">
        <v>1</v>
      </c>
      <c r="CB42" s="233">
        <v>1</v>
      </c>
      <c r="CC42" s="212">
        <v>0</v>
      </c>
      <c r="CD42" s="212">
        <v>0</v>
      </c>
      <c r="CE42" s="257">
        <v>0.77777777777777701</v>
      </c>
      <c r="CF42" s="211">
        <v>8</v>
      </c>
      <c r="CG42" s="212">
        <v>0.28571428571428498</v>
      </c>
      <c r="CH42" s="212">
        <v>0.28571428571428498</v>
      </c>
      <c r="CI42" s="211">
        <v>8</v>
      </c>
      <c r="CJ42" s="212">
        <v>0.71428571428571397</v>
      </c>
      <c r="CK42" s="211">
        <v>20</v>
      </c>
      <c r="CL42" s="212">
        <v>0.392405063291139</v>
      </c>
      <c r="CM42" s="211" t="s">
        <v>21</v>
      </c>
      <c r="CN42" s="211">
        <v>24</v>
      </c>
      <c r="CO42" s="212">
        <v>0.85714285714285698</v>
      </c>
      <c r="CP42" s="211" t="b">
        <v>0</v>
      </c>
      <c r="CQ42" s="211">
        <v>0</v>
      </c>
      <c r="CR42" s="211">
        <v>7</v>
      </c>
      <c r="CS42" s="212">
        <v>0</v>
      </c>
      <c r="CT42" s="212">
        <v>0</v>
      </c>
      <c r="CU42" s="211" t="str">
        <f t="shared" si="7"/>
        <v>0_V0</v>
      </c>
      <c r="CV42" s="211" t="str">
        <f t="shared" si="8"/>
        <v>3_high</v>
      </c>
      <c r="CW42" s="211" t="str">
        <f t="shared" si="9"/>
        <v>2_middle</v>
      </c>
      <c r="CX42" s="211" t="str">
        <f t="shared" si="10"/>
        <v>2_fair</v>
      </c>
      <c r="CY42" s="211" t="str">
        <f t="shared" si="11"/>
        <v>2_fair</v>
      </c>
      <c r="CZ42" s="211" t="str">
        <f t="shared" si="12"/>
        <v>0_Zero</v>
      </c>
      <c r="DA42" s="211" t="str">
        <f t="shared" si="13"/>
        <v>0_zero</v>
      </c>
      <c r="DB42" s="211" t="b">
        <v>0</v>
      </c>
    </row>
    <row r="43" spans="1:106" ht="24.95" customHeight="1" x14ac:dyDescent="0.25">
      <c r="A43" s="211" t="s">
        <v>77</v>
      </c>
      <c r="B43" s="214" t="s">
        <v>681</v>
      </c>
      <c r="C43" s="78" t="s">
        <v>36</v>
      </c>
      <c r="D43" s="79" t="s">
        <v>333</v>
      </c>
      <c r="E43" s="79" t="s">
        <v>29</v>
      </c>
      <c r="F43" s="79" t="s">
        <v>284</v>
      </c>
      <c r="G43" s="79">
        <v>1</v>
      </c>
      <c r="H43" s="78" t="s">
        <v>349</v>
      </c>
      <c r="I43" s="80">
        <v>0</v>
      </c>
      <c r="J43" s="78" t="s">
        <v>29</v>
      </c>
      <c r="K43" s="80">
        <v>1</v>
      </c>
      <c r="L43" s="78" t="s">
        <v>349</v>
      </c>
      <c r="M43" s="81">
        <v>1</v>
      </c>
      <c r="N43" s="78" t="s">
        <v>286</v>
      </c>
      <c r="O43" s="78" t="s">
        <v>287</v>
      </c>
      <c r="P43" s="78" t="s">
        <v>350</v>
      </c>
      <c r="Q43" s="78" t="s">
        <v>351</v>
      </c>
      <c r="R43" s="82" t="s">
        <v>36</v>
      </c>
      <c r="S43" s="79" t="s">
        <v>356</v>
      </c>
      <c r="T43" s="79">
        <v>461</v>
      </c>
      <c r="U43" s="79">
        <v>16</v>
      </c>
      <c r="V43" s="79">
        <v>2</v>
      </c>
      <c r="W43" s="83">
        <v>2</v>
      </c>
      <c r="X43" s="84">
        <v>0.5</v>
      </c>
      <c r="Y43" s="79">
        <v>7</v>
      </c>
      <c r="Z43" s="79">
        <v>7</v>
      </c>
      <c r="AA43" s="79">
        <v>29</v>
      </c>
      <c r="AB43" s="79">
        <v>30</v>
      </c>
      <c r="AC43" s="79">
        <v>0</v>
      </c>
      <c r="AD43" s="79">
        <v>0</v>
      </c>
      <c r="AE43" s="79">
        <v>0</v>
      </c>
      <c r="AF43" s="79">
        <v>0</v>
      </c>
      <c r="AG43" s="79">
        <v>1</v>
      </c>
      <c r="AH43" s="79">
        <v>0</v>
      </c>
      <c r="AI43" s="79">
        <v>0</v>
      </c>
      <c r="AJ43" s="79">
        <v>0</v>
      </c>
      <c r="AK43" s="85">
        <v>1</v>
      </c>
      <c r="AL43" s="79">
        <v>0</v>
      </c>
      <c r="AM43" s="86">
        <v>1</v>
      </c>
      <c r="AN43" s="87">
        <v>0.5</v>
      </c>
      <c r="AO43" s="87">
        <v>6.25E-2</v>
      </c>
      <c r="AP43" s="87">
        <v>0.5</v>
      </c>
      <c r="AQ43" s="87">
        <v>0</v>
      </c>
      <c r="AR43" s="87">
        <v>0</v>
      </c>
      <c r="AS43" s="87">
        <v>0</v>
      </c>
      <c r="AT43" s="88">
        <v>0.5</v>
      </c>
      <c r="AU43" s="88">
        <v>2.1645021645021645E-3</v>
      </c>
      <c r="AV43" s="89">
        <v>6.25E-2</v>
      </c>
      <c r="AW43" s="87">
        <v>0.5</v>
      </c>
      <c r="AX43" s="87">
        <v>1</v>
      </c>
      <c r="AY43" s="90">
        <v>1</v>
      </c>
      <c r="AZ43" s="90">
        <v>6.25E-2</v>
      </c>
      <c r="BA43" s="87">
        <v>0.125</v>
      </c>
      <c r="BB43" s="91">
        <v>9</v>
      </c>
      <c r="BC43" s="91">
        <v>164</v>
      </c>
      <c r="BD43" s="91" t="s">
        <v>420</v>
      </c>
      <c r="BE43" s="91" t="s">
        <v>421</v>
      </c>
      <c r="BF43" s="91">
        <v>461</v>
      </c>
      <c r="BG43" s="91">
        <v>15</v>
      </c>
      <c r="BH43" s="87">
        <v>1</v>
      </c>
      <c r="BI43" s="92">
        <v>0.22222222222222221</v>
      </c>
      <c r="BJ43" s="79">
        <v>0</v>
      </c>
      <c r="BK43" s="229">
        <v>16</v>
      </c>
      <c r="BL43" s="230">
        <v>12</v>
      </c>
      <c r="BM43" s="230">
        <v>16</v>
      </c>
      <c r="BN43" s="231">
        <v>75</v>
      </c>
      <c r="BO43" s="231">
        <v>100</v>
      </c>
      <c r="BP43" s="231">
        <v>0</v>
      </c>
      <c r="BQ43" s="231">
        <v>0</v>
      </c>
      <c r="BR43" s="231">
        <v>0</v>
      </c>
      <c r="BS43" s="231">
        <v>1</v>
      </c>
      <c r="BT43" s="232">
        <v>15</v>
      </c>
      <c r="BU43" s="233">
        <v>0.5</v>
      </c>
      <c r="BV43" s="233">
        <v>4.2857142857142802E-2</v>
      </c>
      <c r="BW43" s="232" t="b">
        <v>1</v>
      </c>
      <c r="BX43" s="232" t="b">
        <v>1</v>
      </c>
      <c r="BY43" s="232">
        <v>15</v>
      </c>
      <c r="BZ43" s="232">
        <v>15</v>
      </c>
      <c r="CA43" s="233">
        <v>1</v>
      </c>
      <c r="CB43" s="233">
        <v>1</v>
      </c>
      <c r="CC43" s="212">
        <v>0</v>
      </c>
      <c r="CD43" s="212">
        <v>0</v>
      </c>
      <c r="CE43" s="257">
        <v>0.96666666666666601</v>
      </c>
      <c r="CF43" s="211">
        <v>0</v>
      </c>
      <c r="CG43" s="212">
        <v>0</v>
      </c>
      <c r="CH43" s="212">
        <v>0</v>
      </c>
      <c r="CI43" s="211">
        <v>0</v>
      </c>
      <c r="CJ43" s="212">
        <v>1</v>
      </c>
      <c r="CK43" s="211">
        <v>15</v>
      </c>
      <c r="CL43" s="212">
        <v>0.894409937888198</v>
      </c>
      <c r="CM43" s="211" t="s">
        <v>68</v>
      </c>
      <c r="CN43" s="211">
        <v>4</v>
      </c>
      <c r="CO43" s="212">
        <v>0.266666666666666</v>
      </c>
      <c r="CP43" s="211" t="b">
        <v>1</v>
      </c>
      <c r="CQ43" s="211">
        <v>0</v>
      </c>
      <c r="CR43" s="211">
        <v>0</v>
      </c>
      <c r="CS43" s="212">
        <v>0</v>
      </c>
      <c r="CT43" s="212">
        <v>0</v>
      </c>
      <c r="CU43" s="211" t="str">
        <f t="shared" si="7"/>
        <v>0_V0</v>
      </c>
      <c r="CV43" s="211" t="str">
        <f t="shared" si="8"/>
        <v>3_high</v>
      </c>
      <c r="CW43" s="211" t="str">
        <f t="shared" si="9"/>
        <v>0_V0</v>
      </c>
      <c r="CX43" s="211" t="str">
        <f t="shared" si="10"/>
        <v>0_Zero</v>
      </c>
      <c r="CY43" s="211" t="str">
        <f t="shared" si="11"/>
        <v>4_full</v>
      </c>
      <c r="CZ43" s="211" t="str">
        <f t="shared" si="12"/>
        <v>0_Zero</v>
      </c>
      <c r="DA43" s="211" t="str">
        <f t="shared" si="13"/>
        <v>0_zero</v>
      </c>
      <c r="DB43" s="211" t="b">
        <v>1</v>
      </c>
    </row>
    <row r="44" spans="1:106" ht="24.95" customHeight="1" x14ac:dyDescent="0.25">
      <c r="A44" s="211" t="s">
        <v>82</v>
      </c>
      <c r="B44" s="214" t="s">
        <v>681</v>
      </c>
      <c r="C44" s="78" t="s">
        <v>36</v>
      </c>
      <c r="D44" s="79" t="s">
        <v>311</v>
      </c>
      <c r="E44" s="79" t="s">
        <v>29</v>
      </c>
      <c r="F44" s="79" t="s">
        <v>284</v>
      </c>
      <c r="G44" s="79">
        <v>2</v>
      </c>
      <c r="H44" s="78" t="s">
        <v>359</v>
      </c>
      <c r="I44" s="80">
        <v>0</v>
      </c>
      <c r="J44" s="78" t="s">
        <v>29</v>
      </c>
      <c r="K44" s="80">
        <v>2</v>
      </c>
      <c r="L44" s="78" t="s">
        <v>359</v>
      </c>
      <c r="M44" s="81">
        <v>1</v>
      </c>
      <c r="N44" s="78" t="s">
        <v>286</v>
      </c>
      <c r="O44" s="78" t="s">
        <v>287</v>
      </c>
      <c r="P44" s="78" t="s">
        <v>350</v>
      </c>
      <c r="Q44" s="78" t="s">
        <v>351</v>
      </c>
      <c r="R44" s="82" t="s">
        <v>36</v>
      </c>
      <c r="S44" s="79" t="s">
        <v>352</v>
      </c>
      <c r="T44" s="79">
        <v>46</v>
      </c>
      <c r="U44" s="79">
        <v>2</v>
      </c>
      <c r="V44" s="79">
        <v>1</v>
      </c>
      <c r="W44" s="83">
        <v>4</v>
      </c>
      <c r="X44" s="84">
        <v>0.5</v>
      </c>
      <c r="Y44" s="79">
        <v>1</v>
      </c>
      <c r="Z44" s="79">
        <v>1</v>
      </c>
      <c r="AA44" s="79">
        <v>11</v>
      </c>
      <c r="AB44" s="79">
        <v>14</v>
      </c>
      <c r="AC44" s="79">
        <v>0</v>
      </c>
      <c r="AD44" s="79">
        <v>0</v>
      </c>
      <c r="AE44" s="79">
        <v>0</v>
      </c>
      <c r="AF44" s="79">
        <v>0</v>
      </c>
      <c r="AG44" s="79">
        <v>3</v>
      </c>
      <c r="AH44" s="79">
        <v>0</v>
      </c>
      <c r="AI44" s="79">
        <v>0</v>
      </c>
      <c r="AJ44" s="79">
        <v>1</v>
      </c>
      <c r="AK44" s="85">
        <v>3</v>
      </c>
      <c r="AL44" s="79">
        <v>1</v>
      </c>
      <c r="AM44" s="86">
        <v>4</v>
      </c>
      <c r="AN44" s="87">
        <v>0.75</v>
      </c>
      <c r="AO44" s="87">
        <v>1.5</v>
      </c>
      <c r="AP44" s="87">
        <v>3</v>
      </c>
      <c r="AQ44" s="87">
        <v>0.25</v>
      </c>
      <c r="AR44" s="87">
        <v>0.5</v>
      </c>
      <c r="AS44" s="87">
        <v>1</v>
      </c>
      <c r="AT44" s="88">
        <v>1</v>
      </c>
      <c r="AU44" s="88">
        <v>8.5106382978723402E-2</v>
      </c>
      <c r="AV44" s="89">
        <v>2</v>
      </c>
      <c r="AW44" s="87">
        <v>4</v>
      </c>
      <c r="AX44" s="87">
        <v>1</v>
      </c>
      <c r="AY44" s="90">
        <v>0.75</v>
      </c>
      <c r="AZ44" s="90">
        <v>1</v>
      </c>
      <c r="BA44" s="87">
        <v>2</v>
      </c>
      <c r="BB44" s="91">
        <v>66</v>
      </c>
      <c r="BC44" s="91">
        <v>251</v>
      </c>
      <c r="BD44" s="91" t="s">
        <v>388</v>
      </c>
      <c r="BE44" s="91" t="s">
        <v>389</v>
      </c>
      <c r="BF44" s="91">
        <v>928</v>
      </c>
      <c r="BG44" s="91">
        <v>30</v>
      </c>
      <c r="BH44" s="87">
        <v>4.9568965517241381E-2</v>
      </c>
      <c r="BI44" s="92">
        <v>6.0606060606060608E-2</v>
      </c>
      <c r="BJ44" s="79">
        <v>0</v>
      </c>
      <c r="BK44" s="229">
        <v>32</v>
      </c>
      <c r="BL44" s="230">
        <v>1</v>
      </c>
      <c r="BM44" s="230">
        <v>1</v>
      </c>
      <c r="BN44" s="231">
        <v>3.125</v>
      </c>
      <c r="BO44" s="231">
        <v>3.125</v>
      </c>
      <c r="BP44" s="231">
        <v>0</v>
      </c>
      <c r="BQ44" s="231">
        <v>0</v>
      </c>
      <c r="BR44" s="231">
        <v>0</v>
      </c>
      <c r="BS44" s="231">
        <v>6.4516129032258063E-2</v>
      </c>
      <c r="BT44" s="232">
        <v>31</v>
      </c>
      <c r="BU44" s="233">
        <v>0.51182795698924699</v>
      </c>
      <c r="BV44" s="233">
        <v>0.24135649296939601</v>
      </c>
      <c r="BW44" s="232" t="b">
        <v>1</v>
      </c>
      <c r="BX44" s="232" t="b">
        <v>1</v>
      </c>
      <c r="BY44" s="232">
        <v>31</v>
      </c>
      <c r="BZ44" s="232">
        <v>31</v>
      </c>
      <c r="CA44" s="233">
        <v>1</v>
      </c>
      <c r="CB44" s="233">
        <v>1</v>
      </c>
      <c r="CC44" s="212">
        <v>0</v>
      </c>
      <c r="CD44" s="212">
        <v>0</v>
      </c>
      <c r="CE44" s="257">
        <v>0.93333333333333302</v>
      </c>
      <c r="CF44" s="211">
        <v>0</v>
      </c>
      <c r="CG44" s="212">
        <v>0</v>
      </c>
      <c r="CH44" s="212">
        <v>0</v>
      </c>
      <c r="CI44" s="211">
        <v>0</v>
      </c>
      <c r="CJ44" s="212">
        <v>1</v>
      </c>
      <c r="CK44" s="211">
        <v>31</v>
      </c>
      <c r="CL44" s="212">
        <v>0.11740890688259099</v>
      </c>
      <c r="CM44" s="211" t="s">
        <v>25</v>
      </c>
      <c r="CN44" s="211">
        <v>31</v>
      </c>
      <c r="CO44" s="212">
        <v>1</v>
      </c>
      <c r="CP44" s="211" t="b">
        <v>0</v>
      </c>
      <c r="CQ44" s="211">
        <v>0</v>
      </c>
      <c r="CR44" s="211">
        <v>0</v>
      </c>
      <c r="CS44" s="212">
        <v>0</v>
      </c>
      <c r="CT44" s="212">
        <v>0</v>
      </c>
      <c r="CU44" s="211" t="str">
        <f t="shared" si="7"/>
        <v>0_V0</v>
      </c>
      <c r="CV44" s="211" t="str">
        <f t="shared" si="8"/>
        <v>3_high</v>
      </c>
      <c r="CW44" s="211" t="str">
        <f t="shared" si="9"/>
        <v>0_V0</v>
      </c>
      <c r="CX44" s="211" t="str">
        <f t="shared" si="10"/>
        <v>0_Zero</v>
      </c>
      <c r="CY44" s="211" t="str">
        <f t="shared" si="11"/>
        <v>4_full</v>
      </c>
      <c r="CZ44" s="211" t="str">
        <f t="shared" si="12"/>
        <v>0_Zero</v>
      </c>
      <c r="DA44" s="211" t="str">
        <f t="shared" si="13"/>
        <v>0_zero</v>
      </c>
      <c r="DB44" s="211" t="b">
        <v>1</v>
      </c>
    </row>
    <row r="45" spans="1:106" ht="24.95" customHeight="1" x14ac:dyDescent="0.25">
      <c r="A45" s="211" t="s">
        <v>86</v>
      </c>
      <c r="B45" s="214" t="s">
        <v>681</v>
      </c>
      <c r="C45" s="78" t="s">
        <v>36</v>
      </c>
      <c r="D45" s="79" t="s">
        <v>333</v>
      </c>
      <c r="E45" s="79" t="s">
        <v>360</v>
      </c>
      <c r="F45" s="79" t="s">
        <v>385</v>
      </c>
      <c r="G45" s="79">
        <v>2</v>
      </c>
      <c r="H45" s="78" t="s">
        <v>359</v>
      </c>
      <c r="I45" s="80">
        <v>0</v>
      </c>
      <c r="J45" s="78" t="s">
        <v>29</v>
      </c>
      <c r="K45" s="121">
        <v>2</v>
      </c>
      <c r="L45" s="78" t="s">
        <v>359</v>
      </c>
      <c r="M45" s="81">
        <v>1</v>
      </c>
      <c r="N45" s="78" t="s">
        <v>286</v>
      </c>
      <c r="O45" s="78" t="s">
        <v>287</v>
      </c>
      <c r="P45" s="78" t="s">
        <v>350</v>
      </c>
      <c r="Q45" s="78" t="s">
        <v>351</v>
      </c>
      <c r="R45" s="82" t="s">
        <v>36</v>
      </c>
      <c r="S45" s="122" t="s">
        <v>356</v>
      </c>
      <c r="T45" s="79">
        <v>585</v>
      </c>
      <c r="U45" s="79">
        <v>20</v>
      </c>
      <c r="V45" s="79">
        <v>2</v>
      </c>
      <c r="W45" s="83">
        <v>13</v>
      </c>
      <c r="X45" s="84">
        <v>0.15384615384615385</v>
      </c>
      <c r="Y45" s="79">
        <v>8</v>
      </c>
      <c r="Z45" s="79">
        <v>9</v>
      </c>
      <c r="AA45" s="79">
        <v>79</v>
      </c>
      <c r="AB45" s="79">
        <v>89</v>
      </c>
      <c r="AC45" s="79">
        <v>1</v>
      </c>
      <c r="AD45" s="79">
        <v>0</v>
      </c>
      <c r="AE45" s="79">
        <v>7</v>
      </c>
      <c r="AF45" s="79">
        <v>0</v>
      </c>
      <c r="AG45" s="79">
        <v>3</v>
      </c>
      <c r="AH45" s="79">
        <v>0</v>
      </c>
      <c r="AI45" s="79">
        <v>0</v>
      </c>
      <c r="AJ45" s="79">
        <v>0</v>
      </c>
      <c r="AK45" s="79">
        <v>10</v>
      </c>
      <c r="AL45" s="79">
        <v>0</v>
      </c>
      <c r="AM45" s="86">
        <v>10</v>
      </c>
      <c r="AN45" s="87">
        <v>0.76923076923076905</v>
      </c>
      <c r="AO45" s="87">
        <v>0.5</v>
      </c>
      <c r="AP45" s="87">
        <v>5</v>
      </c>
      <c r="AQ45" s="87">
        <v>0</v>
      </c>
      <c r="AR45" s="87">
        <v>0</v>
      </c>
      <c r="AS45" s="87">
        <v>0</v>
      </c>
      <c r="AT45" s="88">
        <v>0.76923076923076905</v>
      </c>
      <c r="AU45" s="88">
        <v>1.7064846416382253E-2</v>
      </c>
      <c r="AV45" s="89">
        <v>0.5</v>
      </c>
      <c r="AW45" s="87">
        <v>5</v>
      </c>
      <c r="AX45" s="87">
        <v>1.125</v>
      </c>
      <c r="AY45" s="90">
        <v>1</v>
      </c>
      <c r="AZ45" s="90">
        <v>0.1</v>
      </c>
      <c r="BA45" s="87">
        <v>0.65</v>
      </c>
      <c r="BB45" s="91">
        <v>2687</v>
      </c>
      <c r="BC45" s="91">
        <v>12244</v>
      </c>
      <c r="BD45" s="91" t="s">
        <v>428</v>
      </c>
      <c r="BE45" s="91" t="s">
        <v>429</v>
      </c>
      <c r="BF45" s="91">
        <v>2613</v>
      </c>
      <c r="BG45" s="91">
        <v>85</v>
      </c>
      <c r="BH45" s="87">
        <v>0.22388059701492538</v>
      </c>
      <c r="BI45" s="92">
        <v>4.8381094157052473E-3</v>
      </c>
      <c r="BJ45" s="79">
        <v>1</v>
      </c>
      <c r="BK45" s="229">
        <v>87</v>
      </c>
      <c r="BL45" s="230">
        <v>22</v>
      </c>
      <c r="BM45" s="230">
        <v>32</v>
      </c>
      <c r="BN45" s="231">
        <v>25.287356321839081</v>
      </c>
      <c r="BO45" s="231">
        <v>36.781609195402297</v>
      </c>
      <c r="BP45" s="231">
        <v>0.76744186046511631</v>
      </c>
      <c r="BQ45" s="231">
        <v>0.76744186046511631</v>
      </c>
      <c r="BR45" s="231">
        <v>0.76744186046511631</v>
      </c>
      <c r="BS45" s="231">
        <v>0.98837209302325579</v>
      </c>
      <c r="BT45" s="232">
        <v>86</v>
      </c>
      <c r="BU45" s="233">
        <v>-0.27900444212176601</v>
      </c>
      <c r="BV45" s="233">
        <v>-0.46276644117270499</v>
      </c>
      <c r="BW45" s="232" t="b">
        <v>0</v>
      </c>
      <c r="BX45" s="232" t="b">
        <v>0</v>
      </c>
      <c r="BY45" s="232">
        <v>16</v>
      </c>
      <c r="BZ45" s="232">
        <v>13</v>
      </c>
      <c r="CA45" s="233">
        <v>0.186046511627906</v>
      </c>
      <c r="CB45" s="233">
        <v>0.15116279069767399</v>
      </c>
      <c r="CC45" s="212">
        <v>0.76744186046511598</v>
      </c>
      <c r="CD45" s="212">
        <v>66</v>
      </c>
      <c r="CE45" s="257">
        <v>0.92134831460674105</v>
      </c>
      <c r="CF45" s="211">
        <v>66</v>
      </c>
      <c r="CG45" s="212">
        <v>0.76744186046511598</v>
      </c>
      <c r="CH45" s="212">
        <v>0</v>
      </c>
      <c r="CI45" s="211">
        <v>0</v>
      </c>
      <c r="CJ45" s="212">
        <v>0.232558139534883</v>
      </c>
      <c r="CK45" s="211">
        <v>20</v>
      </c>
      <c r="CL45" s="212">
        <v>8.9322297795624006E-3</v>
      </c>
      <c r="CM45" s="211" t="s">
        <v>25</v>
      </c>
      <c r="CN45" s="211">
        <v>77</v>
      </c>
      <c r="CO45" s="212">
        <v>0.89534883720930203</v>
      </c>
      <c r="CP45" s="211" t="b">
        <v>0</v>
      </c>
      <c r="CQ45" s="211">
        <v>0</v>
      </c>
      <c r="CR45" s="211">
        <v>0</v>
      </c>
      <c r="CS45" s="212">
        <v>0</v>
      </c>
      <c r="CT45" s="212">
        <v>0</v>
      </c>
      <c r="CU45" s="211" t="str">
        <f t="shared" si="7"/>
        <v>3_late</v>
      </c>
      <c r="CV45" s="211" t="str">
        <f t="shared" si="8"/>
        <v>3_high</v>
      </c>
      <c r="CW45" s="211" t="str">
        <f t="shared" si="9"/>
        <v>3_late</v>
      </c>
      <c r="CX45" s="211" t="str">
        <f t="shared" si="10"/>
        <v>0_Zero</v>
      </c>
      <c r="CY45" s="211" t="str">
        <f t="shared" si="11"/>
        <v>1_soon</v>
      </c>
      <c r="CZ45" s="211" t="str">
        <f t="shared" si="12"/>
        <v>0_Zero</v>
      </c>
      <c r="DA45" s="211" t="str">
        <f t="shared" si="13"/>
        <v>0_zero</v>
      </c>
      <c r="DB45" s="211" t="b">
        <v>1</v>
      </c>
    </row>
    <row r="46" spans="1:106" ht="24.95" customHeight="1" x14ac:dyDescent="0.25">
      <c r="A46" s="211" t="s">
        <v>90</v>
      </c>
      <c r="B46" s="214" t="s">
        <v>681</v>
      </c>
      <c r="C46" s="78" t="s">
        <v>36</v>
      </c>
      <c r="D46" s="79" t="s">
        <v>333</v>
      </c>
      <c r="E46" s="79" t="s">
        <v>29</v>
      </c>
      <c r="F46" s="79" t="s">
        <v>284</v>
      </c>
      <c r="G46" s="79">
        <v>1</v>
      </c>
      <c r="H46" s="78" t="s">
        <v>349</v>
      </c>
      <c r="I46" s="80">
        <v>0</v>
      </c>
      <c r="J46" s="78" t="s">
        <v>29</v>
      </c>
      <c r="K46" s="80">
        <v>1</v>
      </c>
      <c r="L46" s="78" t="s">
        <v>349</v>
      </c>
      <c r="M46" s="81">
        <v>1</v>
      </c>
      <c r="N46" s="78" t="s">
        <v>286</v>
      </c>
      <c r="O46" s="78" t="s">
        <v>287</v>
      </c>
      <c r="P46" s="78" t="s">
        <v>350</v>
      </c>
      <c r="Q46" s="78" t="s">
        <v>351</v>
      </c>
      <c r="R46" s="82" t="s">
        <v>36</v>
      </c>
      <c r="S46" s="79" t="s">
        <v>356</v>
      </c>
      <c r="T46" s="79">
        <v>393</v>
      </c>
      <c r="U46" s="79">
        <v>13</v>
      </c>
      <c r="V46" s="79">
        <v>2</v>
      </c>
      <c r="W46" s="83">
        <v>2</v>
      </c>
      <c r="X46" s="84">
        <v>0.5</v>
      </c>
      <c r="Y46" s="79">
        <v>2</v>
      </c>
      <c r="Z46" s="79">
        <v>2</v>
      </c>
      <c r="AA46" s="79">
        <v>20</v>
      </c>
      <c r="AB46" s="79">
        <v>21</v>
      </c>
      <c r="AC46" s="79">
        <v>0</v>
      </c>
      <c r="AD46" s="79">
        <v>0</v>
      </c>
      <c r="AE46" s="79">
        <v>0</v>
      </c>
      <c r="AF46" s="79">
        <v>0</v>
      </c>
      <c r="AG46" s="79">
        <v>1</v>
      </c>
      <c r="AH46" s="79">
        <v>0</v>
      </c>
      <c r="AI46" s="79">
        <v>0</v>
      </c>
      <c r="AJ46" s="79">
        <v>0</v>
      </c>
      <c r="AK46" s="85">
        <v>1</v>
      </c>
      <c r="AL46" s="79">
        <v>0</v>
      </c>
      <c r="AM46" s="86">
        <v>1</v>
      </c>
      <c r="AN46" s="87">
        <v>0.5</v>
      </c>
      <c r="AO46" s="87">
        <v>7.69230769230769E-2</v>
      </c>
      <c r="AP46" s="87">
        <v>0.5</v>
      </c>
      <c r="AQ46" s="87">
        <v>0</v>
      </c>
      <c r="AR46" s="87">
        <v>0</v>
      </c>
      <c r="AS46" s="87">
        <v>0</v>
      </c>
      <c r="AT46" s="88">
        <v>0.5</v>
      </c>
      <c r="AU46" s="88">
        <v>2.5380710659898475E-3</v>
      </c>
      <c r="AV46" s="89">
        <v>7.69230769230769E-2</v>
      </c>
      <c r="AW46" s="87">
        <v>0.5</v>
      </c>
      <c r="AX46" s="87">
        <v>1</v>
      </c>
      <c r="AY46" s="90">
        <v>1</v>
      </c>
      <c r="AZ46" s="90">
        <v>7.6923076923076927E-2</v>
      </c>
      <c r="BA46" s="87">
        <v>0.15384615384615385</v>
      </c>
      <c r="BB46" s="91">
        <v>138</v>
      </c>
      <c r="BC46" s="91">
        <v>452</v>
      </c>
      <c r="BD46" s="91" t="s">
        <v>418</v>
      </c>
      <c r="BE46" s="91" t="s">
        <v>419</v>
      </c>
      <c r="BF46" s="91">
        <v>448</v>
      </c>
      <c r="BG46" s="91">
        <v>14</v>
      </c>
      <c r="BH46" s="87">
        <v>0.8772321428571429</v>
      </c>
      <c r="BI46" s="92">
        <v>1.4492753623188406E-2</v>
      </c>
      <c r="BJ46" s="79">
        <v>0</v>
      </c>
      <c r="BK46" s="229">
        <v>16</v>
      </c>
      <c r="BL46" s="230">
        <v>2</v>
      </c>
      <c r="BM46" s="230">
        <v>7</v>
      </c>
      <c r="BN46" s="231">
        <v>12.5</v>
      </c>
      <c r="BO46" s="231">
        <v>43.75</v>
      </c>
      <c r="BP46" s="231">
        <v>6.6666666666666666E-2</v>
      </c>
      <c r="BQ46" s="231">
        <v>6.6666666666666666E-2</v>
      </c>
      <c r="BR46" s="231">
        <v>6.6666666666666666E-2</v>
      </c>
      <c r="BS46" s="231">
        <v>0.93333333333333335</v>
      </c>
      <c r="BT46" s="232">
        <v>15</v>
      </c>
      <c r="BU46" s="233">
        <v>0.425396825396825</v>
      </c>
      <c r="BV46" s="233">
        <v>0.122844272844272</v>
      </c>
      <c r="BW46" s="232" t="b">
        <v>1</v>
      </c>
      <c r="BX46" s="232" t="b">
        <v>0</v>
      </c>
      <c r="BY46" s="232">
        <v>15</v>
      </c>
      <c r="BZ46" s="232">
        <v>14</v>
      </c>
      <c r="CA46" s="233">
        <v>1</v>
      </c>
      <c r="CB46" s="233">
        <v>0.93333333333333302</v>
      </c>
      <c r="CC46" s="212">
        <v>6.6666666666666596E-2</v>
      </c>
      <c r="CD46" s="212">
        <v>1</v>
      </c>
      <c r="CE46" s="257">
        <v>0.952380952380952</v>
      </c>
      <c r="CF46" s="211">
        <v>1</v>
      </c>
      <c r="CG46" s="212">
        <v>6.6666666666666596E-2</v>
      </c>
      <c r="CH46" s="212">
        <v>0</v>
      </c>
      <c r="CI46" s="211">
        <v>0</v>
      </c>
      <c r="CJ46" s="212">
        <v>0.93333333333333302</v>
      </c>
      <c r="CK46" s="211">
        <v>14</v>
      </c>
      <c r="CL46" s="212">
        <v>0.286036036036036</v>
      </c>
      <c r="CM46" s="211" t="s">
        <v>21</v>
      </c>
      <c r="CN46" s="211">
        <v>14</v>
      </c>
      <c r="CO46" s="212">
        <v>0.93333333333333302</v>
      </c>
      <c r="CP46" s="211" t="b">
        <v>0</v>
      </c>
      <c r="CQ46" s="211">
        <v>0</v>
      </c>
      <c r="CR46" s="211">
        <v>0</v>
      </c>
      <c r="CS46" s="212">
        <v>0</v>
      </c>
      <c r="CT46" s="212">
        <v>0</v>
      </c>
      <c r="CU46" s="211" t="str">
        <f t="shared" si="7"/>
        <v>1_early</v>
      </c>
      <c r="CV46" s="211" t="str">
        <f t="shared" si="8"/>
        <v>3_high</v>
      </c>
      <c r="CW46" s="211" t="str">
        <f t="shared" si="9"/>
        <v>1_early</v>
      </c>
      <c r="CX46" s="211" t="str">
        <f t="shared" si="10"/>
        <v>0_Zero</v>
      </c>
      <c r="CY46" s="211" t="str">
        <f t="shared" si="11"/>
        <v>3_long</v>
      </c>
      <c r="CZ46" s="211" t="str">
        <f t="shared" si="12"/>
        <v>0_Zero</v>
      </c>
      <c r="DA46" s="211" t="str">
        <f t="shared" si="13"/>
        <v>0_zero</v>
      </c>
      <c r="DB46" s="211" t="b">
        <v>1</v>
      </c>
    </row>
    <row r="47" spans="1:106" ht="24.95" customHeight="1" x14ac:dyDescent="0.25">
      <c r="A47" s="211" t="s">
        <v>98</v>
      </c>
      <c r="B47" s="214" t="s">
        <v>681</v>
      </c>
      <c r="C47" s="78" t="s">
        <v>36</v>
      </c>
      <c r="D47" s="79" t="s">
        <v>333</v>
      </c>
      <c r="E47" s="79" t="s">
        <v>29</v>
      </c>
      <c r="F47" s="79" t="s">
        <v>284</v>
      </c>
      <c r="G47" s="79">
        <v>2</v>
      </c>
      <c r="H47" s="78" t="s">
        <v>359</v>
      </c>
      <c r="I47" s="80">
        <v>0</v>
      </c>
      <c r="J47" s="78" t="s">
        <v>29</v>
      </c>
      <c r="K47" s="80">
        <v>2</v>
      </c>
      <c r="L47" s="78" t="s">
        <v>359</v>
      </c>
      <c r="M47" s="81">
        <v>1</v>
      </c>
      <c r="N47" s="78" t="s">
        <v>286</v>
      </c>
      <c r="O47" s="78" t="s">
        <v>287</v>
      </c>
      <c r="P47" s="78" t="s">
        <v>350</v>
      </c>
      <c r="Q47" s="78" t="s">
        <v>351</v>
      </c>
      <c r="R47" s="82" t="s">
        <v>36</v>
      </c>
      <c r="S47" s="79" t="s">
        <v>352</v>
      </c>
      <c r="T47" s="79">
        <v>1074</v>
      </c>
      <c r="U47" s="79">
        <v>36</v>
      </c>
      <c r="V47" s="79">
        <v>3</v>
      </c>
      <c r="W47" s="83">
        <v>4</v>
      </c>
      <c r="X47" s="84">
        <v>0.5</v>
      </c>
      <c r="Y47" s="79">
        <v>3</v>
      </c>
      <c r="Z47" s="79">
        <v>3</v>
      </c>
      <c r="AA47" s="79">
        <v>10</v>
      </c>
      <c r="AB47" s="79">
        <v>11</v>
      </c>
      <c r="AC47" s="79">
        <v>0</v>
      </c>
      <c r="AD47" s="79">
        <v>0</v>
      </c>
      <c r="AE47" s="79">
        <v>0</v>
      </c>
      <c r="AF47" s="79">
        <v>0</v>
      </c>
      <c r="AG47" s="79">
        <v>2</v>
      </c>
      <c r="AH47" s="79">
        <v>1</v>
      </c>
      <c r="AI47" s="79">
        <v>0</v>
      </c>
      <c r="AJ47" s="79">
        <v>0</v>
      </c>
      <c r="AK47" s="85">
        <v>2</v>
      </c>
      <c r="AL47" s="79">
        <v>1</v>
      </c>
      <c r="AM47" s="86">
        <v>3</v>
      </c>
      <c r="AN47" s="87">
        <v>0.5</v>
      </c>
      <c r="AO47" s="87">
        <v>5.5555555555555497E-2</v>
      </c>
      <c r="AP47" s="87">
        <v>0.66666666666666596</v>
      </c>
      <c r="AQ47" s="87">
        <v>0.25</v>
      </c>
      <c r="AR47" s="87">
        <v>2.77777777777777E-2</v>
      </c>
      <c r="AS47" s="87">
        <v>0.33333333333333298</v>
      </c>
      <c r="AT47" s="88">
        <v>0.75</v>
      </c>
      <c r="AU47" s="88">
        <v>2.7906976744186047E-3</v>
      </c>
      <c r="AV47" s="89">
        <v>8.3333333333333301E-2</v>
      </c>
      <c r="AW47" s="87">
        <v>1</v>
      </c>
      <c r="AX47" s="87">
        <v>1</v>
      </c>
      <c r="AY47" s="90">
        <v>0.66666666666666663</v>
      </c>
      <c r="AZ47" s="90">
        <v>5.5555555555555552E-2</v>
      </c>
      <c r="BA47" s="87">
        <v>0.1111111111111111</v>
      </c>
      <c r="BB47" s="91">
        <v>294</v>
      </c>
      <c r="BC47" s="91">
        <v>951</v>
      </c>
      <c r="BD47" s="91" t="s">
        <v>452</v>
      </c>
      <c r="BE47" s="91" t="s">
        <v>453</v>
      </c>
      <c r="BF47" s="91">
        <v>1963</v>
      </c>
      <c r="BG47" s="91">
        <v>64</v>
      </c>
      <c r="BH47" s="87">
        <v>0.54712175241976568</v>
      </c>
      <c r="BI47" s="92">
        <v>1.3605442176870748E-2</v>
      </c>
      <c r="BJ47" s="79">
        <v>0</v>
      </c>
      <c r="BK47" s="229">
        <v>65</v>
      </c>
      <c r="BL47" s="230">
        <v>5</v>
      </c>
      <c r="BM47" s="230">
        <v>11</v>
      </c>
      <c r="BN47" s="231">
        <v>7.6923076923076934</v>
      </c>
      <c r="BO47" s="231">
        <v>16.92307692307692</v>
      </c>
      <c r="BP47" s="231">
        <v>0</v>
      </c>
      <c r="BQ47" s="231">
        <v>0</v>
      </c>
      <c r="BR47" s="231">
        <v>0</v>
      </c>
      <c r="BS47" s="231">
        <v>0.546875</v>
      </c>
      <c r="BT47" s="232">
        <v>64</v>
      </c>
      <c r="BU47" s="233">
        <v>0.42367788461538403</v>
      </c>
      <c r="BV47" s="233">
        <v>0.40860678673178602</v>
      </c>
      <c r="BW47" s="232" t="b">
        <v>1</v>
      </c>
      <c r="BX47" s="232" t="b">
        <v>1</v>
      </c>
      <c r="BY47" s="232">
        <v>64</v>
      </c>
      <c r="BZ47" s="232">
        <v>64</v>
      </c>
      <c r="CA47" s="233">
        <v>1</v>
      </c>
      <c r="CB47" s="233">
        <v>1</v>
      </c>
      <c r="CC47" s="212">
        <v>0</v>
      </c>
      <c r="CD47" s="212">
        <v>0</v>
      </c>
      <c r="CE47" s="257">
        <v>0.84615384615384603</v>
      </c>
      <c r="CF47" s="211">
        <v>35</v>
      </c>
      <c r="CG47" s="212">
        <v>0.546875</v>
      </c>
      <c r="CH47" s="212">
        <v>0.546875</v>
      </c>
      <c r="CI47" s="211">
        <v>35</v>
      </c>
      <c r="CJ47" s="212">
        <v>0.453125</v>
      </c>
      <c r="CK47" s="211">
        <v>29</v>
      </c>
      <c r="CL47" s="212">
        <v>0.241269841269841</v>
      </c>
      <c r="CM47" s="211" t="s">
        <v>21</v>
      </c>
      <c r="CN47" s="211">
        <v>54</v>
      </c>
      <c r="CO47" s="212">
        <v>0.84375</v>
      </c>
      <c r="CP47" s="211" t="b">
        <v>0</v>
      </c>
      <c r="CQ47" s="211">
        <v>0</v>
      </c>
      <c r="CR47" s="211">
        <v>34</v>
      </c>
      <c r="CS47" s="212">
        <v>0</v>
      </c>
      <c r="CT47" s="212">
        <v>0</v>
      </c>
      <c r="CU47" s="211" t="str">
        <f t="shared" si="7"/>
        <v>0_V0</v>
      </c>
      <c r="CV47" s="211" t="str">
        <f t="shared" si="8"/>
        <v>3_high</v>
      </c>
      <c r="CW47" s="211" t="str">
        <f t="shared" si="9"/>
        <v>2_middle</v>
      </c>
      <c r="CX47" s="211" t="str">
        <f t="shared" si="10"/>
        <v>3_long</v>
      </c>
      <c r="CY47" s="211" t="str">
        <f t="shared" si="11"/>
        <v>2_fair</v>
      </c>
      <c r="CZ47" s="211" t="str">
        <f t="shared" si="12"/>
        <v>0_Zero</v>
      </c>
      <c r="DA47" s="211" t="str">
        <f t="shared" si="13"/>
        <v>0_zero</v>
      </c>
      <c r="DB47" s="211" t="b">
        <v>0</v>
      </c>
    </row>
    <row r="48" spans="1:106" ht="24.95" customHeight="1" x14ac:dyDescent="0.25">
      <c r="A48" s="211" t="s">
        <v>101</v>
      </c>
      <c r="B48" s="214" t="s">
        <v>681</v>
      </c>
      <c r="C48" s="78" t="s">
        <v>36</v>
      </c>
      <c r="D48" s="79" t="s">
        <v>328</v>
      </c>
      <c r="E48" s="79" t="s">
        <v>29</v>
      </c>
      <c r="F48" s="79" t="s">
        <v>284</v>
      </c>
      <c r="G48" s="79">
        <v>1</v>
      </c>
      <c r="H48" s="78" t="s">
        <v>349</v>
      </c>
      <c r="I48" s="80">
        <v>0</v>
      </c>
      <c r="J48" s="78" t="s">
        <v>29</v>
      </c>
      <c r="K48" s="80">
        <v>1</v>
      </c>
      <c r="L48" s="78" t="s">
        <v>349</v>
      </c>
      <c r="M48" s="81">
        <v>1</v>
      </c>
      <c r="N48" s="78" t="s">
        <v>286</v>
      </c>
      <c r="O48" s="78" t="s">
        <v>287</v>
      </c>
      <c r="P48" s="78" t="s">
        <v>350</v>
      </c>
      <c r="Q48" s="78" t="s">
        <v>351</v>
      </c>
      <c r="R48" s="82" t="s">
        <v>36</v>
      </c>
      <c r="S48" s="79" t="s">
        <v>356</v>
      </c>
      <c r="T48" s="79">
        <v>339</v>
      </c>
      <c r="U48" s="79">
        <v>12</v>
      </c>
      <c r="V48" s="79">
        <v>1</v>
      </c>
      <c r="W48" s="83">
        <v>3</v>
      </c>
      <c r="X48" s="84">
        <v>0.33333333333333331</v>
      </c>
      <c r="Y48" s="79">
        <v>2</v>
      </c>
      <c r="Z48" s="79">
        <v>2</v>
      </c>
      <c r="AA48" s="79">
        <v>11</v>
      </c>
      <c r="AB48" s="79">
        <v>13</v>
      </c>
      <c r="AC48" s="79">
        <v>0</v>
      </c>
      <c r="AD48" s="79">
        <v>0</v>
      </c>
      <c r="AE48" s="79">
        <v>0</v>
      </c>
      <c r="AF48" s="79">
        <v>0</v>
      </c>
      <c r="AG48" s="79">
        <v>2</v>
      </c>
      <c r="AH48" s="79">
        <v>0</v>
      </c>
      <c r="AI48" s="79">
        <v>0</v>
      </c>
      <c r="AJ48" s="79">
        <v>0</v>
      </c>
      <c r="AK48" s="85">
        <v>2</v>
      </c>
      <c r="AL48" s="79">
        <v>0</v>
      </c>
      <c r="AM48" s="86">
        <v>2</v>
      </c>
      <c r="AN48" s="87">
        <v>0.66666666666666596</v>
      </c>
      <c r="AO48" s="87">
        <v>0.16666666666666599</v>
      </c>
      <c r="AP48" s="87">
        <v>2</v>
      </c>
      <c r="AQ48" s="87">
        <v>0</v>
      </c>
      <c r="AR48" s="87">
        <v>0</v>
      </c>
      <c r="AS48" s="87">
        <v>0</v>
      </c>
      <c r="AT48" s="88">
        <v>0.66666666666666596</v>
      </c>
      <c r="AU48" s="88">
        <v>5.8823529411764705E-3</v>
      </c>
      <c r="AV48" s="89">
        <v>0.16666666666666599</v>
      </c>
      <c r="AW48" s="87">
        <v>2</v>
      </c>
      <c r="AX48" s="87">
        <v>1</v>
      </c>
      <c r="AY48" s="90">
        <v>1</v>
      </c>
      <c r="AZ48" s="90">
        <v>8.3333333333333329E-2</v>
      </c>
      <c r="BA48" s="87">
        <v>0.25</v>
      </c>
      <c r="BB48" s="91">
        <v>28</v>
      </c>
      <c r="BC48" s="91">
        <v>101</v>
      </c>
      <c r="BD48" s="91" t="s">
        <v>414</v>
      </c>
      <c r="BE48" s="91" t="s">
        <v>415</v>
      </c>
      <c r="BF48" s="91">
        <v>728</v>
      </c>
      <c r="BG48" s="91">
        <v>23</v>
      </c>
      <c r="BH48" s="87">
        <v>0.46565934065934067</v>
      </c>
      <c r="BI48" s="92">
        <v>0.10714285714285714</v>
      </c>
      <c r="BJ48" s="79">
        <v>0</v>
      </c>
      <c r="BK48" s="229">
        <v>28</v>
      </c>
      <c r="BL48" s="230">
        <v>1</v>
      </c>
      <c r="BM48" s="230">
        <v>4</v>
      </c>
      <c r="BN48" s="231">
        <v>3.5714285714285721</v>
      </c>
      <c r="BO48" s="231">
        <v>14.28571428571429</v>
      </c>
      <c r="BP48" s="231">
        <v>0.1111111111111111</v>
      </c>
      <c r="BQ48" s="231">
        <v>0.1111111111111111</v>
      </c>
      <c r="BR48" s="231">
        <v>0.1111111111111111</v>
      </c>
      <c r="BS48" s="231">
        <v>0.51851851851851849</v>
      </c>
      <c r="BT48" s="232">
        <v>27</v>
      </c>
      <c r="BU48" s="233">
        <v>0.34472934472934402</v>
      </c>
      <c r="BV48" s="233">
        <v>0.32318739461596502</v>
      </c>
      <c r="BW48" s="232" t="b">
        <v>0</v>
      </c>
      <c r="BX48" s="232" t="b">
        <v>0</v>
      </c>
      <c r="BY48" s="232">
        <v>25</v>
      </c>
      <c r="BZ48" s="232">
        <v>24</v>
      </c>
      <c r="CA48" s="233">
        <v>0.92592592592592504</v>
      </c>
      <c r="CB48" s="233">
        <v>0.88888888888888795</v>
      </c>
      <c r="CC48" s="212">
        <v>0.11111111111111099</v>
      </c>
      <c r="CD48" s="212">
        <v>3</v>
      </c>
      <c r="CE48" s="257">
        <v>0.84615384615384603</v>
      </c>
      <c r="CF48" s="211">
        <v>14</v>
      </c>
      <c r="CG48" s="212">
        <v>0.51851851851851805</v>
      </c>
      <c r="CH48" s="212">
        <v>0.407407407407407</v>
      </c>
      <c r="CI48" s="211">
        <v>11</v>
      </c>
      <c r="CJ48" s="212">
        <v>0.48148148148148101</v>
      </c>
      <c r="CK48" s="211">
        <v>13</v>
      </c>
      <c r="CL48" s="212">
        <v>8.16326530612244E-2</v>
      </c>
      <c r="CM48" s="211" t="s">
        <v>25</v>
      </c>
      <c r="CN48" s="211">
        <v>27</v>
      </c>
      <c r="CO48" s="212">
        <v>1</v>
      </c>
      <c r="CP48" s="211" t="b">
        <v>0</v>
      </c>
      <c r="CQ48" s="211">
        <v>0</v>
      </c>
      <c r="CR48" s="211">
        <v>10</v>
      </c>
      <c r="CS48" s="212">
        <v>0</v>
      </c>
      <c r="CT48" s="212">
        <v>0</v>
      </c>
      <c r="CU48" s="211" t="str">
        <f t="shared" si="7"/>
        <v>1_early</v>
      </c>
      <c r="CV48" s="211" t="str">
        <f t="shared" si="8"/>
        <v>3_high</v>
      </c>
      <c r="CW48" s="211" t="str">
        <f t="shared" si="9"/>
        <v>2_middle</v>
      </c>
      <c r="CX48" s="211" t="str">
        <f t="shared" si="10"/>
        <v>3_long</v>
      </c>
      <c r="CY48" s="211" t="str">
        <f t="shared" si="11"/>
        <v>2_fair</v>
      </c>
      <c r="CZ48" s="211" t="str">
        <f t="shared" si="12"/>
        <v>0_Zero</v>
      </c>
      <c r="DA48" s="211" t="str">
        <f t="shared" si="13"/>
        <v>0_zero</v>
      </c>
      <c r="DB48" s="211" t="b">
        <v>0</v>
      </c>
    </row>
    <row r="49" spans="1:106" ht="24.95" customHeight="1" x14ac:dyDescent="0.25">
      <c r="A49" s="211" t="s">
        <v>105</v>
      </c>
      <c r="B49" s="214" t="s">
        <v>681</v>
      </c>
      <c r="C49" s="78" t="s">
        <v>36</v>
      </c>
      <c r="D49" s="79" t="s">
        <v>333</v>
      </c>
      <c r="E49" s="79" t="s">
        <v>29</v>
      </c>
      <c r="F49" s="79" t="s">
        <v>284</v>
      </c>
      <c r="G49" s="79">
        <v>2</v>
      </c>
      <c r="H49" s="78" t="s">
        <v>359</v>
      </c>
      <c r="I49" s="80">
        <v>0</v>
      </c>
      <c r="J49" s="78" t="s">
        <v>29</v>
      </c>
      <c r="K49" s="80">
        <v>2</v>
      </c>
      <c r="L49" s="78" t="s">
        <v>359</v>
      </c>
      <c r="M49" s="81">
        <v>1</v>
      </c>
      <c r="N49" s="78" t="s">
        <v>286</v>
      </c>
      <c r="O49" s="78" t="s">
        <v>287</v>
      </c>
      <c r="P49" s="78" t="s">
        <v>350</v>
      </c>
      <c r="Q49" s="78" t="s">
        <v>351</v>
      </c>
      <c r="R49" s="82" t="s">
        <v>36</v>
      </c>
      <c r="S49" s="79" t="s">
        <v>355</v>
      </c>
      <c r="T49" s="79">
        <v>610</v>
      </c>
      <c r="U49" s="79">
        <v>21</v>
      </c>
      <c r="V49" s="79">
        <v>2</v>
      </c>
      <c r="W49" s="83">
        <v>13</v>
      </c>
      <c r="X49" s="84">
        <v>0.15384615384615385</v>
      </c>
      <c r="Y49" s="79">
        <v>10</v>
      </c>
      <c r="Z49" s="79">
        <v>10</v>
      </c>
      <c r="AA49" s="79">
        <v>75</v>
      </c>
      <c r="AB49" s="79">
        <v>75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2</v>
      </c>
      <c r="AJ49" s="79">
        <v>0</v>
      </c>
      <c r="AK49" s="85">
        <v>0</v>
      </c>
      <c r="AL49" s="79">
        <v>2</v>
      </c>
      <c r="AM49" s="86">
        <v>2</v>
      </c>
      <c r="AN49" s="87">
        <v>0</v>
      </c>
      <c r="AO49" s="87">
        <v>0</v>
      </c>
      <c r="AP49" s="87">
        <v>0</v>
      </c>
      <c r="AQ49" s="87">
        <v>0.15384615384615299</v>
      </c>
      <c r="AR49" s="87">
        <v>9.5238095238095205E-2</v>
      </c>
      <c r="AS49" s="87">
        <v>1</v>
      </c>
      <c r="AT49" s="88">
        <v>0.15384615384615299</v>
      </c>
      <c r="AU49" s="88">
        <v>3.2733224222585926E-3</v>
      </c>
      <c r="AV49" s="89">
        <v>9.5238095238095205E-2</v>
      </c>
      <c r="AW49" s="87">
        <v>1</v>
      </c>
      <c r="AX49" s="87">
        <v>1</v>
      </c>
      <c r="AY49" s="90">
        <v>0</v>
      </c>
      <c r="AZ49" s="90">
        <v>9.5238095238095233E-2</v>
      </c>
      <c r="BA49" s="87">
        <v>0.61904761904761907</v>
      </c>
      <c r="BB49" s="91">
        <v>267</v>
      </c>
      <c r="BC49" s="91">
        <v>7486</v>
      </c>
      <c r="BD49" s="91" t="s">
        <v>434</v>
      </c>
      <c r="BE49" s="91" t="s">
        <v>435</v>
      </c>
      <c r="BF49" s="91">
        <v>1728</v>
      </c>
      <c r="BG49" s="91">
        <v>56</v>
      </c>
      <c r="BH49" s="87">
        <v>0.35300925925925924</v>
      </c>
      <c r="BI49" s="92">
        <v>4.8689138576779027E-2</v>
      </c>
      <c r="BJ49" s="79">
        <v>0</v>
      </c>
      <c r="BK49" s="229">
        <v>58</v>
      </c>
      <c r="BL49" s="230">
        <v>40</v>
      </c>
      <c r="BM49" s="230">
        <v>40</v>
      </c>
      <c r="BN49" s="231">
        <v>68.965517241379317</v>
      </c>
      <c r="BO49" s="231">
        <v>68.965517241379317</v>
      </c>
      <c r="BP49" s="231">
        <v>0.31578947368421051</v>
      </c>
      <c r="BQ49" s="231">
        <v>0.31578947368421051</v>
      </c>
      <c r="BR49" s="231">
        <v>0.31578947368421051</v>
      </c>
      <c r="BS49" s="231">
        <v>0.38596491228070168</v>
      </c>
      <c r="BT49" s="232">
        <v>57</v>
      </c>
      <c r="BU49" s="233">
        <v>0.191159717475506</v>
      </c>
      <c r="BV49" s="233">
        <v>-0.15687767638938299</v>
      </c>
      <c r="BW49" s="232" t="b">
        <v>0</v>
      </c>
      <c r="BX49" s="232" t="b">
        <v>0</v>
      </c>
      <c r="BY49" s="232">
        <v>40</v>
      </c>
      <c r="BZ49" s="232">
        <v>36</v>
      </c>
      <c r="CA49" s="233">
        <v>0.70175438596491202</v>
      </c>
      <c r="CB49" s="233">
        <v>0.63157894736842102</v>
      </c>
      <c r="CC49" s="212">
        <v>0.31578947368421001</v>
      </c>
      <c r="CD49" s="212">
        <v>18</v>
      </c>
      <c r="CE49" s="257">
        <v>0.97402597402597402</v>
      </c>
      <c r="CF49" s="211">
        <v>18</v>
      </c>
      <c r="CG49" s="212">
        <v>0.31578947368421001</v>
      </c>
      <c r="CH49" s="212">
        <v>0</v>
      </c>
      <c r="CI49" s="211">
        <v>0</v>
      </c>
      <c r="CJ49" s="212">
        <v>0.68421052631578905</v>
      </c>
      <c r="CK49" s="211">
        <v>39</v>
      </c>
      <c r="CL49" s="212">
        <v>0.122487778381314</v>
      </c>
      <c r="CM49" s="211" t="s">
        <v>25</v>
      </c>
      <c r="CN49" s="211">
        <v>18</v>
      </c>
      <c r="CO49" s="212">
        <v>0.31578947368421001</v>
      </c>
      <c r="CP49" s="211" t="b">
        <v>1</v>
      </c>
      <c r="CQ49" s="211">
        <v>0</v>
      </c>
      <c r="CR49" s="211">
        <v>0</v>
      </c>
      <c r="CS49" s="212">
        <v>0</v>
      </c>
      <c r="CT49" s="212">
        <v>0</v>
      </c>
      <c r="CU49" s="211" t="str">
        <f t="shared" si="7"/>
        <v>2_middle</v>
      </c>
      <c r="CV49" s="211" t="str">
        <f t="shared" si="8"/>
        <v>3_high</v>
      </c>
      <c r="CW49" s="211" t="str">
        <f t="shared" si="9"/>
        <v>2_middle</v>
      </c>
      <c r="CX49" s="211" t="str">
        <f t="shared" si="10"/>
        <v>0_Zero</v>
      </c>
      <c r="CY49" s="211" t="str">
        <f t="shared" si="11"/>
        <v>2_fair</v>
      </c>
      <c r="CZ49" s="211" t="str">
        <f t="shared" si="12"/>
        <v>0_Zero</v>
      </c>
      <c r="DA49" s="211" t="str">
        <f t="shared" si="13"/>
        <v>0_zero</v>
      </c>
      <c r="DB49" s="211" t="b">
        <v>1</v>
      </c>
    </row>
    <row r="50" spans="1:106" ht="24.95" customHeight="1" x14ac:dyDescent="0.25">
      <c r="A50" s="211" t="s">
        <v>108</v>
      </c>
      <c r="B50" s="214" t="s">
        <v>681</v>
      </c>
      <c r="C50" s="78" t="s">
        <v>36</v>
      </c>
      <c r="D50" s="79" t="s">
        <v>283</v>
      </c>
      <c r="E50" s="79" t="s">
        <v>29</v>
      </c>
      <c r="F50" s="79" t="s">
        <v>284</v>
      </c>
      <c r="G50" s="79">
        <v>1</v>
      </c>
      <c r="H50" s="78" t="s">
        <v>349</v>
      </c>
      <c r="I50" s="80">
        <v>0</v>
      </c>
      <c r="J50" s="78" t="s">
        <v>29</v>
      </c>
      <c r="K50" s="80">
        <v>1</v>
      </c>
      <c r="L50" s="78" t="s">
        <v>349</v>
      </c>
      <c r="M50" s="81">
        <v>1</v>
      </c>
      <c r="N50" s="78" t="s">
        <v>286</v>
      </c>
      <c r="O50" s="78" t="s">
        <v>287</v>
      </c>
      <c r="P50" s="78" t="s">
        <v>350</v>
      </c>
      <c r="Q50" s="78" t="s">
        <v>351</v>
      </c>
      <c r="R50" s="82" t="s">
        <v>36</v>
      </c>
      <c r="S50" s="79" t="s">
        <v>352</v>
      </c>
      <c r="T50" s="79">
        <v>0</v>
      </c>
      <c r="U50" s="79">
        <v>1</v>
      </c>
      <c r="V50" s="79">
        <v>1</v>
      </c>
      <c r="W50" s="83">
        <v>2</v>
      </c>
      <c r="X50" s="84">
        <v>0.5</v>
      </c>
      <c r="Y50" s="79">
        <v>1</v>
      </c>
      <c r="Z50" s="79">
        <v>1</v>
      </c>
      <c r="AA50" s="79">
        <v>5</v>
      </c>
      <c r="AB50" s="79">
        <v>6</v>
      </c>
      <c r="AC50" s="79">
        <v>0</v>
      </c>
      <c r="AD50" s="79">
        <v>0</v>
      </c>
      <c r="AE50" s="79">
        <v>0</v>
      </c>
      <c r="AF50" s="79">
        <v>0</v>
      </c>
      <c r="AG50" s="79">
        <v>1</v>
      </c>
      <c r="AH50" s="79">
        <v>0</v>
      </c>
      <c r="AI50" s="79">
        <v>1</v>
      </c>
      <c r="AJ50" s="79">
        <v>0</v>
      </c>
      <c r="AK50" s="85">
        <v>1</v>
      </c>
      <c r="AL50" s="79">
        <v>1</v>
      </c>
      <c r="AM50" s="86">
        <v>2</v>
      </c>
      <c r="AN50" s="87">
        <v>0.5</v>
      </c>
      <c r="AO50" s="87">
        <v>1</v>
      </c>
      <c r="AP50" s="87">
        <v>1</v>
      </c>
      <c r="AQ50" s="87">
        <v>0.5</v>
      </c>
      <c r="AR50" s="87">
        <v>1</v>
      </c>
      <c r="AS50" s="87">
        <v>1</v>
      </c>
      <c r="AT50" s="88">
        <v>1</v>
      </c>
      <c r="AU50" s="88">
        <v>2</v>
      </c>
      <c r="AV50" s="89">
        <v>2</v>
      </c>
      <c r="AW50" s="87">
        <v>2</v>
      </c>
      <c r="AX50" s="87">
        <v>1</v>
      </c>
      <c r="AY50" s="90">
        <v>0.5</v>
      </c>
      <c r="AZ50" s="90">
        <v>1</v>
      </c>
      <c r="BA50" s="87">
        <v>2</v>
      </c>
      <c r="BB50" s="91">
        <v>306</v>
      </c>
      <c r="BC50" s="91">
        <v>2854</v>
      </c>
      <c r="BD50" s="91" t="s">
        <v>353</v>
      </c>
      <c r="BE50" s="91" t="s">
        <v>354</v>
      </c>
      <c r="BF50" s="91">
        <v>1710</v>
      </c>
      <c r="BG50" s="91">
        <v>56</v>
      </c>
      <c r="BH50" s="87">
        <v>0</v>
      </c>
      <c r="BI50" s="92">
        <v>6.5359477124183009E-3</v>
      </c>
      <c r="BJ50" s="79">
        <v>0</v>
      </c>
      <c r="BK50" s="229">
        <v>57</v>
      </c>
      <c r="BL50" s="230">
        <v>17</v>
      </c>
      <c r="BM50" s="230">
        <v>17</v>
      </c>
      <c r="BN50" s="231">
        <v>29.82456140350877</v>
      </c>
      <c r="BO50" s="231">
        <v>29.82456140350877</v>
      </c>
      <c r="BP50" s="231">
        <v>0.6071428571428571</v>
      </c>
      <c r="BQ50" s="231">
        <v>0.6071428571428571</v>
      </c>
      <c r="BR50" s="231">
        <v>0.6071428571428571</v>
      </c>
      <c r="BS50" s="231">
        <v>0.6071428571428571</v>
      </c>
      <c r="BT50" s="232">
        <v>56</v>
      </c>
      <c r="BU50" s="233">
        <v>-9.8214285714285698E-2</v>
      </c>
      <c r="BV50" s="233">
        <v>-8.4596022841113894E-2</v>
      </c>
      <c r="BW50" s="232" t="b">
        <v>0</v>
      </c>
      <c r="BX50" s="232" t="b">
        <v>0</v>
      </c>
      <c r="BY50" s="232">
        <v>23</v>
      </c>
      <c r="BZ50" s="232">
        <v>22</v>
      </c>
      <c r="CA50" s="233">
        <v>0.41071428571428498</v>
      </c>
      <c r="CB50" s="233">
        <v>0.39285714285714202</v>
      </c>
      <c r="CC50" s="212">
        <v>0.60714285714285698</v>
      </c>
      <c r="CD50" s="212">
        <v>34</v>
      </c>
      <c r="CE50" s="257">
        <v>1</v>
      </c>
      <c r="CF50" s="211">
        <v>34</v>
      </c>
      <c r="CG50" s="212">
        <v>0.60714285714285698</v>
      </c>
      <c r="CH50" s="212">
        <v>0</v>
      </c>
      <c r="CI50" s="211">
        <v>0</v>
      </c>
      <c r="CJ50" s="212">
        <v>0.39285714285714202</v>
      </c>
      <c r="CK50" s="211">
        <v>22</v>
      </c>
      <c r="CL50" s="212">
        <v>2.4193548387096701E-2</v>
      </c>
      <c r="CM50" s="211" t="s">
        <v>25</v>
      </c>
      <c r="CN50" s="211">
        <v>43</v>
      </c>
      <c r="CO50" s="212">
        <v>0.76785714285714202</v>
      </c>
      <c r="CP50" s="211" t="b">
        <v>1</v>
      </c>
      <c r="CQ50" s="211">
        <v>0</v>
      </c>
      <c r="CR50" s="211">
        <v>0</v>
      </c>
      <c r="CS50" s="212">
        <v>0</v>
      </c>
      <c r="CT50" s="212">
        <v>0</v>
      </c>
      <c r="CU50" s="211" t="str">
        <f t="shared" si="7"/>
        <v>2_middle</v>
      </c>
      <c r="CV50" s="211" t="str">
        <f t="shared" si="8"/>
        <v>4_full</v>
      </c>
      <c r="CW50" s="211" t="str">
        <f t="shared" si="9"/>
        <v>2_middle</v>
      </c>
      <c r="CX50" s="211" t="str">
        <f t="shared" si="10"/>
        <v>0_Zero</v>
      </c>
      <c r="CY50" s="211" t="str">
        <f t="shared" si="11"/>
        <v>2_fair</v>
      </c>
      <c r="CZ50" s="211" t="str">
        <f t="shared" si="12"/>
        <v>0_Zero</v>
      </c>
      <c r="DA50" s="211" t="str">
        <f t="shared" si="13"/>
        <v>0_zero</v>
      </c>
      <c r="DB50" s="211" t="b">
        <v>1</v>
      </c>
    </row>
    <row r="51" spans="1:106" ht="24.95" customHeight="1" x14ac:dyDescent="0.25">
      <c r="A51" s="211" t="s">
        <v>111</v>
      </c>
      <c r="B51" s="214" t="s">
        <v>681</v>
      </c>
      <c r="C51" s="78" t="s">
        <v>36</v>
      </c>
      <c r="D51" s="79" t="s">
        <v>333</v>
      </c>
      <c r="E51" s="79" t="s">
        <v>29</v>
      </c>
      <c r="F51" s="79" t="s">
        <v>284</v>
      </c>
      <c r="G51" s="79">
        <v>1</v>
      </c>
      <c r="H51" s="78" t="s">
        <v>349</v>
      </c>
      <c r="I51" s="80">
        <v>0</v>
      </c>
      <c r="J51" s="78" t="s">
        <v>29</v>
      </c>
      <c r="K51" s="80">
        <v>1</v>
      </c>
      <c r="L51" s="78" t="s">
        <v>349</v>
      </c>
      <c r="M51" s="81">
        <v>1</v>
      </c>
      <c r="N51" s="78" t="s">
        <v>286</v>
      </c>
      <c r="O51" s="78" t="s">
        <v>287</v>
      </c>
      <c r="P51" s="78" t="s">
        <v>350</v>
      </c>
      <c r="Q51" s="78" t="s">
        <v>351</v>
      </c>
      <c r="R51" s="82" t="s">
        <v>36</v>
      </c>
      <c r="S51" s="79" t="s">
        <v>355</v>
      </c>
      <c r="T51" s="79">
        <v>578</v>
      </c>
      <c r="U51" s="79">
        <v>19</v>
      </c>
      <c r="V51" s="79">
        <v>2</v>
      </c>
      <c r="W51" s="83">
        <v>2</v>
      </c>
      <c r="X51" s="84">
        <v>0.5</v>
      </c>
      <c r="Y51" s="79">
        <v>1</v>
      </c>
      <c r="Z51" s="79">
        <v>1</v>
      </c>
      <c r="AA51" s="79">
        <v>29</v>
      </c>
      <c r="AB51" s="79">
        <v>29</v>
      </c>
      <c r="AC51" s="79">
        <v>0</v>
      </c>
      <c r="AD51" s="79">
        <v>0</v>
      </c>
      <c r="AE51" s="79">
        <v>0</v>
      </c>
      <c r="AF51" s="79">
        <v>0</v>
      </c>
      <c r="AG51" s="79">
        <v>0</v>
      </c>
      <c r="AH51" s="79">
        <v>0</v>
      </c>
      <c r="AI51" s="79">
        <v>3</v>
      </c>
      <c r="AJ51" s="79">
        <v>0</v>
      </c>
      <c r="AK51" s="85">
        <v>0</v>
      </c>
      <c r="AL51" s="79">
        <v>3</v>
      </c>
      <c r="AM51" s="86">
        <v>3</v>
      </c>
      <c r="AN51" s="87">
        <v>0</v>
      </c>
      <c r="AO51" s="87">
        <v>0</v>
      </c>
      <c r="AP51" s="87">
        <v>0</v>
      </c>
      <c r="AQ51" s="87">
        <v>1.5</v>
      </c>
      <c r="AR51" s="87">
        <v>0.157894736842105</v>
      </c>
      <c r="AS51" s="87">
        <v>1.5</v>
      </c>
      <c r="AT51" s="88">
        <v>1.5</v>
      </c>
      <c r="AU51" s="88">
        <v>5.1813471502590676E-3</v>
      </c>
      <c r="AV51" s="89">
        <v>0.157894736842105</v>
      </c>
      <c r="AW51" s="87">
        <v>1.5</v>
      </c>
      <c r="AX51" s="87">
        <v>1</v>
      </c>
      <c r="AY51" s="90">
        <v>0</v>
      </c>
      <c r="AZ51" s="90">
        <v>5.2631578947368418E-2</v>
      </c>
      <c r="BA51" s="87">
        <v>0.10526315789473684</v>
      </c>
      <c r="BB51" s="91">
        <v>49</v>
      </c>
      <c r="BC51" s="91">
        <v>184</v>
      </c>
      <c r="BD51" s="91" t="s">
        <v>426</v>
      </c>
      <c r="BE51" s="91" t="s">
        <v>427</v>
      </c>
      <c r="BF51" s="91">
        <v>1035</v>
      </c>
      <c r="BG51" s="91">
        <v>34</v>
      </c>
      <c r="BH51" s="87">
        <v>0.55845410628019321</v>
      </c>
      <c r="BI51" s="92">
        <v>4.0816326530612242E-2</v>
      </c>
      <c r="BJ51" s="79">
        <v>0</v>
      </c>
      <c r="BK51" s="229">
        <v>35</v>
      </c>
      <c r="BL51" s="230">
        <v>3</v>
      </c>
      <c r="BM51" s="230">
        <v>16</v>
      </c>
      <c r="BN51" s="231">
        <v>8.5714285714285712</v>
      </c>
      <c r="BO51" s="231">
        <v>45.714285714285722</v>
      </c>
      <c r="BP51" s="231">
        <v>0</v>
      </c>
      <c r="BQ51" s="231">
        <v>0</v>
      </c>
      <c r="BR51" s="231">
        <v>0</v>
      </c>
      <c r="BS51" s="231">
        <v>0.55882352941176472</v>
      </c>
      <c r="BT51" s="232">
        <v>34</v>
      </c>
      <c r="BU51" s="233">
        <v>0.46231617647058798</v>
      </c>
      <c r="BV51" s="233">
        <v>0.20273256774619899</v>
      </c>
      <c r="BW51" s="232" t="b">
        <v>1</v>
      </c>
      <c r="BX51" s="232" t="b">
        <v>1</v>
      </c>
      <c r="BY51" s="232">
        <v>34</v>
      </c>
      <c r="BZ51" s="232">
        <v>34</v>
      </c>
      <c r="CA51" s="233">
        <v>1</v>
      </c>
      <c r="CB51" s="233">
        <v>1</v>
      </c>
      <c r="CC51" s="212">
        <v>0</v>
      </c>
      <c r="CD51" s="212">
        <v>0</v>
      </c>
      <c r="CE51" s="257">
        <v>0.90625</v>
      </c>
      <c r="CF51" s="211">
        <v>0</v>
      </c>
      <c r="CG51" s="212">
        <v>0</v>
      </c>
      <c r="CH51" s="212">
        <v>0</v>
      </c>
      <c r="CI51" s="211">
        <v>0</v>
      </c>
      <c r="CJ51" s="212">
        <v>1</v>
      </c>
      <c r="CK51" s="211">
        <v>34</v>
      </c>
      <c r="CL51" s="212">
        <v>0.34269662921348298</v>
      </c>
      <c r="CM51" s="211" t="s">
        <v>21</v>
      </c>
      <c r="CN51" s="211">
        <v>19</v>
      </c>
      <c r="CO51" s="212">
        <v>0.55882352941176405</v>
      </c>
      <c r="CP51" s="211" t="b">
        <v>1</v>
      </c>
      <c r="CQ51" s="211">
        <v>0</v>
      </c>
      <c r="CR51" s="211">
        <v>0</v>
      </c>
      <c r="CS51" s="212">
        <v>0</v>
      </c>
      <c r="CT51" s="212">
        <v>0</v>
      </c>
      <c r="CU51" s="211" t="str">
        <f t="shared" si="7"/>
        <v>0_V0</v>
      </c>
      <c r="CV51" s="211" t="str">
        <f t="shared" si="8"/>
        <v>3_high</v>
      </c>
      <c r="CW51" s="211" t="str">
        <f t="shared" si="9"/>
        <v>0_V0</v>
      </c>
      <c r="CX51" s="211" t="str">
        <f t="shared" si="10"/>
        <v>0_Zero</v>
      </c>
      <c r="CY51" s="211" t="str">
        <f t="shared" si="11"/>
        <v>4_full</v>
      </c>
      <c r="CZ51" s="211" t="str">
        <f t="shared" si="12"/>
        <v>0_Zero</v>
      </c>
      <c r="DA51" s="211" t="str">
        <f t="shared" si="13"/>
        <v>0_zero</v>
      </c>
      <c r="DB51" s="211" t="b">
        <v>1</v>
      </c>
    </row>
    <row r="52" spans="1:106" ht="24.95" customHeight="1" x14ac:dyDescent="0.25">
      <c r="A52" s="211" t="s">
        <v>112</v>
      </c>
      <c r="B52" s="214" t="s">
        <v>681</v>
      </c>
      <c r="C52" s="78" t="s">
        <v>36</v>
      </c>
      <c r="D52" s="79" t="s">
        <v>333</v>
      </c>
      <c r="E52" s="79" t="s">
        <v>29</v>
      </c>
      <c r="F52" s="79" t="s">
        <v>284</v>
      </c>
      <c r="G52" s="79">
        <v>1</v>
      </c>
      <c r="H52" s="78" t="s">
        <v>349</v>
      </c>
      <c r="I52" s="80">
        <v>0</v>
      </c>
      <c r="J52" s="78" t="s">
        <v>29</v>
      </c>
      <c r="K52" s="80">
        <v>1</v>
      </c>
      <c r="L52" s="78" t="s">
        <v>349</v>
      </c>
      <c r="M52" s="81">
        <v>1</v>
      </c>
      <c r="N52" s="78" t="s">
        <v>286</v>
      </c>
      <c r="O52" s="78" t="s">
        <v>287</v>
      </c>
      <c r="P52" s="78" t="s">
        <v>350</v>
      </c>
      <c r="Q52" s="78" t="s">
        <v>351</v>
      </c>
      <c r="R52" s="82" t="s">
        <v>36</v>
      </c>
      <c r="S52" s="79" t="s">
        <v>355</v>
      </c>
      <c r="T52" s="79">
        <v>829</v>
      </c>
      <c r="U52" s="79">
        <v>28</v>
      </c>
      <c r="V52" s="79">
        <v>3</v>
      </c>
      <c r="W52" s="83">
        <v>9</v>
      </c>
      <c r="X52" s="84">
        <v>0.1111111111111111</v>
      </c>
      <c r="Y52" s="79">
        <v>5</v>
      </c>
      <c r="Z52" s="79">
        <v>5</v>
      </c>
      <c r="AA52" s="79">
        <v>81</v>
      </c>
      <c r="AB52" s="79">
        <v>81</v>
      </c>
      <c r="AC52" s="79">
        <v>0</v>
      </c>
      <c r="AD52" s="79">
        <v>0</v>
      </c>
      <c r="AE52" s="79">
        <v>0</v>
      </c>
      <c r="AF52" s="79">
        <v>0</v>
      </c>
      <c r="AG52" s="79">
        <v>0</v>
      </c>
      <c r="AH52" s="79">
        <v>0</v>
      </c>
      <c r="AI52" s="79">
        <v>7</v>
      </c>
      <c r="AJ52" s="79">
        <v>0</v>
      </c>
      <c r="AK52" s="85">
        <v>0</v>
      </c>
      <c r="AL52" s="79">
        <v>7</v>
      </c>
      <c r="AM52" s="86">
        <v>7</v>
      </c>
      <c r="AN52" s="87">
        <v>0</v>
      </c>
      <c r="AO52" s="87">
        <v>0</v>
      </c>
      <c r="AP52" s="87">
        <v>0</v>
      </c>
      <c r="AQ52" s="87">
        <v>0.77777777777777701</v>
      </c>
      <c r="AR52" s="87">
        <v>0.25</v>
      </c>
      <c r="AS52" s="87">
        <v>2.3333333333333299</v>
      </c>
      <c r="AT52" s="88">
        <v>0.77777777777777701</v>
      </c>
      <c r="AU52" s="88">
        <v>8.4337349397590362E-3</v>
      </c>
      <c r="AV52" s="89">
        <v>0.25</v>
      </c>
      <c r="AW52" s="87">
        <v>2.3333333333333299</v>
      </c>
      <c r="AX52" s="87">
        <v>1</v>
      </c>
      <c r="AY52" s="90">
        <v>0</v>
      </c>
      <c r="AZ52" s="90">
        <v>3.5714285714285712E-2</v>
      </c>
      <c r="BA52" s="87">
        <v>0.32142857142857145</v>
      </c>
      <c r="BB52" s="91">
        <v>106</v>
      </c>
      <c r="BC52" s="91">
        <v>813</v>
      </c>
      <c r="BD52" s="91" t="s">
        <v>444</v>
      </c>
      <c r="BE52" s="91" t="s">
        <v>445</v>
      </c>
      <c r="BF52" s="91">
        <v>1004</v>
      </c>
      <c r="BG52" s="91">
        <v>33</v>
      </c>
      <c r="BH52" s="87">
        <v>0.82569721115537853</v>
      </c>
      <c r="BI52" s="92">
        <v>8.4905660377358486E-2</v>
      </c>
      <c r="BJ52" s="79">
        <v>0</v>
      </c>
      <c r="BK52" s="229">
        <v>34</v>
      </c>
      <c r="BL52" s="230">
        <v>15</v>
      </c>
      <c r="BM52" s="230">
        <v>15</v>
      </c>
      <c r="BN52" s="231">
        <v>44.117647058823529</v>
      </c>
      <c r="BO52" s="231">
        <v>44.117647058823529</v>
      </c>
      <c r="BP52" s="231">
        <v>0</v>
      </c>
      <c r="BQ52" s="231">
        <v>0</v>
      </c>
      <c r="BR52" s="231">
        <v>0</v>
      </c>
      <c r="BS52" s="231">
        <v>0.5757575757575758</v>
      </c>
      <c r="BT52" s="232">
        <v>33</v>
      </c>
      <c r="BU52" s="233">
        <v>0.46935261707988901</v>
      </c>
      <c r="BV52" s="233">
        <v>0.208418533980858</v>
      </c>
      <c r="BW52" s="232" t="b">
        <v>1</v>
      </c>
      <c r="BX52" s="232" t="b">
        <v>1</v>
      </c>
      <c r="BY52" s="232">
        <v>33</v>
      </c>
      <c r="BZ52" s="232">
        <v>33</v>
      </c>
      <c r="CA52" s="233">
        <v>1</v>
      </c>
      <c r="CB52" s="233">
        <v>1</v>
      </c>
      <c r="CC52" s="212">
        <v>0</v>
      </c>
      <c r="CD52" s="212">
        <v>0</v>
      </c>
      <c r="CE52" s="257">
        <v>0.92045454545454497</v>
      </c>
      <c r="CF52" s="211">
        <v>0</v>
      </c>
      <c r="CG52" s="212">
        <v>0</v>
      </c>
      <c r="CH52" s="212">
        <v>0</v>
      </c>
      <c r="CI52" s="211">
        <v>0</v>
      </c>
      <c r="CJ52" s="212">
        <v>1</v>
      </c>
      <c r="CK52" s="211">
        <v>33</v>
      </c>
      <c r="CL52" s="212">
        <v>0.49613402061855599</v>
      </c>
      <c r="CM52" s="211" t="s">
        <v>31</v>
      </c>
      <c r="CN52" s="211">
        <v>19</v>
      </c>
      <c r="CO52" s="212">
        <v>0.57575757575757502</v>
      </c>
      <c r="CP52" s="211" t="b">
        <v>1</v>
      </c>
      <c r="CQ52" s="211">
        <v>0</v>
      </c>
      <c r="CR52" s="211">
        <v>0</v>
      </c>
      <c r="CS52" s="212">
        <v>0</v>
      </c>
      <c r="CT52" s="212">
        <v>0</v>
      </c>
      <c r="CU52" s="211" t="str">
        <f t="shared" si="7"/>
        <v>0_V0</v>
      </c>
      <c r="CV52" s="211" t="str">
        <f t="shared" si="8"/>
        <v>3_high</v>
      </c>
      <c r="CW52" s="211" t="str">
        <f t="shared" si="9"/>
        <v>0_V0</v>
      </c>
      <c r="CX52" s="211" t="str">
        <f t="shared" si="10"/>
        <v>0_Zero</v>
      </c>
      <c r="CY52" s="211" t="str">
        <f t="shared" si="11"/>
        <v>4_full</v>
      </c>
      <c r="CZ52" s="211" t="str">
        <f t="shared" si="12"/>
        <v>0_Zero</v>
      </c>
      <c r="DA52" s="211" t="str">
        <f t="shared" si="13"/>
        <v>0_zero</v>
      </c>
      <c r="DB52" s="211" t="b">
        <v>1</v>
      </c>
    </row>
    <row r="53" spans="1:106" ht="24.95" customHeight="1" x14ac:dyDescent="0.25">
      <c r="A53" s="211" t="s">
        <v>113</v>
      </c>
      <c r="B53" s="214" t="s">
        <v>681</v>
      </c>
      <c r="C53" s="78" t="s">
        <v>36</v>
      </c>
      <c r="D53" s="79" t="s">
        <v>333</v>
      </c>
      <c r="E53" s="79" t="s">
        <v>29</v>
      </c>
      <c r="F53" s="79" t="s">
        <v>284</v>
      </c>
      <c r="G53" s="79">
        <v>2</v>
      </c>
      <c r="H53" s="78" t="s">
        <v>359</v>
      </c>
      <c r="I53" s="80">
        <v>0</v>
      </c>
      <c r="J53" s="78" t="s">
        <v>29</v>
      </c>
      <c r="K53" s="80">
        <v>2</v>
      </c>
      <c r="L53" s="78" t="s">
        <v>359</v>
      </c>
      <c r="M53" s="81">
        <v>1</v>
      </c>
      <c r="N53" s="78" t="s">
        <v>286</v>
      </c>
      <c r="O53" s="78" t="s">
        <v>287</v>
      </c>
      <c r="P53" s="78" t="s">
        <v>350</v>
      </c>
      <c r="Q53" s="78" t="s">
        <v>351</v>
      </c>
      <c r="R53" s="82" t="s">
        <v>36</v>
      </c>
      <c r="S53" s="79" t="s">
        <v>352</v>
      </c>
      <c r="T53" s="79">
        <v>599</v>
      </c>
      <c r="U53" s="79">
        <v>20</v>
      </c>
      <c r="V53" s="79">
        <v>2</v>
      </c>
      <c r="W53" s="83">
        <v>3</v>
      </c>
      <c r="X53" s="84">
        <v>0.66666666666666663</v>
      </c>
      <c r="Y53" s="79">
        <v>25</v>
      </c>
      <c r="Z53" s="79">
        <v>25</v>
      </c>
      <c r="AA53" s="79">
        <v>118</v>
      </c>
      <c r="AB53" s="79">
        <v>121</v>
      </c>
      <c r="AC53" s="79">
        <v>0</v>
      </c>
      <c r="AD53" s="79">
        <v>0</v>
      </c>
      <c r="AE53" s="79">
        <v>0</v>
      </c>
      <c r="AF53" s="79">
        <v>0</v>
      </c>
      <c r="AG53" s="79">
        <v>3</v>
      </c>
      <c r="AH53" s="79">
        <v>0</v>
      </c>
      <c r="AI53" s="79">
        <v>2</v>
      </c>
      <c r="AJ53" s="79">
        <v>0</v>
      </c>
      <c r="AK53" s="85">
        <v>3</v>
      </c>
      <c r="AL53" s="79">
        <v>2</v>
      </c>
      <c r="AM53" s="86">
        <v>5</v>
      </c>
      <c r="AN53" s="87">
        <v>1</v>
      </c>
      <c r="AO53" s="87">
        <v>0.15</v>
      </c>
      <c r="AP53" s="87">
        <v>1.5</v>
      </c>
      <c r="AQ53" s="87">
        <v>0.66666666666666596</v>
      </c>
      <c r="AR53" s="87">
        <v>0.1</v>
      </c>
      <c r="AS53" s="87">
        <v>1</v>
      </c>
      <c r="AT53" s="88">
        <v>1.6666666666666601</v>
      </c>
      <c r="AU53" s="88">
        <v>8.3333333333333332E-3</v>
      </c>
      <c r="AV53" s="89">
        <v>0.25</v>
      </c>
      <c r="AW53" s="87">
        <v>2.5</v>
      </c>
      <c r="AX53" s="87">
        <v>1</v>
      </c>
      <c r="AY53" s="90">
        <v>0.6</v>
      </c>
      <c r="AZ53" s="90">
        <v>0.1</v>
      </c>
      <c r="BA53" s="87">
        <v>0.15</v>
      </c>
      <c r="BB53" s="91">
        <v>40</v>
      </c>
      <c r="BC53" s="91">
        <v>263</v>
      </c>
      <c r="BD53" s="91" t="s">
        <v>430</v>
      </c>
      <c r="BE53" s="91" t="s">
        <v>431</v>
      </c>
      <c r="BF53" s="91">
        <v>1008</v>
      </c>
      <c r="BG53" s="91">
        <v>33</v>
      </c>
      <c r="BH53" s="87">
        <v>0.59424603174603174</v>
      </c>
      <c r="BI53" s="92">
        <v>7.4999999999999997E-2</v>
      </c>
      <c r="BJ53" s="79">
        <v>0</v>
      </c>
      <c r="BK53" s="229">
        <v>35</v>
      </c>
      <c r="BL53" s="230">
        <v>15</v>
      </c>
      <c r="BM53" s="230">
        <v>15</v>
      </c>
      <c r="BN53" s="231">
        <v>42.857142857142847</v>
      </c>
      <c r="BO53" s="231">
        <v>42.857142857142847</v>
      </c>
      <c r="BP53" s="231">
        <v>2.9411764705882349E-2</v>
      </c>
      <c r="BQ53" s="231">
        <v>2.9411764705882349E-2</v>
      </c>
      <c r="BR53" s="231">
        <v>2.9411764705882349E-2</v>
      </c>
      <c r="BS53" s="231">
        <v>0.61764705882352944</v>
      </c>
      <c r="BT53" s="232">
        <v>34</v>
      </c>
      <c r="BU53" s="233">
        <v>0.47501195600191298</v>
      </c>
      <c r="BV53" s="233">
        <v>0.24821967659014799</v>
      </c>
      <c r="BW53" s="232" t="b">
        <v>1</v>
      </c>
      <c r="BX53" s="232" t="b">
        <v>0</v>
      </c>
      <c r="BY53" s="232">
        <v>34</v>
      </c>
      <c r="BZ53" s="232">
        <v>33</v>
      </c>
      <c r="CA53" s="233">
        <v>1</v>
      </c>
      <c r="CB53" s="233">
        <v>0.97058823529411697</v>
      </c>
      <c r="CC53" s="212">
        <v>2.94117647058823E-2</v>
      </c>
      <c r="CD53" s="212">
        <v>1</v>
      </c>
      <c r="CE53" s="257">
        <v>0.95934959349593496</v>
      </c>
      <c r="CF53" s="211">
        <v>1</v>
      </c>
      <c r="CG53" s="212">
        <v>2.94117647058823E-2</v>
      </c>
      <c r="CH53" s="212">
        <v>0</v>
      </c>
      <c r="CI53" s="211">
        <v>0</v>
      </c>
      <c r="CJ53" s="212">
        <v>0.97058823529411697</v>
      </c>
      <c r="CK53" s="211">
        <v>33</v>
      </c>
      <c r="CL53" s="212">
        <v>3.90625E-3</v>
      </c>
      <c r="CM53" s="211" t="s">
        <v>25</v>
      </c>
      <c r="CN53" s="211">
        <v>21</v>
      </c>
      <c r="CO53" s="212">
        <v>0.61764705882352899</v>
      </c>
      <c r="CP53" s="211" t="b">
        <v>1</v>
      </c>
      <c r="CQ53" s="211">
        <v>0</v>
      </c>
      <c r="CR53" s="211">
        <v>0</v>
      </c>
      <c r="CS53" s="212">
        <v>0</v>
      </c>
      <c r="CT53" s="212">
        <v>0</v>
      </c>
      <c r="CU53" s="211" t="str">
        <f t="shared" si="7"/>
        <v>1_early</v>
      </c>
      <c r="CV53" s="211" t="str">
        <f t="shared" si="8"/>
        <v>3_high</v>
      </c>
      <c r="CW53" s="211" t="str">
        <f t="shared" si="9"/>
        <v>1_early</v>
      </c>
      <c r="CX53" s="211" t="str">
        <f t="shared" si="10"/>
        <v>0_Zero</v>
      </c>
      <c r="CY53" s="211" t="str">
        <f t="shared" si="11"/>
        <v>3_long</v>
      </c>
      <c r="CZ53" s="211" t="str">
        <f t="shared" si="12"/>
        <v>0_Zero</v>
      </c>
      <c r="DA53" s="211" t="str">
        <f t="shared" si="13"/>
        <v>0_zero</v>
      </c>
      <c r="DB53" s="211" t="b">
        <v>1</v>
      </c>
    </row>
    <row r="54" spans="1:106" ht="24.95" customHeight="1" x14ac:dyDescent="0.25">
      <c r="A54" s="211" t="s">
        <v>114</v>
      </c>
      <c r="B54" s="214" t="s">
        <v>681</v>
      </c>
      <c r="C54" s="78" t="s">
        <v>36</v>
      </c>
      <c r="D54" s="79" t="s">
        <v>333</v>
      </c>
      <c r="E54" s="79" t="s">
        <v>360</v>
      </c>
      <c r="F54" s="79" t="s">
        <v>377</v>
      </c>
      <c r="G54" s="79">
        <v>1</v>
      </c>
      <c r="H54" s="78" t="s">
        <v>349</v>
      </c>
      <c r="I54" s="80">
        <v>0</v>
      </c>
      <c r="J54" s="78" t="s">
        <v>29</v>
      </c>
      <c r="K54" s="80">
        <v>1</v>
      </c>
      <c r="L54" s="78" t="s">
        <v>349</v>
      </c>
      <c r="M54" s="81">
        <v>1</v>
      </c>
      <c r="N54" s="78" t="s">
        <v>286</v>
      </c>
      <c r="O54" s="78" t="s">
        <v>287</v>
      </c>
      <c r="P54" s="78" t="s">
        <v>350</v>
      </c>
      <c r="Q54" s="78" t="s">
        <v>351</v>
      </c>
      <c r="R54" s="82" t="s">
        <v>36</v>
      </c>
      <c r="S54" s="79" t="s">
        <v>356</v>
      </c>
      <c r="T54" s="79">
        <v>659</v>
      </c>
      <c r="U54" s="79">
        <v>22</v>
      </c>
      <c r="V54" s="79">
        <v>2</v>
      </c>
      <c r="W54" s="83">
        <v>3</v>
      </c>
      <c r="X54" s="84">
        <v>0.33333333333333331</v>
      </c>
      <c r="Y54" s="79">
        <v>2</v>
      </c>
      <c r="Z54" s="79">
        <v>3</v>
      </c>
      <c r="AA54" s="79">
        <v>14</v>
      </c>
      <c r="AB54" s="79">
        <v>20</v>
      </c>
      <c r="AC54" s="79">
        <v>1</v>
      </c>
      <c r="AD54" s="79">
        <v>0</v>
      </c>
      <c r="AE54" s="79">
        <v>6</v>
      </c>
      <c r="AF54" s="79">
        <v>0</v>
      </c>
      <c r="AG54" s="79">
        <v>0</v>
      </c>
      <c r="AH54" s="79">
        <v>0</v>
      </c>
      <c r="AI54" s="79">
        <v>0</v>
      </c>
      <c r="AJ54" s="79">
        <v>0</v>
      </c>
      <c r="AK54" s="79">
        <v>6</v>
      </c>
      <c r="AL54" s="79">
        <v>0</v>
      </c>
      <c r="AM54" s="86">
        <v>6</v>
      </c>
      <c r="AN54" s="87">
        <v>2</v>
      </c>
      <c r="AO54" s="87">
        <v>0.27272727272727199</v>
      </c>
      <c r="AP54" s="87">
        <v>3</v>
      </c>
      <c r="AQ54" s="87">
        <v>0</v>
      </c>
      <c r="AR54" s="87">
        <v>0</v>
      </c>
      <c r="AS54" s="87">
        <v>0</v>
      </c>
      <c r="AT54" s="88">
        <v>2</v>
      </c>
      <c r="AU54" s="88">
        <v>9.0909090909090905E-3</v>
      </c>
      <c r="AV54" s="89">
        <v>0.27272727272727199</v>
      </c>
      <c r="AW54" s="87">
        <v>3</v>
      </c>
      <c r="AX54" s="87">
        <v>1.5</v>
      </c>
      <c r="AY54" s="90">
        <v>1</v>
      </c>
      <c r="AZ54" s="90">
        <v>4.5454545454545456E-2</v>
      </c>
      <c r="BA54" s="87">
        <v>0.13636363636363635</v>
      </c>
      <c r="BB54" s="91">
        <v>66</v>
      </c>
      <c r="BC54" s="91">
        <v>312</v>
      </c>
      <c r="BD54" s="91" t="s">
        <v>436</v>
      </c>
      <c r="BE54" s="91" t="s">
        <v>437</v>
      </c>
      <c r="BF54" s="91">
        <v>687</v>
      </c>
      <c r="BG54" s="91">
        <v>22</v>
      </c>
      <c r="BH54" s="87">
        <v>0.95924308588064044</v>
      </c>
      <c r="BI54" s="92">
        <v>4.5454545454545456E-2</v>
      </c>
      <c r="BJ54" s="79">
        <v>1</v>
      </c>
      <c r="BK54" s="229">
        <v>24</v>
      </c>
      <c r="BL54" s="230">
        <v>16</v>
      </c>
      <c r="BM54" s="230">
        <v>19</v>
      </c>
      <c r="BN54" s="231">
        <v>66.666666666666671</v>
      </c>
      <c r="BO54" s="231">
        <v>79.166666666666671</v>
      </c>
      <c r="BP54" s="231">
        <v>4.3478260869565223E-2</v>
      </c>
      <c r="BQ54" s="231">
        <v>0.43478260869565222</v>
      </c>
      <c r="BR54" s="231">
        <v>0.43478260869565222</v>
      </c>
      <c r="BS54" s="231">
        <v>0.43478260869565222</v>
      </c>
      <c r="BT54" s="232">
        <v>23</v>
      </c>
      <c r="BU54" s="233">
        <v>0.360869565217391</v>
      </c>
      <c r="BV54" s="233">
        <v>4.3077803203661502E-2</v>
      </c>
      <c r="BW54" s="232" t="b">
        <v>1</v>
      </c>
      <c r="BX54" s="232" t="b">
        <v>0</v>
      </c>
      <c r="BY54" s="232">
        <v>23</v>
      </c>
      <c r="BZ54" s="232">
        <v>19</v>
      </c>
      <c r="CA54" s="233">
        <v>1</v>
      </c>
      <c r="CB54" s="233">
        <v>0.82608695652173902</v>
      </c>
      <c r="CC54" s="212">
        <v>4.3478260869565202E-2</v>
      </c>
      <c r="CD54" s="212">
        <v>1</v>
      </c>
      <c r="CE54" s="257">
        <v>0.7</v>
      </c>
      <c r="CF54" s="211">
        <v>10</v>
      </c>
      <c r="CG54" s="212">
        <v>0.434782608695652</v>
      </c>
      <c r="CH54" s="212">
        <v>0.39130434782608597</v>
      </c>
      <c r="CI54" s="211">
        <v>9</v>
      </c>
      <c r="CJ54" s="212">
        <v>0.56521739130434701</v>
      </c>
      <c r="CK54" s="211">
        <v>13</v>
      </c>
      <c r="CL54" s="212">
        <v>0.13815789473684201</v>
      </c>
      <c r="CM54" s="211" t="s">
        <v>25</v>
      </c>
      <c r="CN54" s="211">
        <v>10</v>
      </c>
      <c r="CO54" s="212">
        <v>0.434782608695652</v>
      </c>
      <c r="CP54" s="211" t="b">
        <v>1</v>
      </c>
      <c r="CQ54" s="211">
        <v>0</v>
      </c>
      <c r="CR54" s="211">
        <v>8</v>
      </c>
      <c r="CS54" s="212">
        <v>0</v>
      </c>
      <c r="CT54" s="212">
        <v>0</v>
      </c>
      <c r="CU54" s="211" t="str">
        <f t="shared" si="7"/>
        <v>1_early</v>
      </c>
      <c r="CV54" s="211" t="str">
        <f t="shared" si="8"/>
        <v>2_fair</v>
      </c>
      <c r="CW54" s="211" t="str">
        <f t="shared" si="9"/>
        <v>2_middle</v>
      </c>
      <c r="CX54" s="211" t="str">
        <f t="shared" si="10"/>
        <v>3_long</v>
      </c>
      <c r="CY54" s="211" t="str">
        <f t="shared" si="11"/>
        <v>2_fair</v>
      </c>
      <c r="CZ54" s="211" t="str">
        <f t="shared" si="12"/>
        <v>0_Zero</v>
      </c>
      <c r="DA54" s="211" t="str">
        <f t="shared" si="13"/>
        <v>0_zero</v>
      </c>
      <c r="DB54" s="211" t="b">
        <v>0</v>
      </c>
    </row>
    <row r="55" spans="1:106" ht="24.95" customHeight="1" x14ac:dyDescent="0.25">
      <c r="A55" s="211" t="s">
        <v>122</v>
      </c>
      <c r="B55" s="214" t="s">
        <v>681</v>
      </c>
      <c r="C55" s="78" t="s">
        <v>36</v>
      </c>
      <c r="D55" s="79" t="s">
        <v>283</v>
      </c>
      <c r="E55" s="79" t="s">
        <v>29</v>
      </c>
      <c r="F55" s="79" t="s">
        <v>284</v>
      </c>
      <c r="G55" s="79">
        <v>1</v>
      </c>
      <c r="H55" s="78" t="s">
        <v>349</v>
      </c>
      <c r="I55" s="80">
        <v>0</v>
      </c>
      <c r="J55" s="78" t="s">
        <v>29</v>
      </c>
      <c r="K55" s="80">
        <v>1</v>
      </c>
      <c r="L55" s="78" t="s">
        <v>349</v>
      </c>
      <c r="M55" s="81">
        <v>1</v>
      </c>
      <c r="N55" s="78" t="s">
        <v>286</v>
      </c>
      <c r="O55" s="78" t="s">
        <v>287</v>
      </c>
      <c r="P55" s="78" t="s">
        <v>350</v>
      </c>
      <c r="Q55" s="78" t="s">
        <v>351</v>
      </c>
      <c r="R55" s="82" t="s">
        <v>36</v>
      </c>
      <c r="S55" s="79" t="s">
        <v>356</v>
      </c>
      <c r="T55" s="79">
        <v>8</v>
      </c>
      <c r="U55" s="79">
        <v>1</v>
      </c>
      <c r="V55" s="79">
        <v>1</v>
      </c>
      <c r="W55" s="83">
        <v>4</v>
      </c>
      <c r="X55" s="84">
        <v>0.25</v>
      </c>
      <c r="Y55" s="79">
        <v>6</v>
      </c>
      <c r="Z55" s="79">
        <v>6</v>
      </c>
      <c r="AA55" s="79">
        <v>28</v>
      </c>
      <c r="AB55" s="79">
        <v>29</v>
      </c>
      <c r="AC55" s="79">
        <v>0</v>
      </c>
      <c r="AD55" s="79">
        <v>0</v>
      </c>
      <c r="AE55" s="79">
        <v>0</v>
      </c>
      <c r="AF55" s="79">
        <v>0</v>
      </c>
      <c r="AG55" s="79">
        <v>1</v>
      </c>
      <c r="AH55" s="79">
        <v>0</v>
      </c>
      <c r="AI55" s="79">
        <v>0</v>
      </c>
      <c r="AJ55" s="79">
        <v>0</v>
      </c>
      <c r="AK55" s="85">
        <v>1</v>
      </c>
      <c r="AL55" s="79">
        <v>0</v>
      </c>
      <c r="AM55" s="86">
        <v>1</v>
      </c>
      <c r="AN55" s="87">
        <v>0.25</v>
      </c>
      <c r="AO55" s="87">
        <v>1</v>
      </c>
      <c r="AP55" s="87">
        <v>1</v>
      </c>
      <c r="AQ55" s="87">
        <v>0</v>
      </c>
      <c r="AR55" s="87">
        <v>0</v>
      </c>
      <c r="AS55" s="87">
        <v>0</v>
      </c>
      <c r="AT55" s="88">
        <v>0.25</v>
      </c>
      <c r="AU55" s="88">
        <v>0.1111111111111111</v>
      </c>
      <c r="AV55" s="89">
        <v>1</v>
      </c>
      <c r="AW55" s="87">
        <v>1</v>
      </c>
      <c r="AX55" s="87">
        <v>1</v>
      </c>
      <c r="AY55" s="90">
        <v>1</v>
      </c>
      <c r="AZ55" s="90">
        <v>1</v>
      </c>
      <c r="BA55" s="87">
        <v>4</v>
      </c>
      <c r="BB55" s="91">
        <v>1047</v>
      </c>
      <c r="BC55" s="91">
        <v>2598</v>
      </c>
      <c r="BD55" s="91" t="s">
        <v>373</v>
      </c>
      <c r="BE55" s="91" t="s">
        <v>374</v>
      </c>
      <c r="BF55" s="91">
        <v>807</v>
      </c>
      <c r="BG55" s="91">
        <v>26</v>
      </c>
      <c r="BH55" s="87">
        <v>9.9132589838909543E-3</v>
      </c>
      <c r="BI55" s="92">
        <v>3.8204393505253103E-3</v>
      </c>
      <c r="BJ55" s="79">
        <v>0</v>
      </c>
      <c r="BK55" s="229">
        <v>27</v>
      </c>
      <c r="BL55" s="230">
        <v>5</v>
      </c>
      <c r="BM55" s="230">
        <v>10</v>
      </c>
      <c r="BN55" s="231">
        <v>18.518518518518519</v>
      </c>
      <c r="BO55" s="231">
        <v>37.037037037037038</v>
      </c>
      <c r="BP55" s="231">
        <v>0.5</v>
      </c>
      <c r="BQ55" s="231">
        <v>0.5</v>
      </c>
      <c r="BR55" s="231">
        <v>0.5</v>
      </c>
      <c r="BS55" s="231">
        <v>0.5</v>
      </c>
      <c r="BT55" s="232">
        <v>26</v>
      </c>
      <c r="BU55" s="233">
        <v>1.9230769230769201E-2</v>
      </c>
      <c r="BV55" s="233">
        <v>-0.19738835903378099</v>
      </c>
      <c r="BW55" s="232" t="b">
        <v>0</v>
      </c>
      <c r="BX55" s="232" t="b">
        <v>0</v>
      </c>
      <c r="BY55" s="232">
        <v>14</v>
      </c>
      <c r="BZ55" s="232">
        <v>13</v>
      </c>
      <c r="CA55" s="233">
        <v>0.53846153846153799</v>
      </c>
      <c r="CB55" s="233">
        <v>0.5</v>
      </c>
      <c r="CC55" s="212">
        <v>0.5</v>
      </c>
      <c r="CD55" s="212">
        <v>13</v>
      </c>
      <c r="CE55" s="257">
        <v>1</v>
      </c>
      <c r="CF55" s="211">
        <v>13</v>
      </c>
      <c r="CG55" s="212">
        <v>0.5</v>
      </c>
      <c r="CH55" s="212">
        <v>0</v>
      </c>
      <c r="CI55" s="211">
        <v>0</v>
      </c>
      <c r="CJ55" s="212">
        <v>0.5</v>
      </c>
      <c r="CK55" s="211">
        <v>13</v>
      </c>
      <c r="CL55" s="212">
        <v>9.8493626882966395E-2</v>
      </c>
      <c r="CM55" s="211" t="s">
        <v>25</v>
      </c>
      <c r="CN55" s="211">
        <v>18</v>
      </c>
      <c r="CO55" s="212">
        <v>0.69230769230769196</v>
      </c>
      <c r="CP55" s="211" t="b">
        <v>1</v>
      </c>
      <c r="CQ55" s="211">
        <v>0</v>
      </c>
      <c r="CR55" s="211">
        <v>0</v>
      </c>
      <c r="CS55" s="212">
        <v>0</v>
      </c>
      <c r="CT55" s="212">
        <v>0</v>
      </c>
      <c r="CU55" s="211" t="str">
        <f t="shared" si="7"/>
        <v>2_middle</v>
      </c>
      <c r="CV55" s="211" t="str">
        <f t="shared" si="8"/>
        <v>4_full</v>
      </c>
      <c r="CW55" s="211" t="str">
        <f t="shared" si="9"/>
        <v>2_middle</v>
      </c>
      <c r="CX55" s="211" t="str">
        <f t="shared" si="10"/>
        <v>0_Zero</v>
      </c>
      <c r="CY55" s="211" t="str">
        <f t="shared" si="11"/>
        <v>2_fair</v>
      </c>
      <c r="CZ55" s="211" t="str">
        <f t="shared" si="12"/>
        <v>0_Zero</v>
      </c>
      <c r="DA55" s="211" t="str">
        <f t="shared" si="13"/>
        <v>0_zero</v>
      </c>
      <c r="DB55" s="211" t="b">
        <v>1</v>
      </c>
    </row>
    <row r="56" spans="1:106" ht="24.95" customHeight="1" x14ac:dyDescent="0.25">
      <c r="A56" s="211" t="s">
        <v>128</v>
      </c>
      <c r="B56" s="214" t="s">
        <v>681</v>
      </c>
      <c r="C56" s="78" t="s">
        <v>36</v>
      </c>
      <c r="D56" s="79" t="s">
        <v>333</v>
      </c>
      <c r="E56" s="79" t="s">
        <v>360</v>
      </c>
      <c r="F56" s="79" t="s">
        <v>385</v>
      </c>
      <c r="G56" s="79">
        <v>1</v>
      </c>
      <c r="H56" s="78" t="s">
        <v>349</v>
      </c>
      <c r="I56" s="80">
        <v>0</v>
      </c>
      <c r="J56" s="78" t="s">
        <v>29</v>
      </c>
      <c r="K56" s="80">
        <v>1</v>
      </c>
      <c r="L56" s="78" t="s">
        <v>349</v>
      </c>
      <c r="M56" s="81">
        <v>1</v>
      </c>
      <c r="N56" s="78" t="s">
        <v>286</v>
      </c>
      <c r="O56" s="78" t="s">
        <v>287</v>
      </c>
      <c r="P56" s="78" t="s">
        <v>350</v>
      </c>
      <c r="Q56" s="78" t="s">
        <v>351</v>
      </c>
      <c r="R56" s="82" t="s">
        <v>36</v>
      </c>
      <c r="S56" s="79" t="s">
        <v>356</v>
      </c>
      <c r="T56" s="79">
        <v>943</v>
      </c>
      <c r="U56" s="79">
        <v>31</v>
      </c>
      <c r="V56" s="79">
        <v>3</v>
      </c>
      <c r="W56" s="83">
        <v>3</v>
      </c>
      <c r="X56" s="84">
        <v>0.33333333333333331</v>
      </c>
      <c r="Y56" s="79">
        <v>6</v>
      </c>
      <c r="Z56" s="79">
        <v>7</v>
      </c>
      <c r="AA56" s="79">
        <v>15</v>
      </c>
      <c r="AB56" s="79">
        <v>18</v>
      </c>
      <c r="AC56" s="79">
        <v>1</v>
      </c>
      <c r="AD56" s="79">
        <v>0</v>
      </c>
      <c r="AE56" s="79">
        <v>3</v>
      </c>
      <c r="AF56" s="79">
        <v>0</v>
      </c>
      <c r="AG56" s="79">
        <v>0</v>
      </c>
      <c r="AH56" s="79">
        <v>0</v>
      </c>
      <c r="AI56" s="79">
        <v>0</v>
      </c>
      <c r="AJ56" s="79">
        <v>0</v>
      </c>
      <c r="AK56" s="85">
        <v>3</v>
      </c>
      <c r="AL56" s="79">
        <v>0</v>
      </c>
      <c r="AM56" s="86">
        <v>3</v>
      </c>
      <c r="AN56" s="87">
        <v>1</v>
      </c>
      <c r="AO56" s="87">
        <v>9.6774193548387094E-2</v>
      </c>
      <c r="AP56" s="87">
        <v>1</v>
      </c>
      <c r="AQ56" s="87">
        <v>0</v>
      </c>
      <c r="AR56" s="87">
        <v>0</v>
      </c>
      <c r="AS56" s="87">
        <v>0</v>
      </c>
      <c r="AT56" s="88">
        <v>1</v>
      </c>
      <c r="AU56" s="88">
        <v>3.1779661016949155E-3</v>
      </c>
      <c r="AV56" s="89">
        <v>9.6774193548387094E-2</v>
      </c>
      <c r="AW56" s="87">
        <v>1</v>
      </c>
      <c r="AX56" s="87">
        <v>1.1666666666666601</v>
      </c>
      <c r="AY56" s="90">
        <v>1</v>
      </c>
      <c r="AZ56" s="90">
        <v>3.2258064516129031E-2</v>
      </c>
      <c r="BA56" s="87">
        <v>9.6774193548387094E-2</v>
      </c>
      <c r="BB56" s="91">
        <v>305</v>
      </c>
      <c r="BC56" s="91">
        <v>981</v>
      </c>
      <c r="BD56" s="91" t="s">
        <v>450</v>
      </c>
      <c r="BE56" s="91" t="s">
        <v>451</v>
      </c>
      <c r="BF56" s="91">
        <v>2925</v>
      </c>
      <c r="BG56" s="91">
        <v>96</v>
      </c>
      <c r="BH56" s="87">
        <v>0.3223931623931624</v>
      </c>
      <c r="BI56" s="92">
        <v>9.8360655737704927E-3</v>
      </c>
      <c r="BJ56" s="79">
        <v>1</v>
      </c>
      <c r="BK56" s="229">
        <v>97</v>
      </c>
      <c r="BL56" s="230">
        <v>54</v>
      </c>
      <c r="BM56" s="230">
        <v>78</v>
      </c>
      <c r="BN56" s="231">
        <v>55.670103092783513</v>
      </c>
      <c r="BO56" s="231">
        <v>80.412371134020617</v>
      </c>
      <c r="BP56" s="231">
        <v>0</v>
      </c>
      <c r="BQ56" s="231">
        <v>0</v>
      </c>
      <c r="BR56" s="231">
        <v>0</v>
      </c>
      <c r="BS56" s="231">
        <v>0.32291666666666669</v>
      </c>
      <c r="BT56" s="232">
        <v>96</v>
      </c>
      <c r="BU56" s="233">
        <v>0.45138888888888801</v>
      </c>
      <c r="BV56" s="233">
        <v>6.1956799591002101E-2</v>
      </c>
      <c r="BW56" s="232" t="b">
        <v>1</v>
      </c>
      <c r="BX56" s="232" t="b">
        <v>1</v>
      </c>
      <c r="BY56" s="232">
        <v>96</v>
      </c>
      <c r="BZ56" s="232">
        <v>96</v>
      </c>
      <c r="CA56" s="233">
        <v>1</v>
      </c>
      <c r="CB56" s="233">
        <v>1</v>
      </c>
      <c r="CC56" s="212">
        <v>0</v>
      </c>
      <c r="CD56" s="212">
        <v>0</v>
      </c>
      <c r="CE56" s="257">
        <v>0.83333333333333304</v>
      </c>
      <c r="CF56" s="211">
        <v>31</v>
      </c>
      <c r="CG56" s="212">
        <v>0.32291666666666602</v>
      </c>
      <c r="CH56" s="212">
        <v>0.32291666666666602</v>
      </c>
      <c r="CI56" s="211">
        <v>31</v>
      </c>
      <c r="CJ56" s="212">
        <v>0.67708333333333304</v>
      </c>
      <c r="CK56" s="211">
        <v>65</v>
      </c>
      <c r="CL56" s="212">
        <v>0.59100204498977504</v>
      </c>
      <c r="CM56" s="211" t="s">
        <v>31</v>
      </c>
      <c r="CN56" s="211">
        <v>42</v>
      </c>
      <c r="CO56" s="212">
        <v>0.4375</v>
      </c>
      <c r="CP56" s="211" t="b">
        <v>1</v>
      </c>
      <c r="CQ56" s="211">
        <v>0</v>
      </c>
      <c r="CR56" s="211">
        <v>30</v>
      </c>
      <c r="CS56" s="212">
        <v>0</v>
      </c>
      <c r="CT56" s="212">
        <v>0</v>
      </c>
      <c r="CU56" s="211" t="str">
        <f t="shared" si="7"/>
        <v>0_V0</v>
      </c>
      <c r="CV56" s="211" t="str">
        <f t="shared" si="8"/>
        <v>3_high</v>
      </c>
      <c r="CW56" s="211" t="str">
        <f t="shared" si="9"/>
        <v>2_middle</v>
      </c>
      <c r="CX56" s="211" t="str">
        <f t="shared" si="10"/>
        <v>2_fair</v>
      </c>
      <c r="CY56" s="211" t="str">
        <f t="shared" si="11"/>
        <v>2_fair</v>
      </c>
      <c r="CZ56" s="211" t="str">
        <f t="shared" si="12"/>
        <v>0_Zero</v>
      </c>
      <c r="DA56" s="211" t="str">
        <f t="shared" si="13"/>
        <v>0_zero</v>
      </c>
      <c r="DB56" s="211" t="b">
        <v>0</v>
      </c>
    </row>
    <row r="57" spans="1:106" ht="24.95" customHeight="1" x14ac:dyDescent="0.25">
      <c r="A57" s="211" t="s">
        <v>136</v>
      </c>
      <c r="B57" s="214" t="s">
        <v>681</v>
      </c>
      <c r="C57" s="78" t="s">
        <v>36</v>
      </c>
      <c r="D57" s="79" t="s">
        <v>333</v>
      </c>
      <c r="E57" s="79" t="s">
        <v>360</v>
      </c>
      <c r="F57" s="79" t="s">
        <v>366</v>
      </c>
      <c r="G57" s="79">
        <v>1</v>
      </c>
      <c r="H57" s="78" t="s">
        <v>349</v>
      </c>
      <c r="I57" s="80">
        <v>0</v>
      </c>
      <c r="J57" s="78" t="s">
        <v>29</v>
      </c>
      <c r="K57" s="80">
        <v>1</v>
      </c>
      <c r="L57" s="78" t="s">
        <v>349</v>
      </c>
      <c r="M57" s="81">
        <v>1</v>
      </c>
      <c r="N57" s="78" t="s">
        <v>286</v>
      </c>
      <c r="O57" s="78" t="s">
        <v>287</v>
      </c>
      <c r="P57" s="78" t="s">
        <v>350</v>
      </c>
      <c r="Q57" s="78" t="s">
        <v>351</v>
      </c>
      <c r="R57" s="82" t="s">
        <v>36</v>
      </c>
      <c r="S57" s="79" t="s">
        <v>352</v>
      </c>
      <c r="T57" s="79">
        <v>741</v>
      </c>
      <c r="U57" s="79">
        <v>25</v>
      </c>
      <c r="V57" s="79">
        <v>3</v>
      </c>
      <c r="W57" s="83">
        <v>2</v>
      </c>
      <c r="X57" s="84">
        <v>0.5</v>
      </c>
      <c r="Y57" s="79">
        <v>7</v>
      </c>
      <c r="Z57" s="79">
        <v>8</v>
      </c>
      <c r="AA57" s="79">
        <v>25</v>
      </c>
      <c r="AB57" s="79">
        <v>27</v>
      </c>
      <c r="AC57" s="79">
        <v>1</v>
      </c>
      <c r="AD57" s="79">
        <v>0</v>
      </c>
      <c r="AE57" s="79">
        <v>3</v>
      </c>
      <c r="AF57" s="79">
        <v>0</v>
      </c>
      <c r="AG57" s="79">
        <v>1</v>
      </c>
      <c r="AH57" s="79">
        <v>2</v>
      </c>
      <c r="AI57" s="79">
        <v>0</v>
      </c>
      <c r="AJ57" s="79">
        <v>0</v>
      </c>
      <c r="AK57" s="85">
        <v>4</v>
      </c>
      <c r="AL57" s="79">
        <v>2</v>
      </c>
      <c r="AM57" s="86">
        <v>6</v>
      </c>
      <c r="AN57" s="87">
        <v>2</v>
      </c>
      <c r="AO57" s="87">
        <v>0.16</v>
      </c>
      <c r="AP57" s="87">
        <v>1.3333333333333299</v>
      </c>
      <c r="AQ57" s="87">
        <v>1</v>
      </c>
      <c r="AR57" s="87">
        <v>0.08</v>
      </c>
      <c r="AS57" s="87">
        <v>0.66666666666666596</v>
      </c>
      <c r="AT57" s="88">
        <v>3</v>
      </c>
      <c r="AU57" s="88">
        <v>8.0862533692722376E-3</v>
      </c>
      <c r="AV57" s="89">
        <v>0.24</v>
      </c>
      <c r="AW57" s="87">
        <v>2</v>
      </c>
      <c r="AX57" s="87">
        <v>1.1428571428571399</v>
      </c>
      <c r="AY57" s="90">
        <v>0.66666666666666663</v>
      </c>
      <c r="AZ57" s="90">
        <v>0.04</v>
      </c>
      <c r="BA57" s="87">
        <v>0.08</v>
      </c>
      <c r="BB57" s="91">
        <v>17</v>
      </c>
      <c r="BC57" s="91">
        <v>43</v>
      </c>
      <c r="BD57" s="91" t="s">
        <v>440</v>
      </c>
      <c r="BE57" s="91" t="s">
        <v>441</v>
      </c>
      <c r="BF57" s="91">
        <v>741</v>
      </c>
      <c r="BG57" s="91">
        <v>24</v>
      </c>
      <c r="BH57" s="87">
        <v>1</v>
      </c>
      <c r="BI57" s="92">
        <v>0.11764705882352941</v>
      </c>
      <c r="BJ57" s="79">
        <v>1</v>
      </c>
      <c r="BK57" s="229">
        <v>26</v>
      </c>
      <c r="BL57" s="230">
        <v>1</v>
      </c>
      <c r="BM57" s="230">
        <v>25</v>
      </c>
      <c r="BN57" s="231">
        <v>3.8461538461538458</v>
      </c>
      <c r="BO57" s="231">
        <v>96.15384615384616</v>
      </c>
      <c r="BP57" s="231">
        <v>0</v>
      </c>
      <c r="BQ57" s="231">
        <v>0</v>
      </c>
      <c r="BR57" s="231">
        <v>0</v>
      </c>
      <c r="BS57" s="231">
        <v>1</v>
      </c>
      <c r="BT57" s="232">
        <v>25</v>
      </c>
      <c r="BU57" s="233">
        <v>0.326451612903225</v>
      </c>
      <c r="BV57" s="233">
        <v>0.104988198269079</v>
      </c>
      <c r="BW57" s="232" t="b">
        <v>0</v>
      </c>
      <c r="BX57" s="232" t="b">
        <v>1</v>
      </c>
      <c r="BY57" s="232">
        <v>21</v>
      </c>
      <c r="BZ57" s="232">
        <v>25</v>
      </c>
      <c r="CA57" s="233">
        <v>0.84</v>
      </c>
      <c r="CB57" s="233">
        <v>1</v>
      </c>
      <c r="CC57" s="212">
        <v>0</v>
      </c>
      <c r="CD57" s="212">
        <v>0</v>
      </c>
      <c r="CE57" s="257">
        <v>0.80645161290322498</v>
      </c>
      <c r="CF57" s="211">
        <v>25</v>
      </c>
      <c r="CG57" s="212">
        <v>1</v>
      </c>
      <c r="CH57" s="212">
        <v>1</v>
      </c>
      <c r="CI57" s="211">
        <v>25</v>
      </c>
      <c r="CJ57" s="212">
        <v>0</v>
      </c>
      <c r="CK57" s="211">
        <v>0</v>
      </c>
      <c r="CL57" s="212">
        <v>0.56097560975609695</v>
      </c>
      <c r="CM57" s="211" t="s">
        <v>31</v>
      </c>
      <c r="CN57" s="211">
        <v>25</v>
      </c>
      <c r="CO57" s="212">
        <v>1</v>
      </c>
      <c r="CP57" s="211" t="b">
        <v>0</v>
      </c>
      <c r="CQ57" s="211">
        <v>0</v>
      </c>
      <c r="CR57" s="211">
        <v>24</v>
      </c>
      <c r="CS57" s="212">
        <v>0</v>
      </c>
      <c r="CT57" s="212">
        <v>0</v>
      </c>
      <c r="CU57" s="211" t="str">
        <f t="shared" si="7"/>
        <v>0_V0</v>
      </c>
      <c r="CV57" s="211" t="str">
        <f t="shared" si="8"/>
        <v>3_high</v>
      </c>
      <c r="CW57" s="211" t="str">
        <f t="shared" si="9"/>
        <v>3_late</v>
      </c>
      <c r="CX57" s="211" t="str">
        <f t="shared" si="10"/>
        <v>4_vlong</v>
      </c>
      <c r="CY57" s="211" t="str">
        <f t="shared" si="11"/>
        <v>1_soon</v>
      </c>
      <c r="CZ57" s="211" t="str">
        <f t="shared" si="12"/>
        <v>0_Zero</v>
      </c>
      <c r="DA57" s="211" t="str">
        <f t="shared" si="13"/>
        <v>0_zero</v>
      </c>
      <c r="DB57" s="211" t="b">
        <v>0</v>
      </c>
    </row>
    <row r="58" spans="1:106" ht="24.95" customHeight="1" x14ac:dyDescent="0.25">
      <c r="A58" s="211" t="s">
        <v>143</v>
      </c>
      <c r="B58" s="214" t="s">
        <v>681</v>
      </c>
      <c r="C58" s="78" t="s">
        <v>36</v>
      </c>
      <c r="D58" s="79" t="s">
        <v>311</v>
      </c>
      <c r="E58" s="79" t="s">
        <v>360</v>
      </c>
      <c r="F58" s="79" t="s">
        <v>378</v>
      </c>
      <c r="G58" s="79">
        <v>2</v>
      </c>
      <c r="H58" s="78" t="s">
        <v>359</v>
      </c>
      <c r="I58" s="80">
        <v>0</v>
      </c>
      <c r="J58" s="78" t="s">
        <v>29</v>
      </c>
      <c r="K58" s="80">
        <v>2</v>
      </c>
      <c r="L58" s="78" t="s">
        <v>359</v>
      </c>
      <c r="M58" s="81">
        <v>1</v>
      </c>
      <c r="N58" s="78" t="s">
        <v>286</v>
      </c>
      <c r="O58" s="78" t="s">
        <v>287</v>
      </c>
      <c r="P58" s="78" t="s">
        <v>350</v>
      </c>
      <c r="Q58" s="78" t="s">
        <v>351</v>
      </c>
      <c r="R58" s="82" t="s">
        <v>36</v>
      </c>
      <c r="S58" s="79" t="s">
        <v>356</v>
      </c>
      <c r="T58" s="79">
        <v>20</v>
      </c>
      <c r="U58" s="79">
        <v>1</v>
      </c>
      <c r="V58" s="79">
        <v>1</v>
      </c>
      <c r="W58" s="83">
        <v>4</v>
      </c>
      <c r="X58" s="84">
        <v>0.5</v>
      </c>
      <c r="Y58" s="79">
        <v>1</v>
      </c>
      <c r="Z58" s="79">
        <v>2</v>
      </c>
      <c r="AA58" s="79">
        <v>6</v>
      </c>
      <c r="AB58" s="79">
        <v>11</v>
      </c>
      <c r="AC58" s="79">
        <v>1</v>
      </c>
      <c r="AD58" s="79">
        <v>0</v>
      </c>
      <c r="AE58" s="79">
        <v>4</v>
      </c>
      <c r="AF58" s="79">
        <v>0</v>
      </c>
      <c r="AG58" s="79">
        <v>1</v>
      </c>
      <c r="AH58" s="79">
        <v>0</v>
      </c>
      <c r="AI58" s="79">
        <v>0</v>
      </c>
      <c r="AJ58" s="79">
        <v>0</v>
      </c>
      <c r="AK58" s="85">
        <v>5</v>
      </c>
      <c r="AL58" s="79">
        <v>0</v>
      </c>
      <c r="AM58" s="86">
        <v>5</v>
      </c>
      <c r="AN58" s="87">
        <v>1.25</v>
      </c>
      <c r="AO58" s="87">
        <v>5</v>
      </c>
      <c r="AP58" s="87">
        <v>5</v>
      </c>
      <c r="AQ58" s="87">
        <v>0</v>
      </c>
      <c r="AR58" s="87">
        <v>0</v>
      </c>
      <c r="AS58" s="87">
        <v>0</v>
      </c>
      <c r="AT58" s="88">
        <v>1.25</v>
      </c>
      <c r="AU58" s="88">
        <v>0.23809523809523808</v>
      </c>
      <c r="AV58" s="89">
        <v>5</v>
      </c>
      <c r="AW58" s="87">
        <v>5</v>
      </c>
      <c r="AX58" s="87">
        <v>2</v>
      </c>
      <c r="AY58" s="90">
        <v>1</v>
      </c>
      <c r="AZ58" s="90">
        <v>2</v>
      </c>
      <c r="BA58" s="87">
        <v>4</v>
      </c>
      <c r="BB58" s="91">
        <v>691</v>
      </c>
      <c r="BC58" s="91">
        <v>89354</v>
      </c>
      <c r="BD58" s="91" t="s">
        <v>379</v>
      </c>
      <c r="BE58" s="91" t="s">
        <v>380</v>
      </c>
      <c r="BF58" s="91">
        <v>1231</v>
      </c>
      <c r="BG58" s="91">
        <v>40</v>
      </c>
      <c r="BH58" s="87">
        <v>1.6246953696181964E-2</v>
      </c>
      <c r="BI58" s="92">
        <v>5.7887120115774236E-3</v>
      </c>
      <c r="BJ58" s="79">
        <v>1</v>
      </c>
      <c r="BK58" s="229">
        <v>41</v>
      </c>
      <c r="BL58" s="230">
        <v>9</v>
      </c>
      <c r="BM58" s="230">
        <v>14</v>
      </c>
      <c r="BN58" s="231">
        <v>21.95121951219512</v>
      </c>
      <c r="BO58" s="231">
        <v>34.146341463414643</v>
      </c>
      <c r="BP58" s="231">
        <v>0.92500000000000004</v>
      </c>
      <c r="BQ58" s="231">
        <v>0.92500000000000004</v>
      </c>
      <c r="BR58" s="231">
        <v>0.92500000000000004</v>
      </c>
      <c r="BS58" s="231">
        <v>0.92500000000000004</v>
      </c>
      <c r="BT58" s="232">
        <v>40</v>
      </c>
      <c r="BU58" s="233">
        <v>-0.41249999999999998</v>
      </c>
      <c r="BV58" s="233">
        <v>-0.39539390480027697</v>
      </c>
      <c r="BW58" s="232" t="b">
        <v>0</v>
      </c>
      <c r="BX58" s="232" t="b">
        <v>0</v>
      </c>
      <c r="BY58" s="232">
        <v>4</v>
      </c>
      <c r="BZ58" s="232">
        <v>3</v>
      </c>
      <c r="CA58" s="233">
        <v>0.1</v>
      </c>
      <c r="CB58" s="233">
        <v>7.4999999999999997E-2</v>
      </c>
      <c r="CC58" s="212">
        <v>0.92500000000000004</v>
      </c>
      <c r="CD58" s="212">
        <v>37</v>
      </c>
      <c r="CE58" s="257">
        <v>1</v>
      </c>
      <c r="CF58" s="211">
        <v>37</v>
      </c>
      <c r="CG58" s="212">
        <v>0.92500000000000004</v>
      </c>
      <c r="CH58" s="212">
        <v>0</v>
      </c>
      <c r="CI58" s="211">
        <v>0</v>
      </c>
      <c r="CJ58" s="212">
        <v>7.49999999999999E-2</v>
      </c>
      <c r="CK58" s="211">
        <v>3</v>
      </c>
      <c r="CL58" s="212">
        <v>2.4286785526418798E-3</v>
      </c>
      <c r="CM58" s="211" t="s">
        <v>25</v>
      </c>
      <c r="CN58" s="211">
        <v>36</v>
      </c>
      <c r="CO58" s="212">
        <v>0.9</v>
      </c>
      <c r="CP58" s="211" t="b">
        <v>0</v>
      </c>
      <c r="CQ58" s="211">
        <v>0</v>
      </c>
      <c r="CR58" s="211">
        <v>0</v>
      </c>
      <c r="CS58" s="212">
        <v>0</v>
      </c>
      <c r="CT58" s="212">
        <v>0</v>
      </c>
      <c r="CU58" s="211" t="str">
        <f t="shared" si="7"/>
        <v>3_late</v>
      </c>
      <c r="CV58" s="211" t="str">
        <f t="shared" si="8"/>
        <v>4_full</v>
      </c>
      <c r="CW58" s="211" t="str">
        <f t="shared" si="9"/>
        <v>3_late</v>
      </c>
      <c r="CX58" s="211" t="str">
        <f t="shared" si="10"/>
        <v>0_Zero</v>
      </c>
      <c r="CY58" s="211" t="str">
        <f t="shared" si="11"/>
        <v>1_soon</v>
      </c>
      <c r="CZ58" s="211" t="str">
        <f t="shared" si="12"/>
        <v>0_Zero</v>
      </c>
      <c r="DA58" s="211" t="str">
        <f t="shared" si="13"/>
        <v>0_zero</v>
      </c>
      <c r="DB58" s="211" t="b">
        <v>1</v>
      </c>
    </row>
    <row r="59" spans="1:106" ht="24.95" customHeight="1" x14ac:dyDescent="0.25">
      <c r="A59" s="211" t="s">
        <v>144</v>
      </c>
      <c r="B59" s="214" t="s">
        <v>681</v>
      </c>
      <c r="C59" s="78" t="s">
        <v>36</v>
      </c>
      <c r="D59" s="79" t="s">
        <v>333</v>
      </c>
      <c r="E59" s="79" t="s">
        <v>29</v>
      </c>
      <c r="F59" s="79" t="s">
        <v>284</v>
      </c>
      <c r="G59" s="79">
        <v>1</v>
      </c>
      <c r="H59" s="78" t="s">
        <v>349</v>
      </c>
      <c r="I59" s="80">
        <v>0</v>
      </c>
      <c r="J59" s="78" t="s">
        <v>29</v>
      </c>
      <c r="K59" s="80">
        <v>1</v>
      </c>
      <c r="L59" s="78" t="s">
        <v>349</v>
      </c>
      <c r="M59" s="81">
        <v>1</v>
      </c>
      <c r="N59" s="78" t="s">
        <v>286</v>
      </c>
      <c r="O59" s="78" t="s">
        <v>287</v>
      </c>
      <c r="P59" s="78" t="s">
        <v>350</v>
      </c>
      <c r="Q59" s="78" t="s">
        <v>351</v>
      </c>
      <c r="R59" s="82" t="s">
        <v>36</v>
      </c>
      <c r="S59" s="79" t="s">
        <v>355</v>
      </c>
      <c r="T59" s="79">
        <v>847</v>
      </c>
      <c r="U59" s="79">
        <v>28</v>
      </c>
      <c r="V59" s="79">
        <v>3</v>
      </c>
      <c r="W59" s="83">
        <v>4</v>
      </c>
      <c r="X59" s="84">
        <v>0.25</v>
      </c>
      <c r="Y59" s="79">
        <v>29</v>
      </c>
      <c r="Z59" s="79">
        <v>29</v>
      </c>
      <c r="AA59" s="79">
        <v>127</v>
      </c>
      <c r="AB59" s="79">
        <v>127</v>
      </c>
      <c r="AC59" s="79">
        <v>0</v>
      </c>
      <c r="AD59" s="79">
        <v>0</v>
      </c>
      <c r="AE59" s="79">
        <v>0</v>
      </c>
      <c r="AF59" s="79">
        <v>0</v>
      </c>
      <c r="AG59" s="79">
        <v>0</v>
      </c>
      <c r="AH59" s="79">
        <v>0</v>
      </c>
      <c r="AI59" s="79">
        <v>2</v>
      </c>
      <c r="AJ59" s="79">
        <v>0</v>
      </c>
      <c r="AK59" s="85">
        <v>0</v>
      </c>
      <c r="AL59" s="79">
        <v>2</v>
      </c>
      <c r="AM59" s="86">
        <v>2</v>
      </c>
      <c r="AN59" s="87">
        <v>0</v>
      </c>
      <c r="AO59" s="87">
        <v>0</v>
      </c>
      <c r="AP59" s="87">
        <v>0</v>
      </c>
      <c r="AQ59" s="87">
        <v>0.5</v>
      </c>
      <c r="AR59" s="87">
        <v>7.1428571428571397E-2</v>
      </c>
      <c r="AS59" s="87">
        <v>0.66666666666666596</v>
      </c>
      <c r="AT59" s="88">
        <v>0.5</v>
      </c>
      <c r="AU59" s="88">
        <v>2.3584905660377358E-3</v>
      </c>
      <c r="AV59" s="89">
        <v>7.1428571428571397E-2</v>
      </c>
      <c r="AW59" s="87">
        <v>0.66666666666666596</v>
      </c>
      <c r="AX59" s="87">
        <v>1</v>
      </c>
      <c r="AY59" s="90">
        <v>0</v>
      </c>
      <c r="AZ59" s="90">
        <v>3.5714285714285712E-2</v>
      </c>
      <c r="BA59" s="87">
        <v>0.14285714285714285</v>
      </c>
      <c r="BB59" s="91">
        <v>301</v>
      </c>
      <c r="BC59" s="91">
        <v>722</v>
      </c>
      <c r="BD59" s="91" t="s">
        <v>446</v>
      </c>
      <c r="BE59" s="91" t="s">
        <v>447</v>
      </c>
      <c r="BF59" s="91">
        <v>1358</v>
      </c>
      <c r="BG59" s="91">
        <v>44</v>
      </c>
      <c r="BH59" s="87">
        <v>0.62371134020618557</v>
      </c>
      <c r="BI59" s="92">
        <v>1.3289036544850499E-2</v>
      </c>
      <c r="BJ59" s="79">
        <v>0</v>
      </c>
      <c r="BK59" s="229">
        <v>46</v>
      </c>
      <c r="BL59" s="230">
        <v>10</v>
      </c>
      <c r="BM59" s="230">
        <v>15</v>
      </c>
      <c r="BN59" s="231">
        <v>21.739130434782609</v>
      </c>
      <c r="BO59" s="231">
        <v>32.608695652173907</v>
      </c>
      <c r="BP59" s="231">
        <v>0</v>
      </c>
      <c r="BQ59" s="231">
        <v>0</v>
      </c>
      <c r="BR59" s="231">
        <v>0</v>
      </c>
      <c r="BS59" s="231">
        <v>0.28888888888888892</v>
      </c>
      <c r="BT59" s="232">
        <v>45</v>
      </c>
      <c r="BU59" s="233">
        <v>0.50663221360895705</v>
      </c>
      <c r="BV59" s="233">
        <v>0.32294527348637297</v>
      </c>
      <c r="BW59" s="232" t="b">
        <v>1</v>
      </c>
      <c r="BX59" s="232" t="b">
        <v>1</v>
      </c>
      <c r="BY59" s="232">
        <v>45</v>
      </c>
      <c r="BZ59" s="232">
        <v>45</v>
      </c>
      <c r="CA59" s="233">
        <v>1</v>
      </c>
      <c r="CB59" s="233">
        <v>1</v>
      </c>
      <c r="CC59" s="212">
        <v>0</v>
      </c>
      <c r="CD59" s="212">
        <v>0</v>
      </c>
      <c r="CE59" s="257">
        <v>0.98449612403100695</v>
      </c>
      <c r="CF59" s="211">
        <v>0</v>
      </c>
      <c r="CG59" s="212">
        <v>0</v>
      </c>
      <c r="CH59" s="212">
        <v>0</v>
      </c>
      <c r="CI59" s="211">
        <v>0</v>
      </c>
      <c r="CJ59" s="212">
        <v>1</v>
      </c>
      <c r="CK59" s="211">
        <v>45</v>
      </c>
      <c r="CL59" s="212">
        <v>0.12022630834512001</v>
      </c>
      <c r="CM59" s="211" t="s">
        <v>25</v>
      </c>
      <c r="CN59" s="211">
        <v>31</v>
      </c>
      <c r="CO59" s="212">
        <v>0.688888888888888</v>
      </c>
      <c r="CP59" s="211" t="b">
        <v>1</v>
      </c>
      <c r="CQ59" s="211">
        <v>0</v>
      </c>
      <c r="CR59" s="211">
        <v>0</v>
      </c>
      <c r="CS59" s="212">
        <v>0</v>
      </c>
      <c r="CT59" s="212">
        <v>0</v>
      </c>
      <c r="CU59" s="211" t="str">
        <f t="shared" si="7"/>
        <v>0_V0</v>
      </c>
      <c r="CV59" s="211" t="str">
        <f t="shared" si="8"/>
        <v>3_high</v>
      </c>
      <c r="CW59" s="211" t="str">
        <f t="shared" si="9"/>
        <v>0_V0</v>
      </c>
      <c r="CX59" s="211" t="str">
        <f t="shared" si="10"/>
        <v>0_Zero</v>
      </c>
      <c r="CY59" s="211" t="str">
        <f t="shared" si="11"/>
        <v>4_full</v>
      </c>
      <c r="CZ59" s="211" t="str">
        <f t="shared" si="12"/>
        <v>0_Zero</v>
      </c>
      <c r="DA59" s="211" t="str">
        <f t="shared" si="13"/>
        <v>0_zero</v>
      </c>
      <c r="DB59" s="211" t="b">
        <v>1</v>
      </c>
    </row>
    <row r="60" spans="1:106" ht="24.95" customHeight="1" x14ac:dyDescent="0.25">
      <c r="A60" s="211" t="s">
        <v>146</v>
      </c>
      <c r="B60" s="214" t="s">
        <v>681</v>
      </c>
      <c r="C60" s="78" t="s">
        <v>36</v>
      </c>
      <c r="D60" s="79" t="s">
        <v>333</v>
      </c>
      <c r="E60" s="79" t="s">
        <v>360</v>
      </c>
      <c r="F60" s="79" t="s">
        <v>377</v>
      </c>
      <c r="G60" s="79">
        <v>1</v>
      </c>
      <c r="H60" s="78" t="s">
        <v>349</v>
      </c>
      <c r="I60" s="80">
        <v>0</v>
      </c>
      <c r="J60" s="78" t="s">
        <v>29</v>
      </c>
      <c r="K60" s="80">
        <v>1</v>
      </c>
      <c r="L60" s="78" t="s">
        <v>349</v>
      </c>
      <c r="M60" s="81">
        <v>1</v>
      </c>
      <c r="N60" s="78" t="s">
        <v>286</v>
      </c>
      <c r="O60" s="78" t="s">
        <v>287</v>
      </c>
      <c r="P60" s="78" t="s">
        <v>350</v>
      </c>
      <c r="Q60" s="78" t="s">
        <v>351</v>
      </c>
      <c r="R60" s="82" t="s">
        <v>36</v>
      </c>
      <c r="S60" s="79" t="s">
        <v>356</v>
      </c>
      <c r="T60" s="79">
        <v>668</v>
      </c>
      <c r="U60" s="79">
        <v>22</v>
      </c>
      <c r="V60" s="79">
        <v>2</v>
      </c>
      <c r="W60" s="83">
        <v>7</v>
      </c>
      <c r="X60" s="84">
        <v>0.14285714285714285</v>
      </c>
      <c r="Y60" s="79">
        <v>7</v>
      </c>
      <c r="Z60" s="79">
        <v>8</v>
      </c>
      <c r="AA60" s="79">
        <v>39</v>
      </c>
      <c r="AB60" s="79">
        <v>44</v>
      </c>
      <c r="AC60" s="79">
        <v>1</v>
      </c>
      <c r="AD60" s="79">
        <v>0</v>
      </c>
      <c r="AE60" s="79">
        <v>5</v>
      </c>
      <c r="AF60" s="79">
        <v>0</v>
      </c>
      <c r="AG60" s="79">
        <v>0</v>
      </c>
      <c r="AH60" s="79">
        <v>0</v>
      </c>
      <c r="AI60" s="79">
        <v>0</v>
      </c>
      <c r="AJ60" s="79">
        <v>0</v>
      </c>
      <c r="AK60" s="85">
        <v>5</v>
      </c>
      <c r="AL60" s="79">
        <v>0</v>
      </c>
      <c r="AM60" s="86">
        <v>5</v>
      </c>
      <c r="AN60" s="87">
        <v>0.71428571428571397</v>
      </c>
      <c r="AO60" s="87">
        <v>0.22727272727272699</v>
      </c>
      <c r="AP60" s="87">
        <v>2.5</v>
      </c>
      <c r="AQ60" s="87">
        <v>0</v>
      </c>
      <c r="AR60" s="87">
        <v>0</v>
      </c>
      <c r="AS60" s="87">
        <v>0</v>
      </c>
      <c r="AT60" s="88">
        <v>0.71428571428571397</v>
      </c>
      <c r="AU60" s="88">
        <v>7.4738415545590429E-3</v>
      </c>
      <c r="AV60" s="89">
        <v>0.22727272727272699</v>
      </c>
      <c r="AW60" s="87">
        <v>2.5</v>
      </c>
      <c r="AX60" s="87">
        <v>1.1428571428571399</v>
      </c>
      <c r="AY60" s="90">
        <v>1</v>
      </c>
      <c r="AZ60" s="90">
        <v>4.5454545454545456E-2</v>
      </c>
      <c r="BA60" s="87">
        <v>0.31818181818181818</v>
      </c>
      <c r="BB60" s="91">
        <v>223</v>
      </c>
      <c r="BC60" s="91">
        <v>602</v>
      </c>
      <c r="BD60" s="91" t="s">
        <v>438</v>
      </c>
      <c r="BE60" s="91" t="s">
        <v>439</v>
      </c>
      <c r="BF60" s="91">
        <v>962</v>
      </c>
      <c r="BG60" s="91">
        <v>31</v>
      </c>
      <c r="BH60" s="87">
        <v>0.69438669438669443</v>
      </c>
      <c r="BI60" s="92">
        <v>3.1390134529147982E-2</v>
      </c>
      <c r="BJ60" s="79">
        <v>1</v>
      </c>
      <c r="BK60" s="229">
        <v>33</v>
      </c>
      <c r="BL60" s="230">
        <v>4</v>
      </c>
      <c r="BM60" s="230">
        <v>5</v>
      </c>
      <c r="BN60" s="231">
        <v>12.121212121212119</v>
      </c>
      <c r="BO60" s="231">
        <v>15.15151515151515</v>
      </c>
      <c r="BP60" s="231">
        <v>0</v>
      </c>
      <c r="BQ60" s="231">
        <v>0</v>
      </c>
      <c r="BR60" s="231">
        <v>0</v>
      </c>
      <c r="BS60" s="231">
        <v>0.1875</v>
      </c>
      <c r="BT60" s="232">
        <v>32</v>
      </c>
      <c r="BU60" s="233">
        <v>0.49431818181818099</v>
      </c>
      <c r="BV60" s="233">
        <v>0.363862673343605</v>
      </c>
      <c r="BW60" s="232" t="b">
        <v>1</v>
      </c>
      <c r="BX60" s="232" t="b">
        <v>1</v>
      </c>
      <c r="BY60" s="232">
        <v>32</v>
      </c>
      <c r="BZ60" s="232">
        <v>32</v>
      </c>
      <c r="CA60" s="233">
        <v>1</v>
      </c>
      <c r="CB60" s="233">
        <v>1</v>
      </c>
      <c r="CC60" s="212">
        <v>0</v>
      </c>
      <c r="CD60" s="212">
        <v>0</v>
      </c>
      <c r="CE60" s="257">
        <v>0.88636363636363602</v>
      </c>
      <c r="CF60" s="211">
        <v>6</v>
      </c>
      <c r="CG60" s="212">
        <v>0.1875</v>
      </c>
      <c r="CH60" s="212">
        <v>0.1875</v>
      </c>
      <c r="CI60" s="211">
        <v>6</v>
      </c>
      <c r="CJ60" s="212">
        <v>0.8125</v>
      </c>
      <c r="CK60" s="211">
        <v>26</v>
      </c>
      <c r="CL60" s="212">
        <v>0.23050847457627099</v>
      </c>
      <c r="CM60" s="211" t="s">
        <v>21</v>
      </c>
      <c r="CN60" s="211">
        <v>28</v>
      </c>
      <c r="CO60" s="212">
        <v>0.875</v>
      </c>
      <c r="CP60" s="211" t="b">
        <v>0</v>
      </c>
      <c r="CQ60" s="211">
        <v>0</v>
      </c>
      <c r="CR60" s="211">
        <v>5</v>
      </c>
      <c r="CS60" s="212">
        <v>0</v>
      </c>
      <c r="CT60" s="212">
        <v>0</v>
      </c>
      <c r="CU60" s="211" t="str">
        <f t="shared" si="7"/>
        <v>0_V0</v>
      </c>
      <c r="CV60" s="211" t="str">
        <f t="shared" si="8"/>
        <v>3_high</v>
      </c>
      <c r="CW60" s="211" t="str">
        <f t="shared" si="9"/>
        <v>1_early</v>
      </c>
      <c r="CX60" s="211" t="str">
        <f t="shared" si="10"/>
        <v>2_fair</v>
      </c>
      <c r="CY60" s="211" t="str">
        <f t="shared" si="11"/>
        <v>3_long</v>
      </c>
      <c r="CZ60" s="211" t="str">
        <f t="shared" si="12"/>
        <v>0_Zero</v>
      </c>
      <c r="DA60" s="211" t="str">
        <f t="shared" si="13"/>
        <v>0_zero</v>
      </c>
      <c r="DB60" s="211" t="b">
        <v>0</v>
      </c>
    </row>
    <row r="61" spans="1:106" ht="24.95" customHeight="1" x14ac:dyDescent="0.25">
      <c r="A61" s="211" t="s">
        <v>151</v>
      </c>
      <c r="B61" s="214" t="s">
        <v>681</v>
      </c>
      <c r="C61" s="78" t="s">
        <v>36</v>
      </c>
      <c r="D61" s="79" t="s">
        <v>328</v>
      </c>
      <c r="E61" s="79" t="s">
        <v>29</v>
      </c>
      <c r="F61" s="79" t="s">
        <v>284</v>
      </c>
      <c r="G61" s="79">
        <v>3</v>
      </c>
      <c r="H61" s="78" t="s">
        <v>359</v>
      </c>
      <c r="I61" s="80">
        <v>0</v>
      </c>
      <c r="J61" s="78" t="s">
        <v>29</v>
      </c>
      <c r="K61" s="80">
        <v>3</v>
      </c>
      <c r="L61" s="78" t="s">
        <v>359</v>
      </c>
      <c r="M61" s="81">
        <v>1</v>
      </c>
      <c r="N61" s="78" t="s">
        <v>286</v>
      </c>
      <c r="O61" s="78" t="s">
        <v>287</v>
      </c>
      <c r="P61" s="78" t="s">
        <v>350</v>
      </c>
      <c r="Q61" s="78" t="s">
        <v>351</v>
      </c>
      <c r="R61" s="82" t="s">
        <v>36</v>
      </c>
      <c r="S61" s="79" t="s">
        <v>355</v>
      </c>
      <c r="T61" s="79">
        <v>263</v>
      </c>
      <c r="U61" s="79">
        <v>9</v>
      </c>
      <c r="V61" s="79">
        <v>1</v>
      </c>
      <c r="W61" s="83">
        <v>4</v>
      </c>
      <c r="X61" s="84">
        <v>0.75</v>
      </c>
      <c r="Y61" s="79">
        <v>2</v>
      </c>
      <c r="Z61" s="79">
        <v>2</v>
      </c>
      <c r="AA61" s="79">
        <v>10</v>
      </c>
      <c r="AB61" s="79">
        <v>10</v>
      </c>
      <c r="AC61" s="79">
        <v>0</v>
      </c>
      <c r="AD61" s="79">
        <v>0</v>
      </c>
      <c r="AE61" s="79">
        <v>0</v>
      </c>
      <c r="AF61" s="79">
        <v>0</v>
      </c>
      <c r="AG61" s="79">
        <v>0</v>
      </c>
      <c r="AH61" s="79">
        <v>0</v>
      </c>
      <c r="AI61" s="79">
        <v>3</v>
      </c>
      <c r="AJ61" s="79">
        <v>0</v>
      </c>
      <c r="AK61" s="85">
        <v>0</v>
      </c>
      <c r="AL61" s="79">
        <v>3</v>
      </c>
      <c r="AM61" s="86">
        <v>3</v>
      </c>
      <c r="AN61" s="87">
        <v>0</v>
      </c>
      <c r="AO61" s="87">
        <v>0</v>
      </c>
      <c r="AP61" s="87">
        <v>0</v>
      </c>
      <c r="AQ61" s="87">
        <v>0.75</v>
      </c>
      <c r="AR61" s="87">
        <v>0.33333333333333298</v>
      </c>
      <c r="AS61" s="87">
        <v>3</v>
      </c>
      <c r="AT61" s="88">
        <v>0.75</v>
      </c>
      <c r="AU61" s="88">
        <v>1.1363636363636364E-2</v>
      </c>
      <c r="AV61" s="89">
        <v>0.33333333333333298</v>
      </c>
      <c r="AW61" s="87">
        <v>3</v>
      </c>
      <c r="AX61" s="87">
        <v>1</v>
      </c>
      <c r="AY61" s="90">
        <v>0</v>
      </c>
      <c r="AZ61" s="90">
        <v>0.33333333333333331</v>
      </c>
      <c r="BA61" s="87">
        <v>0.44444444444444442</v>
      </c>
      <c r="BB61" s="91">
        <v>7937</v>
      </c>
      <c r="BC61" s="91">
        <v>74492</v>
      </c>
      <c r="BD61" s="91" t="s">
        <v>404</v>
      </c>
      <c r="BE61" s="91" t="s">
        <v>405</v>
      </c>
      <c r="BF61" s="91">
        <v>4120</v>
      </c>
      <c r="BG61" s="91">
        <v>135</v>
      </c>
      <c r="BH61" s="87">
        <v>6.3834951456310685E-2</v>
      </c>
      <c r="BI61" s="92">
        <v>5.0396875393725587E-4</v>
      </c>
      <c r="BJ61" s="79">
        <v>0</v>
      </c>
      <c r="BK61" s="229">
        <v>136</v>
      </c>
      <c r="BL61" s="230">
        <v>28</v>
      </c>
      <c r="BM61" s="230">
        <v>46</v>
      </c>
      <c r="BN61" s="231">
        <v>20.588235294117649</v>
      </c>
      <c r="BO61" s="231">
        <v>33.823529411764703</v>
      </c>
      <c r="BP61" s="231">
        <v>0.74814814814814812</v>
      </c>
      <c r="BQ61" s="231">
        <v>0.74814814814814812</v>
      </c>
      <c r="BR61" s="231">
        <v>0.80740740740740746</v>
      </c>
      <c r="BS61" s="231">
        <v>0.81481481481481477</v>
      </c>
      <c r="BT61" s="232">
        <v>135</v>
      </c>
      <c r="BU61" s="233">
        <v>-0.25868945868945797</v>
      </c>
      <c r="BV61" s="233">
        <v>-0.28704326262027002</v>
      </c>
      <c r="BW61" s="232" t="b">
        <v>0</v>
      </c>
      <c r="BX61" s="232" t="b">
        <v>0</v>
      </c>
      <c r="BY61" s="232">
        <v>30</v>
      </c>
      <c r="BZ61" s="232">
        <v>28</v>
      </c>
      <c r="CA61" s="233">
        <v>0.22222222222222199</v>
      </c>
      <c r="CB61" s="233">
        <v>0.20740740740740701</v>
      </c>
      <c r="CC61" s="212">
        <v>0.74814814814814801</v>
      </c>
      <c r="CD61" s="212">
        <v>101</v>
      </c>
      <c r="CE61" s="257">
        <v>0.76923076923076905</v>
      </c>
      <c r="CF61" s="211">
        <v>109</v>
      </c>
      <c r="CG61" s="212">
        <v>0.80740740740740702</v>
      </c>
      <c r="CH61" s="212">
        <v>5.9259259259259303E-2</v>
      </c>
      <c r="CI61" s="211">
        <v>8</v>
      </c>
      <c r="CJ61" s="212">
        <v>0.19259259259259201</v>
      </c>
      <c r="CK61" s="211">
        <v>26</v>
      </c>
      <c r="CL61" s="212">
        <v>7.46519153049853E-3</v>
      </c>
      <c r="CM61" s="211" t="s">
        <v>25</v>
      </c>
      <c r="CN61" s="211">
        <v>110</v>
      </c>
      <c r="CO61" s="212">
        <v>0.81481481481481399</v>
      </c>
      <c r="CP61" s="211" t="b">
        <v>0</v>
      </c>
      <c r="CQ61" s="211">
        <v>0</v>
      </c>
      <c r="CR61" s="211">
        <v>7</v>
      </c>
      <c r="CS61" s="212">
        <v>0</v>
      </c>
      <c r="CT61" s="212">
        <v>0</v>
      </c>
      <c r="CU61" s="211" t="str">
        <f t="shared" si="7"/>
        <v>2_middle</v>
      </c>
      <c r="CV61" s="211" t="str">
        <f t="shared" si="8"/>
        <v>3_high</v>
      </c>
      <c r="CW61" s="211" t="str">
        <f t="shared" si="9"/>
        <v>3_late</v>
      </c>
      <c r="CX61" s="211" t="str">
        <f t="shared" si="10"/>
        <v>1_soon</v>
      </c>
      <c r="CY61" s="211" t="str">
        <f t="shared" si="11"/>
        <v>1_soon</v>
      </c>
      <c r="CZ61" s="211" t="str">
        <f t="shared" si="12"/>
        <v>0_Zero</v>
      </c>
      <c r="DA61" s="211" t="str">
        <f t="shared" si="13"/>
        <v>0_zero</v>
      </c>
      <c r="DB61" s="211" t="b">
        <v>1</v>
      </c>
    </row>
    <row r="62" spans="1:106" ht="24.95" customHeight="1" x14ac:dyDescent="0.25">
      <c r="A62" s="211" t="s">
        <v>155</v>
      </c>
      <c r="B62" s="214" t="s">
        <v>681</v>
      </c>
      <c r="C62" s="78" t="s">
        <v>36</v>
      </c>
      <c r="D62" s="79" t="s">
        <v>328</v>
      </c>
      <c r="E62" s="79" t="s">
        <v>29</v>
      </c>
      <c r="F62" s="79" t="s">
        <v>284</v>
      </c>
      <c r="G62" s="79">
        <v>1</v>
      </c>
      <c r="H62" s="78" t="s">
        <v>349</v>
      </c>
      <c r="I62" s="80">
        <v>0</v>
      </c>
      <c r="J62" s="78" t="s">
        <v>29</v>
      </c>
      <c r="K62" s="80">
        <v>1</v>
      </c>
      <c r="L62" s="78" t="s">
        <v>349</v>
      </c>
      <c r="M62" s="81">
        <v>1</v>
      </c>
      <c r="N62" s="78" t="s">
        <v>286</v>
      </c>
      <c r="O62" s="78" t="s">
        <v>287</v>
      </c>
      <c r="P62" s="78" t="s">
        <v>350</v>
      </c>
      <c r="Q62" s="78" t="s">
        <v>351</v>
      </c>
      <c r="R62" s="82" t="s">
        <v>36</v>
      </c>
      <c r="S62" s="79" t="s">
        <v>356</v>
      </c>
      <c r="T62" s="79">
        <v>324</v>
      </c>
      <c r="U62" s="79">
        <v>11</v>
      </c>
      <c r="V62" s="79">
        <v>1</v>
      </c>
      <c r="W62" s="83">
        <v>5</v>
      </c>
      <c r="X62" s="84">
        <v>0.2</v>
      </c>
      <c r="Y62" s="79">
        <v>3</v>
      </c>
      <c r="Z62" s="79">
        <v>3</v>
      </c>
      <c r="AA62" s="79">
        <v>26</v>
      </c>
      <c r="AB62" s="79">
        <v>27</v>
      </c>
      <c r="AC62" s="79">
        <v>0</v>
      </c>
      <c r="AD62" s="79">
        <v>0</v>
      </c>
      <c r="AE62" s="79">
        <v>0</v>
      </c>
      <c r="AF62" s="79">
        <v>0</v>
      </c>
      <c r="AG62" s="79">
        <v>1</v>
      </c>
      <c r="AH62" s="79">
        <v>0</v>
      </c>
      <c r="AI62" s="79">
        <v>0</v>
      </c>
      <c r="AJ62" s="79">
        <v>0</v>
      </c>
      <c r="AK62" s="85">
        <v>1</v>
      </c>
      <c r="AL62" s="79">
        <v>0</v>
      </c>
      <c r="AM62" s="86">
        <v>1</v>
      </c>
      <c r="AN62" s="87">
        <v>0.2</v>
      </c>
      <c r="AO62" s="87">
        <v>9.0909090909090898E-2</v>
      </c>
      <c r="AP62" s="87">
        <v>1</v>
      </c>
      <c r="AQ62" s="87">
        <v>0</v>
      </c>
      <c r="AR62" s="87">
        <v>0</v>
      </c>
      <c r="AS62" s="87">
        <v>0</v>
      </c>
      <c r="AT62" s="88">
        <v>0.2</v>
      </c>
      <c r="AU62" s="88">
        <v>3.0769230769230769E-3</v>
      </c>
      <c r="AV62" s="89">
        <v>9.0909090909090898E-2</v>
      </c>
      <c r="AW62" s="87">
        <v>1</v>
      </c>
      <c r="AX62" s="87">
        <v>1</v>
      </c>
      <c r="AY62" s="90">
        <v>1</v>
      </c>
      <c r="AZ62" s="90">
        <v>9.0909090909090912E-2</v>
      </c>
      <c r="BA62" s="87">
        <v>0.45454545454545453</v>
      </c>
      <c r="BB62" s="91">
        <v>1791</v>
      </c>
      <c r="BC62" s="91">
        <v>21674</v>
      </c>
      <c r="BD62" s="91" t="s">
        <v>410</v>
      </c>
      <c r="BE62" s="91" t="s">
        <v>411</v>
      </c>
      <c r="BF62" s="91">
        <v>2540</v>
      </c>
      <c r="BG62" s="91">
        <v>83</v>
      </c>
      <c r="BH62" s="87">
        <v>0.12755905511811025</v>
      </c>
      <c r="BI62" s="92">
        <v>2.7917364600781687E-3</v>
      </c>
      <c r="BJ62" s="79">
        <v>0</v>
      </c>
      <c r="BK62" s="229">
        <v>84</v>
      </c>
      <c r="BL62" s="230">
        <v>46</v>
      </c>
      <c r="BM62" s="230">
        <v>51</v>
      </c>
      <c r="BN62" s="231">
        <v>54.761904761904759</v>
      </c>
      <c r="BO62" s="231">
        <v>60.714285714285722</v>
      </c>
      <c r="BP62" s="231">
        <v>0.86746987951807231</v>
      </c>
      <c r="BQ62" s="231">
        <v>0.86746987951807231</v>
      </c>
      <c r="BR62" s="231">
        <v>0.86746987951807231</v>
      </c>
      <c r="BS62" s="231">
        <v>0.98795180722891562</v>
      </c>
      <c r="BT62" s="232">
        <v>83</v>
      </c>
      <c r="BU62" s="233">
        <v>-0.36590807675144998</v>
      </c>
      <c r="BV62" s="233">
        <v>-0.11931943106982699</v>
      </c>
      <c r="BW62" s="232" t="b">
        <v>0</v>
      </c>
      <c r="BX62" s="232" t="b">
        <v>0</v>
      </c>
      <c r="BY62" s="232">
        <v>10</v>
      </c>
      <c r="BZ62" s="232">
        <v>49</v>
      </c>
      <c r="CA62" s="233">
        <v>0.120481927710843</v>
      </c>
      <c r="CB62" s="233">
        <v>0.59036144578313199</v>
      </c>
      <c r="CC62" s="212">
        <v>0.86746987951807197</v>
      </c>
      <c r="CD62" s="212">
        <v>72</v>
      </c>
      <c r="CE62" s="257">
        <v>0.96296296296296202</v>
      </c>
      <c r="CF62" s="211">
        <v>72</v>
      </c>
      <c r="CG62" s="212">
        <v>0.86746987951807197</v>
      </c>
      <c r="CH62" s="212">
        <v>0</v>
      </c>
      <c r="CI62" s="211">
        <v>0</v>
      </c>
      <c r="CJ62" s="212">
        <v>0.132530120481927</v>
      </c>
      <c r="CK62" s="211">
        <v>11</v>
      </c>
      <c r="CL62" s="212">
        <v>0</v>
      </c>
      <c r="CM62" s="211" t="s">
        <v>25</v>
      </c>
      <c r="CN62" s="211">
        <v>81</v>
      </c>
      <c r="CO62" s="212">
        <v>0.97590361445783103</v>
      </c>
      <c r="CP62" s="211" t="b">
        <v>0</v>
      </c>
      <c r="CQ62" s="211">
        <v>0</v>
      </c>
      <c r="CR62" s="211">
        <v>0</v>
      </c>
      <c r="CS62" s="212">
        <v>0</v>
      </c>
      <c r="CT62" s="212">
        <v>0</v>
      </c>
      <c r="CU62" s="211" t="str">
        <f t="shared" si="7"/>
        <v>3_late</v>
      </c>
      <c r="CV62" s="211" t="str">
        <f t="shared" si="8"/>
        <v>3_high</v>
      </c>
      <c r="CW62" s="211" t="str">
        <f t="shared" si="9"/>
        <v>3_late</v>
      </c>
      <c r="CX62" s="211" t="str">
        <f t="shared" si="10"/>
        <v>0_Zero</v>
      </c>
      <c r="CY62" s="211" t="str">
        <f t="shared" si="11"/>
        <v>1_soon</v>
      </c>
      <c r="CZ62" s="211" t="str">
        <f t="shared" si="12"/>
        <v>0_Zero</v>
      </c>
      <c r="DA62" s="211" t="str">
        <f t="shared" si="13"/>
        <v>0_zero</v>
      </c>
      <c r="DB62" s="211" t="b">
        <v>1</v>
      </c>
    </row>
    <row r="63" spans="1:106" ht="24.95" customHeight="1" x14ac:dyDescent="0.25">
      <c r="A63" s="211" t="s">
        <v>167</v>
      </c>
      <c r="B63" s="214" t="s">
        <v>681</v>
      </c>
      <c r="C63" s="78" t="s">
        <v>36</v>
      </c>
      <c r="D63" s="79" t="s">
        <v>283</v>
      </c>
      <c r="E63" s="79" t="s">
        <v>29</v>
      </c>
      <c r="F63" s="79" t="s">
        <v>284</v>
      </c>
      <c r="G63" s="79">
        <v>1</v>
      </c>
      <c r="H63" s="78" t="s">
        <v>349</v>
      </c>
      <c r="I63" s="80">
        <v>0</v>
      </c>
      <c r="J63" s="78" t="s">
        <v>29</v>
      </c>
      <c r="K63" s="80">
        <v>1</v>
      </c>
      <c r="L63" s="78" t="s">
        <v>349</v>
      </c>
      <c r="M63" s="81">
        <v>1</v>
      </c>
      <c r="N63" s="78" t="s">
        <v>286</v>
      </c>
      <c r="O63" s="78" t="s">
        <v>287</v>
      </c>
      <c r="P63" s="78" t="s">
        <v>350</v>
      </c>
      <c r="Q63" s="78" t="s">
        <v>351</v>
      </c>
      <c r="R63" s="82" t="s">
        <v>36</v>
      </c>
      <c r="S63" s="79" t="s">
        <v>356</v>
      </c>
      <c r="T63" s="79">
        <v>0</v>
      </c>
      <c r="U63" s="79">
        <v>1</v>
      </c>
      <c r="V63" s="79">
        <v>1</v>
      </c>
      <c r="W63" s="83">
        <v>2</v>
      </c>
      <c r="X63" s="84">
        <v>0.5</v>
      </c>
      <c r="Y63" s="79">
        <v>11</v>
      </c>
      <c r="Z63" s="79">
        <v>11</v>
      </c>
      <c r="AA63" s="79">
        <v>43</v>
      </c>
      <c r="AB63" s="79">
        <v>44</v>
      </c>
      <c r="AC63" s="79">
        <v>0</v>
      </c>
      <c r="AD63" s="79">
        <v>0</v>
      </c>
      <c r="AE63" s="79">
        <v>0</v>
      </c>
      <c r="AF63" s="79">
        <v>0</v>
      </c>
      <c r="AG63" s="79">
        <v>1</v>
      </c>
      <c r="AH63" s="79">
        <v>0</v>
      </c>
      <c r="AI63" s="79">
        <v>0</v>
      </c>
      <c r="AJ63" s="79">
        <v>0</v>
      </c>
      <c r="AK63" s="85">
        <v>1</v>
      </c>
      <c r="AL63" s="79">
        <v>0</v>
      </c>
      <c r="AM63" s="86">
        <v>1</v>
      </c>
      <c r="AN63" s="87">
        <v>0.5</v>
      </c>
      <c r="AO63" s="87">
        <v>1</v>
      </c>
      <c r="AP63" s="87">
        <v>1</v>
      </c>
      <c r="AQ63" s="87">
        <v>0</v>
      </c>
      <c r="AR63" s="87">
        <v>0</v>
      </c>
      <c r="AS63" s="87">
        <v>0</v>
      </c>
      <c r="AT63" s="88">
        <v>0.5</v>
      </c>
      <c r="AU63" s="88">
        <v>1</v>
      </c>
      <c r="AV63" s="89">
        <v>1</v>
      </c>
      <c r="AW63" s="87">
        <v>1</v>
      </c>
      <c r="AX63" s="87">
        <v>1</v>
      </c>
      <c r="AY63" s="90">
        <v>1</v>
      </c>
      <c r="AZ63" s="90">
        <v>1</v>
      </c>
      <c r="BA63" s="87">
        <v>2</v>
      </c>
      <c r="BB63" s="91">
        <v>1699</v>
      </c>
      <c r="BC63" s="91">
        <v>14679</v>
      </c>
      <c r="BD63" s="91" t="s">
        <v>357</v>
      </c>
      <c r="BE63" s="91" t="s">
        <v>358</v>
      </c>
      <c r="BF63" s="91">
        <v>1519</v>
      </c>
      <c r="BG63" s="91">
        <v>50</v>
      </c>
      <c r="BH63" s="87">
        <v>0</v>
      </c>
      <c r="BI63" s="92">
        <v>1.1771630370806356E-3</v>
      </c>
      <c r="BJ63" s="79">
        <v>0</v>
      </c>
      <c r="BK63" s="229">
        <v>51</v>
      </c>
      <c r="BL63" s="230">
        <v>9</v>
      </c>
      <c r="BM63" s="230">
        <v>9</v>
      </c>
      <c r="BN63" s="231">
        <v>17.647058823529409</v>
      </c>
      <c r="BO63" s="231">
        <v>17.647058823529409</v>
      </c>
      <c r="BP63" s="231">
        <v>0.86</v>
      </c>
      <c r="BQ63" s="231">
        <v>0.86</v>
      </c>
      <c r="BR63" s="231">
        <v>0.86</v>
      </c>
      <c r="BS63" s="231">
        <v>0.86</v>
      </c>
      <c r="BT63" s="232">
        <v>50</v>
      </c>
      <c r="BU63" s="233">
        <v>-0.35</v>
      </c>
      <c r="BV63" s="233">
        <v>-0.67804298564856103</v>
      </c>
      <c r="BW63" s="232" t="b">
        <v>0</v>
      </c>
      <c r="BX63" s="232" t="b">
        <v>0</v>
      </c>
      <c r="BY63" s="232">
        <v>8</v>
      </c>
      <c r="BZ63" s="232">
        <v>7</v>
      </c>
      <c r="CA63" s="233">
        <v>0.16</v>
      </c>
      <c r="CB63" s="233">
        <v>0.14000000000000001</v>
      </c>
      <c r="CC63" s="212">
        <v>0.86</v>
      </c>
      <c r="CD63" s="212">
        <v>43</v>
      </c>
      <c r="CE63" s="257">
        <v>1</v>
      </c>
      <c r="CF63" s="211">
        <v>43</v>
      </c>
      <c r="CG63" s="212">
        <v>0.86</v>
      </c>
      <c r="CH63" s="212">
        <v>0</v>
      </c>
      <c r="CI63" s="211">
        <v>0</v>
      </c>
      <c r="CJ63" s="212">
        <v>0.14000000000000001</v>
      </c>
      <c r="CK63" s="211">
        <v>7</v>
      </c>
      <c r="CL63" s="212">
        <v>1.64801208542195E-3</v>
      </c>
      <c r="CM63" s="211" t="s">
        <v>25</v>
      </c>
      <c r="CN63" s="211">
        <v>18</v>
      </c>
      <c r="CO63" s="212">
        <v>0.36</v>
      </c>
      <c r="CP63" s="211" t="b">
        <v>1</v>
      </c>
      <c r="CQ63" s="211">
        <v>0</v>
      </c>
      <c r="CR63" s="211">
        <v>0</v>
      </c>
      <c r="CS63" s="212">
        <v>0</v>
      </c>
      <c r="CT63" s="212">
        <v>0</v>
      </c>
      <c r="CU63" s="211" t="str">
        <f t="shared" si="7"/>
        <v>3_late</v>
      </c>
      <c r="CV63" s="211" t="str">
        <f t="shared" si="8"/>
        <v>4_full</v>
      </c>
      <c r="CW63" s="211" t="str">
        <f t="shared" si="9"/>
        <v>3_late</v>
      </c>
      <c r="CX63" s="211" t="str">
        <f t="shared" si="10"/>
        <v>0_Zero</v>
      </c>
      <c r="CY63" s="211" t="str">
        <f t="shared" si="11"/>
        <v>1_soon</v>
      </c>
      <c r="CZ63" s="211" t="str">
        <f t="shared" si="12"/>
        <v>0_Zero</v>
      </c>
      <c r="DA63" s="211" t="str">
        <f t="shared" si="13"/>
        <v>0_zero</v>
      </c>
      <c r="DB63" s="211" t="b">
        <v>1</v>
      </c>
    </row>
    <row r="64" spans="1:106" ht="24.95" customHeight="1" x14ac:dyDescent="0.25">
      <c r="A64" s="211" t="s">
        <v>172</v>
      </c>
      <c r="B64" s="214" t="s">
        <v>681</v>
      </c>
      <c r="C64" s="78" t="s">
        <v>36</v>
      </c>
      <c r="D64" s="79" t="s">
        <v>333</v>
      </c>
      <c r="E64" s="79" t="s">
        <v>29</v>
      </c>
      <c r="F64" s="79" t="s">
        <v>284</v>
      </c>
      <c r="G64" s="79">
        <v>2</v>
      </c>
      <c r="H64" s="78" t="s">
        <v>359</v>
      </c>
      <c r="I64" s="80">
        <v>0</v>
      </c>
      <c r="J64" s="78" t="s">
        <v>29</v>
      </c>
      <c r="K64" s="80">
        <v>2</v>
      </c>
      <c r="L64" s="78" t="s">
        <v>359</v>
      </c>
      <c r="M64" s="81">
        <v>1</v>
      </c>
      <c r="N64" s="78" t="s">
        <v>286</v>
      </c>
      <c r="O64" s="78" t="s">
        <v>287</v>
      </c>
      <c r="P64" s="78" t="s">
        <v>350</v>
      </c>
      <c r="Q64" s="78" t="s">
        <v>351</v>
      </c>
      <c r="R64" s="82" t="s">
        <v>36</v>
      </c>
      <c r="S64" s="79" t="s">
        <v>356</v>
      </c>
      <c r="T64" s="79">
        <v>606</v>
      </c>
      <c r="U64" s="79">
        <v>20</v>
      </c>
      <c r="V64" s="79">
        <v>2</v>
      </c>
      <c r="W64" s="83">
        <v>6</v>
      </c>
      <c r="X64" s="84">
        <v>0.33333333333333331</v>
      </c>
      <c r="Y64" s="79">
        <v>5</v>
      </c>
      <c r="Z64" s="79">
        <v>5</v>
      </c>
      <c r="AA64" s="79">
        <v>23</v>
      </c>
      <c r="AB64" s="79">
        <v>25</v>
      </c>
      <c r="AC64" s="79">
        <v>0</v>
      </c>
      <c r="AD64" s="79">
        <v>0</v>
      </c>
      <c r="AE64" s="79">
        <v>0</v>
      </c>
      <c r="AF64" s="79">
        <v>0</v>
      </c>
      <c r="AG64" s="79">
        <v>2</v>
      </c>
      <c r="AH64" s="79">
        <v>0</v>
      </c>
      <c r="AI64" s="79">
        <v>0</v>
      </c>
      <c r="AJ64" s="79">
        <v>0</v>
      </c>
      <c r="AK64" s="85">
        <v>2</v>
      </c>
      <c r="AL64" s="79">
        <v>0</v>
      </c>
      <c r="AM64" s="86">
        <v>2</v>
      </c>
      <c r="AN64" s="87">
        <v>0.33333333333333298</v>
      </c>
      <c r="AO64" s="87">
        <v>0.1</v>
      </c>
      <c r="AP64" s="87">
        <v>1</v>
      </c>
      <c r="AQ64" s="87">
        <v>0</v>
      </c>
      <c r="AR64" s="87">
        <v>0</v>
      </c>
      <c r="AS64" s="87">
        <v>0</v>
      </c>
      <c r="AT64" s="88">
        <v>0.33333333333333298</v>
      </c>
      <c r="AU64" s="88">
        <v>3.2948929159802307E-3</v>
      </c>
      <c r="AV64" s="89">
        <v>0.1</v>
      </c>
      <c r="AW64" s="87">
        <v>1</v>
      </c>
      <c r="AX64" s="87">
        <v>1</v>
      </c>
      <c r="AY64" s="90">
        <v>1</v>
      </c>
      <c r="AZ64" s="90">
        <v>0.1</v>
      </c>
      <c r="BA64" s="87">
        <v>0.3</v>
      </c>
      <c r="BB64" s="91">
        <v>205</v>
      </c>
      <c r="BC64" s="91">
        <v>948</v>
      </c>
      <c r="BD64" s="91" t="s">
        <v>432</v>
      </c>
      <c r="BE64" s="91" t="s">
        <v>433</v>
      </c>
      <c r="BF64" s="91">
        <v>1068</v>
      </c>
      <c r="BG64" s="91">
        <v>35</v>
      </c>
      <c r="BH64" s="87">
        <v>0.56741573033707871</v>
      </c>
      <c r="BI64" s="92">
        <v>2.9268292682926831E-2</v>
      </c>
      <c r="BJ64" s="79">
        <v>0</v>
      </c>
      <c r="BK64" s="229">
        <v>36</v>
      </c>
      <c r="BL64" s="230">
        <v>27</v>
      </c>
      <c r="BM64" s="230">
        <v>28</v>
      </c>
      <c r="BN64" s="231">
        <v>75</v>
      </c>
      <c r="BO64" s="231">
        <v>77.777777777777771</v>
      </c>
      <c r="BP64" s="231">
        <v>2.8571428571428571E-2</v>
      </c>
      <c r="BQ64" s="231">
        <v>2.8571428571428571E-2</v>
      </c>
      <c r="BR64" s="231">
        <v>2.8571428571428571E-2</v>
      </c>
      <c r="BS64" s="231">
        <v>0.22857142857142859</v>
      </c>
      <c r="BT64" s="232">
        <v>35</v>
      </c>
      <c r="BU64" s="233">
        <v>0.46971428571428497</v>
      </c>
      <c r="BV64" s="233">
        <v>0.13884970560892401</v>
      </c>
      <c r="BW64" s="232" t="b">
        <v>1</v>
      </c>
      <c r="BX64" s="232" t="b">
        <v>0</v>
      </c>
      <c r="BY64" s="232">
        <v>35</v>
      </c>
      <c r="BZ64" s="232">
        <v>34</v>
      </c>
      <c r="CA64" s="233">
        <v>1</v>
      </c>
      <c r="CB64" s="233">
        <v>0.97142857142857097</v>
      </c>
      <c r="CC64" s="212">
        <v>2.8571428571428501E-2</v>
      </c>
      <c r="CD64" s="212">
        <v>1</v>
      </c>
      <c r="CE64" s="257">
        <v>0.92</v>
      </c>
      <c r="CF64" s="211">
        <v>1</v>
      </c>
      <c r="CG64" s="212">
        <v>2.8571428571428501E-2</v>
      </c>
      <c r="CH64" s="212">
        <v>0</v>
      </c>
      <c r="CI64" s="211">
        <v>0</v>
      </c>
      <c r="CJ64" s="212">
        <v>0.97142857142857097</v>
      </c>
      <c r="CK64" s="211">
        <v>34</v>
      </c>
      <c r="CL64" s="212">
        <v>9.7613882863340495E-2</v>
      </c>
      <c r="CM64" s="211" t="s">
        <v>25</v>
      </c>
      <c r="CN64" s="211">
        <v>9</v>
      </c>
      <c r="CO64" s="212">
        <v>0.25714285714285701</v>
      </c>
      <c r="CP64" s="211" t="b">
        <v>1</v>
      </c>
      <c r="CQ64" s="211">
        <v>0</v>
      </c>
      <c r="CR64" s="211">
        <v>0</v>
      </c>
      <c r="CS64" s="212">
        <v>0</v>
      </c>
      <c r="CT64" s="212">
        <v>0</v>
      </c>
      <c r="CU64" s="211" t="str">
        <f t="shared" si="7"/>
        <v>1_early</v>
      </c>
      <c r="CV64" s="211" t="str">
        <f t="shared" si="8"/>
        <v>3_high</v>
      </c>
      <c r="CW64" s="211" t="str">
        <f t="shared" si="9"/>
        <v>1_early</v>
      </c>
      <c r="CX64" s="211" t="str">
        <f t="shared" si="10"/>
        <v>0_Zero</v>
      </c>
      <c r="CY64" s="211" t="str">
        <f t="shared" si="11"/>
        <v>3_long</v>
      </c>
      <c r="CZ64" s="211" t="str">
        <f t="shared" si="12"/>
        <v>0_Zero</v>
      </c>
      <c r="DA64" s="211" t="str">
        <f t="shared" si="13"/>
        <v>0_zero</v>
      </c>
      <c r="DB64" s="211" t="b">
        <v>1</v>
      </c>
    </row>
    <row r="65" spans="1:106" ht="24.95" customHeight="1" x14ac:dyDescent="0.25">
      <c r="A65" s="211" t="s">
        <v>174</v>
      </c>
      <c r="B65" s="214" t="s">
        <v>681</v>
      </c>
      <c r="C65" s="78" t="s">
        <v>36</v>
      </c>
      <c r="D65" s="79" t="s">
        <v>333</v>
      </c>
      <c r="E65" s="79" t="s">
        <v>29</v>
      </c>
      <c r="F65" s="79" t="s">
        <v>284</v>
      </c>
      <c r="G65" s="79">
        <v>2</v>
      </c>
      <c r="H65" s="78" t="s">
        <v>359</v>
      </c>
      <c r="I65" s="80">
        <v>0</v>
      </c>
      <c r="J65" s="78" t="s">
        <v>29</v>
      </c>
      <c r="K65" s="80">
        <v>2</v>
      </c>
      <c r="L65" s="78" t="s">
        <v>359</v>
      </c>
      <c r="M65" s="81">
        <v>1</v>
      </c>
      <c r="N65" s="78" t="s">
        <v>286</v>
      </c>
      <c r="O65" s="78" t="s">
        <v>287</v>
      </c>
      <c r="P65" s="78" t="s">
        <v>350</v>
      </c>
      <c r="Q65" s="78" t="s">
        <v>351</v>
      </c>
      <c r="R65" s="82" t="s">
        <v>36</v>
      </c>
      <c r="S65" s="79" t="s">
        <v>356</v>
      </c>
      <c r="T65" s="79">
        <v>502</v>
      </c>
      <c r="U65" s="79">
        <v>17</v>
      </c>
      <c r="V65" s="79">
        <v>2</v>
      </c>
      <c r="W65" s="83">
        <v>3</v>
      </c>
      <c r="X65" s="84">
        <v>0.66666666666666663</v>
      </c>
      <c r="Y65" s="79">
        <v>5</v>
      </c>
      <c r="Z65" s="79">
        <v>5</v>
      </c>
      <c r="AA65" s="79">
        <v>24</v>
      </c>
      <c r="AB65" s="79">
        <v>27</v>
      </c>
      <c r="AC65" s="79">
        <v>0</v>
      </c>
      <c r="AD65" s="79">
        <v>0</v>
      </c>
      <c r="AE65" s="79">
        <v>0</v>
      </c>
      <c r="AF65" s="79">
        <v>0</v>
      </c>
      <c r="AG65" s="79">
        <v>3</v>
      </c>
      <c r="AH65" s="79">
        <v>0</v>
      </c>
      <c r="AI65" s="79">
        <v>0</v>
      </c>
      <c r="AJ65" s="79">
        <v>0</v>
      </c>
      <c r="AK65" s="85">
        <v>3</v>
      </c>
      <c r="AL65" s="79">
        <v>0</v>
      </c>
      <c r="AM65" s="86">
        <v>3</v>
      </c>
      <c r="AN65" s="87">
        <v>1</v>
      </c>
      <c r="AO65" s="87">
        <v>0.17647058823529399</v>
      </c>
      <c r="AP65" s="87">
        <v>1.5</v>
      </c>
      <c r="AQ65" s="87">
        <v>0</v>
      </c>
      <c r="AR65" s="87">
        <v>0</v>
      </c>
      <c r="AS65" s="87">
        <v>0</v>
      </c>
      <c r="AT65" s="88">
        <v>1</v>
      </c>
      <c r="AU65" s="88">
        <v>5.9642147117296221E-3</v>
      </c>
      <c r="AV65" s="89">
        <v>0.17647058823529399</v>
      </c>
      <c r="AW65" s="87">
        <v>1.5</v>
      </c>
      <c r="AX65" s="87">
        <v>1</v>
      </c>
      <c r="AY65" s="90">
        <v>1</v>
      </c>
      <c r="AZ65" s="90">
        <v>0.11764705882352941</v>
      </c>
      <c r="BA65" s="87">
        <v>0.17647058823529413</v>
      </c>
      <c r="BB65" s="91">
        <v>492</v>
      </c>
      <c r="BC65" s="91">
        <v>1072</v>
      </c>
      <c r="BD65" s="91" t="s">
        <v>424</v>
      </c>
      <c r="BE65" s="91" t="s">
        <v>425</v>
      </c>
      <c r="BF65" s="91">
        <v>2604</v>
      </c>
      <c r="BG65" s="91">
        <v>85</v>
      </c>
      <c r="BH65" s="87">
        <v>0.19278033794162827</v>
      </c>
      <c r="BI65" s="92">
        <v>6.0975609756097563E-3</v>
      </c>
      <c r="BJ65" s="79">
        <v>0</v>
      </c>
      <c r="BK65" s="229">
        <v>87</v>
      </c>
      <c r="BL65" s="230">
        <v>8</v>
      </c>
      <c r="BM65" s="230">
        <v>16</v>
      </c>
      <c r="BN65" s="231">
        <v>9.1954022988505741</v>
      </c>
      <c r="BO65" s="231">
        <v>18.390804597701148</v>
      </c>
      <c r="BP65" s="231">
        <v>3.4883720930232558E-2</v>
      </c>
      <c r="BQ65" s="231">
        <v>3.4883720930232558E-2</v>
      </c>
      <c r="BR65" s="231">
        <v>3.4883720930232558E-2</v>
      </c>
      <c r="BS65" s="231">
        <v>0.22093023255813951</v>
      </c>
      <c r="BT65" s="232">
        <v>86</v>
      </c>
      <c r="BU65" s="233">
        <v>0.45413436692506398</v>
      </c>
      <c r="BV65" s="233">
        <v>0.272835826667923</v>
      </c>
      <c r="BW65" s="232" t="b">
        <v>0</v>
      </c>
      <c r="BX65" s="232" t="b">
        <v>0</v>
      </c>
      <c r="BY65" s="232">
        <v>84</v>
      </c>
      <c r="BZ65" s="232">
        <v>83</v>
      </c>
      <c r="CA65" s="233">
        <v>0.97674418604651103</v>
      </c>
      <c r="CB65" s="233">
        <v>0.96511627906976705</v>
      </c>
      <c r="CC65" s="212">
        <v>3.4883720930232502E-2</v>
      </c>
      <c r="CD65" s="212">
        <v>3</v>
      </c>
      <c r="CE65" s="257">
        <v>0.88888888888888795</v>
      </c>
      <c r="CF65" s="211">
        <v>10</v>
      </c>
      <c r="CG65" s="212">
        <v>0.116279069767441</v>
      </c>
      <c r="CH65" s="212">
        <v>8.1395348837209294E-2</v>
      </c>
      <c r="CI65" s="211">
        <v>7</v>
      </c>
      <c r="CJ65" s="212">
        <v>0.88372093023255804</v>
      </c>
      <c r="CK65" s="211">
        <v>76</v>
      </c>
      <c r="CL65" s="212">
        <v>5.7062675397567798E-2</v>
      </c>
      <c r="CM65" s="211" t="s">
        <v>25</v>
      </c>
      <c r="CN65" s="211">
        <v>72</v>
      </c>
      <c r="CO65" s="212">
        <v>0.837209302325581</v>
      </c>
      <c r="CP65" s="211" t="b">
        <v>0</v>
      </c>
      <c r="CQ65" s="211">
        <v>0</v>
      </c>
      <c r="CR65" s="211">
        <v>6</v>
      </c>
      <c r="CS65" s="212">
        <v>0</v>
      </c>
      <c r="CT65" s="212">
        <v>0</v>
      </c>
      <c r="CU65" s="211" t="str">
        <f t="shared" si="7"/>
        <v>1_early</v>
      </c>
      <c r="CV65" s="211" t="str">
        <f t="shared" si="8"/>
        <v>3_high</v>
      </c>
      <c r="CW65" s="211" t="str">
        <f t="shared" si="9"/>
        <v>1_early</v>
      </c>
      <c r="CX65" s="211" t="str">
        <f t="shared" si="10"/>
        <v>1_soon</v>
      </c>
      <c r="CY65" s="211" t="str">
        <f t="shared" si="11"/>
        <v>3_long</v>
      </c>
      <c r="CZ65" s="211" t="str">
        <f t="shared" si="12"/>
        <v>0_Zero</v>
      </c>
      <c r="DA65" s="211" t="str">
        <f t="shared" si="13"/>
        <v>0_zero</v>
      </c>
      <c r="DB65" s="211" t="b">
        <v>1</v>
      </c>
    </row>
    <row r="66" spans="1:106" ht="24.95" customHeight="1" x14ac:dyDescent="0.25">
      <c r="A66" s="211" t="s">
        <v>175</v>
      </c>
      <c r="B66" s="214" t="s">
        <v>681</v>
      </c>
      <c r="C66" s="78" t="s">
        <v>36</v>
      </c>
      <c r="D66" s="79" t="s">
        <v>283</v>
      </c>
      <c r="E66" s="79" t="s">
        <v>29</v>
      </c>
      <c r="F66" s="79" t="s">
        <v>284</v>
      </c>
      <c r="G66" s="79">
        <v>1</v>
      </c>
      <c r="H66" s="78" t="s">
        <v>349</v>
      </c>
      <c r="I66" s="80">
        <v>0</v>
      </c>
      <c r="J66" s="78" t="s">
        <v>29</v>
      </c>
      <c r="K66" s="80">
        <v>1</v>
      </c>
      <c r="L66" s="78" t="s">
        <v>349</v>
      </c>
      <c r="M66" s="81">
        <v>1</v>
      </c>
      <c r="N66" s="78" t="s">
        <v>286</v>
      </c>
      <c r="O66" s="78" t="s">
        <v>287</v>
      </c>
      <c r="P66" s="78" t="s">
        <v>350</v>
      </c>
      <c r="Q66" s="78" t="s">
        <v>351</v>
      </c>
      <c r="R66" s="82" t="s">
        <v>36</v>
      </c>
      <c r="S66" s="79" t="s">
        <v>356</v>
      </c>
      <c r="T66" s="79">
        <v>5</v>
      </c>
      <c r="U66" s="79">
        <v>1</v>
      </c>
      <c r="V66" s="79">
        <v>1</v>
      </c>
      <c r="W66" s="83">
        <v>2</v>
      </c>
      <c r="X66" s="84">
        <v>0.5</v>
      </c>
      <c r="Y66" s="79">
        <v>2</v>
      </c>
      <c r="Z66" s="79">
        <v>2</v>
      </c>
      <c r="AA66" s="79">
        <v>6</v>
      </c>
      <c r="AB66" s="79">
        <v>7</v>
      </c>
      <c r="AC66" s="79">
        <v>0</v>
      </c>
      <c r="AD66" s="79">
        <v>0</v>
      </c>
      <c r="AE66" s="79">
        <v>0</v>
      </c>
      <c r="AF66" s="79">
        <v>0</v>
      </c>
      <c r="AG66" s="79">
        <v>1</v>
      </c>
      <c r="AH66" s="79">
        <v>0</v>
      </c>
      <c r="AI66" s="79">
        <v>0</v>
      </c>
      <c r="AJ66" s="79">
        <v>0</v>
      </c>
      <c r="AK66" s="85">
        <v>1</v>
      </c>
      <c r="AL66" s="79">
        <v>0</v>
      </c>
      <c r="AM66" s="86">
        <v>1</v>
      </c>
      <c r="AN66" s="87">
        <v>0.5</v>
      </c>
      <c r="AO66" s="87">
        <v>1</v>
      </c>
      <c r="AP66" s="87">
        <v>1</v>
      </c>
      <c r="AQ66" s="87">
        <v>0</v>
      </c>
      <c r="AR66" s="87">
        <v>0</v>
      </c>
      <c r="AS66" s="87">
        <v>0</v>
      </c>
      <c r="AT66" s="88">
        <v>0.5</v>
      </c>
      <c r="AU66" s="88">
        <v>0.16666666666666666</v>
      </c>
      <c r="AV66" s="89">
        <v>1</v>
      </c>
      <c r="AW66" s="87">
        <v>1</v>
      </c>
      <c r="AX66" s="87">
        <v>1</v>
      </c>
      <c r="AY66" s="90">
        <v>1</v>
      </c>
      <c r="AZ66" s="90">
        <v>1</v>
      </c>
      <c r="BA66" s="87">
        <v>2</v>
      </c>
      <c r="BB66" s="91">
        <v>65</v>
      </c>
      <c r="BC66" s="91">
        <v>162</v>
      </c>
      <c r="BD66" s="91" t="s">
        <v>369</v>
      </c>
      <c r="BE66" s="91" t="s">
        <v>370</v>
      </c>
      <c r="BF66" s="91">
        <v>552</v>
      </c>
      <c r="BG66" s="91">
        <v>18</v>
      </c>
      <c r="BH66" s="87">
        <v>9.057971014492754E-3</v>
      </c>
      <c r="BI66" s="92">
        <v>3.0769230769230771E-2</v>
      </c>
      <c r="BJ66" s="79">
        <v>0</v>
      </c>
      <c r="BK66" s="229">
        <v>19</v>
      </c>
      <c r="BL66" s="230">
        <v>2</v>
      </c>
      <c r="BM66" s="230">
        <v>6</v>
      </c>
      <c r="BN66" s="231">
        <v>10.52631578947368</v>
      </c>
      <c r="BO66" s="231">
        <v>31.578947368421051</v>
      </c>
      <c r="BP66" s="231">
        <v>1</v>
      </c>
      <c r="BQ66" s="231">
        <v>1</v>
      </c>
      <c r="BR66" s="231">
        <v>1</v>
      </c>
      <c r="BS66" s="231">
        <v>1</v>
      </c>
      <c r="BT66" s="232">
        <v>18</v>
      </c>
      <c r="BU66" s="233">
        <v>-0.47222222222222199</v>
      </c>
      <c r="BV66" s="233">
        <v>-0.43402777777777701</v>
      </c>
      <c r="BW66" s="232" t="b">
        <v>0</v>
      </c>
      <c r="BX66" s="232" t="b">
        <v>0</v>
      </c>
      <c r="BY66" s="232">
        <v>1</v>
      </c>
      <c r="BZ66" s="232">
        <v>0</v>
      </c>
      <c r="CA66" s="233">
        <v>5.5555555555555497E-2</v>
      </c>
      <c r="CB66" s="233">
        <v>0</v>
      </c>
      <c r="CC66" s="212">
        <v>1</v>
      </c>
      <c r="CD66" s="212">
        <v>18</v>
      </c>
      <c r="CE66" s="257">
        <v>1</v>
      </c>
      <c r="CF66" s="211">
        <v>18</v>
      </c>
      <c r="CG66" s="212">
        <v>1</v>
      </c>
      <c r="CH66" s="212">
        <v>0</v>
      </c>
      <c r="CI66" s="211">
        <v>0</v>
      </c>
      <c r="CJ66" s="212">
        <v>0</v>
      </c>
      <c r="CK66" s="211">
        <v>0</v>
      </c>
      <c r="CL66" s="212">
        <v>4.3749999999999997E-2</v>
      </c>
      <c r="CM66" s="211" t="s">
        <v>25</v>
      </c>
      <c r="CN66" s="211">
        <v>18</v>
      </c>
      <c r="CO66" s="212">
        <v>1</v>
      </c>
      <c r="CP66" s="211" t="b">
        <v>0</v>
      </c>
      <c r="CQ66" s="211">
        <v>0</v>
      </c>
      <c r="CR66" s="211">
        <v>0</v>
      </c>
      <c r="CS66" s="212">
        <v>0</v>
      </c>
      <c r="CT66" s="212">
        <v>0</v>
      </c>
      <c r="CU66" s="211" t="str">
        <f t="shared" si="7"/>
        <v>3_late</v>
      </c>
      <c r="CV66" s="211" t="str">
        <f t="shared" si="8"/>
        <v>4_full</v>
      </c>
      <c r="CW66" s="211" t="str">
        <f t="shared" si="9"/>
        <v>3_late</v>
      </c>
      <c r="CX66" s="211" t="str">
        <f t="shared" si="10"/>
        <v>0_Zero</v>
      </c>
      <c r="CY66" s="211" t="str">
        <f t="shared" si="11"/>
        <v>1_soon</v>
      </c>
      <c r="CZ66" s="211" t="str">
        <f t="shared" si="12"/>
        <v>0_Zero</v>
      </c>
      <c r="DA66" s="211" t="str">
        <f t="shared" si="13"/>
        <v>0_zero</v>
      </c>
      <c r="DB66" s="211" t="b">
        <v>1</v>
      </c>
    </row>
    <row r="67" spans="1:106" ht="24.95" customHeight="1" x14ac:dyDescent="0.25">
      <c r="A67" s="211" t="s">
        <v>181</v>
      </c>
      <c r="B67" s="214" t="s">
        <v>681</v>
      </c>
      <c r="C67" s="78" t="s">
        <v>36</v>
      </c>
      <c r="D67" s="79" t="s">
        <v>311</v>
      </c>
      <c r="E67" s="79" t="s">
        <v>29</v>
      </c>
      <c r="F67" s="79" t="s">
        <v>284</v>
      </c>
      <c r="G67" s="79">
        <v>1</v>
      </c>
      <c r="H67" s="78" t="s">
        <v>349</v>
      </c>
      <c r="I67" s="80">
        <v>0</v>
      </c>
      <c r="J67" s="78" t="s">
        <v>29</v>
      </c>
      <c r="K67" s="80">
        <v>1</v>
      </c>
      <c r="L67" s="78" t="s">
        <v>349</v>
      </c>
      <c r="M67" s="81">
        <v>1</v>
      </c>
      <c r="N67" s="78" t="s">
        <v>286</v>
      </c>
      <c r="O67" s="78" t="s">
        <v>287</v>
      </c>
      <c r="P67" s="78" t="s">
        <v>350</v>
      </c>
      <c r="Q67" s="78" t="s">
        <v>351</v>
      </c>
      <c r="R67" s="82" t="s">
        <v>36</v>
      </c>
      <c r="S67" s="79" t="s">
        <v>356</v>
      </c>
      <c r="T67" s="79">
        <v>85</v>
      </c>
      <c r="U67" s="79">
        <v>3</v>
      </c>
      <c r="V67" s="79">
        <v>1</v>
      </c>
      <c r="W67" s="83">
        <v>2</v>
      </c>
      <c r="X67" s="84">
        <v>0.5</v>
      </c>
      <c r="Y67" s="79">
        <v>1</v>
      </c>
      <c r="Z67" s="79">
        <v>1</v>
      </c>
      <c r="AA67" s="79">
        <v>9</v>
      </c>
      <c r="AB67" s="79">
        <v>10</v>
      </c>
      <c r="AC67" s="79">
        <v>0</v>
      </c>
      <c r="AD67" s="79">
        <v>0</v>
      </c>
      <c r="AE67" s="79">
        <v>0</v>
      </c>
      <c r="AF67" s="79">
        <v>0</v>
      </c>
      <c r="AG67" s="79">
        <v>1</v>
      </c>
      <c r="AH67" s="79">
        <v>0</v>
      </c>
      <c r="AI67" s="79">
        <v>0</v>
      </c>
      <c r="AJ67" s="79">
        <v>0</v>
      </c>
      <c r="AK67" s="85">
        <v>1</v>
      </c>
      <c r="AL67" s="79">
        <v>0</v>
      </c>
      <c r="AM67" s="86">
        <v>1</v>
      </c>
      <c r="AN67" s="87">
        <v>0.5</v>
      </c>
      <c r="AO67" s="87">
        <v>0.33333333333333298</v>
      </c>
      <c r="AP67" s="87">
        <v>1</v>
      </c>
      <c r="AQ67" s="87">
        <v>0</v>
      </c>
      <c r="AR67" s="87">
        <v>0</v>
      </c>
      <c r="AS67" s="87">
        <v>0</v>
      </c>
      <c r="AT67" s="88">
        <v>0.5</v>
      </c>
      <c r="AU67" s="88">
        <v>1.1627906976744186E-2</v>
      </c>
      <c r="AV67" s="89">
        <v>0.33333333333333298</v>
      </c>
      <c r="AW67" s="87">
        <v>1</v>
      </c>
      <c r="AX67" s="87">
        <v>1</v>
      </c>
      <c r="AY67" s="90">
        <v>1</v>
      </c>
      <c r="AZ67" s="90">
        <v>0.33333333333333331</v>
      </c>
      <c r="BA67" s="87">
        <v>0.66666666666666663</v>
      </c>
      <c r="BB67" s="91">
        <v>70</v>
      </c>
      <c r="BC67" s="91">
        <v>86</v>
      </c>
      <c r="BD67" s="91" t="s">
        <v>390</v>
      </c>
      <c r="BE67" s="91" t="s">
        <v>391</v>
      </c>
      <c r="BF67" s="91">
        <v>2518</v>
      </c>
      <c r="BG67" s="91">
        <v>82</v>
      </c>
      <c r="BH67" s="87">
        <v>3.3756949960285942E-2</v>
      </c>
      <c r="BI67" s="92">
        <v>2.8571428571428571E-2</v>
      </c>
      <c r="BJ67" s="79">
        <v>0</v>
      </c>
      <c r="BK67" s="229">
        <v>84</v>
      </c>
      <c r="BL67" s="230">
        <v>28</v>
      </c>
      <c r="BM67" s="230">
        <v>37</v>
      </c>
      <c r="BN67" s="231">
        <v>33.333333333333343</v>
      </c>
      <c r="BO67" s="231">
        <v>44.047619047619051</v>
      </c>
      <c r="BP67" s="231">
        <v>0</v>
      </c>
      <c r="BQ67" s="231">
        <v>0</v>
      </c>
      <c r="BR67" s="231">
        <v>0</v>
      </c>
      <c r="BS67" s="231">
        <v>3.614457831325301E-2</v>
      </c>
      <c r="BT67" s="232">
        <v>83</v>
      </c>
      <c r="BU67" s="233">
        <v>0.50240963855421605</v>
      </c>
      <c r="BV67" s="233">
        <v>0.22874354561101501</v>
      </c>
      <c r="BW67" s="232" t="b">
        <v>1</v>
      </c>
      <c r="BX67" s="232" t="b">
        <v>1</v>
      </c>
      <c r="BY67" s="232">
        <v>83</v>
      </c>
      <c r="BZ67" s="232">
        <v>83</v>
      </c>
      <c r="CA67" s="233">
        <v>1</v>
      </c>
      <c r="CB67" s="233">
        <v>1</v>
      </c>
      <c r="CC67" s="212">
        <v>0</v>
      </c>
      <c r="CD67" s="212">
        <v>0</v>
      </c>
      <c r="CE67" s="257">
        <v>0.9</v>
      </c>
      <c r="CF67" s="211">
        <v>0</v>
      </c>
      <c r="CG67" s="212">
        <v>0</v>
      </c>
      <c r="CH67" s="212">
        <v>0</v>
      </c>
      <c r="CI67" s="211">
        <v>0</v>
      </c>
      <c r="CJ67" s="212">
        <v>1</v>
      </c>
      <c r="CK67" s="211">
        <v>83</v>
      </c>
      <c r="CL67" s="212">
        <v>0.26190476190476097</v>
      </c>
      <c r="CM67" s="211" t="s">
        <v>21</v>
      </c>
      <c r="CN67" s="211">
        <v>47</v>
      </c>
      <c r="CO67" s="212">
        <v>0.56626506024096301</v>
      </c>
      <c r="CP67" s="211" t="b">
        <v>1</v>
      </c>
      <c r="CQ67" s="211">
        <v>0</v>
      </c>
      <c r="CR67" s="211">
        <v>0</v>
      </c>
      <c r="CS67" s="212">
        <v>0</v>
      </c>
      <c r="CT67" s="212">
        <v>0</v>
      </c>
      <c r="CU67" s="211" t="str">
        <f t="shared" si="7"/>
        <v>0_V0</v>
      </c>
      <c r="CV67" s="211" t="str">
        <f t="shared" si="8"/>
        <v>3_high</v>
      </c>
      <c r="CW67" s="211" t="str">
        <f t="shared" si="9"/>
        <v>0_V0</v>
      </c>
      <c r="CX67" s="211" t="str">
        <f t="shared" si="10"/>
        <v>0_Zero</v>
      </c>
      <c r="CY67" s="211" t="str">
        <f t="shared" si="11"/>
        <v>4_full</v>
      </c>
      <c r="CZ67" s="211" t="str">
        <f t="shared" si="12"/>
        <v>0_Zero</v>
      </c>
      <c r="DA67" s="211" t="str">
        <f t="shared" si="13"/>
        <v>0_zero</v>
      </c>
      <c r="DB67" s="211" t="b">
        <v>1</v>
      </c>
    </row>
    <row r="68" spans="1:106" ht="24.95" customHeight="1" x14ac:dyDescent="0.25">
      <c r="A68" s="211" t="s">
        <v>182</v>
      </c>
      <c r="B68" s="214" t="s">
        <v>681</v>
      </c>
      <c r="C68" s="78" t="s">
        <v>36</v>
      </c>
      <c r="D68" s="79" t="s">
        <v>328</v>
      </c>
      <c r="E68" s="79" t="s">
        <v>360</v>
      </c>
      <c r="F68" s="79" t="s">
        <v>366</v>
      </c>
      <c r="G68" s="79">
        <v>1</v>
      </c>
      <c r="H68" s="78" t="s">
        <v>349</v>
      </c>
      <c r="I68" s="80">
        <v>0</v>
      </c>
      <c r="J68" s="78" t="s">
        <v>29</v>
      </c>
      <c r="K68" s="80">
        <v>1</v>
      </c>
      <c r="L68" s="78" t="s">
        <v>349</v>
      </c>
      <c r="M68" s="81">
        <v>1</v>
      </c>
      <c r="N68" s="78" t="s">
        <v>286</v>
      </c>
      <c r="O68" s="78" t="s">
        <v>287</v>
      </c>
      <c r="P68" s="78" t="s">
        <v>350</v>
      </c>
      <c r="Q68" s="78" t="s">
        <v>351</v>
      </c>
      <c r="R68" s="82" t="s">
        <v>36</v>
      </c>
      <c r="S68" s="79" t="s">
        <v>356</v>
      </c>
      <c r="T68" s="79">
        <v>331</v>
      </c>
      <c r="U68" s="79">
        <v>11</v>
      </c>
      <c r="V68" s="79">
        <v>1</v>
      </c>
      <c r="W68" s="83">
        <v>2</v>
      </c>
      <c r="X68" s="84">
        <v>0.5</v>
      </c>
      <c r="Y68" s="79">
        <v>68</v>
      </c>
      <c r="Z68" s="79">
        <v>70</v>
      </c>
      <c r="AA68" s="79">
        <v>251</v>
      </c>
      <c r="AB68" s="79">
        <v>260</v>
      </c>
      <c r="AC68" s="79">
        <v>2</v>
      </c>
      <c r="AD68" s="79">
        <v>0</v>
      </c>
      <c r="AE68" s="79">
        <v>9</v>
      </c>
      <c r="AF68" s="79">
        <v>0</v>
      </c>
      <c r="AG68" s="79">
        <v>0</v>
      </c>
      <c r="AH68" s="79">
        <v>0</v>
      </c>
      <c r="AI68" s="79">
        <v>0</v>
      </c>
      <c r="AJ68" s="79">
        <v>0</v>
      </c>
      <c r="AK68" s="85">
        <v>9</v>
      </c>
      <c r="AL68" s="79">
        <v>0</v>
      </c>
      <c r="AM68" s="86">
        <v>9</v>
      </c>
      <c r="AN68" s="87">
        <v>4.5</v>
      </c>
      <c r="AO68" s="87">
        <v>0.81818181818181801</v>
      </c>
      <c r="AP68" s="87">
        <v>9</v>
      </c>
      <c r="AQ68" s="87">
        <v>0</v>
      </c>
      <c r="AR68" s="87">
        <v>0</v>
      </c>
      <c r="AS68" s="87">
        <v>0</v>
      </c>
      <c r="AT68" s="88">
        <v>4.5</v>
      </c>
      <c r="AU68" s="88">
        <v>2.710843373493976E-2</v>
      </c>
      <c r="AV68" s="89">
        <v>0.81818181818181801</v>
      </c>
      <c r="AW68" s="87">
        <v>9</v>
      </c>
      <c r="AX68" s="87">
        <v>1.02941176470588</v>
      </c>
      <c r="AY68" s="90">
        <v>1</v>
      </c>
      <c r="AZ68" s="90">
        <v>9.0909090909090912E-2</v>
      </c>
      <c r="BA68" s="87">
        <v>0.18181818181818182</v>
      </c>
      <c r="BB68" s="91">
        <v>1273</v>
      </c>
      <c r="BC68" s="91">
        <v>6208</v>
      </c>
      <c r="BD68" s="91" t="s">
        <v>412</v>
      </c>
      <c r="BE68" s="91" t="s">
        <v>413</v>
      </c>
      <c r="BF68" s="91">
        <v>1262</v>
      </c>
      <c r="BG68" s="91">
        <v>41</v>
      </c>
      <c r="BH68" s="87">
        <v>0.26228209191759111</v>
      </c>
      <c r="BI68" s="92">
        <v>1.5710919088766694E-3</v>
      </c>
      <c r="BJ68" s="79">
        <v>2</v>
      </c>
      <c r="BK68" s="229">
        <v>42</v>
      </c>
      <c r="BL68" s="230">
        <v>17</v>
      </c>
      <c r="BM68" s="230">
        <v>22</v>
      </c>
      <c r="BN68" s="231">
        <v>40.476190476190467</v>
      </c>
      <c r="BO68" s="231">
        <v>52.38095238095238</v>
      </c>
      <c r="BP68" s="231">
        <v>4.878048780487805E-2</v>
      </c>
      <c r="BQ68" s="231">
        <v>4.878048780487805E-2</v>
      </c>
      <c r="BR68" s="231">
        <v>4.878048780487805E-2</v>
      </c>
      <c r="BS68" s="231">
        <v>0.29268292682926828</v>
      </c>
      <c r="BT68" s="232">
        <v>41</v>
      </c>
      <c r="BU68" s="233">
        <v>0.45497185741088098</v>
      </c>
      <c r="BV68" s="233">
        <v>0.135846471389579</v>
      </c>
      <c r="BW68" s="232" t="b">
        <v>0</v>
      </c>
      <c r="BX68" s="232" t="b">
        <v>0</v>
      </c>
      <c r="BY68" s="232">
        <v>40</v>
      </c>
      <c r="BZ68" s="232">
        <v>39</v>
      </c>
      <c r="CA68" s="233">
        <v>0.97560975609756095</v>
      </c>
      <c r="CB68" s="233">
        <v>0.95121951219512102</v>
      </c>
      <c r="CC68" s="212">
        <v>4.8780487804878002E-2</v>
      </c>
      <c r="CD68" s="212">
        <v>2</v>
      </c>
      <c r="CE68" s="257">
        <v>0.96538461538461495</v>
      </c>
      <c r="CF68" s="211">
        <v>2</v>
      </c>
      <c r="CG68" s="212">
        <v>4.8780487804878002E-2</v>
      </c>
      <c r="CH68" s="212">
        <v>0</v>
      </c>
      <c r="CI68" s="211">
        <v>0</v>
      </c>
      <c r="CJ68" s="212">
        <v>0.95121951219512102</v>
      </c>
      <c r="CK68" s="211">
        <v>39</v>
      </c>
      <c r="CL68" s="212">
        <v>0.23013565891472801</v>
      </c>
      <c r="CM68" s="211" t="s">
        <v>21</v>
      </c>
      <c r="CN68" s="211">
        <v>20</v>
      </c>
      <c r="CO68" s="212">
        <v>0.48780487804877998</v>
      </c>
      <c r="CP68" s="211" t="b">
        <v>1</v>
      </c>
      <c r="CQ68" s="211">
        <v>0</v>
      </c>
      <c r="CR68" s="211">
        <v>0</v>
      </c>
      <c r="CS68" s="212">
        <v>0</v>
      </c>
      <c r="CT68" s="212">
        <v>0</v>
      </c>
      <c r="CU68" s="211" t="str">
        <f t="shared" si="7"/>
        <v>1_early</v>
      </c>
      <c r="CV68" s="211" t="str">
        <f t="shared" si="8"/>
        <v>3_high</v>
      </c>
      <c r="CW68" s="211" t="str">
        <f t="shared" si="9"/>
        <v>1_early</v>
      </c>
      <c r="CX68" s="211" t="str">
        <f t="shared" si="10"/>
        <v>0_Zero</v>
      </c>
      <c r="CY68" s="211" t="str">
        <f t="shared" si="11"/>
        <v>3_long</v>
      </c>
      <c r="CZ68" s="211" t="str">
        <f t="shared" si="12"/>
        <v>0_Zero</v>
      </c>
      <c r="DA68" s="211" t="str">
        <f t="shared" si="13"/>
        <v>0_zero</v>
      </c>
      <c r="DB68" s="211" t="b">
        <v>1</v>
      </c>
    </row>
    <row r="69" spans="1:106" ht="24.95" customHeight="1" x14ac:dyDescent="0.25">
      <c r="A69" s="211" t="s">
        <v>183</v>
      </c>
      <c r="B69" s="214" t="s">
        <v>681</v>
      </c>
      <c r="C69" s="78" t="s">
        <v>36</v>
      </c>
      <c r="D69" s="79" t="s">
        <v>311</v>
      </c>
      <c r="E69" s="79" t="s">
        <v>29</v>
      </c>
      <c r="F69" s="79" t="s">
        <v>284</v>
      </c>
      <c r="G69" s="79">
        <v>2</v>
      </c>
      <c r="H69" s="78" t="s">
        <v>359</v>
      </c>
      <c r="I69" s="80">
        <v>0</v>
      </c>
      <c r="J69" s="78" t="s">
        <v>29</v>
      </c>
      <c r="K69" s="80">
        <v>2</v>
      </c>
      <c r="L69" s="78" t="s">
        <v>359</v>
      </c>
      <c r="M69" s="81">
        <v>1</v>
      </c>
      <c r="N69" s="78" t="s">
        <v>286</v>
      </c>
      <c r="O69" s="78" t="s">
        <v>287</v>
      </c>
      <c r="P69" s="78" t="s">
        <v>350</v>
      </c>
      <c r="Q69" s="78" t="s">
        <v>351</v>
      </c>
      <c r="R69" s="82" t="s">
        <v>36</v>
      </c>
      <c r="S69" s="79" t="s">
        <v>352</v>
      </c>
      <c r="T69" s="79">
        <v>119</v>
      </c>
      <c r="U69" s="79">
        <v>4</v>
      </c>
      <c r="V69" s="79">
        <v>1</v>
      </c>
      <c r="W69" s="83">
        <v>4</v>
      </c>
      <c r="X69" s="84">
        <v>0.5</v>
      </c>
      <c r="Y69" s="79">
        <v>3</v>
      </c>
      <c r="Z69" s="79">
        <v>3</v>
      </c>
      <c r="AA69" s="79">
        <v>17</v>
      </c>
      <c r="AB69" s="79">
        <v>19</v>
      </c>
      <c r="AC69" s="79">
        <v>0</v>
      </c>
      <c r="AD69" s="79">
        <v>0</v>
      </c>
      <c r="AE69" s="79">
        <v>0</v>
      </c>
      <c r="AF69" s="79">
        <v>0</v>
      </c>
      <c r="AG69" s="79">
        <v>2</v>
      </c>
      <c r="AH69" s="79">
        <v>0</v>
      </c>
      <c r="AI69" s="79">
        <v>0</v>
      </c>
      <c r="AJ69" s="79">
        <v>3</v>
      </c>
      <c r="AK69" s="85">
        <v>2</v>
      </c>
      <c r="AL69" s="79">
        <v>3</v>
      </c>
      <c r="AM69" s="86">
        <v>5</v>
      </c>
      <c r="AN69" s="87">
        <v>0.5</v>
      </c>
      <c r="AO69" s="87">
        <v>0.5</v>
      </c>
      <c r="AP69" s="87">
        <v>2</v>
      </c>
      <c r="AQ69" s="87">
        <v>0.75</v>
      </c>
      <c r="AR69" s="87">
        <v>0.75</v>
      </c>
      <c r="AS69" s="87">
        <v>3</v>
      </c>
      <c r="AT69" s="88">
        <v>1.25</v>
      </c>
      <c r="AU69" s="88">
        <v>4.1666666666666664E-2</v>
      </c>
      <c r="AV69" s="89">
        <v>1.25</v>
      </c>
      <c r="AW69" s="87">
        <v>5</v>
      </c>
      <c r="AX69" s="87">
        <v>1</v>
      </c>
      <c r="AY69" s="90">
        <v>0.4</v>
      </c>
      <c r="AZ69" s="90">
        <v>0.5</v>
      </c>
      <c r="BA69" s="87">
        <v>1</v>
      </c>
      <c r="BB69" s="91">
        <v>198</v>
      </c>
      <c r="BC69" s="91">
        <v>312</v>
      </c>
      <c r="BD69" s="91" t="s">
        <v>392</v>
      </c>
      <c r="BE69" s="91" t="s">
        <v>393</v>
      </c>
      <c r="BF69" s="91">
        <v>1373</v>
      </c>
      <c r="BG69" s="91">
        <v>45</v>
      </c>
      <c r="BH69" s="87">
        <v>8.6671522214129645E-2</v>
      </c>
      <c r="BI69" s="92">
        <v>2.0202020202020204E-2</v>
      </c>
      <c r="BJ69" s="79">
        <v>0</v>
      </c>
      <c r="BK69" s="229">
        <v>47</v>
      </c>
      <c r="BL69" s="230">
        <v>8</v>
      </c>
      <c r="BM69" s="230">
        <v>22</v>
      </c>
      <c r="BN69" s="231">
        <v>17.021276595744681</v>
      </c>
      <c r="BO69" s="231">
        <v>46.808510638297882</v>
      </c>
      <c r="BP69" s="231">
        <v>0.80434782608695654</v>
      </c>
      <c r="BQ69" s="231">
        <v>0.80434782608695654</v>
      </c>
      <c r="BR69" s="231">
        <v>0.80434782608695654</v>
      </c>
      <c r="BS69" s="231">
        <v>0.89130434782608692</v>
      </c>
      <c r="BT69" s="232">
        <v>46</v>
      </c>
      <c r="BU69" s="233">
        <v>-0.30138339920948598</v>
      </c>
      <c r="BV69" s="233">
        <v>-9.75880196715323E-2</v>
      </c>
      <c r="BW69" s="232" t="b">
        <v>0</v>
      </c>
      <c r="BX69" s="232" t="b">
        <v>0</v>
      </c>
      <c r="BY69" s="232">
        <v>10</v>
      </c>
      <c r="BZ69" s="232">
        <v>9</v>
      </c>
      <c r="CA69" s="233">
        <v>0.217391304347826</v>
      </c>
      <c r="CB69" s="233">
        <v>0.19565217391304299</v>
      </c>
      <c r="CC69" s="212">
        <v>0.80434782608695599</v>
      </c>
      <c r="CD69" s="212">
        <v>37</v>
      </c>
      <c r="CE69" s="257">
        <v>0.90909090909090895</v>
      </c>
      <c r="CF69" s="211">
        <v>37</v>
      </c>
      <c r="CG69" s="212">
        <v>0.80434782608695599</v>
      </c>
      <c r="CH69" s="212">
        <v>0</v>
      </c>
      <c r="CI69" s="211">
        <v>0</v>
      </c>
      <c r="CJ69" s="212">
        <v>0.19565217391304299</v>
      </c>
      <c r="CK69" s="211">
        <v>9</v>
      </c>
      <c r="CL69" s="212">
        <v>2.6402640264026399E-2</v>
      </c>
      <c r="CM69" s="211" t="s">
        <v>25</v>
      </c>
      <c r="CN69" s="211">
        <v>42</v>
      </c>
      <c r="CO69" s="212">
        <v>0.91304347826086896</v>
      </c>
      <c r="CP69" s="211" t="b">
        <v>0</v>
      </c>
      <c r="CQ69" s="211">
        <v>0</v>
      </c>
      <c r="CR69" s="211">
        <v>0</v>
      </c>
      <c r="CS69" s="212">
        <v>0</v>
      </c>
      <c r="CT69" s="212">
        <v>0</v>
      </c>
      <c r="CU69" s="211" t="str">
        <f t="shared" si="7"/>
        <v>3_late</v>
      </c>
      <c r="CV69" s="211" t="str">
        <f t="shared" si="8"/>
        <v>3_high</v>
      </c>
      <c r="CW69" s="211" t="str">
        <f t="shared" si="9"/>
        <v>3_late</v>
      </c>
      <c r="CX69" s="211" t="str">
        <f t="shared" si="10"/>
        <v>0_Zero</v>
      </c>
      <c r="CY69" s="211" t="str">
        <f t="shared" si="11"/>
        <v>1_soon</v>
      </c>
      <c r="CZ69" s="211" t="str">
        <f t="shared" si="12"/>
        <v>0_Zero</v>
      </c>
      <c r="DA69" s="211" t="str">
        <f t="shared" si="13"/>
        <v>0_zero</v>
      </c>
      <c r="DB69" s="211" t="b">
        <v>1</v>
      </c>
    </row>
    <row r="70" spans="1:106" ht="24.95" customHeight="1" x14ac:dyDescent="0.25">
      <c r="A70" s="211" t="s">
        <v>187</v>
      </c>
      <c r="B70" s="214" t="s">
        <v>681</v>
      </c>
      <c r="C70" s="78" t="s">
        <v>36</v>
      </c>
      <c r="D70" s="79" t="s">
        <v>344</v>
      </c>
      <c r="E70" s="79" t="s">
        <v>29</v>
      </c>
      <c r="F70" s="79" t="s">
        <v>284</v>
      </c>
      <c r="G70" s="79">
        <v>2</v>
      </c>
      <c r="H70" s="78" t="s">
        <v>359</v>
      </c>
      <c r="I70" s="80">
        <v>0</v>
      </c>
      <c r="J70" s="78" t="s">
        <v>29</v>
      </c>
      <c r="K70" s="80">
        <v>2</v>
      </c>
      <c r="L70" s="78" t="s">
        <v>359</v>
      </c>
      <c r="M70" s="81">
        <v>1</v>
      </c>
      <c r="N70" s="78" t="s">
        <v>286</v>
      </c>
      <c r="O70" s="78" t="s">
        <v>287</v>
      </c>
      <c r="P70" s="78" t="s">
        <v>350</v>
      </c>
      <c r="Q70" s="78" t="s">
        <v>351</v>
      </c>
      <c r="R70" s="82" t="s">
        <v>36</v>
      </c>
      <c r="S70" s="79" t="s">
        <v>355</v>
      </c>
      <c r="T70" s="79">
        <v>2987</v>
      </c>
      <c r="U70" s="79">
        <v>99</v>
      </c>
      <c r="V70" s="79">
        <v>9</v>
      </c>
      <c r="W70" s="83">
        <v>3</v>
      </c>
      <c r="X70" s="84">
        <v>0.66666666666666663</v>
      </c>
      <c r="Y70" s="79">
        <v>2</v>
      </c>
      <c r="Z70" s="79">
        <v>2</v>
      </c>
      <c r="AA70" s="79">
        <v>8</v>
      </c>
      <c r="AB70" s="79">
        <v>8</v>
      </c>
      <c r="AC70" s="79">
        <v>0</v>
      </c>
      <c r="AD70" s="79">
        <v>0</v>
      </c>
      <c r="AE70" s="79">
        <v>0</v>
      </c>
      <c r="AF70" s="79">
        <v>0</v>
      </c>
      <c r="AG70" s="79">
        <v>0</v>
      </c>
      <c r="AH70" s="79">
        <v>0</v>
      </c>
      <c r="AI70" s="79">
        <v>2</v>
      </c>
      <c r="AJ70" s="79">
        <v>0</v>
      </c>
      <c r="AK70" s="85">
        <v>0</v>
      </c>
      <c r="AL70" s="79">
        <v>2</v>
      </c>
      <c r="AM70" s="86">
        <v>2</v>
      </c>
      <c r="AN70" s="87">
        <v>0</v>
      </c>
      <c r="AO70" s="87">
        <v>0</v>
      </c>
      <c r="AP70" s="87">
        <v>0</v>
      </c>
      <c r="AQ70" s="87">
        <v>0.66666666666666596</v>
      </c>
      <c r="AR70" s="87">
        <v>2.02020202020202E-2</v>
      </c>
      <c r="AS70" s="87">
        <v>0.22222222222222199</v>
      </c>
      <c r="AT70" s="88">
        <v>0.66666666666666596</v>
      </c>
      <c r="AU70" s="88">
        <v>6.6934404283801872E-4</v>
      </c>
      <c r="AV70" s="89">
        <v>2.02020202020202E-2</v>
      </c>
      <c r="AW70" s="87">
        <v>0.22222222222222199</v>
      </c>
      <c r="AX70" s="87">
        <v>1</v>
      </c>
      <c r="AY70" s="90">
        <v>0</v>
      </c>
      <c r="AZ70" s="90">
        <v>2.0202020202020204E-2</v>
      </c>
      <c r="BA70" s="87">
        <v>3.0303030303030304E-2</v>
      </c>
      <c r="BB70" s="91">
        <v>1362</v>
      </c>
      <c r="BC70" s="91">
        <v>7545</v>
      </c>
      <c r="BD70" s="91" t="s">
        <v>458</v>
      </c>
      <c r="BE70" s="91" t="s">
        <v>459</v>
      </c>
      <c r="BF70" s="91">
        <v>4732</v>
      </c>
      <c r="BG70" s="91">
        <v>155</v>
      </c>
      <c r="BH70" s="87">
        <v>0.63123415046491971</v>
      </c>
      <c r="BI70" s="92">
        <v>2.2026431718061676E-3</v>
      </c>
      <c r="BJ70" s="79">
        <v>0</v>
      </c>
      <c r="BK70" s="229">
        <v>156</v>
      </c>
      <c r="BL70" s="230">
        <v>51</v>
      </c>
      <c r="BM70" s="230">
        <v>126</v>
      </c>
      <c r="BN70" s="231">
        <v>32.692307692307693</v>
      </c>
      <c r="BO70" s="231">
        <v>80.769230769230774</v>
      </c>
      <c r="BP70" s="231">
        <v>0.14193548387096769</v>
      </c>
      <c r="BQ70" s="231">
        <v>0.14193548387096769</v>
      </c>
      <c r="BR70" s="231">
        <v>0.14193548387096769</v>
      </c>
      <c r="BS70" s="231">
        <v>0.77419354838709675</v>
      </c>
      <c r="BT70" s="232">
        <v>155</v>
      </c>
      <c r="BU70" s="233">
        <v>0.25612903225806399</v>
      </c>
      <c r="BV70" s="233">
        <v>-7.7411313846759505E-2</v>
      </c>
      <c r="BW70" s="232" t="b">
        <v>0</v>
      </c>
      <c r="BX70" s="232" t="b">
        <v>0</v>
      </c>
      <c r="BY70" s="232">
        <v>134</v>
      </c>
      <c r="BZ70" s="232">
        <v>66</v>
      </c>
      <c r="CA70" s="233">
        <v>0.86451612903225805</v>
      </c>
      <c r="CB70" s="233">
        <v>0.42580645161290298</v>
      </c>
      <c r="CC70" s="212">
        <v>0.14193548387096699</v>
      </c>
      <c r="CD70" s="212">
        <v>22</v>
      </c>
      <c r="CE70" s="257">
        <v>0.8</v>
      </c>
      <c r="CF70" s="211">
        <v>87</v>
      </c>
      <c r="CG70" s="212">
        <v>0.56129032258064504</v>
      </c>
      <c r="CH70" s="212">
        <v>0.41935483870967699</v>
      </c>
      <c r="CI70" s="211">
        <v>65</v>
      </c>
      <c r="CJ70" s="212">
        <v>0.43870967741935402</v>
      </c>
      <c r="CK70" s="211">
        <v>68</v>
      </c>
      <c r="CL70" s="212">
        <v>5.0384513391673299E-3</v>
      </c>
      <c r="CM70" s="211" t="s">
        <v>25</v>
      </c>
      <c r="CN70" s="211">
        <v>70</v>
      </c>
      <c r="CO70" s="212">
        <v>0.45161290322580599</v>
      </c>
      <c r="CP70" s="211" t="b">
        <v>1</v>
      </c>
      <c r="CQ70" s="211">
        <v>0</v>
      </c>
      <c r="CR70" s="211">
        <v>64</v>
      </c>
      <c r="CS70" s="212">
        <v>0</v>
      </c>
      <c r="CT70" s="212">
        <v>0</v>
      </c>
      <c r="CU70" s="211" t="str">
        <f t="shared" si="7"/>
        <v>1_early</v>
      </c>
      <c r="CV70" s="211" t="str">
        <f t="shared" si="8"/>
        <v>3_high</v>
      </c>
      <c r="CW70" s="211" t="str">
        <f t="shared" si="9"/>
        <v>2_middle</v>
      </c>
      <c r="CX70" s="211" t="str">
        <f t="shared" si="10"/>
        <v>3_long</v>
      </c>
      <c r="CY70" s="211" t="str">
        <f t="shared" si="11"/>
        <v>2_fair</v>
      </c>
      <c r="CZ70" s="211" t="str">
        <f t="shared" si="12"/>
        <v>0_Zero</v>
      </c>
      <c r="DA70" s="211" t="str">
        <f t="shared" si="13"/>
        <v>0_zero</v>
      </c>
      <c r="DB70" s="211" t="b">
        <v>0</v>
      </c>
    </row>
    <row r="71" spans="1:106" ht="24.95" customHeight="1" x14ac:dyDescent="0.25">
      <c r="A71" s="211" t="s">
        <v>192</v>
      </c>
      <c r="B71" s="214" t="s">
        <v>681</v>
      </c>
      <c r="C71" s="78" t="s">
        <v>36</v>
      </c>
      <c r="D71" s="79" t="s">
        <v>344</v>
      </c>
      <c r="E71" s="79" t="s">
        <v>29</v>
      </c>
      <c r="F71" s="79" t="s">
        <v>284</v>
      </c>
      <c r="G71" s="79">
        <v>1</v>
      </c>
      <c r="H71" s="78" t="s">
        <v>349</v>
      </c>
      <c r="I71" s="80">
        <v>0</v>
      </c>
      <c r="J71" s="78" t="s">
        <v>29</v>
      </c>
      <c r="K71" s="80">
        <v>1</v>
      </c>
      <c r="L71" s="78" t="s">
        <v>349</v>
      </c>
      <c r="M71" s="81">
        <v>1</v>
      </c>
      <c r="N71" s="78" t="s">
        <v>286</v>
      </c>
      <c r="O71" s="78" t="s">
        <v>287</v>
      </c>
      <c r="P71" s="78" t="s">
        <v>350</v>
      </c>
      <c r="Q71" s="78" t="s">
        <v>351</v>
      </c>
      <c r="R71" s="82" t="s">
        <v>36</v>
      </c>
      <c r="S71" s="79" t="s">
        <v>355</v>
      </c>
      <c r="T71" s="79">
        <v>1110</v>
      </c>
      <c r="U71" s="79">
        <v>37</v>
      </c>
      <c r="V71" s="79">
        <v>4</v>
      </c>
      <c r="W71" s="83">
        <v>3</v>
      </c>
      <c r="X71" s="84">
        <v>0.33333333333333331</v>
      </c>
      <c r="Y71" s="79">
        <v>1</v>
      </c>
      <c r="Z71" s="79">
        <v>1</v>
      </c>
      <c r="AA71" s="79">
        <v>11</v>
      </c>
      <c r="AB71" s="79">
        <v>11</v>
      </c>
      <c r="AC71" s="79">
        <v>0</v>
      </c>
      <c r="AD71" s="79">
        <v>0</v>
      </c>
      <c r="AE71" s="79">
        <v>0</v>
      </c>
      <c r="AF71" s="79">
        <v>0</v>
      </c>
      <c r="AG71" s="79">
        <v>0</v>
      </c>
      <c r="AH71" s="79">
        <v>0</v>
      </c>
      <c r="AI71" s="79">
        <v>3</v>
      </c>
      <c r="AJ71" s="79">
        <v>0</v>
      </c>
      <c r="AK71" s="85">
        <v>0</v>
      </c>
      <c r="AL71" s="79">
        <v>3</v>
      </c>
      <c r="AM71" s="86">
        <v>3</v>
      </c>
      <c r="AN71" s="87">
        <v>0</v>
      </c>
      <c r="AO71" s="87">
        <v>0</v>
      </c>
      <c r="AP71" s="87">
        <v>0</v>
      </c>
      <c r="AQ71" s="87">
        <v>1</v>
      </c>
      <c r="AR71" s="87">
        <v>8.1081081081081002E-2</v>
      </c>
      <c r="AS71" s="87">
        <v>0.75</v>
      </c>
      <c r="AT71" s="88">
        <v>1</v>
      </c>
      <c r="AU71" s="88">
        <v>2.7002700270027003E-3</v>
      </c>
      <c r="AV71" s="89">
        <v>8.1081081081081002E-2</v>
      </c>
      <c r="AW71" s="87">
        <v>0.75</v>
      </c>
      <c r="AX71" s="87">
        <v>1</v>
      </c>
      <c r="AY71" s="90">
        <v>0</v>
      </c>
      <c r="AZ71" s="90">
        <v>2.7027027027027029E-2</v>
      </c>
      <c r="BA71" s="87">
        <v>8.1081081081081086E-2</v>
      </c>
      <c r="BB71" s="91">
        <v>1504</v>
      </c>
      <c r="BC71" s="91">
        <v>10402</v>
      </c>
      <c r="BD71" s="91" t="s">
        <v>454</v>
      </c>
      <c r="BE71" s="91" t="s">
        <v>455</v>
      </c>
      <c r="BF71" s="91">
        <v>3152</v>
      </c>
      <c r="BG71" s="91">
        <v>103</v>
      </c>
      <c r="BH71" s="87">
        <v>0.35215736040609136</v>
      </c>
      <c r="BI71" s="92">
        <v>1.9946808510638296E-3</v>
      </c>
      <c r="BJ71" s="79">
        <v>0</v>
      </c>
      <c r="BK71" s="229">
        <v>105</v>
      </c>
      <c r="BL71" s="230">
        <v>63</v>
      </c>
      <c r="BM71" s="230">
        <v>77</v>
      </c>
      <c r="BN71" s="231">
        <v>60</v>
      </c>
      <c r="BO71" s="231">
        <v>73.333333333333329</v>
      </c>
      <c r="BP71" s="231">
        <v>0.19230769230769229</v>
      </c>
      <c r="BQ71" s="231">
        <v>0.19230769230769229</v>
      </c>
      <c r="BR71" s="231">
        <v>0.53846153846153844</v>
      </c>
      <c r="BS71" s="231">
        <v>0.53846153846153844</v>
      </c>
      <c r="BT71" s="232">
        <v>104</v>
      </c>
      <c r="BU71" s="233">
        <v>0.23832417582417501</v>
      </c>
      <c r="BV71" s="233">
        <v>-0.110056735579595</v>
      </c>
      <c r="BW71" s="232" t="b">
        <v>0</v>
      </c>
      <c r="BX71" s="232" t="b">
        <v>0</v>
      </c>
      <c r="BY71" s="232">
        <v>85</v>
      </c>
      <c r="BZ71" s="232">
        <v>49</v>
      </c>
      <c r="CA71" s="233">
        <v>0.81730769230769196</v>
      </c>
      <c r="CB71" s="233">
        <v>0.47115384615384598</v>
      </c>
      <c r="CC71" s="212">
        <v>0.19230769230769201</v>
      </c>
      <c r="CD71" s="212">
        <v>20</v>
      </c>
      <c r="CE71" s="257">
        <v>0.78571428571428503</v>
      </c>
      <c r="CF71" s="211">
        <v>56</v>
      </c>
      <c r="CG71" s="212">
        <v>0.53846153846153799</v>
      </c>
      <c r="CH71" s="212">
        <v>0.34615384615384598</v>
      </c>
      <c r="CI71" s="211">
        <v>36</v>
      </c>
      <c r="CJ71" s="212">
        <v>0.46153846153846101</v>
      </c>
      <c r="CK71" s="211">
        <v>48</v>
      </c>
      <c r="CL71" s="212">
        <v>1.0408560311283999E-2</v>
      </c>
      <c r="CM71" s="211" t="s">
        <v>25</v>
      </c>
      <c r="CN71" s="211">
        <v>44</v>
      </c>
      <c r="CO71" s="212">
        <v>0.42307692307692302</v>
      </c>
      <c r="CP71" s="211" t="b">
        <v>1</v>
      </c>
      <c r="CQ71" s="211">
        <v>0</v>
      </c>
      <c r="CR71" s="211">
        <v>35</v>
      </c>
      <c r="CS71" s="212">
        <v>0</v>
      </c>
      <c r="CT71" s="212">
        <v>0</v>
      </c>
      <c r="CU71" s="211" t="str">
        <f t="shared" si="7"/>
        <v>1_early</v>
      </c>
      <c r="CV71" s="211" t="str">
        <f t="shared" si="8"/>
        <v>3_high</v>
      </c>
      <c r="CW71" s="211" t="str">
        <f t="shared" si="9"/>
        <v>2_middle</v>
      </c>
      <c r="CX71" s="211" t="str">
        <f t="shared" si="10"/>
        <v>2_fair</v>
      </c>
      <c r="CY71" s="211" t="str">
        <f t="shared" si="11"/>
        <v>2_fair</v>
      </c>
      <c r="CZ71" s="211" t="str">
        <f t="shared" si="12"/>
        <v>0_Zero</v>
      </c>
      <c r="DA71" s="211" t="str">
        <f t="shared" si="13"/>
        <v>0_zero</v>
      </c>
      <c r="DB71" s="211" t="b">
        <v>0</v>
      </c>
    </row>
    <row r="72" spans="1:106" ht="24.95" customHeight="1" x14ac:dyDescent="0.25">
      <c r="A72" s="211" t="s">
        <v>193</v>
      </c>
      <c r="B72" s="214" t="s">
        <v>681</v>
      </c>
      <c r="C72" s="78" t="s">
        <v>36</v>
      </c>
      <c r="D72" s="79" t="s">
        <v>328</v>
      </c>
      <c r="E72" s="79" t="s">
        <v>29</v>
      </c>
      <c r="F72" s="79" t="s">
        <v>284</v>
      </c>
      <c r="G72" s="79">
        <v>2</v>
      </c>
      <c r="H72" s="78" t="s">
        <v>359</v>
      </c>
      <c r="I72" s="80">
        <v>0</v>
      </c>
      <c r="J72" s="78" t="s">
        <v>29</v>
      </c>
      <c r="K72" s="80">
        <v>2</v>
      </c>
      <c r="L72" s="78" t="s">
        <v>359</v>
      </c>
      <c r="M72" s="81">
        <v>1</v>
      </c>
      <c r="N72" s="78" t="s">
        <v>286</v>
      </c>
      <c r="O72" s="78" t="s">
        <v>287</v>
      </c>
      <c r="P72" s="78" t="s">
        <v>350</v>
      </c>
      <c r="Q72" s="78" t="s">
        <v>351</v>
      </c>
      <c r="R72" s="82" t="s">
        <v>36</v>
      </c>
      <c r="S72" s="79" t="s">
        <v>356</v>
      </c>
      <c r="T72" s="79">
        <v>191</v>
      </c>
      <c r="U72" s="79">
        <v>7</v>
      </c>
      <c r="V72" s="79">
        <v>1</v>
      </c>
      <c r="W72" s="83">
        <v>5</v>
      </c>
      <c r="X72" s="84">
        <v>0.4</v>
      </c>
      <c r="Y72" s="79">
        <v>2</v>
      </c>
      <c r="Z72" s="79">
        <v>2</v>
      </c>
      <c r="AA72" s="79">
        <v>6</v>
      </c>
      <c r="AB72" s="79">
        <v>8</v>
      </c>
      <c r="AC72" s="79">
        <v>0</v>
      </c>
      <c r="AD72" s="79">
        <v>0</v>
      </c>
      <c r="AE72" s="79">
        <v>0</v>
      </c>
      <c r="AF72" s="79">
        <v>0</v>
      </c>
      <c r="AG72" s="79">
        <v>2</v>
      </c>
      <c r="AH72" s="79">
        <v>0</v>
      </c>
      <c r="AI72" s="79">
        <v>0</v>
      </c>
      <c r="AJ72" s="79">
        <v>0</v>
      </c>
      <c r="AK72" s="85">
        <v>2</v>
      </c>
      <c r="AL72" s="79">
        <v>0</v>
      </c>
      <c r="AM72" s="86">
        <v>2</v>
      </c>
      <c r="AN72" s="87">
        <v>0.4</v>
      </c>
      <c r="AO72" s="87">
        <v>0.28571428571428498</v>
      </c>
      <c r="AP72" s="87">
        <v>2</v>
      </c>
      <c r="AQ72" s="87">
        <v>0</v>
      </c>
      <c r="AR72" s="87">
        <v>0</v>
      </c>
      <c r="AS72" s="87">
        <v>0</v>
      </c>
      <c r="AT72" s="88">
        <v>0.4</v>
      </c>
      <c r="AU72" s="88">
        <v>1.0416666666666666E-2</v>
      </c>
      <c r="AV72" s="89">
        <v>0.28571428571428498</v>
      </c>
      <c r="AW72" s="87">
        <v>2</v>
      </c>
      <c r="AX72" s="87">
        <v>1</v>
      </c>
      <c r="AY72" s="90">
        <v>1</v>
      </c>
      <c r="AZ72" s="90">
        <v>0.2857142857142857</v>
      </c>
      <c r="BA72" s="87">
        <v>0.7142857142857143</v>
      </c>
      <c r="BB72" s="91">
        <v>252</v>
      </c>
      <c r="BC72" s="91">
        <v>583</v>
      </c>
      <c r="BD72" s="91" t="s">
        <v>397</v>
      </c>
      <c r="BE72" s="91" t="s">
        <v>398</v>
      </c>
      <c r="BF72" s="91">
        <v>1277</v>
      </c>
      <c r="BG72" s="91">
        <v>41</v>
      </c>
      <c r="BH72" s="87">
        <v>0.14956930305403288</v>
      </c>
      <c r="BI72" s="92">
        <v>1.984126984126984E-2</v>
      </c>
      <c r="BJ72" s="79">
        <v>0</v>
      </c>
      <c r="BK72" s="229">
        <v>43</v>
      </c>
      <c r="BL72" s="230">
        <v>22</v>
      </c>
      <c r="BM72" s="230">
        <v>28</v>
      </c>
      <c r="BN72" s="231">
        <v>51.162790697674417</v>
      </c>
      <c r="BO72" s="231">
        <v>65.116279069767444</v>
      </c>
      <c r="BP72" s="231">
        <v>2.3809523809523812E-2</v>
      </c>
      <c r="BQ72" s="231">
        <v>2.3809523809523812E-2</v>
      </c>
      <c r="BR72" s="231">
        <v>0.16666666666666671</v>
      </c>
      <c r="BS72" s="231">
        <v>0.19047619047619049</v>
      </c>
      <c r="BT72" s="232">
        <v>42</v>
      </c>
      <c r="BU72" s="233">
        <v>0.44940476190476097</v>
      </c>
      <c r="BV72" s="233">
        <v>0.14631770429690799</v>
      </c>
      <c r="BW72" s="232" t="b">
        <v>1</v>
      </c>
      <c r="BX72" s="232" t="b">
        <v>0</v>
      </c>
      <c r="BY72" s="232">
        <v>42</v>
      </c>
      <c r="BZ72" s="232">
        <v>41</v>
      </c>
      <c r="CA72" s="233">
        <v>1</v>
      </c>
      <c r="CB72" s="233">
        <v>0.97619047619047605</v>
      </c>
      <c r="CC72" s="212">
        <v>2.3809523809523801E-2</v>
      </c>
      <c r="CD72" s="212">
        <v>1</v>
      </c>
      <c r="CE72" s="257">
        <v>0.75</v>
      </c>
      <c r="CF72" s="211">
        <v>8</v>
      </c>
      <c r="CG72" s="212">
        <v>0.19047619047618999</v>
      </c>
      <c r="CH72" s="212">
        <v>0.16666666666666599</v>
      </c>
      <c r="CI72" s="211">
        <v>7</v>
      </c>
      <c r="CJ72" s="212">
        <v>0.80952380952380898</v>
      </c>
      <c r="CK72" s="211">
        <v>34</v>
      </c>
      <c r="CL72" s="212">
        <v>0.11211573236889601</v>
      </c>
      <c r="CM72" s="211" t="s">
        <v>25</v>
      </c>
      <c r="CN72" s="211">
        <v>15</v>
      </c>
      <c r="CO72" s="212">
        <v>0.35714285714285698</v>
      </c>
      <c r="CP72" s="211" t="b">
        <v>1</v>
      </c>
      <c r="CQ72" s="211">
        <v>1</v>
      </c>
      <c r="CR72" s="211">
        <v>5</v>
      </c>
      <c r="CS72" s="212">
        <v>0.16666666666666599</v>
      </c>
      <c r="CT72" s="212">
        <v>2.3809523809523801E-2</v>
      </c>
      <c r="CU72" s="211" t="str">
        <f t="shared" si="7"/>
        <v>1_early</v>
      </c>
      <c r="CV72" s="211" t="str">
        <f t="shared" si="8"/>
        <v>2_fair</v>
      </c>
      <c r="CW72" s="211" t="str">
        <f t="shared" si="9"/>
        <v>1_early</v>
      </c>
      <c r="CX72" s="211" t="str">
        <f t="shared" si="10"/>
        <v>2_fair</v>
      </c>
      <c r="CY72" s="211" t="str">
        <f t="shared" si="11"/>
        <v>3_long</v>
      </c>
      <c r="CZ72" s="211" t="str">
        <f t="shared" si="12"/>
        <v>1_few</v>
      </c>
      <c r="DA72" s="211" t="str">
        <f t="shared" si="13"/>
        <v>1_fair</v>
      </c>
      <c r="DB72" s="211" t="b">
        <v>0</v>
      </c>
    </row>
    <row r="73" spans="1:106" ht="24.95" customHeight="1" x14ac:dyDescent="0.25">
      <c r="A73" s="211" t="s">
        <v>201</v>
      </c>
      <c r="B73" s="214" t="s">
        <v>681</v>
      </c>
      <c r="C73" s="78" t="s">
        <v>36</v>
      </c>
      <c r="D73" s="79" t="s">
        <v>311</v>
      </c>
      <c r="E73" s="79" t="s">
        <v>360</v>
      </c>
      <c r="F73" s="79" t="s">
        <v>381</v>
      </c>
      <c r="G73" s="79">
        <v>2</v>
      </c>
      <c r="H73" s="78" t="s">
        <v>359</v>
      </c>
      <c r="I73" s="80">
        <v>0</v>
      </c>
      <c r="J73" s="78" t="s">
        <v>29</v>
      </c>
      <c r="K73" s="80">
        <v>2</v>
      </c>
      <c r="L73" s="78" t="s">
        <v>359</v>
      </c>
      <c r="M73" s="81">
        <v>1</v>
      </c>
      <c r="N73" s="78" t="s">
        <v>286</v>
      </c>
      <c r="O73" s="78" t="s">
        <v>287</v>
      </c>
      <c r="P73" s="78" t="s">
        <v>350</v>
      </c>
      <c r="Q73" s="78" t="s">
        <v>351</v>
      </c>
      <c r="R73" s="82" t="s">
        <v>36</v>
      </c>
      <c r="S73" s="79" t="s">
        <v>382</v>
      </c>
      <c r="T73" s="79">
        <v>20</v>
      </c>
      <c r="U73" s="79">
        <v>1</v>
      </c>
      <c r="V73" s="79">
        <v>1</v>
      </c>
      <c r="W73" s="83">
        <v>4</v>
      </c>
      <c r="X73" s="84">
        <v>0.5</v>
      </c>
      <c r="Y73" s="79">
        <v>2</v>
      </c>
      <c r="Z73" s="79">
        <v>1</v>
      </c>
      <c r="AA73" s="79">
        <v>17</v>
      </c>
      <c r="AB73" s="79">
        <v>15</v>
      </c>
      <c r="AC73" s="79">
        <v>0</v>
      </c>
      <c r="AD73" s="79">
        <v>1</v>
      </c>
      <c r="AE73" s="79">
        <v>0</v>
      </c>
      <c r="AF73" s="79">
        <v>3</v>
      </c>
      <c r="AG73" s="79">
        <v>2</v>
      </c>
      <c r="AH73" s="79">
        <v>1</v>
      </c>
      <c r="AI73" s="79">
        <v>4</v>
      </c>
      <c r="AJ73" s="79">
        <v>0</v>
      </c>
      <c r="AK73" s="79">
        <v>2</v>
      </c>
      <c r="AL73" s="79">
        <v>8</v>
      </c>
      <c r="AM73" s="86">
        <v>10</v>
      </c>
      <c r="AN73" s="79">
        <v>0.5</v>
      </c>
      <c r="AO73" s="79">
        <v>2</v>
      </c>
      <c r="AP73" s="79">
        <v>2</v>
      </c>
      <c r="AQ73" s="79">
        <v>2</v>
      </c>
      <c r="AR73" s="79">
        <v>8</v>
      </c>
      <c r="AS73" s="79">
        <v>8</v>
      </c>
      <c r="AT73" s="88">
        <v>2.5</v>
      </c>
      <c r="AU73" s="88">
        <v>0.47619047619047616</v>
      </c>
      <c r="AV73" s="89">
        <v>10</v>
      </c>
      <c r="AW73" s="79">
        <v>10</v>
      </c>
      <c r="AX73" s="79">
        <v>0.5</v>
      </c>
      <c r="AY73" s="79">
        <v>0.2</v>
      </c>
      <c r="AZ73" s="90">
        <v>2</v>
      </c>
      <c r="BA73" s="79">
        <v>4</v>
      </c>
      <c r="BB73" s="91">
        <v>261</v>
      </c>
      <c r="BC73" s="91">
        <v>816</v>
      </c>
      <c r="BD73" s="91" t="s">
        <v>383</v>
      </c>
      <c r="BE73" s="91" t="s">
        <v>384</v>
      </c>
      <c r="BF73" s="91">
        <v>653</v>
      </c>
      <c r="BG73" s="91">
        <v>21</v>
      </c>
      <c r="BH73" s="87">
        <v>3.0627871362940276E-2</v>
      </c>
      <c r="BI73" s="92">
        <v>1.532567049808429E-2</v>
      </c>
      <c r="BJ73" s="79">
        <v>1</v>
      </c>
      <c r="BK73" s="229">
        <v>22</v>
      </c>
      <c r="BL73" s="230">
        <v>12</v>
      </c>
      <c r="BM73" s="230">
        <v>12</v>
      </c>
      <c r="BN73" s="231">
        <v>54.545454545454547</v>
      </c>
      <c r="BO73" s="231">
        <v>54.545454545454547</v>
      </c>
      <c r="BP73" s="231">
        <v>0</v>
      </c>
      <c r="BQ73" s="231">
        <v>4.7619047619047623E-2</v>
      </c>
      <c r="BR73" s="231">
        <v>4.7619047619047623E-2</v>
      </c>
      <c r="BS73" s="231">
        <v>4.7619047619047623E-2</v>
      </c>
      <c r="BT73" s="232">
        <v>21</v>
      </c>
      <c r="BU73" s="233">
        <v>0.50617283950617198</v>
      </c>
      <c r="BV73" s="233">
        <v>8.6163456442602399E-2</v>
      </c>
      <c r="BW73" s="232" t="b">
        <v>1</v>
      </c>
      <c r="BX73" s="232" t="b">
        <v>1</v>
      </c>
      <c r="BY73" s="232">
        <v>21</v>
      </c>
      <c r="BZ73" s="232">
        <v>21</v>
      </c>
      <c r="CA73" s="233">
        <v>1</v>
      </c>
      <c r="CB73" s="233">
        <v>1</v>
      </c>
      <c r="CC73" s="212">
        <v>0</v>
      </c>
      <c r="CD73" s="212">
        <v>0</v>
      </c>
      <c r="CE73" s="257">
        <v>0.62962962962962898</v>
      </c>
      <c r="CF73" s="211">
        <v>1</v>
      </c>
      <c r="CG73" s="212">
        <v>4.7619047619047603E-2</v>
      </c>
      <c r="CH73" s="212">
        <v>4.7619047619047603E-2</v>
      </c>
      <c r="CI73" s="211">
        <v>1</v>
      </c>
      <c r="CJ73" s="212">
        <v>0.952380952380952</v>
      </c>
      <c r="CK73" s="211">
        <v>20</v>
      </c>
      <c r="CL73" s="212">
        <v>0.42241379310344801</v>
      </c>
      <c r="CM73" s="211" t="s">
        <v>31</v>
      </c>
      <c r="CN73" s="211">
        <v>10</v>
      </c>
      <c r="CO73" s="212">
        <v>0.476190476190476</v>
      </c>
      <c r="CP73" s="211" t="b">
        <v>1</v>
      </c>
      <c r="CQ73" s="211">
        <v>0</v>
      </c>
      <c r="CR73" s="211">
        <v>0</v>
      </c>
      <c r="CS73" s="212">
        <v>0</v>
      </c>
      <c r="CT73" s="212">
        <v>0</v>
      </c>
      <c r="CU73" s="211" t="str">
        <f t="shared" ref="CU73:CU104" si="14">IF(CC73&lt;=$CU$3,"0_V0",IF(CC73&lt;=$CU$4,"1_early",IF(CC73&lt;=$CU$5,"2_middle","3_late")))</f>
        <v>0_V0</v>
      </c>
      <c r="CV73" s="211" t="str">
        <f t="shared" ref="CV73:CV104" si="15">IF(CE73&lt;=$CV$3,"1_low",IF(CE73&lt;=$CV$4,"2_fair",IF(CE73&lt;$CV$5,"3_high","4_full")))</f>
        <v>2_fair</v>
      </c>
      <c r="CW73" s="211" t="str">
        <f t="shared" ref="CW73:CW104" si="16">IF(CG73&lt;=$CW$3,"0_V0",IF(CG73&lt;=$CW$4,"1_early",IF(CG73&lt;=$CW$5,"2_middle","3_late")))</f>
        <v>1_early</v>
      </c>
      <c r="CX73" s="211" t="str">
        <f t="shared" ref="CX73:CX104" si="17">IF(CH73&lt;=$CX$3,"0_Zero",IF(CH73&lt;=$CX$4,"1_soon",IF(CH73&lt;=$CX$5,"2_fair",IF(CH73&lt;=$CX$6,"3_long","4_vlong"))))</f>
        <v>1_soon</v>
      </c>
      <c r="CY73" s="211" t="str">
        <f t="shared" ref="CY73:CY104" si="18">IF(CJ73&lt;=$CY$3,"1_soon",IF(CJ73&lt;=$CY$4,"2_fair",IF(CJ73&lt;$CY$5,"3_long","4_full")))</f>
        <v>3_long</v>
      </c>
      <c r="CZ73" s="211" t="str">
        <f t="shared" ref="CZ73:CZ104" si="19">IF(CS73&lt;=$CZ$3,"0_Zero",IF(CS73&lt;=$CZ$4,"1_few",IF(CS73&lt;=$CZ$5,"2_fair","3_large")))</f>
        <v>0_Zero</v>
      </c>
      <c r="DA73" s="211" t="str">
        <f t="shared" ref="DA73:DA104" si="20">IF(CT73&lt;=$DA$3,"0_zero",IF(CT73&lt;=$DA$4,"1_fair",IF(CT73&lt;=$DA$5,"2_high","4_unbelievable")))</f>
        <v>0_zero</v>
      </c>
      <c r="DB73" s="211" t="b">
        <v>1</v>
      </c>
    </row>
    <row r="74" spans="1:106" ht="24.95" customHeight="1" x14ac:dyDescent="0.25">
      <c r="A74" s="211" t="s">
        <v>203</v>
      </c>
      <c r="B74" s="214" t="s">
        <v>681</v>
      </c>
      <c r="C74" s="78" t="s">
        <v>36</v>
      </c>
      <c r="D74" s="79" t="s">
        <v>328</v>
      </c>
      <c r="E74" s="79" t="s">
        <v>29</v>
      </c>
      <c r="F74" s="79" t="s">
        <v>284</v>
      </c>
      <c r="G74" s="79">
        <v>3</v>
      </c>
      <c r="H74" s="78" t="s">
        <v>359</v>
      </c>
      <c r="I74" s="80">
        <v>0</v>
      </c>
      <c r="J74" s="78" t="s">
        <v>29</v>
      </c>
      <c r="K74" s="80">
        <v>3</v>
      </c>
      <c r="L74" s="78" t="s">
        <v>359</v>
      </c>
      <c r="M74" s="81">
        <v>1</v>
      </c>
      <c r="N74" s="78" t="s">
        <v>286</v>
      </c>
      <c r="O74" s="78" t="s">
        <v>287</v>
      </c>
      <c r="P74" s="78" t="s">
        <v>350</v>
      </c>
      <c r="Q74" s="78" t="s">
        <v>351</v>
      </c>
      <c r="R74" s="82" t="s">
        <v>36</v>
      </c>
      <c r="S74" s="79" t="s">
        <v>356</v>
      </c>
      <c r="T74" s="79">
        <v>192</v>
      </c>
      <c r="U74" s="79">
        <v>7</v>
      </c>
      <c r="V74" s="79">
        <v>1</v>
      </c>
      <c r="W74" s="83">
        <v>5</v>
      </c>
      <c r="X74" s="84">
        <v>0.6</v>
      </c>
      <c r="Y74" s="79">
        <v>3</v>
      </c>
      <c r="Z74" s="79">
        <v>3</v>
      </c>
      <c r="AA74" s="79">
        <v>19</v>
      </c>
      <c r="AB74" s="79">
        <v>23</v>
      </c>
      <c r="AC74" s="79">
        <v>0</v>
      </c>
      <c r="AD74" s="79">
        <v>0</v>
      </c>
      <c r="AE74" s="79">
        <v>0</v>
      </c>
      <c r="AF74" s="79">
        <v>0</v>
      </c>
      <c r="AG74" s="79">
        <v>4</v>
      </c>
      <c r="AH74" s="79">
        <v>0</v>
      </c>
      <c r="AI74" s="79">
        <v>0</v>
      </c>
      <c r="AJ74" s="79">
        <v>0</v>
      </c>
      <c r="AK74" s="79">
        <v>4</v>
      </c>
      <c r="AL74" s="79">
        <v>0</v>
      </c>
      <c r="AM74" s="86">
        <v>4</v>
      </c>
      <c r="AN74" s="87">
        <v>0.8</v>
      </c>
      <c r="AO74" s="87">
        <v>0.57142857142857095</v>
      </c>
      <c r="AP74" s="87">
        <v>4</v>
      </c>
      <c r="AQ74" s="87">
        <v>0</v>
      </c>
      <c r="AR74" s="87">
        <v>0</v>
      </c>
      <c r="AS74" s="87">
        <v>0</v>
      </c>
      <c r="AT74" s="88">
        <v>0.8</v>
      </c>
      <c r="AU74" s="88">
        <v>2.072538860103627E-2</v>
      </c>
      <c r="AV74" s="89">
        <v>0.57142857142857095</v>
      </c>
      <c r="AW74" s="87">
        <v>4</v>
      </c>
      <c r="AX74" s="87">
        <v>1</v>
      </c>
      <c r="AY74" s="90">
        <v>1</v>
      </c>
      <c r="AZ74" s="90">
        <v>0.42857142857142855</v>
      </c>
      <c r="BA74" s="87">
        <v>0.7142857142857143</v>
      </c>
      <c r="BB74" s="91">
        <v>612</v>
      </c>
      <c r="BC74" s="91">
        <v>2594</v>
      </c>
      <c r="BD74" s="91" t="s">
        <v>399</v>
      </c>
      <c r="BE74" s="91" t="s">
        <v>400</v>
      </c>
      <c r="BF74" s="91">
        <v>1462</v>
      </c>
      <c r="BG74" s="91">
        <v>48</v>
      </c>
      <c r="BH74" s="87">
        <v>0.13132694938440492</v>
      </c>
      <c r="BI74" s="92">
        <v>8.1699346405228763E-3</v>
      </c>
      <c r="BJ74" s="79">
        <v>0</v>
      </c>
      <c r="BK74" s="229">
        <v>49</v>
      </c>
      <c r="BL74" s="230">
        <v>4</v>
      </c>
      <c r="BM74" s="230">
        <v>19</v>
      </c>
      <c r="BN74" s="231">
        <v>8.1632653061224492</v>
      </c>
      <c r="BO74" s="231">
        <v>38.775510204081627</v>
      </c>
      <c r="BP74" s="231">
        <v>0.4375</v>
      </c>
      <c r="BQ74" s="231">
        <v>0.4375</v>
      </c>
      <c r="BR74" s="231">
        <v>0.4375</v>
      </c>
      <c r="BS74" s="231">
        <v>0.47916666666666669</v>
      </c>
      <c r="BT74" s="232">
        <v>48</v>
      </c>
      <c r="BU74" s="233">
        <v>6.8387681159420205E-2</v>
      </c>
      <c r="BV74" s="233">
        <v>-2.9704950895338901E-2</v>
      </c>
      <c r="BW74" s="232" t="b">
        <v>0</v>
      </c>
      <c r="BX74" s="232" t="b">
        <v>0</v>
      </c>
      <c r="BY74" s="232">
        <v>28</v>
      </c>
      <c r="BZ74" s="232">
        <v>27</v>
      </c>
      <c r="CA74" s="233">
        <v>0.58333333333333304</v>
      </c>
      <c r="CB74" s="233">
        <v>0.5625</v>
      </c>
      <c r="CC74" s="212">
        <v>0.4375</v>
      </c>
      <c r="CD74" s="212">
        <v>21</v>
      </c>
      <c r="CE74" s="257">
        <v>0.86956521739130399</v>
      </c>
      <c r="CF74" s="211">
        <v>22</v>
      </c>
      <c r="CG74" s="212">
        <v>0.45833333333333298</v>
      </c>
      <c r="CH74" s="212">
        <v>2.0833333333333301E-2</v>
      </c>
      <c r="CI74" s="211">
        <v>1</v>
      </c>
      <c r="CJ74" s="212">
        <v>0.54166666666666596</v>
      </c>
      <c r="CK74" s="211">
        <v>26</v>
      </c>
      <c r="CL74" s="212">
        <v>4.2619139868268097E-2</v>
      </c>
      <c r="CM74" s="211" t="s">
        <v>25</v>
      </c>
      <c r="CN74" s="211">
        <v>31</v>
      </c>
      <c r="CO74" s="212">
        <v>0.64583333333333304</v>
      </c>
      <c r="CP74" s="211" t="b">
        <v>1</v>
      </c>
      <c r="CQ74" s="211">
        <v>0</v>
      </c>
      <c r="CR74" s="211">
        <v>0</v>
      </c>
      <c r="CS74" s="212">
        <v>0</v>
      </c>
      <c r="CT74" s="212">
        <v>0</v>
      </c>
      <c r="CU74" s="211" t="str">
        <f t="shared" si="14"/>
        <v>2_middle</v>
      </c>
      <c r="CV74" s="211" t="str">
        <f t="shared" si="15"/>
        <v>3_high</v>
      </c>
      <c r="CW74" s="211" t="str">
        <f t="shared" si="16"/>
        <v>2_middle</v>
      </c>
      <c r="CX74" s="211" t="str">
        <f t="shared" si="17"/>
        <v>1_soon</v>
      </c>
      <c r="CY74" s="211" t="str">
        <f t="shared" si="18"/>
        <v>2_fair</v>
      </c>
      <c r="CZ74" s="211" t="str">
        <f t="shared" si="19"/>
        <v>0_Zero</v>
      </c>
      <c r="DA74" s="211" t="str">
        <f t="shared" si="20"/>
        <v>0_zero</v>
      </c>
      <c r="DB74" s="211" t="b">
        <v>1</v>
      </c>
    </row>
    <row r="75" spans="1:106" ht="24.95" customHeight="1" x14ac:dyDescent="0.25">
      <c r="A75" s="211" t="s">
        <v>205</v>
      </c>
      <c r="B75" s="214" t="s">
        <v>681</v>
      </c>
      <c r="C75" s="78" t="s">
        <v>36</v>
      </c>
      <c r="D75" s="79" t="s">
        <v>311</v>
      </c>
      <c r="E75" s="79" t="s">
        <v>360</v>
      </c>
      <c r="F75" s="79" t="s">
        <v>385</v>
      </c>
      <c r="G75" s="79">
        <v>2</v>
      </c>
      <c r="H75" s="78" t="s">
        <v>359</v>
      </c>
      <c r="I75" s="80">
        <v>0</v>
      </c>
      <c r="J75" s="78" t="s">
        <v>29</v>
      </c>
      <c r="K75" s="80">
        <v>2</v>
      </c>
      <c r="L75" s="78" t="s">
        <v>359</v>
      </c>
      <c r="M75" s="81">
        <v>1</v>
      </c>
      <c r="N75" s="78" t="s">
        <v>286</v>
      </c>
      <c r="O75" s="78" t="s">
        <v>287</v>
      </c>
      <c r="P75" s="78" t="s">
        <v>350</v>
      </c>
      <c r="Q75" s="78" t="s">
        <v>351</v>
      </c>
      <c r="R75" s="82" t="s">
        <v>36</v>
      </c>
      <c r="S75" s="79" t="s">
        <v>356</v>
      </c>
      <c r="T75" s="79">
        <v>28</v>
      </c>
      <c r="U75" s="79">
        <v>1</v>
      </c>
      <c r="V75" s="79">
        <v>1</v>
      </c>
      <c r="W75" s="83">
        <v>3</v>
      </c>
      <c r="X75" s="84">
        <v>0.66666666666666663</v>
      </c>
      <c r="Y75" s="79">
        <v>2</v>
      </c>
      <c r="Z75" s="79">
        <v>4</v>
      </c>
      <c r="AA75" s="79">
        <v>8</v>
      </c>
      <c r="AB75" s="79">
        <v>13</v>
      </c>
      <c r="AC75" s="79">
        <v>2</v>
      </c>
      <c r="AD75" s="79">
        <v>0</v>
      </c>
      <c r="AE75" s="79">
        <v>4</v>
      </c>
      <c r="AF75" s="79">
        <v>0</v>
      </c>
      <c r="AG75" s="79">
        <v>1</v>
      </c>
      <c r="AH75" s="79">
        <v>0</v>
      </c>
      <c r="AI75" s="79">
        <v>0</v>
      </c>
      <c r="AJ75" s="79">
        <v>0</v>
      </c>
      <c r="AK75" s="79">
        <v>5</v>
      </c>
      <c r="AL75" s="79">
        <v>0</v>
      </c>
      <c r="AM75" s="86">
        <v>5</v>
      </c>
      <c r="AN75" s="87">
        <v>1.6666666666666601</v>
      </c>
      <c r="AO75" s="87">
        <v>5</v>
      </c>
      <c r="AP75" s="87">
        <v>5</v>
      </c>
      <c r="AQ75" s="87">
        <v>0</v>
      </c>
      <c r="AR75" s="87">
        <v>0</v>
      </c>
      <c r="AS75" s="87">
        <v>0</v>
      </c>
      <c r="AT75" s="88">
        <v>1.6666666666666601</v>
      </c>
      <c r="AU75" s="88">
        <v>0.17241379310344829</v>
      </c>
      <c r="AV75" s="89">
        <v>5</v>
      </c>
      <c r="AW75" s="87">
        <v>5</v>
      </c>
      <c r="AX75" s="87">
        <v>2</v>
      </c>
      <c r="AY75" s="90">
        <v>1</v>
      </c>
      <c r="AZ75" s="90">
        <v>2</v>
      </c>
      <c r="BA75" s="87">
        <v>3</v>
      </c>
      <c r="BB75" s="91">
        <v>103</v>
      </c>
      <c r="BC75" s="91">
        <v>291</v>
      </c>
      <c r="BD75" s="91" t="s">
        <v>386</v>
      </c>
      <c r="BE75" s="91" t="s">
        <v>387</v>
      </c>
      <c r="BF75" s="91">
        <v>1284</v>
      </c>
      <c r="BG75" s="91">
        <v>42</v>
      </c>
      <c r="BH75" s="87">
        <v>2.1806853582554516E-2</v>
      </c>
      <c r="BI75" s="92">
        <v>2.9126213592233011E-2</v>
      </c>
      <c r="BJ75" s="79">
        <v>2</v>
      </c>
      <c r="BK75" s="229">
        <v>43</v>
      </c>
      <c r="BL75" s="230">
        <v>41</v>
      </c>
      <c r="BM75" s="230">
        <v>41</v>
      </c>
      <c r="BN75" s="231">
        <v>95.348837209302332</v>
      </c>
      <c r="BO75" s="231">
        <v>95.348837209302332</v>
      </c>
      <c r="BP75" s="231">
        <v>0</v>
      </c>
      <c r="BQ75" s="231">
        <v>2.3809523809523812E-2</v>
      </c>
      <c r="BR75" s="231">
        <v>2.3809523809523812E-2</v>
      </c>
      <c r="BS75" s="231">
        <v>2.3809523809523812E-2</v>
      </c>
      <c r="BT75" s="232">
        <v>42</v>
      </c>
      <c r="BU75" s="233">
        <v>0.50457875457875401</v>
      </c>
      <c r="BV75" s="233">
        <v>3.6213786213786202E-2</v>
      </c>
      <c r="BW75" s="232" t="b">
        <v>1</v>
      </c>
      <c r="BX75" s="232" t="b">
        <v>1</v>
      </c>
      <c r="BY75" s="232">
        <v>42</v>
      </c>
      <c r="BZ75" s="232">
        <v>42</v>
      </c>
      <c r="CA75" s="233">
        <v>1</v>
      </c>
      <c r="CB75" s="233">
        <v>1</v>
      </c>
      <c r="CC75" s="212">
        <v>0</v>
      </c>
      <c r="CD75" s="212">
        <v>0</v>
      </c>
      <c r="CE75" s="257">
        <v>0.69230769230769196</v>
      </c>
      <c r="CF75" s="211">
        <v>1</v>
      </c>
      <c r="CG75" s="212">
        <v>2.3809523809523801E-2</v>
      </c>
      <c r="CH75" s="212">
        <v>2.3809523809523801E-2</v>
      </c>
      <c r="CI75" s="211">
        <v>1</v>
      </c>
      <c r="CJ75" s="212">
        <v>0.97619047619047605</v>
      </c>
      <c r="CK75" s="211">
        <v>41</v>
      </c>
      <c r="CL75" s="212">
        <v>0.45104895104895099</v>
      </c>
      <c r="CM75" s="211" t="s">
        <v>31</v>
      </c>
      <c r="CN75" s="211">
        <v>2</v>
      </c>
      <c r="CO75" s="212">
        <v>4.7619047619047603E-2</v>
      </c>
      <c r="CP75" s="211" t="b">
        <v>1</v>
      </c>
      <c r="CQ75" s="211">
        <v>0</v>
      </c>
      <c r="CR75" s="211">
        <v>0</v>
      </c>
      <c r="CS75" s="212">
        <v>0</v>
      </c>
      <c r="CT75" s="212">
        <v>0</v>
      </c>
      <c r="CU75" s="211" t="str">
        <f t="shared" si="14"/>
        <v>0_V0</v>
      </c>
      <c r="CV75" s="211" t="str">
        <f t="shared" si="15"/>
        <v>2_fair</v>
      </c>
      <c r="CW75" s="211" t="str">
        <f t="shared" si="16"/>
        <v>1_early</v>
      </c>
      <c r="CX75" s="211" t="str">
        <f t="shared" si="17"/>
        <v>1_soon</v>
      </c>
      <c r="CY75" s="211" t="str">
        <f t="shared" si="18"/>
        <v>3_long</v>
      </c>
      <c r="CZ75" s="211" t="str">
        <f t="shared" si="19"/>
        <v>0_Zero</v>
      </c>
      <c r="DA75" s="211" t="str">
        <f t="shared" si="20"/>
        <v>0_zero</v>
      </c>
      <c r="DB75" s="211" t="b">
        <v>1</v>
      </c>
    </row>
    <row r="76" spans="1:106" ht="24.95" customHeight="1" x14ac:dyDescent="0.25">
      <c r="A76" s="211" t="s">
        <v>208</v>
      </c>
      <c r="B76" s="214" t="s">
        <v>681</v>
      </c>
      <c r="C76" s="78" t="s">
        <v>36</v>
      </c>
      <c r="D76" s="79" t="s">
        <v>344</v>
      </c>
      <c r="E76" s="79" t="s">
        <v>29</v>
      </c>
      <c r="F76" s="79" t="s">
        <v>284</v>
      </c>
      <c r="G76" s="79">
        <v>1</v>
      </c>
      <c r="H76" s="78" t="s">
        <v>349</v>
      </c>
      <c r="I76" s="80">
        <v>0</v>
      </c>
      <c r="J76" s="78" t="s">
        <v>29</v>
      </c>
      <c r="K76" s="80">
        <v>1</v>
      </c>
      <c r="L76" s="78" t="s">
        <v>349</v>
      </c>
      <c r="M76" s="81">
        <v>1</v>
      </c>
      <c r="N76" s="78" t="s">
        <v>286</v>
      </c>
      <c r="O76" s="78" t="s">
        <v>287</v>
      </c>
      <c r="P76" s="78" t="s">
        <v>350</v>
      </c>
      <c r="Q76" s="78" t="s">
        <v>351</v>
      </c>
      <c r="R76" s="82" t="s">
        <v>36</v>
      </c>
      <c r="S76" s="79" t="s">
        <v>355</v>
      </c>
      <c r="T76" s="79">
        <v>1865</v>
      </c>
      <c r="U76" s="79">
        <v>62</v>
      </c>
      <c r="V76" s="79">
        <v>6</v>
      </c>
      <c r="W76" s="83">
        <v>4</v>
      </c>
      <c r="X76" s="84">
        <v>0.25</v>
      </c>
      <c r="Y76" s="79">
        <v>3</v>
      </c>
      <c r="Z76" s="79">
        <v>3</v>
      </c>
      <c r="AA76" s="79">
        <v>24</v>
      </c>
      <c r="AB76" s="79">
        <v>24</v>
      </c>
      <c r="AC76" s="79">
        <v>0</v>
      </c>
      <c r="AD76" s="79">
        <v>0</v>
      </c>
      <c r="AE76" s="79">
        <v>0</v>
      </c>
      <c r="AF76" s="79">
        <v>0</v>
      </c>
      <c r="AG76" s="79">
        <v>0</v>
      </c>
      <c r="AH76" s="79">
        <v>0</v>
      </c>
      <c r="AI76" s="79">
        <v>9</v>
      </c>
      <c r="AJ76" s="79">
        <v>0</v>
      </c>
      <c r="AK76" s="85">
        <v>0</v>
      </c>
      <c r="AL76" s="79">
        <v>9</v>
      </c>
      <c r="AM76" s="86">
        <v>9</v>
      </c>
      <c r="AN76" s="87">
        <v>0</v>
      </c>
      <c r="AO76" s="87">
        <v>0</v>
      </c>
      <c r="AP76" s="87">
        <v>0</v>
      </c>
      <c r="AQ76" s="87">
        <v>2.25</v>
      </c>
      <c r="AR76" s="87">
        <v>0.14516129032257999</v>
      </c>
      <c r="AS76" s="87">
        <v>1.5</v>
      </c>
      <c r="AT76" s="88">
        <v>2.25</v>
      </c>
      <c r="AU76" s="88">
        <v>4.8231511254019296E-3</v>
      </c>
      <c r="AV76" s="89">
        <v>0.14516129032257999</v>
      </c>
      <c r="AW76" s="87">
        <v>1.5</v>
      </c>
      <c r="AX76" s="87">
        <v>1</v>
      </c>
      <c r="AY76" s="90">
        <v>0</v>
      </c>
      <c r="AZ76" s="90">
        <v>1.6129032258064516E-2</v>
      </c>
      <c r="BA76" s="87">
        <v>6.4516129032258063E-2</v>
      </c>
      <c r="BB76" s="91">
        <v>1393</v>
      </c>
      <c r="BC76" s="91">
        <v>6695</v>
      </c>
      <c r="BD76" s="91" t="s">
        <v>456</v>
      </c>
      <c r="BE76" s="91" t="s">
        <v>457</v>
      </c>
      <c r="BF76" s="91">
        <v>2011</v>
      </c>
      <c r="BG76" s="91">
        <v>66</v>
      </c>
      <c r="BH76" s="87">
        <v>0.92739930382894087</v>
      </c>
      <c r="BI76" s="92">
        <v>2.871500358937545E-3</v>
      </c>
      <c r="BJ76" s="79">
        <v>0</v>
      </c>
      <c r="BK76" s="229">
        <v>67</v>
      </c>
      <c r="BL76" s="230">
        <v>9</v>
      </c>
      <c r="BM76" s="230">
        <v>13</v>
      </c>
      <c r="BN76" s="231">
        <v>13.432835820895519</v>
      </c>
      <c r="BO76" s="231">
        <v>19.402985074626869</v>
      </c>
      <c r="BP76" s="231">
        <v>0</v>
      </c>
      <c r="BQ76" s="231">
        <v>0.19696969696969699</v>
      </c>
      <c r="BR76" s="231">
        <v>0.19696969696969699</v>
      </c>
      <c r="BS76" s="231">
        <v>0.19696969696969699</v>
      </c>
      <c r="BT76" s="232">
        <v>66</v>
      </c>
      <c r="BU76" s="233">
        <v>0.45385674931129399</v>
      </c>
      <c r="BV76" s="233">
        <v>0.46214807687477799</v>
      </c>
      <c r="BW76" s="232" t="b">
        <v>1</v>
      </c>
      <c r="BX76" s="232" t="b">
        <v>1</v>
      </c>
      <c r="BY76" s="232">
        <v>66</v>
      </c>
      <c r="BZ76" s="232">
        <v>66</v>
      </c>
      <c r="CA76" s="233">
        <v>1</v>
      </c>
      <c r="CB76" s="233">
        <v>1</v>
      </c>
      <c r="CC76" s="212">
        <v>0</v>
      </c>
      <c r="CD76" s="212">
        <v>0</v>
      </c>
      <c r="CE76" s="257">
        <v>0.72727272727272696</v>
      </c>
      <c r="CF76" s="211">
        <v>13</v>
      </c>
      <c r="CG76" s="212">
        <v>0.19696969696969599</v>
      </c>
      <c r="CH76" s="212">
        <v>0.19696969696969599</v>
      </c>
      <c r="CI76" s="211">
        <v>13</v>
      </c>
      <c r="CJ76" s="212">
        <v>0.80303030303030298</v>
      </c>
      <c r="CK76" s="211">
        <v>53</v>
      </c>
      <c r="CL76" s="212">
        <v>2.0176356299506801E-2</v>
      </c>
      <c r="CM76" s="211" t="s">
        <v>25</v>
      </c>
      <c r="CN76" s="211">
        <v>54</v>
      </c>
      <c r="CO76" s="212">
        <v>0.81818181818181801</v>
      </c>
      <c r="CP76" s="211" t="b">
        <v>0</v>
      </c>
      <c r="CQ76" s="211">
        <v>0</v>
      </c>
      <c r="CR76" s="211">
        <v>12</v>
      </c>
      <c r="CS76" s="212">
        <v>0</v>
      </c>
      <c r="CT76" s="212">
        <v>0</v>
      </c>
      <c r="CU76" s="211" t="str">
        <f t="shared" si="14"/>
        <v>0_V0</v>
      </c>
      <c r="CV76" s="211" t="str">
        <f t="shared" si="15"/>
        <v>2_fair</v>
      </c>
      <c r="CW76" s="211" t="str">
        <f t="shared" si="16"/>
        <v>1_early</v>
      </c>
      <c r="CX76" s="211" t="str">
        <f t="shared" si="17"/>
        <v>2_fair</v>
      </c>
      <c r="CY76" s="211" t="str">
        <f t="shared" si="18"/>
        <v>3_long</v>
      </c>
      <c r="CZ76" s="211" t="str">
        <f t="shared" si="19"/>
        <v>0_Zero</v>
      </c>
      <c r="DA76" s="211" t="str">
        <f t="shared" si="20"/>
        <v>0_zero</v>
      </c>
      <c r="DB76" s="211" t="b">
        <v>0</v>
      </c>
    </row>
    <row r="77" spans="1:106" ht="24.95" customHeight="1" x14ac:dyDescent="0.25">
      <c r="A77" s="211" t="s">
        <v>210</v>
      </c>
      <c r="B77" s="214" t="s">
        <v>681</v>
      </c>
      <c r="C77" s="78" t="s">
        <v>36</v>
      </c>
      <c r="D77" s="79" t="s">
        <v>283</v>
      </c>
      <c r="E77" s="79" t="s">
        <v>360</v>
      </c>
      <c r="F77" s="79" t="s">
        <v>284</v>
      </c>
      <c r="G77" s="79">
        <v>3</v>
      </c>
      <c r="H77" s="78" t="s">
        <v>359</v>
      </c>
      <c r="I77" s="80">
        <v>0</v>
      </c>
      <c r="J77" s="78" t="s">
        <v>29</v>
      </c>
      <c r="K77" s="80">
        <v>3</v>
      </c>
      <c r="L77" s="78" t="s">
        <v>359</v>
      </c>
      <c r="M77" s="81">
        <v>1</v>
      </c>
      <c r="N77" s="78" t="s">
        <v>286</v>
      </c>
      <c r="O77" s="78" t="s">
        <v>287</v>
      </c>
      <c r="P77" s="78" t="s">
        <v>350</v>
      </c>
      <c r="Q77" s="78" t="s">
        <v>351</v>
      </c>
      <c r="R77" s="82" t="s">
        <v>36</v>
      </c>
      <c r="S77" s="79" t="s">
        <v>352</v>
      </c>
      <c r="T77" s="79">
        <v>5</v>
      </c>
      <c r="U77" s="79">
        <v>1</v>
      </c>
      <c r="V77" s="79">
        <v>1</v>
      </c>
      <c r="W77" s="83">
        <v>4</v>
      </c>
      <c r="X77" s="84">
        <v>0.75</v>
      </c>
      <c r="Y77" s="79">
        <v>1</v>
      </c>
      <c r="Z77" s="79">
        <v>1</v>
      </c>
      <c r="AA77" s="79">
        <v>3</v>
      </c>
      <c r="AB77" s="79">
        <v>3</v>
      </c>
      <c r="AC77" s="79">
        <v>1</v>
      </c>
      <c r="AD77" s="79">
        <v>1</v>
      </c>
      <c r="AE77" s="79">
        <v>3</v>
      </c>
      <c r="AF77" s="79">
        <v>3</v>
      </c>
      <c r="AG77" s="79">
        <v>1</v>
      </c>
      <c r="AH77" s="79">
        <v>1</v>
      </c>
      <c r="AI77" s="79">
        <v>1</v>
      </c>
      <c r="AJ77" s="79">
        <v>0</v>
      </c>
      <c r="AK77" s="79">
        <v>4</v>
      </c>
      <c r="AL77" s="79">
        <v>5</v>
      </c>
      <c r="AM77" s="86">
        <v>9</v>
      </c>
      <c r="AN77" s="87">
        <v>1</v>
      </c>
      <c r="AO77" s="87">
        <v>4</v>
      </c>
      <c r="AP77" s="87">
        <v>4</v>
      </c>
      <c r="AQ77" s="87">
        <v>1.25</v>
      </c>
      <c r="AR77" s="87">
        <v>5</v>
      </c>
      <c r="AS77" s="87">
        <v>5</v>
      </c>
      <c r="AT77" s="88">
        <v>2.25</v>
      </c>
      <c r="AU77" s="88">
        <v>1.5</v>
      </c>
      <c r="AV77" s="89">
        <v>9</v>
      </c>
      <c r="AW77" s="87">
        <v>9</v>
      </c>
      <c r="AX77" s="87">
        <v>1</v>
      </c>
      <c r="AY77" s="90">
        <v>0.44444444444444442</v>
      </c>
      <c r="AZ77" s="90">
        <v>3</v>
      </c>
      <c r="BA77" s="87">
        <v>4</v>
      </c>
      <c r="BB77" s="91">
        <v>135</v>
      </c>
      <c r="BC77" s="91">
        <v>1205</v>
      </c>
      <c r="BD77" s="91" t="s">
        <v>371</v>
      </c>
      <c r="BE77" s="91" t="s">
        <v>372</v>
      </c>
      <c r="BF77" s="91">
        <v>1469</v>
      </c>
      <c r="BG77" s="91">
        <v>48</v>
      </c>
      <c r="BH77" s="87">
        <v>3.4036759700476512E-3</v>
      </c>
      <c r="BI77" s="92">
        <v>2.9629629629629631E-2</v>
      </c>
      <c r="BJ77" s="79">
        <v>2</v>
      </c>
      <c r="BK77" s="229">
        <v>49</v>
      </c>
      <c r="BL77" s="230">
        <v>32</v>
      </c>
      <c r="BM77" s="230">
        <v>36</v>
      </c>
      <c r="BN77" s="231">
        <v>65.306122448979593</v>
      </c>
      <c r="BO77" s="231">
        <v>73.469387755102048</v>
      </c>
      <c r="BP77" s="231">
        <v>0.1041666666666667</v>
      </c>
      <c r="BQ77" s="231">
        <v>0.1041666666666667</v>
      </c>
      <c r="BR77" s="231">
        <v>0.1041666666666667</v>
      </c>
      <c r="BS77" s="231">
        <v>0.1041666666666667</v>
      </c>
      <c r="BT77" s="232">
        <v>48</v>
      </c>
      <c r="BU77" s="233">
        <v>0.40625</v>
      </c>
      <c r="BV77" s="233">
        <v>8.34894532334165E-2</v>
      </c>
      <c r="BW77" s="232" t="b">
        <v>0</v>
      </c>
      <c r="BX77" s="232" t="b">
        <v>0</v>
      </c>
      <c r="BY77" s="232">
        <v>44</v>
      </c>
      <c r="BZ77" s="232">
        <v>43</v>
      </c>
      <c r="CA77" s="233">
        <v>0.91666666666666596</v>
      </c>
      <c r="CB77" s="233">
        <v>0.89583333333333304</v>
      </c>
      <c r="CC77" s="212">
        <v>0.10416666666666601</v>
      </c>
      <c r="CD77" s="212">
        <v>5</v>
      </c>
      <c r="CE77" s="257">
        <v>1</v>
      </c>
      <c r="CF77" s="211">
        <v>5</v>
      </c>
      <c r="CG77" s="212">
        <v>0.10416666666666601</v>
      </c>
      <c r="CH77" s="212">
        <v>0</v>
      </c>
      <c r="CI77" s="211">
        <v>0</v>
      </c>
      <c r="CJ77" s="212">
        <v>0.89583333333333304</v>
      </c>
      <c r="CK77" s="211">
        <v>43</v>
      </c>
      <c r="CL77" s="212">
        <v>1.6652789342214799E-2</v>
      </c>
      <c r="CM77" s="211" t="s">
        <v>25</v>
      </c>
      <c r="CN77" s="211">
        <v>18</v>
      </c>
      <c r="CO77" s="212">
        <v>0.375</v>
      </c>
      <c r="CP77" s="211" t="b">
        <v>1</v>
      </c>
      <c r="CQ77" s="211">
        <v>0</v>
      </c>
      <c r="CR77" s="211">
        <v>0</v>
      </c>
      <c r="CS77" s="212">
        <v>0</v>
      </c>
      <c r="CT77" s="212">
        <v>0</v>
      </c>
      <c r="CU77" s="211" t="str">
        <f t="shared" si="14"/>
        <v>1_early</v>
      </c>
      <c r="CV77" s="211" t="str">
        <f t="shared" si="15"/>
        <v>4_full</v>
      </c>
      <c r="CW77" s="211" t="str">
        <f t="shared" si="16"/>
        <v>1_early</v>
      </c>
      <c r="CX77" s="211" t="str">
        <f t="shared" si="17"/>
        <v>0_Zero</v>
      </c>
      <c r="CY77" s="211" t="str">
        <f t="shared" si="18"/>
        <v>3_long</v>
      </c>
      <c r="CZ77" s="211" t="str">
        <f t="shared" si="19"/>
        <v>0_Zero</v>
      </c>
      <c r="DA77" s="211" t="str">
        <f t="shared" si="20"/>
        <v>0_zero</v>
      </c>
      <c r="DB77" s="211" t="b">
        <v>1</v>
      </c>
    </row>
    <row r="78" spans="1:106" ht="24.95" customHeight="1" x14ac:dyDescent="0.25">
      <c r="A78" s="211" t="s">
        <v>214</v>
      </c>
      <c r="B78" s="214" t="s">
        <v>681</v>
      </c>
      <c r="C78" s="78" t="s">
        <v>36</v>
      </c>
      <c r="D78" s="79" t="s">
        <v>328</v>
      </c>
      <c r="E78" s="79" t="s">
        <v>29</v>
      </c>
      <c r="F78" s="79" t="s">
        <v>284</v>
      </c>
      <c r="G78" s="79">
        <v>1</v>
      </c>
      <c r="H78" s="78" t="s">
        <v>349</v>
      </c>
      <c r="I78" s="80">
        <v>0</v>
      </c>
      <c r="J78" s="78" t="s">
        <v>29</v>
      </c>
      <c r="K78" s="80">
        <v>1</v>
      </c>
      <c r="L78" s="78" t="s">
        <v>349</v>
      </c>
      <c r="M78" s="81">
        <v>1</v>
      </c>
      <c r="N78" s="78" t="s">
        <v>286</v>
      </c>
      <c r="O78" s="78" t="s">
        <v>287</v>
      </c>
      <c r="P78" s="78" t="s">
        <v>350</v>
      </c>
      <c r="Q78" s="78" t="s">
        <v>351</v>
      </c>
      <c r="R78" s="82" t="s">
        <v>36</v>
      </c>
      <c r="S78" s="79" t="s">
        <v>356</v>
      </c>
      <c r="T78" s="79">
        <v>324</v>
      </c>
      <c r="U78" s="79">
        <v>11</v>
      </c>
      <c r="V78" s="79">
        <v>1</v>
      </c>
      <c r="W78" s="83">
        <v>5</v>
      </c>
      <c r="X78" s="84">
        <v>0.2</v>
      </c>
      <c r="Y78" s="79">
        <v>3</v>
      </c>
      <c r="Z78" s="79">
        <v>3</v>
      </c>
      <c r="AA78" s="79">
        <v>26</v>
      </c>
      <c r="AB78" s="79">
        <v>27</v>
      </c>
      <c r="AC78" s="79">
        <v>0</v>
      </c>
      <c r="AD78" s="79">
        <v>0</v>
      </c>
      <c r="AE78" s="79">
        <v>0</v>
      </c>
      <c r="AF78" s="79">
        <v>0</v>
      </c>
      <c r="AG78" s="79">
        <v>1</v>
      </c>
      <c r="AH78" s="79">
        <v>0</v>
      </c>
      <c r="AI78" s="79">
        <v>0</v>
      </c>
      <c r="AJ78" s="79">
        <v>0</v>
      </c>
      <c r="AK78" s="85">
        <v>1</v>
      </c>
      <c r="AL78" s="79">
        <v>0</v>
      </c>
      <c r="AM78" s="86">
        <v>1</v>
      </c>
      <c r="AN78" s="87">
        <v>0.2</v>
      </c>
      <c r="AO78" s="87">
        <v>9.0909090909090898E-2</v>
      </c>
      <c r="AP78" s="87">
        <v>1</v>
      </c>
      <c r="AQ78" s="87">
        <v>0</v>
      </c>
      <c r="AR78" s="87">
        <v>0</v>
      </c>
      <c r="AS78" s="87">
        <v>0</v>
      </c>
      <c r="AT78" s="88">
        <v>0.2</v>
      </c>
      <c r="AU78" s="88">
        <v>3.0769230769230769E-3</v>
      </c>
      <c r="AV78" s="89">
        <v>9.0909090909090898E-2</v>
      </c>
      <c r="AW78" s="87">
        <v>1</v>
      </c>
      <c r="AX78" s="87">
        <v>1</v>
      </c>
      <c r="AY78" s="90">
        <v>1</v>
      </c>
      <c r="AZ78" s="90">
        <v>9.0909090909090912E-2</v>
      </c>
      <c r="BA78" s="87">
        <v>0.45454545454545453</v>
      </c>
      <c r="BB78" s="91">
        <v>1791</v>
      </c>
      <c r="BC78" s="91">
        <v>21674</v>
      </c>
      <c r="BD78" s="91" t="s">
        <v>410</v>
      </c>
      <c r="BE78" s="91" t="s">
        <v>411</v>
      </c>
      <c r="BF78" s="91">
        <v>2540</v>
      </c>
      <c r="BG78" s="91">
        <v>83</v>
      </c>
      <c r="BH78" s="87">
        <v>0.12755905511811025</v>
      </c>
      <c r="BI78" s="92">
        <v>2.7917364600781687E-3</v>
      </c>
      <c r="BJ78" s="79">
        <v>0</v>
      </c>
      <c r="BK78" s="229">
        <v>84</v>
      </c>
      <c r="BL78" s="230">
        <v>46</v>
      </c>
      <c r="BM78" s="230">
        <v>51</v>
      </c>
      <c r="BN78" s="231">
        <v>54.761904761904759</v>
      </c>
      <c r="BO78" s="231">
        <v>60.714285714285722</v>
      </c>
      <c r="BP78" s="231">
        <v>0.86746987951807231</v>
      </c>
      <c r="BQ78" s="231">
        <v>0.86746987951807231</v>
      </c>
      <c r="BR78" s="231">
        <v>0.86746987951807231</v>
      </c>
      <c r="BS78" s="231">
        <v>0.98795180722891562</v>
      </c>
      <c r="BT78" s="232">
        <v>83</v>
      </c>
      <c r="BU78" s="233">
        <v>-0.36590807675144998</v>
      </c>
      <c r="BV78" s="233">
        <v>-0.11931943106982699</v>
      </c>
      <c r="BW78" s="232" t="b">
        <v>0</v>
      </c>
      <c r="BX78" s="232" t="b">
        <v>0</v>
      </c>
      <c r="BY78" s="232">
        <v>10</v>
      </c>
      <c r="BZ78" s="232">
        <v>49</v>
      </c>
      <c r="CA78" s="233">
        <v>0.120481927710843</v>
      </c>
      <c r="CB78" s="233">
        <v>0.59036144578313199</v>
      </c>
      <c r="CC78" s="212">
        <v>0.86746987951807197</v>
      </c>
      <c r="CD78" s="212">
        <v>72</v>
      </c>
      <c r="CE78" s="257">
        <v>0.96296296296296202</v>
      </c>
      <c r="CF78" s="211">
        <v>72</v>
      </c>
      <c r="CG78" s="212">
        <v>0.86746987951807197</v>
      </c>
      <c r="CH78" s="212">
        <v>0</v>
      </c>
      <c r="CI78" s="211">
        <v>0</v>
      </c>
      <c r="CJ78" s="212">
        <v>0.132530120481927</v>
      </c>
      <c r="CK78" s="211">
        <v>11</v>
      </c>
      <c r="CL78" s="212">
        <v>0</v>
      </c>
      <c r="CM78" s="211" t="s">
        <v>25</v>
      </c>
      <c r="CN78" s="211">
        <v>81</v>
      </c>
      <c r="CO78" s="212">
        <v>0.97590361445783103</v>
      </c>
      <c r="CP78" s="211" t="b">
        <v>0</v>
      </c>
      <c r="CQ78" s="211">
        <v>0</v>
      </c>
      <c r="CR78" s="211">
        <v>0</v>
      </c>
      <c r="CS78" s="212">
        <v>0</v>
      </c>
      <c r="CT78" s="212">
        <v>0</v>
      </c>
      <c r="CU78" s="211" t="str">
        <f t="shared" si="14"/>
        <v>3_late</v>
      </c>
      <c r="CV78" s="211" t="str">
        <f t="shared" si="15"/>
        <v>3_high</v>
      </c>
      <c r="CW78" s="211" t="str">
        <f t="shared" si="16"/>
        <v>3_late</v>
      </c>
      <c r="CX78" s="211" t="str">
        <f t="shared" si="17"/>
        <v>0_Zero</v>
      </c>
      <c r="CY78" s="211" t="str">
        <f t="shared" si="18"/>
        <v>1_soon</v>
      </c>
      <c r="CZ78" s="211" t="str">
        <f t="shared" si="19"/>
        <v>0_Zero</v>
      </c>
      <c r="DA78" s="211" t="str">
        <f t="shared" si="20"/>
        <v>0_zero</v>
      </c>
      <c r="DB78" s="211" t="b">
        <v>1</v>
      </c>
    </row>
    <row r="79" spans="1:106" ht="24.95" customHeight="1" x14ac:dyDescent="0.25">
      <c r="A79" s="211" t="s">
        <v>215</v>
      </c>
      <c r="B79" s="214" t="s">
        <v>681</v>
      </c>
      <c r="C79" s="78" t="s">
        <v>36</v>
      </c>
      <c r="D79" s="79" t="s">
        <v>283</v>
      </c>
      <c r="E79" s="79" t="s">
        <v>360</v>
      </c>
      <c r="F79" s="79" t="s">
        <v>361</v>
      </c>
      <c r="G79" s="79">
        <v>1</v>
      </c>
      <c r="H79" s="78" t="s">
        <v>349</v>
      </c>
      <c r="I79" s="80">
        <v>0</v>
      </c>
      <c r="J79" s="78" t="s">
        <v>29</v>
      </c>
      <c r="K79" s="80">
        <v>1</v>
      </c>
      <c r="L79" s="78" t="s">
        <v>349</v>
      </c>
      <c r="M79" s="81">
        <v>1</v>
      </c>
      <c r="N79" s="78" t="s">
        <v>286</v>
      </c>
      <c r="O79" s="78" t="s">
        <v>287</v>
      </c>
      <c r="P79" s="78" t="s">
        <v>350</v>
      </c>
      <c r="Q79" s="78" t="s">
        <v>351</v>
      </c>
      <c r="R79" s="82" t="s">
        <v>36</v>
      </c>
      <c r="S79" s="79" t="s">
        <v>355</v>
      </c>
      <c r="T79" s="79">
        <v>0</v>
      </c>
      <c r="U79" s="79">
        <v>1</v>
      </c>
      <c r="V79" s="79">
        <v>1</v>
      </c>
      <c r="W79" s="83">
        <v>2</v>
      </c>
      <c r="X79" s="84">
        <v>0.5</v>
      </c>
      <c r="Y79" s="79">
        <v>4</v>
      </c>
      <c r="Z79" s="79">
        <v>3</v>
      </c>
      <c r="AA79" s="79">
        <v>22</v>
      </c>
      <c r="AB79" s="79">
        <v>19</v>
      </c>
      <c r="AC79" s="79">
        <v>0</v>
      </c>
      <c r="AD79" s="79">
        <v>1</v>
      </c>
      <c r="AE79" s="79">
        <v>0</v>
      </c>
      <c r="AF79" s="79">
        <v>3</v>
      </c>
      <c r="AG79" s="79">
        <v>0</v>
      </c>
      <c r="AH79" s="79">
        <v>0</v>
      </c>
      <c r="AI79" s="79">
        <v>0</v>
      </c>
      <c r="AJ79" s="79">
        <v>0</v>
      </c>
      <c r="AK79" s="85">
        <v>0</v>
      </c>
      <c r="AL79" s="79">
        <v>3</v>
      </c>
      <c r="AM79" s="86">
        <v>3</v>
      </c>
      <c r="AN79" s="87">
        <v>0</v>
      </c>
      <c r="AO79" s="87">
        <v>0</v>
      </c>
      <c r="AP79" s="87">
        <v>0</v>
      </c>
      <c r="AQ79" s="87">
        <v>1.5</v>
      </c>
      <c r="AR79" s="87">
        <v>3</v>
      </c>
      <c r="AS79" s="87">
        <v>3</v>
      </c>
      <c r="AT79" s="88">
        <v>1.5</v>
      </c>
      <c r="AU79" s="88">
        <v>3</v>
      </c>
      <c r="AV79" s="89">
        <v>3</v>
      </c>
      <c r="AW79" s="87">
        <v>3</v>
      </c>
      <c r="AX79" s="87">
        <v>0.75</v>
      </c>
      <c r="AY79" s="90">
        <v>0</v>
      </c>
      <c r="AZ79" s="90">
        <v>1</v>
      </c>
      <c r="BA79" s="87">
        <v>2</v>
      </c>
      <c r="BB79" s="91">
        <v>55</v>
      </c>
      <c r="BC79" s="91">
        <v>407</v>
      </c>
      <c r="BD79" s="91" t="s">
        <v>362</v>
      </c>
      <c r="BE79" s="91" t="s">
        <v>363</v>
      </c>
      <c r="BF79" s="91">
        <v>1772</v>
      </c>
      <c r="BG79" s="91">
        <v>58</v>
      </c>
      <c r="BH79" s="87">
        <v>0</v>
      </c>
      <c r="BI79" s="92">
        <v>3.6363636363636362E-2</v>
      </c>
      <c r="BJ79" s="79">
        <v>1</v>
      </c>
      <c r="BK79" s="229">
        <v>59</v>
      </c>
      <c r="BL79" s="230">
        <v>1</v>
      </c>
      <c r="BM79" s="230">
        <v>1</v>
      </c>
      <c r="BN79" s="231">
        <v>1.6949152542372881</v>
      </c>
      <c r="BO79" s="231">
        <v>1.6949152542372881</v>
      </c>
      <c r="BP79" s="231">
        <v>0</v>
      </c>
      <c r="BQ79" s="231">
        <v>0</v>
      </c>
      <c r="BR79" s="231">
        <v>0</v>
      </c>
      <c r="BS79" s="231">
        <v>0</v>
      </c>
      <c r="BT79" s="232">
        <v>58</v>
      </c>
      <c r="BU79" s="233">
        <v>0.50862068965517204</v>
      </c>
      <c r="BV79" s="233">
        <v>0.233546189868028</v>
      </c>
      <c r="BW79" s="232" t="b">
        <v>1</v>
      </c>
      <c r="BX79" s="232" t="b">
        <v>1</v>
      </c>
      <c r="BY79" s="232">
        <v>58</v>
      </c>
      <c r="BZ79" s="232">
        <v>58</v>
      </c>
      <c r="CA79" s="233">
        <v>1</v>
      </c>
      <c r="CB79" s="233">
        <v>1</v>
      </c>
      <c r="CC79" s="212">
        <v>0</v>
      </c>
      <c r="CD79" s="212">
        <v>0</v>
      </c>
      <c r="CE79" s="257">
        <v>1</v>
      </c>
      <c r="CF79" s="211">
        <v>0</v>
      </c>
      <c r="CG79" s="212">
        <v>0</v>
      </c>
      <c r="CH79" s="212">
        <v>0</v>
      </c>
      <c r="CI79" s="211">
        <v>0</v>
      </c>
      <c r="CJ79" s="212">
        <v>1</v>
      </c>
      <c r="CK79" s="211">
        <v>58</v>
      </c>
      <c r="CL79" s="212">
        <v>0.68148148148148102</v>
      </c>
      <c r="CM79" s="211" t="s">
        <v>31</v>
      </c>
      <c r="CN79" s="211">
        <v>58</v>
      </c>
      <c r="CO79" s="212">
        <v>1</v>
      </c>
      <c r="CP79" s="211" t="b">
        <v>0</v>
      </c>
      <c r="CQ79" s="211">
        <v>0</v>
      </c>
      <c r="CR79" s="211">
        <v>0</v>
      </c>
      <c r="CS79" s="212">
        <v>0</v>
      </c>
      <c r="CT79" s="212">
        <v>0</v>
      </c>
      <c r="CU79" s="211" t="str">
        <f t="shared" si="14"/>
        <v>0_V0</v>
      </c>
      <c r="CV79" s="211" t="str">
        <f t="shared" si="15"/>
        <v>4_full</v>
      </c>
      <c r="CW79" s="211" t="str">
        <f t="shared" si="16"/>
        <v>0_V0</v>
      </c>
      <c r="CX79" s="211" t="str">
        <f t="shared" si="17"/>
        <v>0_Zero</v>
      </c>
      <c r="CY79" s="211" t="str">
        <f t="shared" si="18"/>
        <v>4_full</v>
      </c>
      <c r="CZ79" s="211" t="str">
        <f t="shared" si="19"/>
        <v>0_Zero</v>
      </c>
      <c r="DA79" s="211" t="str">
        <f t="shared" si="20"/>
        <v>0_zero</v>
      </c>
      <c r="DB79" s="211" t="b">
        <v>1</v>
      </c>
    </row>
    <row r="80" spans="1:106" ht="24.95" customHeight="1" x14ac:dyDescent="0.25">
      <c r="A80" s="211" t="s">
        <v>216</v>
      </c>
      <c r="B80" s="214" t="s">
        <v>681</v>
      </c>
      <c r="C80" s="78" t="s">
        <v>36</v>
      </c>
      <c r="D80" s="79" t="s">
        <v>333</v>
      </c>
      <c r="E80" s="79" t="s">
        <v>29</v>
      </c>
      <c r="F80" s="79" t="s">
        <v>284</v>
      </c>
      <c r="G80" s="79">
        <v>2</v>
      </c>
      <c r="H80" s="78" t="s">
        <v>359</v>
      </c>
      <c r="I80" s="80">
        <v>0</v>
      </c>
      <c r="J80" s="78" t="s">
        <v>29</v>
      </c>
      <c r="K80" s="80">
        <v>2</v>
      </c>
      <c r="L80" s="78" t="s">
        <v>359</v>
      </c>
      <c r="M80" s="81">
        <v>1</v>
      </c>
      <c r="N80" s="78" t="s">
        <v>286</v>
      </c>
      <c r="O80" s="78" t="s">
        <v>287</v>
      </c>
      <c r="P80" s="78" t="s">
        <v>350</v>
      </c>
      <c r="Q80" s="78" t="s">
        <v>351</v>
      </c>
      <c r="R80" s="82" t="s">
        <v>36</v>
      </c>
      <c r="S80" s="79" t="s">
        <v>355</v>
      </c>
      <c r="T80" s="79">
        <v>820</v>
      </c>
      <c r="U80" s="79">
        <v>27</v>
      </c>
      <c r="V80" s="79">
        <v>3</v>
      </c>
      <c r="W80" s="83">
        <v>4</v>
      </c>
      <c r="X80" s="84">
        <v>0.5</v>
      </c>
      <c r="Y80" s="79">
        <v>1</v>
      </c>
      <c r="Z80" s="79">
        <v>1</v>
      </c>
      <c r="AA80" s="79">
        <v>2</v>
      </c>
      <c r="AB80" s="79">
        <v>2</v>
      </c>
      <c r="AC80" s="79">
        <v>0</v>
      </c>
      <c r="AD80" s="79">
        <v>0</v>
      </c>
      <c r="AE80" s="79">
        <v>0</v>
      </c>
      <c r="AF80" s="79">
        <v>0</v>
      </c>
      <c r="AG80" s="79">
        <v>0</v>
      </c>
      <c r="AH80" s="79">
        <v>0</v>
      </c>
      <c r="AI80" s="79">
        <v>2</v>
      </c>
      <c r="AJ80" s="79">
        <v>0</v>
      </c>
      <c r="AK80" s="85">
        <v>0</v>
      </c>
      <c r="AL80" s="79">
        <v>2</v>
      </c>
      <c r="AM80" s="86">
        <v>2</v>
      </c>
      <c r="AN80" s="87">
        <v>0</v>
      </c>
      <c r="AO80" s="87">
        <v>0</v>
      </c>
      <c r="AP80" s="87">
        <v>0</v>
      </c>
      <c r="AQ80" s="87">
        <v>0.5</v>
      </c>
      <c r="AR80" s="87">
        <v>7.4074074074074001E-2</v>
      </c>
      <c r="AS80" s="87">
        <v>0.66666666666666596</v>
      </c>
      <c r="AT80" s="88">
        <v>0.5</v>
      </c>
      <c r="AU80" s="88">
        <v>2.4360535931790498E-3</v>
      </c>
      <c r="AV80" s="89">
        <v>7.4074074074074001E-2</v>
      </c>
      <c r="AW80" s="87">
        <v>0.66666666666666596</v>
      </c>
      <c r="AX80" s="87">
        <v>1</v>
      </c>
      <c r="AY80" s="90">
        <v>0</v>
      </c>
      <c r="AZ80" s="90">
        <v>7.407407407407407E-2</v>
      </c>
      <c r="BA80" s="87">
        <v>0.14814814814814814</v>
      </c>
      <c r="BB80" s="91">
        <v>9</v>
      </c>
      <c r="BC80" s="91">
        <v>57</v>
      </c>
      <c r="BD80" s="91" t="s">
        <v>442</v>
      </c>
      <c r="BE80" s="91" t="s">
        <v>443</v>
      </c>
      <c r="BF80" s="91">
        <v>820</v>
      </c>
      <c r="BG80" s="91">
        <v>26</v>
      </c>
      <c r="BH80" s="87">
        <v>1</v>
      </c>
      <c r="BI80" s="92">
        <v>0.44444444444444442</v>
      </c>
      <c r="BJ80" s="79">
        <v>0</v>
      </c>
      <c r="BK80" s="229">
        <v>28</v>
      </c>
      <c r="BL80" s="230">
        <v>16</v>
      </c>
      <c r="BM80" s="230">
        <v>18</v>
      </c>
      <c r="BN80" s="231">
        <v>57.142857142857153</v>
      </c>
      <c r="BO80" s="231">
        <v>64.285714285714292</v>
      </c>
      <c r="BP80" s="231">
        <v>0</v>
      </c>
      <c r="BQ80" s="231">
        <v>0.92592592592592593</v>
      </c>
      <c r="BR80" s="231">
        <v>1</v>
      </c>
      <c r="BS80" s="231">
        <v>1</v>
      </c>
      <c r="BT80" s="232">
        <v>27</v>
      </c>
      <c r="BU80" s="233">
        <v>3.7037037037037E-2</v>
      </c>
      <c r="BV80" s="233">
        <v>2.4691358024691301E-2</v>
      </c>
      <c r="BW80" s="232" t="b">
        <v>0</v>
      </c>
      <c r="BX80" s="232" t="b">
        <v>0</v>
      </c>
      <c r="BY80" s="232">
        <v>14</v>
      </c>
      <c r="BZ80" s="232">
        <v>10</v>
      </c>
      <c r="CA80" s="233">
        <v>0.51851851851851805</v>
      </c>
      <c r="CB80" s="233">
        <v>0.37037037037037002</v>
      </c>
      <c r="CC80" s="212">
        <v>0</v>
      </c>
      <c r="CD80" s="212">
        <v>0</v>
      </c>
      <c r="CE80" s="257">
        <v>0.5</v>
      </c>
      <c r="CF80" s="211">
        <v>27</v>
      </c>
      <c r="CG80" s="212">
        <v>1</v>
      </c>
      <c r="CH80" s="212">
        <v>1</v>
      </c>
      <c r="CI80" s="211">
        <v>27</v>
      </c>
      <c r="CJ80" s="212">
        <v>0</v>
      </c>
      <c r="CK80" s="211">
        <v>0</v>
      </c>
      <c r="CL80" s="212">
        <v>0.35555555555555501</v>
      </c>
      <c r="CM80" s="211" t="s">
        <v>21</v>
      </c>
      <c r="CN80" s="211">
        <v>27</v>
      </c>
      <c r="CO80" s="212">
        <v>1</v>
      </c>
      <c r="CP80" s="211" t="b">
        <v>0</v>
      </c>
      <c r="CQ80" s="211">
        <v>1</v>
      </c>
      <c r="CR80" s="211">
        <v>25</v>
      </c>
      <c r="CS80" s="212">
        <v>3.8461538461538401E-2</v>
      </c>
      <c r="CT80" s="212">
        <v>3.7037037037037E-2</v>
      </c>
      <c r="CU80" s="211" t="str">
        <f t="shared" si="14"/>
        <v>0_V0</v>
      </c>
      <c r="CV80" s="211" t="str">
        <f t="shared" si="15"/>
        <v>2_fair</v>
      </c>
      <c r="CW80" s="211" t="str">
        <f t="shared" si="16"/>
        <v>3_late</v>
      </c>
      <c r="CX80" s="211" t="str">
        <f t="shared" si="17"/>
        <v>4_vlong</v>
      </c>
      <c r="CY80" s="211" t="str">
        <f t="shared" si="18"/>
        <v>1_soon</v>
      </c>
      <c r="CZ80" s="211" t="str">
        <f t="shared" si="19"/>
        <v>1_few</v>
      </c>
      <c r="DA80" s="211" t="str">
        <f t="shared" si="20"/>
        <v>1_fair</v>
      </c>
      <c r="DB80" s="211" t="b">
        <v>0</v>
      </c>
    </row>
    <row r="81" spans="1:106" ht="24.95" customHeight="1" x14ac:dyDescent="0.25">
      <c r="A81" s="211" t="s">
        <v>218</v>
      </c>
      <c r="B81" s="214" t="s">
        <v>681</v>
      </c>
      <c r="C81" s="78" t="s">
        <v>36</v>
      </c>
      <c r="D81" s="79" t="s">
        <v>333</v>
      </c>
      <c r="E81" s="79" t="s">
        <v>29</v>
      </c>
      <c r="F81" s="79" t="s">
        <v>284</v>
      </c>
      <c r="G81" s="79">
        <v>1</v>
      </c>
      <c r="H81" s="78" t="s">
        <v>349</v>
      </c>
      <c r="I81" s="80">
        <v>0</v>
      </c>
      <c r="J81" s="78" t="s">
        <v>29</v>
      </c>
      <c r="K81" s="80">
        <v>1</v>
      </c>
      <c r="L81" s="78" t="s">
        <v>349</v>
      </c>
      <c r="M81" s="81">
        <v>1</v>
      </c>
      <c r="N81" s="78" t="s">
        <v>286</v>
      </c>
      <c r="O81" s="78" t="s">
        <v>287</v>
      </c>
      <c r="P81" s="78" t="s">
        <v>350</v>
      </c>
      <c r="Q81" s="78" t="s">
        <v>351</v>
      </c>
      <c r="R81" s="82" t="s">
        <v>36</v>
      </c>
      <c r="S81" s="79" t="s">
        <v>356</v>
      </c>
      <c r="T81" s="79">
        <v>461</v>
      </c>
      <c r="U81" s="79">
        <v>16</v>
      </c>
      <c r="V81" s="79">
        <v>2</v>
      </c>
      <c r="W81" s="83">
        <v>3</v>
      </c>
      <c r="X81" s="84">
        <v>0.33333333333333331</v>
      </c>
      <c r="Y81" s="79">
        <v>1</v>
      </c>
      <c r="Z81" s="79">
        <v>1</v>
      </c>
      <c r="AA81" s="79">
        <v>11</v>
      </c>
      <c r="AB81" s="79">
        <v>12</v>
      </c>
      <c r="AC81" s="79">
        <v>0</v>
      </c>
      <c r="AD81" s="79">
        <v>0</v>
      </c>
      <c r="AE81" s="79">
        <v>0</v>
      </c>
      <c r="AF81" s="79">
        <v>0</v>
      </c>
      <c r="AG81" s="79">
        <v>1</v>
      </c>
      <c r="AH81" s="79">
        <v>0</v>
      </c>
      <c r="AI81" s="79">
        <v>0</v>
      </c>
      <c r="AJ81" s="79">
        <v>0</v>
      </c>
      <c r="AK81" s="85">
        <v>1</v>
      </c>
      <c r="AL81" s="79">
        <v>0</v>
      </c>
      <c r="AM81" s="86">
        <v>1</v>
      </c>
      <c r="AN81" s="87">
        <v>0.33333333333333298</v>
      </c>
      <c r="AO81" s="87">
        <v>6.25E-2</v>
      </c>
      <c r="AP81" s="87">
        <v>0.5</v>
      </c>
      <c r="AQ81" s="87">
        <v>0</v>
      </c>
      <c r="AR81" s="87">
        <v>0</v>
      </c>
      <c r="AS81" s="87">
        <v>0</v>
      </c>
      <c r="AT81" s="88">
        <v>0.33333333333333298</v>
      </c>
      <c r="AU81" s="88">
        <v>2.1645021645021645E-3</v>
      </c>
      <c r="AV81" s="89">
        <v>6.25E-2</v>
      </c>
      <c r="AW81" s="87">
        <v>0.5</v>
      </c>
      <c r="AX81" s="87">
        <v>1</v>
      </c>
      <c r="AY81" s="90">
        <v>1</v>
      </c>
      <c r="AZ81" s="90">
        <v>6.25E-2</v>
      </c>
      <c r="BA81" s="87">
        <v>0.1875</v>
      </c>
      <c r="BB81" s="91">
        <v>131</v>
      </c>
      <c r="BC81" s="91">
        <v>269</v>
      </c>
      <c r="BD81" s="91" t="s">
        <v>422</v>
      </c>
      <c r="BE81" s="91" t="s">
        <v>423</v>
      </c>
      <c r="BF81" s="91">
        <v>1530</v>
      </c>
      <c r="BG81" s="91">
        <v>50</v>
      </c>
      <c r="BH81" s="87">
        <v>0.30130718954248364</v>
      </c>
      <c r="BI81" s="92">
        <v>2.2900763358778626E-2</v>
      </c>
      <c r="BJ81" s="79">
        <v>0</v>
      </c>
      <c r="BK81" s="229">
        <v>51</v>
      </c>
      <c r="BL81" s="230">
        <v>16</v>
      </c>
      <c r="BM81" s="230">
        <v>21</v>
      </c>
      <c r="BN81" s="231">
        <v>31.372549019607838</v>
      </c>
      <c r="BO81" s="231">
        <v>41.176470588235297</v>
      </c>
      <c r="BP81" s="231">
        <v>0.06</v>
      </c>
      <c r="BQ81" s="231">
        <v>0.06</v>
      </c>
      <c r="BR81" s="231">
        <v>0.06</v>
      </c>
      <c r="BS81" s="231">
        <v>0.36</v>
      </c>
      <c r="BT81" s="232">
        <v>50</v>
      </c>
      <c r="BU81" s="233">
        <v>0.42499999999999999</v>
      </c>
      <c r="BV81" s="233">
        <v>0.23069811320754699</v>
      </c>
      <c r="BW81" s="232" t="b">
        <v>0</v>
      </c>
      <c r="BX81" s="232" t="b">
        <v>0</v>
      </c>
      <c r="BY81" s="232">
        <v>48</v>
      </c>
      <c r="BZ81" s="232">
        <v>47</v>
      </c>
      <c r="CA81" s="233">
        <v>0.96</v>
      </c>
      <c r="CB81" s="233">
        <v>0.94</v>
      </c>
      <c r="CC81" s="212">
        <v>0.06</v>
      </c>
      <c r="CD81" s="212">
        <v>3</v>
      </c>
      <c r="CE81" s="257">
        <v>0.91666666666666596</v>
      </c>
      <c r="CF81" s="211">
        <v>3</v>
      </c>
      <c r="CG81" s="212">
        <v>0.06</v>
      </c>
      <c r="CH81" s="212">
        <v>0</v>
      </c>
      <c r="CI81" s="211">
        <v>0</v>
      </c>
      <c r="CJ81" s="212">
        <v>0.94</v>
      </c>
      <c r="CK81" s="211">
        <v>47</v>
      </c>
      <c r="CL81" s="212">
        <v>8.3018867924528297E-2</v>
      </c>
      <c r="CM81" s="211" t="s">
        <v>25</v>
      </c>
      <c r="CN81" s="211">
        <v>33</v>
      </c>
      <c r="CO81" s="212">
        <v>0.66</v>
      </c>
      <c r="CP81" s="211" t="b">
        <v>1</v>
      </c>
      <c r="CQ81" s="211">
        <v>0</v>
      </c>
      <c r="CR81" s="211">
        <v>0</v>
      </c>
      <c r="CS81" s="212">
        <v>0</v>
      </c>
      <c r="CT81" s="212">
        <v>0</v>
      </c>
      <c r="CU81" s="211" t="str">
        <f t="shared" si="14"/>
        <v>1_early</v>
      </c>
      <c r="CV81" s="211" t="str">
        <f t="shared" si="15"/>
        <v>3_high</v>
      </c>
      <c r="CW81" s="211" t="str">
        <f t="shared" si="16"/>
        <v>1_early</v>
      </c>
      <c r="CX81" s="211" t="str">
        <f t="shared" si="17"/>
        <v>0_Zero</v>
      </c>
      <c r="CY81" s="211" t="str">
        <f t="shared" si="18"/>
        <v>3_long</v>
      </c>
      <c r="CZ81" s="211" t="str">
        <f t="shared" si="19"/>
        <v>0_Zero</v>
      </c>
      <c r="DA81" s="211" t="str">
        <f t="shared" si="20"/>
        <v>0_zero</v>
      </c>
      <c r="DB81" s="211" t="b">
        <v>1</v>
      </c>
    </row>
    <row r="82" spans="1:106" ht="24.95" customHeight="1" x14ac:dyDescent="0.25">
      <c r="A82" s="211" t="s">
        <v>219</v>
      </c>
      <c r="B82" s="214" t="s">
        <v>681</v>
      </c>
      <c r="C82" s="78" t="s">
        <v>36</v>
      </c>
      <c r="D82" s="79" t="s">
        <v>283</v>
      </c>
      <c r="E82" s="79" t="s">
        <v>29</v>
      </c>
      <c r="F82" s="79" t="s">
        <v>284</v>
      </c>
      <c r="G82" s="79">
        <v>1</v>
      </c>
      <c r="H82" s="78" t="s">
        <v>349</v>
      </c>
      <c r="I82" s="80">
        <v>0</v>
      </c>
      <c r="J82" s="78" t="s">
        <v>29</v>
      </c>
      <c r="K82" s="80">
        <v>1</v>
      </c>
      <c r="L82" s="78" t="s">
        <v>349</v>
      </c>
      <c r="M82" s="81">
        <v>1</v>
      </c>
      <c r="N82" s="78" t="s">
        <v>286</v>
      </c>
      <c r="O82" s="78" t="s">
        <v>287</v>
      </c>
      <c r="P82" s="78" t="s">
        <v>350</v>
      </c>
      <c r="Q82" s="78" t="s">
        <v>351</v>
      </c>
      <c r="R82" s="82" t="s">
        <v>36</v>
      </c>
      <c r="S82" s="79" t="s">
        <v>355</v>
      </c>
      <c r="T82" s="79">
        <v>8</v>
      </c>
      <c r="U82" s="79">
        <v>1</v>
      </c>
      <c r="V82" s="79">
        <v>1</v>
      </c>
      <c r="W82" s="83">
        <v>2</v>
      </c>
      <c r="X82" s="84">
        <v>0.5</v>
      </c>
      <c r="Y82" s="79">
        <v>11</v>
      </c>
      <c r="Z82" s="79">
        <v>11</v>
      </c>
      <c r="AA82" s="79">
        <v>52</v>
      </c>
      <c r="AB82" s="79">
        <v>52</v>
      </c>
      <c r="AC82" s="79">
        <v>0</v>
      </c>
      <c r="AD82" s="79">
        <v>0</v>
      </c>
      <c r="AE82" s="79">
        <v>0</v>
      </c>
      <c r="AF82" s="79">
        <v>0</v>
      </c>
      <c r="AG82" s="79">
        <v>0</v>
      </c>
      <c r="AH82" s="79">
        <v>0</v>
      </c>
      <c r="AI82" s="79">
        <v>2</v>
      </c>
      <c r="AJ82" s="79">
        <v>0</v>
      </c>
      <c r="AK82" s="85">
        <v>0</v>
      </c>
      <c r="AL82" s="79">
        <v>2</v>
      </c>
      <c r="AM82" s="86">
        <v>2</v>
      </c>
      <c r="AN82" s="87">
        <v>0</v>
      </c>
      <c r="AO82" s="87">
        <v>0</v>
      </c>
      <c r="AP82" s="87">
        <v>0</v>
      </c>
      <c r="AQ82" s="87">
        <v>1</v>
      </c>
      <c r="AR82" s="87">
        <v>2</v>
      </c>
      <c r="AS82" s="87">
        <v>2</v>
      </c>
      <c r="AT82" s="88">
        <v>1</v>
      </c>
      <c r="AU82" s="88">
        <v>0.22222222222222221</v>
      </c>
      <c r="AV82" s="89">
        <v>2</v>
      </c>
      <c r="AW82" s="87">
        <v>2</v>
      </c>
      <c r="AX82" s="87">
        <v>1</v>
      </c>
      <c r="AY82" s="90">
        <v>0</v>
      </c>
      <c r="AZ82" s="90">
        <v>1</v>
      </c>
      <c r="BA82" s="87">
        <v>2</v>
      </c>
      <c r="BB82" s="91">
        <v>26</v>
      </c>
      <c r="BC82" s="91">
        <v>143</v>
      </c>
      <c r="BD82" s="91" t="s">
        <v>375</v>
      </c>
      <c r="BE82" s="91" t="s">
        <v>376</v>
      </c>
      <c r="BF82" s="91">
        <v>700</v>
      </c>
      <c r="BG82" s="91">
        <v>23</v>
      </c>
      <c r="BH82" s="87">
        <v>1.1428571428571429E-2</v>
      </c>
      <c r="BI82" s="92">
        <v>7.6923076923076927E-2</v>
      </c>
      <c r="BJ82" s="79">
        <v>0</v>
      </c>
      <c r="BK82" s="229">
        <v>24</v>
      </c>
      <c r="BL82" s="230">
        <v>1</v>
      </c>
      <c r="BM82" s="230">
        <v>1</v>
      </c>
      <c r="BN82" s="231">
        <v>4.166666666666667</v>
      </c>
      <c r="BO82" s="231">
        <v>4.166666666666667</v>
      </c>
      <c r="BP82" s="231">
        <v>0.95652173913043481</v>
      </c>
      <c r="BQ82" s="231">
        <v>0.95652173913043481</v>
      </c>
      <c r="BR82" s="231">
        <v>0.95652173913043481</v>
      </c>
      <c r="BS82" s="231">
        <v>0.95652173913043481</v>
      </c>
      <c r="BT82" s="232">
        <v>23</v>
      </c>
      <c r="BU82" s="233">
        <v>-0.434782608695652</v>
      </c>
      <c r="BV82" s="233">
        <v>-0.45053560176433499</v>
      </c>
      <c r="BW82" s="232" t="b">
        <v>0</v>
      </c>
      <c r="BX82" s="232" t="b">
        <v>0</v>
      </c>
      <c r="BY82" s="232">
        <v>2</v>
      </c>
      <c r="BZ82" s="232">
        <v>1</v>
      </c>
      <c r="CA82" s="233">
        <v>8.6956521739130405E-2</v>
      </c>
      <c r="CB82" s="233">
        <v>4.3478260869565202E-2</v>
      </c>
      <c r="CC82" s="212">
        <v>0.95652173913043403</v>
      </c>
      <c r="CD82" s="212">
        <v>22</v>
      </c>
      <c r="CE82" s="257">
        <v>1</v>
      </c>
      <c r="CF82" s="211">
        <v>22</v>
      </c>
      <c r="CG82" s="212">
        <v>0.95652173913043403</v>
      </c>
      <c r="CH82" s="212">
        <v>0</v>
      </c>
      <c r="CI82" s="211">
        <v>0</v>
      </c>
      <c r="CJ82" s="212">
        <v>4.3478260869565098E-2</v>
      </c>
      <c r="CK82" s="211">
        <v>1</v>
      </c>
      <c r="CL82" s="212">
        <v>0.44927536231884002</v>
      </c>
      <c r="CM82" s="211" t="s">
        <v>31</v>
      </c>
      <c r="CN82" s="211">
        <v>23</v>
      </c>
      <c r="CO82" s="212">
        <v>1</v>
      </c>
      <c r="CP82" s="211" t="b">
        <v>0</v>
      </c>
      <c r="CQ82" s="211">
        <v>0</v>
      </c>
      <c r="CR82" s="211">
        <v>0</v>
      </c>
      <c r="CS82" s="212">
        <v>0</v>
      </c>
      <c r="CT82" s="212">
        <v>0</v>
      </c>
      <c r="CU82" s="211" t="str">
        <f t="shared" si="14"/>
        <v>3_late</v>
      </c>
      <c r="CV82" s="211" t="str">
        <f t="shared" si="15"/>
        <v>4_full</v>
      </c>
      <c r="CW82" s="211" t="str">
        <f t="shared" si="16"/>
        <v>3_late</v>
      </c>
      <c r="CX82" s="211" t="str">
        <f t="shared" si="17"/>
        <v>0_Zero</v>
      </c>
      <c r="CY82" s="211" t="str">
        <f t="shared" si="18"/>
        <v>1_soon</v>
      </c>
      <c r="CZ82" s="211" t="str">
        <f t="shared" si="19"/>
        <v>0_Zero</v>
      </c>
      <c r="DA82" s="211" t="str">
        <f t="shared" si="20"/>
        <v>0_zero</v>
      </c>
      <c r="DB82" s="211" t="b">
        <v>1</v>
      </c>
    </row>
    <row r="83" spans="1:106" ht="24.95" customHeight="1" x14ac:dyDescent="0.25">
      <c r="A83" s="211" t="s">
        <v>221</v>
      </c>
      <c r="B83" s="214" t="s">
        <v>681</v>
      </c>
      <c r="C83" s="78" t="s">
        <v>36</v>
      </c>
      <c r="D83" s="79" t="s">
        <v>283</v>
      </c>
      <c r="E83" s="79" t="s">
        <v>29</v>
      </c>
      <c r="F83" s="79" t="s">
        <v>284</v>
      </c>
      <c r="G83" s="79">
        <v>1</v>
      </c>
      <c r="H83" s="78" t="s">
        <v>349</v>
      </c>
      <c r="I83" s="80">
        <v>0</v>
      </c>
      <c r="J83" s="78" t="s">
        <v>29</v>
      </c>
      <c r="K83" s="80">
        <v>1</v>
      </c>
      <c r="L83" s="78" t="s">
        <v>349</v>
      </c>
      <c r="M83" s="81">
        <v>1</v>
      </c>
      <c r="N83" s="78" t="s">
        <v>286</v>
      </c>
      <c r="O83" s="78" t="s">
        <v>287</v>
      </c>
      <c r="P83" s="78" t="s">
        <v>350</v>
      </c>
      <c r="Q83" s="78" t="s">
        <v>351</v>
      </c>
      <c r="R83" s="82" t="s">
        <v>36</v>
      </c>
      <c r="S83" s="79" t="s">
        <v>356</v>
      </c>
      <c r="T83" s="79">
        <v>0</v>
      </c>
      <c r="U83" s="79">
        <v>1</v>
      </c>
      <c r="V83" s="79">
        <v>1</v>
      </c>
      <c r="W83" s="83">
        <v>2</v>
      </c>
      <c r="X83" s="84">
        <v>0.5</v>
      </c>
      <c r="Y83" s="79">
        <v>1</v>
      </c>
      <c r="Z83" s="79">
        <v>1</v>
      </c>
      <c r="AA83" s="79">
        <v>12</v>
      </c>
      <c r="AB83" s="79">
        <v>13</v>
      </c>
      <c r="AC83" s="79">
        <v>0</v>
      </c>
      <c r="AD83" s="79">
        <v>0</v>
      </c>
      <c r="AE83" s="79">
        <v>0</v>
      </c>
      <c r="AF83" s="79">
        <v>0</v>
      </c>
      <c r="AG83" s="79">
        <v>1</v>
      </c>
      <c r="AH83" s="79">
        <v>0</v>
      </c>
      <c r="AI83" s="79">
        <v>0</v>
      </c>
      <c r="AJ83" s="79">
        <v>0</v>
      </c>
      <c r="AK83" s="85">
        <v>1</v>
      </c>
      <c r="AL83" s="79">
        <v>0</v>
      </c>
      <c r="AM83" s="86">
        <v>1</v>
      </c>
      <c r="AN83" s="87">
        <v>0.5</v>
      </c>
      <c r="AO83" s="87">
        <v>1</v>
      </c>
      <c r="AP83" s="87">
        <v>1</v>
      </c>
      <c r="AQ83" s="87">
        <v>0</v>
      </c>
      <c r="AR83" s="87">
        <v>0</v>
      </c>
      <c r="AS83" s="87">
        <v>0</v>
      </c>
      <c r="AT83" s="88">
        <v>0.5</v>
      </c>
      <c r="AU83" s="88">
        <v>1</v>
      </c>
      <c r="AV83" s="89">
        <v>1</v>
      </c>
      <c r="AW83" s="87">
        <v>1</v>
      </c>
      <c r="AX83" s="87">
        <v>1</v>
      </c>
      <c r="AY83" s="90">
        <v>1</v>
      </c>
      <c r="AZ83" s="90">
        <v>1</v>
      </c>
      <c r="BA83" s="87">
        <v>2</v>
      </c>
      <c r="BB83" s="91">
        <v>351</v>
      </c>
      <c r="BC83" s="91">
        <v>682</v>
      </c>
      <c r="BD83" s="91" t="s">
        <v>364</v>
      </c>
      <c r="BE83" s="91" t="s">
        <v>365</v>
      </c>
      <c r="BF83" s="91">
        <v>637</v>
      </c>
      <c r="BG83" s="91">
        <v>20</v>
      </c>
      <c r="BH83" s="87">
        <v>0</v>
      </c>
      <c r="BI83" s="92">
        <v>5.6980056980056983E-3</v>
      </c>
      <c r="BJ83" s="79">
        <v>0</v>
      </c>
      <c r="BK83" s="229">
        <v>22</v>
      </c>
      <c r="BL83" s="230">
        <v>6</v>
      </c>
      <c r="BM83" s="230">
        <v>7</v>
      </c>
      <c r="BN83" s="231">
        <v>27.27272727272727</v>
      </c>
      <c r="BO83" s="231">
        <v>31.81818181818182</v>
      </c>
      <c r="BP83" s="231">
        <v>0.14285714285714279</v>
      </c>
      <c r="BQ83" s="231">
        <v>0.14285714285714279</v>
      </c>
      <c r="BR83" s="231">
        <v>0.14285714285714279</v>
      </c>
      <c r="BS83" s="231">
        <v>0.14285714285714279</v>
      </c>
      <c r="BT83" s="232">
        <v>21</v>
      </c>
      <c r="BU83" s="233">
        <v>0.38095238095238099</v>
      </c>
      <c r="BV83" s="233">
        <v>0.30973389355742198</v>
      </c>
      <c r="BW83" s="232" t="b">
        <v>0</v>
      </c>
      <c r="BX83" s="232" t="b">
        <v>0</v>
      </c>
      <c r="BY83" s="232">
        <v>19</v>
      </c>
      <c r="BZ83" s="232">
        <v>18</v>
      </c>
      <c r="CA83" s="233">
        <v>0.90476190476190399</v>
      </c>
      <c r="CB83" s="233">
        <v>0.85714285714285698</v>
      </c>
      <c r="CC83" s="212">
        <v>0.14285714285714199</v>
      </c>
      <c r="CD83" s="212">
        <v>3</v>
      </c>
      <c r="CE83" s="257">
        <v>1</v>
      </c>
      <c r="CF83" s="211">
        <v>3</v>
      </c>
      <c r="CG83" s="212">
        <v>0.14285714285714199</v>
      </c>
      <c r="CH83" s="212">
        <v>0</v>
      </c>
      <c r="CI83" s="211">
        <v>0</v>
      </c>
      <c r="CJ83" s="212">
        <v>0.85714285714285698</v>
      </c>
      <c r="CK83" s="211">
        <v>18</v>
      </c>
      <c r="CL83" s="212">
        <v>3.3823529411764697E-2</v>
      </c>
      <c r="CM83" s="211" t="s">
        <v>25</v>
      </c>
      <c r="CN83" s="211">
        <v>18</v>
      </c>
      <c r="CO83" s="212">
        <v>0.85714285714285698</v>
      </c>
      <c r="CP83" s="211" t="b">
        <v>0</v>
      </c>
      <c r="CQ83" s="211">
        <v>0</v>
      </c>
      <c r="CR83" s="211">
        <v>0</v>
      </c>
      <c r="CS83" s="212">
        <v>0</v>
      </c>
      <c r="CT83" s="212">
        <v>0</v>
      </c>
      <c r="CU83" s="211" t="str">
        <f t="shared" si="14"/>
        <v>1_early</v>
      </c>
      <c r="CV83" s="211" t="str">
        <f t="shared" si="15"/>
        <v>4_full</v>
      </c>
      <c r="CW83" s="211" t="str">
        <f t="shared" si="16"/>
        <v>1_early</v>
      </c>
      <c r="CX83" s="211" t="str">
        <f t="shared" si="17"/>
        <v>0_Zero</v>
      </c>
      <c r="CY83" s="211" t="str">
        <f t="shared" si="18"/>
        <v>3_long</v>
      </c>
      <c r="CZ83" s="211" t="str">
        <f t="shared" si="19"/>
        <v>0_Zero</v>
      </c>
      <c r="DA83" s="211" t="str">
        <f t="shared" si="20"/>
        <v>0_zero</v>
      </c>
      <c r="DB83" s="211" t="b">
        <v>1</v>
      </c>
    </row>
    <row r="84" spans="1:106" ht="24.95" customHeight="1" x14ac:dyDescent="0.25">
      <c r="A84" s="182" t="s">
        <v>18</v>
      </c>
      <c r="B84" s="215" t="s">
        <v>681</v>
      </c>
      <c r="C84" s="183" t="s">
        <v>19</v>
      </c>
      <c r="D84" s="184" t="s">
        <v>333</v>
      </c>
      <c r="E84" s="184" t="s">
        <v>360</v>
      </c>
      <c r="F84" s="184" t="s">
        <v>284</v>
      </c>
      <c r="G84" s="184">
        <v>2</v>
      </c>
      <c r="H84" s="183" t="s">
        <v>359</v>
      </c>
      <c r="I84" s="185">
        <v>1</v>
      </c>
      <c r="J84" s="183" t="s">
        <v>20</v>
      </c>
      <c r="K84" s="186">
        <v>1</v>
      </c>
      <c r="L84" s="183" t="s">
        <v>349</v>
      </c>
      <c r="M84" s="187">
        <v>0.5</v>
      </c>
      <c r="N84" s="183" t="s">
        <v>286</v>
      </c>
      <c r="O84" s="183" t="s">
        <v>287</v>
      </c>
      <c r="P84" s="183" t="s">
        <v>350</v>
      </c>
      <c r="Q84" s="183" t="s">
        <v>351</v>
      </c>
      <c r="R84" s="188" t="s">
        <v>460</v>
      </c>
      <c r="S84" s="184" t="s">
        <v>352</v>
      </c>
      <c r="T84" s="184">
        <v>683</v>
      </c>
      <c r="U84" s="184">
        <v>23</v>
      </c>
      <c r="V84" s="184">
        <v>2</v>
      </c>
      <c r="W84" s="189">
        <v>4</v>
      </c>
      <c r="X84" s="190">
        <v>0.5</v>
      </c>
      <c r="Y84" s="184">
        <v>1</v>
      </c>
      <c r="Z84" s="184">
        <v>1</v>
      </c>
      <c r="AA84" s="184">
        <v>10</v>
      </c>
      <c r="AB84" s="184">
        <v>9</v>
      </c>
      <c r="AC84" s="184">
        <v>1</v>
      </c>
      <c r="AD84" s="184">
        <v>1</v>
      </c>
      <c r="AE84" s="184">
        <v>9</v>
      </c>
      <c r="AF84" s="184">
        <v>9</v>
      </c>
      <c r="AG84" s="184">
        <v>0</v>
      </c>
      <c r="AH84" s="184">
        <v>1</v>
      </c>
      <c r="AI84" s="184">
        <v>0</v>
      </c>
      <c r="AJ84" s="184">
        <v>1</v>
      </c>
      <c r="AK84" s="184">
        <v>9</v>
      </c>
      <c r="AL84" s="184">
        <v>11</v>
      </c>
      <c r="AM84" s="191">
        <v>20</v>
      </c>
      <c r="AN84" s="192">
        <v>2.25</v>
      </c>
      <c r="AO84" s="192">
        <v>0.39130434782608697</v>
      </c>
      <c r="AP84" s="192">
        <v>4.5</v>
      </c>
      <c r="AQ84" s="192">
        <v>2.75</v>
      </c>
      <c r="AR84" s="192">
        <v>0.47826086956521702</v>
      </c>
      <c r="AS84" s="192">
        <v>5.5</v>
      </c>
      <c r="AT84" s="193">
        <v>5</v>
      </c>
      <c r="AU84" s="193">
        <v>2.9239766081871343E-2</v>
      </c>
      <c r="AV84" s="194">
        <v>0.86956521739130399</v>
      </c>
      <c r="AW84" s="192">
        <v>10</v>
      </c>
      <c r="AX84" s="192">
        <v>1</v>
      </c>
      <c r="AY84" s="195">
        <v>0.45</v>
      </c>
      <c r="AZ84" s="195">
        <v>8.6956521739130432E-2</v>
      </c>
      <c r="BA84" s="192">
        <v>0.17391304347826086</v>
      </c>
      <c r="BB84" s="196">
        <v>36</v>
      </c>
      <c r="BC84" s="196">
        <v>86</v>
      </c>
      <c r="BD84" s="196" t="s">
        <v>487</v>
      </c>
      <c r="BE84" s="196" t="s">
        <v>488</v>
      </c>
      <c r="BF84" s="196">
        <v>726</v>
      </c>
      <c r="BG84" s="196">
        <v>23</v>
      </c>
      <c r="BH84" s="192">
        <v>0.94077134986225897</v>
      </c>
      <c r="BI84" s="197">
        <v>0.1111111111111111</v>
      </c>
      <c r="BJ84" s="184">
        <v>2</v>
      </c>
      <c r="BK84" s="234">
        <v>25</v>
      </c>
      <c r="BL84" s="235">
        <v>18</v>
      </c>
      <c r="BM84" s="235">
        <v>18</v>
      </c>
      <c r="BN84" s="236">
        <v>72</v>
      </c>
      <c r="BO84" s="236">
        <v>72</v>
      </c>
      <c r="BP84" s="237">
        <v>0.95833333333333337</v>
      </c>
      <c r="BQ84" s="237">
        <v>0.95833333333333337</v>
      </c>
      <c r="BR84" s="237">
        <v>0.95833333333333337</v>
      </c>
      <c r="BS84" s="237">
        <v>0.95833333333333337</v>
      </c>
      <c r="BT84" s="238">
        <v>24</v>
      </c>
      <c r="BU84" s="239">
        <v>-0.118055555555555</v>
      </c>
      <c r="BV84" s="239">
        <v>1.1517615176151699E-2</v>
      </c>
      <c r="BW84" s="238" t="b">
        <v>0</v>
      </c>
      <c r="BX84" s="238" t="b">
        <v>0</v>
      </c>
      <c r="BY84" s="238">
        <v>10</v>
      </c>
      <c r="BZ84" s="238">
        <v>13</v>
      </c>
      <c r="CA84" s="239">
        <v>0.41666666666666602</v>
      </c>
      <c r="CB84" s="239">
        <v>0.54166666666666596</v>
      </c>
      <c r="CC84" s="198">
        <v>0</v>
      </c>
      <c r="CD84" s="198">
        <v>0</v>
      </c>
      <c r="CE84" s="258">
        <v>0.33333333333333298</v>
      </c>
      <c r="CF84" s="182">
        <v>23</v>
      </c>
      <c r="CG84" s="198">
        <v>0.95833333333333304</v>
      </c>
      <c r="CH84" s="198">
        <v>0.95833333333333304</v>
      </c>
      <c r="CI84" s="182">
        <v>23</v>
      </c>
      <c r="CJ84" s="198">
        <v>4.1666666666666602E-2</v>
      </c>
      <c r="CK84" s="182">
        <v>1</v>
      </c>
      <c r="CL84" s="198">
        <v>0.219512195121951</v>
      </c>
      <c r="CM84" s="182" t="s">
        <v>21</v>
      </c>
      <c r="CN84" s="182">
        <v>23</v>
      </c>
      <c r="CO84" s="198">
        <v>0.95833333333333304</v>
      </c>
      <c r="CP84" s="182" t="b">
        <v>0</v>
      </c>
      <c r="CQ84" s="182">
        <v>0</v>
      </c>
      <c r="CR84" s="182">
        <v>22</v>
      </c>
      <c r="CS84" s="198">
        <v>0</v>
      </c>
      <c r="CT84" s="198">
        <v>0</v>
      </c>
      <c r="CU84" s="182" t="str">
        <f t="shared" si="14"/>
        <v>0_V0</v>
      </c>
      <c r="CV84" s="182" t="str">
        <f t="shared" si="15"/>
        <v>2_fair</v>
      </c>
      <c r="CW84" s="182" t="str">
        <f t="shared" si="16"/>
        <v>3_late</v>
      </c>
      <c r="CX84" s="182" t="str">
        <f t="shared" si="17"/>
        <v>4_vlong</v>
      </c>
      <c r="CY84" s="182" t="str">
        <f t="shared" si="18"/>
        <v>1_soon</v>
      </c>
      <c r="CZ84" s="182" t="str">
        <f t="shared" si="19"/>
        <v>0_Zero</v>
      </c>
      <c r="DA84" s="182" t="str">
        <f t="shared" si="20"/>
        <v>0_zero</v>
      </c>
      <c r="DB84" s="182" t="b">
        <v>0</v>
      </c>
    </row>
    <row r="85" spans="1:106" ht="24.95" customHeight="1" x14ac:dyDescent="0.25">
      <c r="A85" s="182" t="s">
        <v>26</v>
      </c>
      <c r="B85" s="215" t="s">
        <v>681</v>
      </c>
      <c r="C85" s="183" t="s">
        <v>19</v>
      </c>
      <c r="D85" s="184" t="s">
        <v>333</v>
      </c>
      <c r="E85" s="184" t="s">
        <v>360</v>
      </c>
      <c r="F85" s="184" t="s">
        <v>284</v>
      </c>
      <c r="G85" s="184">
        <v>2</v>
      </c>
      <c r="H85" s="183" t="s">
        <v>359</v>
      </c>
      <c r="I85" s="185">
        <v>1</v>
      </c>
      <c r="J85" s="183" t="s">
        <v>20</v>
      </c>
      <c r="K85" s="186">
        <v>1</v>
      </c>
      <c r="L85" s="183" t="s">
        <v>349</v>
      </c>
      <c r="M85" s="187">
        <v>0.5</v>
      </c>
      <c r="N85" s="183" t="s">
        <v>286</v>
      </c>
      <c r="O85" s="183" t="s">
        <v>287</v>
      </c>
      <c r="P85" s="183" t="s">
        <v>350</v>
      </c>
      <c r="Q85" s="183" t="s">
        <v>351</v>
      </c>
      <c r="R85" s="188" t="s">
        <v>467</v>
      </c>
      <c r="S85" s="184" t="s">
        <v>352</v>
      </c>
      <c r="T85" s="184">
        <v>430</v>
      </c>
      <c r="U85" s="184">
        <v>15</v>
      </c>
      <c r="V85" s="184">
        <v>2</v>
      </c>
      <c r="W85" s="189">
        <v>17</v>
      </c>
      <c r="X85" s="190">
        <v>0.11764705882352941</v>
      </c>
      <c r="Y85" s="184">
        <v>6</v>
      </c>
      <c r="Z85" s="184">
        <v>6</v>
      </c>
      <c r="AA85" s="184">
        <v>19</v>
      </c>
      <c r="AB85" s="184">
        <v>19</v>
      </c>
      <c r="AC85" s="184">
        <v>1</v>
      </c>
      <c r="AD85" s="184">
        <v>1</v>
      </c>
      <c r="AE85" s="184">
        <v>3</v>
      </c>
      <c r="AF85" s="184">
        <v>3</v>
      </c>
      <c r="AG85" s="184">
        <v>7</v>
      </c>
      <c r="AH85" s="184">
        <v>7</v>
      </c>
      <c r="AI85" s="184">
        <v>11</v>
      </c>
      <c r="AJ85" s="184">
        <v>0</v>
      </c>
      <c r="AK85" s="184">
        <v>10</v>
      </c>
      <c r="AL85" s="184">
        <v>21</v>
      </c>
      <c r="AM85" s="191">
        <v>31</v>
      </c>
      <c r="AN85" s="192">
        <v>0.58823529411764697</v>
      </c>
      <c r="AO85" s="192">
        <v>0.66666666666666596</v>
      </c>
      <c r="AP85" s="192">
        <v>5</v>
      </c>
      <c r="AQ85" s="192">
        <v>1.23529411764705</v>
      </c>
      <c r="AR85" s="192">
        <v>1.4</v>
      </c>
      <c r="AS85" s="192">
        <v>10.5</v>
      </c>
      <c r="AT85" s="193">
        <v>1.8235294117647001</v>
      </c>
      <c r="AU85" s="193">
        <v>7.1925754060324823E-2</v>
      </c>
      <c r="AV85" s="194">
        <v>2.0666666666666602</v>
      </c>
      <c r="AW85" s="192">
        <v>15.5</v>
      </c>
      <c r="AX85" s="192">
        <v>1</v>
      </c>
      <c r="AY85" s="195">
        <v>0.32258064516129031</v>
      </c>
      <c r="AZ85" s="195">
        <v>0.13333333333333333</v>
      </c>
      <c r="BA85" s="192">
        <v>1.1333333333333333</v>
      </c>
      <c r="BB85" s="196">
        <v>260</v>
      </c>
      <c r="BC85" s="196">
        <v>607</v>
      </c>
      <c r="BD85" s="196" t="s">
        <v>481</v>
      </c>
      <c r="BE85" s="196" t="s">
        <v>482</v>
      </c>
      <c r="BF85" s="196">
        <v>632</v>
      </c>
      <c r="BG85" s="196">
        <v>20</v>
      </c>
      <c r="BH85" s="192">
        <v>0.680379746835443</v>
      </c>
      <c r="BI85" s="197">
        <v>6.5384615384615388E-2</v>
      </c>
      <c r="BJ85" s="184">
        <v>2</v>
      </c>
      <c r="BK85" s="234">
        <v>22</v>
      </c>
      <c r="BL85" s="235">
        <v>8</v>
      </c>
      <c r="BM85" s="235">
        <v>8</v>
      </c>
      <c r="BN85" s="236">
        <v>36.363636363636367</v>
      </c>
      <c r="BO85" s="236">
        <v>36.363636363636367</v>
      </c>
      <c r="BP85" s="237">
        <v>9.5238095238095233E-2</v>
      </c>
      <c r="BQ85" s="237">
        <v>9.5238095238095233E-2</v>
      </c>
      <c r="BR85" s="237">
        <v>0.19047619047619049</v>
      </c>
      <c r="BS85" s="237">
        <v>0.19047619047619049</v>
      </c>
      <c r="BT85" s="238">
        <v>21</v>
      </c>
      <c r="BU85" s="239">
        <v>0.44380952380952299</v>
      </c>
      <c r="BV85" s="239">
        <v>0.21120258272800599</v>
      </c>
      <c r="BW85" s="238" t="b">
        <v>1</v>
      </c>
      <c r="BX85" s="238" t="b">
        <v>1</v>
      </c>
      <c r="BY85" s="238">
        <v>21</v>
      </c>
      <c r="BZ85" s="238">
        <v>21</v>
      </c>
      <c r="CA85" s="239">
        <v>1</v>
      </c>
      <c r="CB85" s="239">
        <v>1</v>
      </c>
      <c r="CC85" s="198">
        <v>0</v>
      </c>
      <c r="CD85" s="198">
        <v>0</v>
      </c>
      <c r="CE85" s="258">
        <v>0.38</v>
      </c>
      <c r="CF85" s="182">
        <v>4</v>
      </c>
      <c r="CG85" s="198">
        <v>0.19047619047618999</v>
      </c>
      <c r="CH85" s="198">
        <v>0.19047619047618999</v>
      </c>
      <c r="CI85" s="182">
        <v>4</v>
      </c>
      <c r="CJ85" s="198">
        <v>0.80952380952380898</v>
      </c>
      <c r="CK85" s="182">
        <v>17</v>
      </c>
      <c r="CL85" s="198">
        <v>5.0847457627118599E-2</v>
      </c>
      <c r="CM85" s="182" t="s">
        <v>25</v>
      </c>
      <c r="CN85" s="182">
        <v>14</v>
      </c>
      <c r="CO85" s="198">
        <v>0.66666666666666596</v>
      </c>
      <c r="CP85" s="182" t="b">
        <v>1</v>
      </c>
      <c r="CQ85" s="182">
        <v>1</v>
      </c>
      <c r="CR85" s="182">
        <v>2</v>
      </c>
      <c r="CS85" s="198">
        <v>0.33333333333333298</v>
      </c>
      <c r="CT85" s="198">
        <v>4.7619047619047603E-2</v>
      </c>
      <c r="CU85" s="182" t="str">
        <f t="shared" si="14"/>
        <v>0_V0</v>
      </c>
      <c r="CV85" s="182" t="str">
        <f t="shared" si="15"/>
        <v>2_fair</v>
      </c>
      <c r="CW85" s="182" t="str">
        <f t="shared" si="16"/>
        <v>1_early</v>
      </c>
      <c r="CX85" s="182" t="str">
        <f t="shared" si="17"/>
        <v>2_fair</v>
      </c>
      <c r="CY85" s="182" t="str">
        <f t="shared" si="18"/>
        <v>3_long</v>
      </c>
      <c r="CZ85" s="182" t="str">
        <f t="shared" si="19"/>
        <v>2_fair</v>
      </c>
      <c r="DA85" s="182" t="str">
        <f t="shared" si="20"/>
        <v>1_fair</v>
      </c>
      <c r="DB85" s="182" t="b">
        <v>0</v>
      </c>
    </row>
    <row r="86" spans="1:106" ht="24.95" customHeight="1" x14ac:dyDescent="0.25">
      <c r="A86" s="182" t="s">
        <v>38</v>
      </c>
      <c r="B86" s="215" t="s">
        <v>681</v>
      </c>
      <c r="C86" s="183" t="s">
        <v>19</v>
      </c>
      <c r="D86" s="184" t="s">
        <v>311</v>
      </c>
      <c r="E86" s="184" t="s">
        <v>28</v>
      </c>
      <c r="F86" s="184" t="s">
        <v>377</v>
      </c>
      <c r="G86" s="184">
        <v>2</v>
      </c>
      <c r="H86" s="183" t="s">
        <v>359</v>
      </c>
      <c r="I86" s="185">
        <v>0</v>
      </c>
      <c r="J86" s="183" t="s">
        <v>29</v>
      </c>
      <c r="K86" s="186">
        <v>2</v>
      </c>
      <c r="L86" s="183" t="s">
        <v>359</v>
      </c>
      <c r="M86" s="187">
        <v>1</v>
      </c>
      <c r="N86" s="183" t="s">
        <v>286</v>
      </c>
      <c r="O86" s="183" t="s">
        <v>287</v>
      </c>
      <c r="P86" s="183" t="s">
        <v>350</v>
      </c>
      <c r="Q86" s="183" t="s">
        <v>351</v>
      </c>
      <c r="R86" s="188" t="s">
        <v>460</v>
      </c>
      <c r="S86" s="184" t="s">
        <v>356</v>
      </c>
      <c r="T86" s="184">
        <v>39</v>
      </c>
      <c r="U86" s="184">
        <v>2</v>
      </c>
      <c r="V86" s="184">
        <v>1</v>
      </c>
      <c r="W86" s="189">
        <v>5</v>
      </c>
      <c r="X86" s="190">
        <v>0.4</v>
      </c>
      <c r="Y86" s="184">
        <v>2</v>
      </c>
      <c r="Z86" s="184">
        <v>5</v>
      </c>
      <c r="AA86" s="184">
        <v>13</v>
      </c>
      <c r="AB86" s="184">
        <v>27</v>
      </c>
      <c r="AC86" s="184">
        <v>3</v>
      </c>
      <c r="AD86" s="184">
        <v>0</v>
      </c>
      <c r="AE86" s="184">
        <v>12</v>
      </c>
      <c r="AF86" s="184">
        <v>0</v>
      </c>
      <c r="AG86" s="184">
        <v>2</v>
      </c>
      <c r="AH86" s="184">
        <v>0</v>
      </c>
      <c r="AI86" s="184">
        <v>0</v>
      </c>
      <c r="AJ86" s="184">
        <v>0</v>
      </c>
      <c r="AK86" s="184">
        <v>14</v>
      </c>
      <c r="AL86" s="184">
        <v>0</v>
      </c>
      <c r="AM86" s="191">
        <v>14</v>
      </c>
      <c r="AN86" s="192">
        <v>2.8</v>
      </c>
      <c r="AO86" s="192">
        <v>7</v>
      </c>
      <c r="AP86" s="192">
        <v>14</v>
      </c>
      <c r="AQ86" s="192">
        <v>0</v>
      </c>
      <c r="AR86" s="192">
        <v>0</v>
      </c>
      <c r="AS86" s="192">
        <v>0</v>
      </c>
      <c r="AT86" s="193">
        <v>2.8</v>
      </c>
      <c r="AU86" s="193">
        <v>0.35</v>
      </c>
      <c r="AV86" s="194">
        <v>7</v>
      </c>
      <c r="AW86" s="192">
        <v>14</v>
      </c>
      <c r="AX86" s="192">
        <v>2.5</v>
      </c>
      <c r="AY86" s="195">
        <v>1</v>
      </c>
      <c r="AZ86" s="195">
        <v>1</v>
      </c>
      <c r="BA86" s="192">
        <v>2.5</v>
      </c>
      <c r="BB86" s="196">
        <v>54</v>
      </c>
      <c r="BC86" s="196">
        <v>203</v>
      </c>
      <c r="BD86" s="196" t="s">
        <v>471</v>
      </c>
      <c r="BE86" s="196" t="s">
        <v>472</v>
      </c>
      <c r="BF86" s="196">
        <v>789</v>
      </c>
      <c r="BG86" s="196">
        <v>25</v>
      </c>
      <c r="BH86" s="192">
        <v>4.9429657794676805E-2</v>
      </c>
      <c r="BI86" s="197">
        <v>9.2592592592592587E-2</v>
      </c>
      <c r="BJ86" s="184">
        <v>3</v>
      </c>
      <c r="BK86" s="234">
        <v>27</v>
      </c>
      <c r="BL86" s="235">
        <v>23</v>
      </c>
      <c r="BM86" s="235">
        <v>23</v>
      </c>
      <c r="BN86" s="236">
        <v>85.18518518518519</v>
      </c>
      <c r="BO86" s="236">
        <v>85.18518518518519</v>
      </c>
      <c r="BP86" s="237">
        <v>3.8461538461538457E-2</v>
      </c>
      <c r="BQ86" s="237">
        <v>3.8461538461538457E-2</v>
      </c>
      <c r="BR86" s="237">
        <v>3.8461538461538457E-2</v>
      </c>
      <c r="BS86" s="237">
        <v>3.8461538461538457E-2</v>
      </c>
      <c r="BT86" s="238">
        <v>26</v>
      </c>
      <c r="BU86" s="239">
        <v>0.49928774928774899</v>
      </c>
      <c r="BV86" s="239">
        <v>4.8821548821548599E-2</v>
      </c>
      <c r="BW86" s="238" t="b">
        <v>1</v>
      </c>
      <c r="BX86" s="238" t="b">
        <v>1</v>
      </c>
      <c r="BY86" s="238">
        <v>26</v>
      </c>
      <c r="BZ86" s="238">
        <v>26</v>
      </c>
      <c r="CA86" s="239">
        <v>1</v>
      </c>
      <c r="CB86" s="239">
        <v>1</v>
      </c>
      <c r="CC86" s="198">
        <v>0</v>
      </c>
      <c r="CD86" s="198">
        <v>0</v>
      </c>
      <c r="CE86" s="258">
        <v>0.48148148148148101</v>
      </c>
      <c r="CF86" s="182">
        <v>1</v>
      </c>
      <c r="CG86" s="198">
        <v>3.8461538461538401E-2</v>
      </c>
      <c r="CH86" s="198">
        <v>3.8461538461538401E-2</v>
      </c>
      <c r="CI86" s="182">
        <v>1</v>
      </c>
      <c r="CJ86" s="198">
        <v>0.96153846153846101</v>
      </c>
      <c r="CK86" s="182">
        <v>25</v>
      </c>
      <c r="CL86" s="198">
        <v>0.25757575757575701</v>
      </c>
      <c r="CM86" s="182" t="s">
        <v>21</v>
      </c>
      <c r="CN86" s="182">
        <v>4</v>
      </c>
      <c r="CO86" s="198">
        <v>0.15384615384615299</v>
      </c>
      <c r="CP86" s="182" t="b">
        <v>1</v>
      </c>
      <c r="CQ86" s="182">
        <v>0</v>
      </c>
      <c r="CR86" s="182">
        <v>0</v>
      </c>
      <c r="CS86" s="198">
        <v>0</v>
      </c>
      <c r="CT86" s="198">
        <v>0</v>
      </c>
      <c r="CU86" s="182" t="str">
        <f t="shared" si="14"/>
        <v>0_V0</v>
      </c>
      <c r="CV86" s="182" t="str">
        <f t="shared" si="15"/>
        <v>2_fair</v>
      </c>
      <c r="CW86" s="182" t="str">
        <f t="shared" si="16"/>
        <v>1_early</v>
      </c>
      <c r="CX86" s="182" t="str">
        <f t="shared" si="17"/>
        <v>1_soon</v>
      </c>
      <c r="CY86" s="182" t="str">
        <f t="shared" si="18"/>
        <v>3_long</v>
      </c>
      <c r="CZ86" s="182" t="str">
        <f t="shared" si="19"/>
        <v>0_Zero</v>
      </c>
      <c r="DA86" s="182" t="str">
        <f t="shared" si="20"/>
        <v>0_zero</v>
      </c>
      <c r="DB86" s="182" t="b">
        <v>1</v>
      </c>
    </row>
    <row r="87" spans="1:106" ht="24.95" customHeight="1" x14ac:dyDescent="0.25">
      <c r="A87" s="182" t="s">
        <v>48</v>
      </c>
      <c r="B87" s="215" t="s">
        <v>681</v>
      </c>
      <c r="C87" s="183" t="s">
        <v>19</v>
      </c>
      <c r="D87" s="184" t="s">
        <v>344</v>
      </c>
      <c r="E87" s="184" t="s">
        <v>29</v>
      </c>
      <c r="F87" s="184" t="s">
        <v>284</v>
      </c>
      <c r="G87" s="184">
        <v>1</v>
      </c>
      <c r="H87" s="183" t="s">
        <v>349</v>
      </c>
      <c r="I87" s="185">
        <v>1</v>
      </c>
      <c r="J87" s="183" t="s">
        <v>20</v>
      </c>
      <c r="K87" s="186">
        <v>0</v>
      </c>
      <c r="L87" s="183" t="s">
        <v>29</v>
      </c>
      <c r="M87" s="187">
        <v>0</v>
      </c>
      <c r="N87" s="183" t="s">
        <v>286</v>
      </c>
      <c r="O87" s="183" t="s">
        <v>287</v>
      </c>
      <c r="P87" s="183" t="s">
        <v>350</v>
      </c>
      <c r="Q87" s="183" t="s">
        <v>351</v>
      </c>
      <c r="R87" s="188" t="s">
        <v>460</v>
      </c>
      <c r="S87" s="184" t="s">
        <v>352</v>
      </c>
      <c r="T87" s="184">
        <v>1227</v>
      </c>
      <c r="U87" s="184">
        <v>41</v>
      </c>
      <c r="V87" s="184">
        <v>4</v>
      </c>
      <c r="W87" s="189">
        <v>2</v>
      </c>
      <c r="X87" s="190">
        <v>0.5</v>
      </c>
      <c r="Y87" s="184">
        <v>3</v>
      </c>
      <c r="Z87" s="184">
        <v>3</v>
      </c>
      <c r="AA87" s="184">
        <v>20</v>
      </c>
      <c r="AB87" s="184">
        <v>28</v>
      </c>
      <c r="AC87" s="184">
        <v>0</v>
      </c>
      <c r="AD87" s="184">
        <v>0</v>
      </c>
      <c r="AE87" s="184">
        <v>0</v>
      </c>
      <c r="AF87" s="184">
        <v>0</v>
      </c>
      <c r="AG87" s="184">
        <v>10</v>
      </c>
      <c r="AH87" s="184">
        <v>2</v>
      </c>
      <c r="AI87" s="184">
        <v>12</v>
      </c>
      <c r="AJ87" s="184">
        <v>0</v>
      </c>
      <c r="AK87" s="184">
        <v>10</v>
      </c>
      <c r="AL87" s="184">
        <v>14</v>
      </c>
      <c r="AM87" s="191">
        <v>24</v>
      </c>
      <c r="AN87" s="192">
        <v>5</v>
      </c>
      <c r="AO87" s="192">
        <v>0.24390243902438999</v>
      </c>
      <c r="AP87" s="192">
        <v>2.5</v>
      </c>
      <c r="AQ87" s="192">
        <v>7</v>
      </c>
      <c r="AR87" s="192">
        <v>0.34146341463414598</v>
      </c>
      <c r="AS87" s="192">
        <v>3.5</v>
      </c>
      <c r="AT87" s="193">
        <v>12</v>
      </c>
      <c r="AU87" s="193">
        <v>1.9543973941368076E-2</v>
      </c>
      <c r="AV87" s="194">
        <v>0.585365853658536</v>
      </c>
      <c r="AW87" s="192">
        <v>6</v>
      </c>
      <c r="AX87" s="192">
        <v>1</v>
      </c>
      <c r="AY87" s="195">
        <v>0.41666666666666669</v>
      </c>
      <c r="AZ87" s="195">
        <v>2.4390243902439025E-2</v>
      </c>
      <c r="BA87" s="192">
        <v>4.878048780487805E-2</v>
      </c>
      <c r="BB87" s="196">
        <v>127</v>
      </c>
      <c r="BC87" s="196">
        <v>245</v>
      </c>
      <c r="BD87" s="196" t="s">
        <v>489</v>
      </c>
      <c r="BE87" s="196" t="s">
        <v>490</v>
      </c>
      <c r="BF87" s="196">
        <v>1715</v>
      </c>
      <c r="BG87" s="196">
        <v>56</v>
      </c>
      <c r="BH87" s="192">
        <v>0.71545189504373174</v>
      </c>
      <c r="BI87" s="197">
        <v>1.5748031496062992E-2</v>
      </c>
      <c r="BJ87" s="184">
        <v>0</v>
      </c>
      <c r="BK87" s="234">
        <v>57</v>
      </c>
      <c r="BL87" s="235">
        <v>13</v>
      </c>
      <c r="BM87" s="235">
        <v>14</v>
      </c>
      <c r="BN87" s="236">
        <v>22.807017543859651</v>
      </c>
      <c r="BO87" s="236">
        <v>24.561403508771932</v>
      </c>
      <c r="BP87" s="237">
        <v>0.8035714285714286</v>
      </c>
      <c r="BQ87" s="237">
        <v>0.8035714285714286</v>
      </c>
      <c r="BR87" s="237">
        <v>0.8035714285714286</v>
      </c>
      <c r="BS87" s="237">
        <v>0.8035714285714286</v>
      </c>
      <c r="BT87" s="238">
        <v>56</v>
      </c>
      <c r="BU87" s="239">
        <v>3.0032467532467501E-2</v>
      </c>
      <c r="BV87" s="239">
        <v>-0.29464285714285698</v>
      </c>
      <c r="BW87" s="238" t="b">
        <v>0</v>
      </c>
      <c r="BX87" s="238" t="b">
        <v>0</v>
      </c>
      <c r="BY87" s="238">
        <v>33</v>
      </c>
      <c r="BZ87" s="238">
        <v>15</v>
      </c>
      <c r="CA87" s="239">
        <v>0.58928571428571397</v>
      </c>
      <c r="CB87" s="239">
        <v>0.26785714285714202</v>
      </c>
      <c r="CC87" s="198">
        <v>8.9285714285714204E-2</v>
      </c>
      <c r="CD87" s="198">
        <v>5</v>
      </c>
      <c r="CE87" s="258">
        <v>0.45454545454545398</v>
      </c>
      <c r="CF87" s="182">
        <v>45</v>
      </c>
      <c r="CG87" s="198">
        <v>0.80357142857142805</v>
      </c>
      <c r="CH87" s="198">
        <v>0.71428571428571397</v>
      </c>
      <c r="CI87" s="182">
        <v>40</v>
      </c>
      <c r="CJ87" s="198">
        <v>0.19642857142857101</v>
      </c>
      <c r="CK87" s="182">
        <v>11</v>
      </c>
      <c r="CL87" s="198">
        <v>0.15702479338842901</v>
      </c>
      <c r="CM87" s="182" t="s">
        <v>25</v>
      </c>
      <c r="CN87" s="182">
        <v>19</v>
      </c>
      <c r="CO87" s="198">
        <v>0.33928571428571402</v>
      </c>
      <c r="CP87" s="182" t="b">
        <v>1</v>
      </c>
      <c r="CQ87" s="182">
        <v>0</v>
      </c>
      <c r="CR87" s="182">
        <v>39</v>
      </c>
      <c r="CS87" s="198">
        <v>0</v>
      </c>
      <c r="CT87" s="198">
        <v>0</v>
      </c>
      <c r="CU87" s="182" t="str">
        <f t="shared" si="14"/>
        <v>1_early</v>
      </c>
      <c r="CV87" s="182" t="str">
        <f t="shared" si="15"/>
        <v>2_fair</v>
      </c>
      <c r="CW87" s="182" t="str">
        <f t="shared" si="16"/>
        <v>3_late</v>
      </c>
      <c r="CX87" s="182" t="str">
        <f t="shared" si="17"/>
        <v>3_long</v>
      </c>
      <c r="CY87" s="182" t="str">
        <f t="shared" si="18"/>
        <v>1_soon</v>
      </c>
      <c r="CZ87" s="182" t="str">
        <f t="shared" si="19"/>
        <v>0_Zero</v>
      </c>
      <c r="DA87" s="182" t="str">
        <f t="shared" si="20"/>
        <v>0_zero</v>
      </c>
      <c r="DB87" s="182" t="b">
        <v>0</v>
      </c>
    </row>
    <row r="88" spans="1:106" ht="24.95" customHeight="1" x14ac:dyDescent="0.25">
      <c r="A88" s="182" t="s">
        <v>65</v>
      </c>
      <c r="B88" s="215" t="s">
        <v>681</v>
      </c>
      <c r="C88" s="183" t="s">
        <v>19</v>
      </c>
      <c r="D88" s="184" t="s">
        <v>311</v>
      </c>
      <c r="E88" s="184" t="s">
        <v>360</v>
      </c>
      <c r="F88" s="184" t="s">
        <v>284</v>
      </c>
      <c r="G88" s="184">
        <v>1</v>
      </c>
      <c r="H88" s="183" t="s">
        <v>349</v>
      </c>
      <c r="I88" s="185">
        <v>0</v>
      </c>
      <c r="J88" s="183" t="s">
        <v>29</v>
      </c>
      <c r="K88" s="186">
        <v>1</v>
      </c>
      <c r="L88" s="183" t="s">
        <v>349</v>
      </c>
      <c r="M88" s="187">
        <v>1</v>
      </c>
      <c r="N88" s="183" t="s">
        <v>286</v>
      </c>
      <c r="O88" s="183" t="s">
        <v>287</v>
      </c>
      <c r="P88" s="183" t="s">
        <v>350</v>
      </c>
      <c r="Q88" s="183" t="s">
        <v>351</v>
      </c>
      <c r="R88" s="188" t="s">
        <v>460</v>
      </c>
      <c r="S88" s="184" t="s">
        <v>352</v>
      </c>
      <c r="T88" s="184">
        <v>40</v>
      </c>
      <c r="U88" s="184">
        <v>2</v>
      </c>
      <c r="V88" s="184">
        <v>1</v>
      </c>
      <c r="W88" s="189">
        <v>2</v>
      </c>
      <c r="X88" s="190">
        <v>0.5</v>
      </c>
      <c r="Y88" s="184">
        <v>1</v>
      </c>
      <c r="Z88" s="184">
        <v>1</v>
      </c>
      <c r="AA88" s="184">
        <v>6</v>
      </c>
      <c r="AB88" s="184">
        <v>7</v>
      </c>
      <c r="AC88" s="184">
        <v>1</v>
      </c>
      <c r="AD88" s="184">
        <v>1</v>
      </c>
      <c r="AE88" s="184">
        <v>7</v>
      </c>
      <c r="AF88" s="184">
        <v>6</v>
      </c>
      <c r="AG88" s="184">
        <v>0</v>
      </c>
      <c r="AH88" s="184">
        <v>0</v>
      </c>
      <c r="AI88" s="184">
        <v>0</v>
      </c>
      <c r="AJ88" s="184">
        <v>0</v>
      </c>
      <c r="AK88" s="184">
        <v>7</v>
      </c>
      <c r="AL88" s="184">
        <v>6</v>
      </c>
      <c r="AM88" s="191">
        <v>13</v>
      </c>
      <c r="AN88" s="192">
        <v>3.5</v>
      </c>
      <c r="AO88" s="192">
        <v>3.5</v>
      </c>
      <c r="AP88" s="192">
        <v>7</v>
      </c>
      <c r="AQ88" s="192">
        <v>3</v>
      </c>
      <c r="AR88" s="192">
        <v>3</v>
      </c>
      <c r="AS88" s="192">
        <v>6</v>
      </c>
      <c r="AT88" s="193">
        <v>6.5</v>
      </c>
      <c r="AU88" s="193">
        <v>0.31707317073170732</v>
      </c>
      <c r="AV88" s="194">
        <v>6.5</v>
      </c>
      <c r="AW88" s="192">
        <v>13</v>
      </c>
      <c r="AX88" s="192">
        <v>1</v>
      </c>
      <c r="AY88" s="195">
        <v>0.53846153846153844</v>
      </c>
      <c r="AZ88" s="195">
        <v>0.5</v>
      </c>
      <c r="BA88" s="192">
        <v>1</v>
      </c>
      <c r="BB88" s="196">
        <v>86</v>
      </c>
      <c r="BC88" s="196">
        <v>264</v>
      </c>
      <c r="BD88" s="196" t="s">
        <v>473</v>
      </c>
      <c r="BE88" s="196" t="s">
        <v>474</v>
      </c>
      <c r="BF88" s="196">
        <v>1705</v>
      </c>
      <c r="BG88" s="196">
        <v>56</v>
      </c>
      <c r="BH88" s="192">
        <v>2.3460410557184751E-2</v>
      </c>
      <c r="BI88" s="197">
        <v>2.3255813953488372E-2</v>
      </c>
      <c r="BJ88" s="184">
        <v>2</v>
      </c>
      <c r="BK88" s="234">
        <v>57</v>
      </c>
      <c r="BL88" s="235">
        <v>7</v>
      </c>
      <c r="BM88" s="235">
        <v>24</v>
      </c>
      <c r="BN88" s="236">
        <v>12.280701754385969</v>
      </c>
      <c r="BO88" s="236">
        <v>42.10526315789474</v>
      </c>
      <c r="BP88" s="237">
        <v>0.1964285714285714</v>
      </c>
      <c r="BQ88" s="237">
        <v>0.1964285714285714</v>
      </c>
      <c r="BR88" s="237">
        <v>0.1964285714285714</v>
      </c>
      <c r="BS88" s="237">
        <v>0.1964285714285714</v>
      </c>
      <c r="BT88" s="238">
        <v>56</v>
      </c>
      <c r="BU88" s="239">
        <v>0.323778195488721</v>
      </c>
      <c r="BV88" s="239">
        <v>9.37482063938474E-2</v>
      </c>
      <c r="BW88" s="238" t="b">
        <v>0</v>
      </c>
      <c r="BX88" s="238" t="b">
        <v>0</v>
      </c>
      <c r="BY88" s="238">
        <v>48</v>
      </c>
      <c r="BZ88" s="238">
        <v>47</v>
      </c>
      <c r="CA88" s="239">
        <v>0.85714285714285698</v>
      </c>
      <c r="CB88" s="239">
        <v>0.83928571428571397</v>
      </c>
      <c r="CC88" s="198">
        <v>0.160714285714285</v>
      </c>
      <c r="CD88" s="198">
        <v>9</v>
      </c>
      <c r="CE88" s="258">
        <v>0.31578947368421001</v>
      </c>
      <c r="CF88" s="182">
        <v>11</v>
      </c>
      <c r="CG88" s="198">
        <v>0.19642857142857101</v>
      </c>
      <c r="CH88" s="198">
        <v>3.5714285714285698E-2</v>
      </c>
      <c r="CI88" s="182">
        <v>2</v>
      </c>
      <c r="CJ88" s="198">
        <v>0.80357142857142805</v>
      </c>
      <c r="CK88" s="182">
        <v>45</v>
      </c>
      <c r="CL88" s="198">
        <v>0.229007633587786</v>
      </c>
      <c r="CM88" s="182" t="s">
        <v>21</v>
      </c>
      <c r="CN88" s="182">
        <v>35</v>
      </c>
      <c r="CO88" s="198">
        <v>0.625</v>
      </c>
      <c r="CP88" s="182" t="b">
        <v>1</v>
      </c>
      <c r="CQ88" s="182">
        <v>0</v>
      </c>
      <c r="CR88" s="182">
        <v>1</v>
      </c>
      <c r="CS88" s="198">
        <v>0</v>
      </c>
      <c r="CT88" s="198">
        <v>0</v>
      </c>
      <c r="CU88" s="182" t="str">
        <f t="shared" si="14"/>
        <v>1_early</v>
      </c>
      <c r="CV88" s="182" t="str">
        <f t="shared" si="15"/>
        <v>2_fair</v>
      </c>
      <c r="CW88" s="182" t="str">
        <f t="shared" si="16"/>
        <v>1_early</v>
      </c>
      <c r="CX88" s="182" t="str">
        <f t="shared" si="17"/>
        <v>1_soon</v>
      </c>
      <c r="CY88" s="182" t="str">
        <f t="shared" si="18"/>
        <v>3_long</v>
      </c>
      <c r="CZ88" s="182" t="str">
        <f t="shared" si="19"/>
        <v>0_Zero</v>
      </c>
      <c r="DA88" s="182" t="str">
        <f t="shared" si="20"/>
        <v>0_zero</v>
      </c>
      <c r="DB88" s="182" t="b">
        <v>1</v>
      </c>
    </row>
    <row r="89" spans="1:106" ht="24.95" customHeight="1" x14ac:dyDescent="0.25">
      <c r="A89" s="182" t="s">
        <v>66</v>
      </c>
      <c r="B89" s="215" t="s">
        <v>681</v>
      </c>
      <c r="C89" s="183" t="s">
        <v>19</v>
      </c>
      <c r="D89" s="184" t="s">
        <v>333</v>
      </c>
      <c r="E89" s="184" t="s">
        <v>360</v>
      </c>
      <c r="F89" s="184" t="s">
        <v>401</v>
      </c>
      <c r="G89" s="199">
        <v>3</v>
      </c>
      <c r="H89" s="183" t="s">
        <v>359</v>
      </c>
      <c r="I89" s="200">
        <v>3</v>
      </c>
      <c r="J89" s="183" t="s">
        <v>24</v>
      </c>
      <c r="K89" s="186">
        <v>0</v>
      </c>
      <c r="L89" s="183" t="s">
        <v>29</v>
      </c>
      <c r="M89" s="187">
        <v>0</v>
      </c>
      <c r="N89" s="183" t="s">
        <v>286</v>
      </c>
      <c r="O89" s="183" t="s">
        <v>287</v>
      </c>
      <c r="P89" s="183" t="s">
        <v>288</v>
      </c>
      <c r="Q89" s="183" t="s">
        <v>351</v>
      </c>
      <c r="R89" s="188" t="s">
        <v>467</v>
      </c>
      <c r="S89" s="184" t="s">
        <v>352</v>
      </c>
      <c r="T89" s="184">
        <v>383</v>
      </c>
      <c r="U89" s="184">
        <v>13</v>
      </c>
      <c r="V89" s="184">
        <v>2</v>
      </c>
      <c r="W89" s="189">
        <v>4</v>
      </c>
      <c r="X89" s="190">
        <v>0.75</v>
      </c>
      <c r="Y89" s="184">
        <v>5</v>
      </c>
      <c r="Z89" s="184">
        <v>5</v>
      </c>
      <c r="AA89" s="184">
        <v>40</v>
      </c>
      <c r="AB89" s="184">
        <v>45</v>
      </c>
      <c r="AC89" s="184">
        <v>1</v>
      </c>
      <c r="AD89" s="184">
        <v>1</v>
      </c>
      <c r="AE89" s="184">
        <v>12</v>
      </c>
      <c r="AF89" s="184">
        <v>12</v>
      </c>
      <c r="AG89" s="184">
        <v>9</v>
      </c>
      <c r="AH89" s="184">
        <v>4</v>
      </c>
      <c r="AI89" s="184">
        <v>17</v>
      </c>
      <c r="AJ89" s="184">
        <v>0</v>
      </c>
      <c r="AK89" s="184">
        <v>21</v>
      </c>
      <c r="AL89" s="184">
        <v>33</v>
      </c>
      <c r="AM89" s="191">
        <v>54</v>
      </c>
      <c r="AN89" s="192">
        <v>5.25</v>
      </c>
      <c r="AO89" s="192">
        <v>1.6153846153846101</v>
      </c>
      <c r="AP89" s="192">
        <v>10.5</v>
      </c>
      <c r="AQ89" s="192">
        <v>8.25</v>
      </c>
      <c r="AR89" s="192">
        <v>2.5384615384615299</v>
      </c>
      <c r="AS89" s="192">
        <v>16.5</v>
      </c>
      <c r="AT89" s="193">
        <v>13.5</v>
      </c>
      <c r="AU89" s="193">
        <v>0.140625</v>
      </c>
      <c r="AV89" s="194">
        <v>4.1538461538461497</v>
      </c>
      <c r="AW89" s="192">
        <v>27</v>
      </c>
      <c r="AX89" s="192">
        <v>1</v>
      </c>
      <c r="AY89" s="195">
        <v>0.3888888888888889</v>
      </c>
      <c r="AZ89" s="195">
        <v>0.23076923076923078</v>
      </c>
      <c r="BA89" s="192">
        <v>0.30769230769230771</v>
      </c>
      <c r="BB89" s="196">
        <v>62</v>
      </c>
      <c r="BC89" s="196">
        <v>374</v>
      </c>
      <c r="BD89" s="196" t="s">
        <v>479</v>
      </c>
      <c r="BE89" s="196" t="s">
        <v>480</v>
      </c>
      <c r="BF89" s="196">
        <v>1179</v>
      </c>
      <c r="BG89" s="196">
        <v>38</v>
      </c>
      <c r="BH89" s="192">
        <v>0.3248515691263783</v>
      </c>
      <c r="BI89" s="197">
        <v>6.4516129032258063E-2</v>
      </c>
      <c r="BJ89" s="184">
        <v>2</v>
      </c>
      <c r="BK89" s="234">
        <v>40</v>
      </c>
      <c r="BL89" s="235">
        <v>2</v>
      </c>
      <c r="BM89" s="235">
        <v>5</v>
      </c>
      <c r="BN89" s="236">
        <v>5</v>
      </c>
      <c r="BO89" s="236">
        <v>12.5</v>
      </c>
      <c r="BP89" s="237">
        <v>0.66666666666666663</v>
      </c>
      <c r="BQ89" s="237">
        <v>0.66666666666666663</v>
      </c>
      <c r="BR89" s="237">
        <v>1</v>
      </c>
      <c r="BS89" s="237">
        <v>1</v>
      </c>
      <c r="BT89" s="238">
        <v>39</v>
      </c>
      <c r="BU89" s="239">
        <v>-0.22476813966175599</v>
      </c>
      <c r="BV89" s="239">
        <v>-0.195434248914822</v>
      </c>
      <c r="BW89" s="238" t="b">
        <v>0</v>
      </c>
      <c r="BX89" s="238" t="b">
        <v>0</v>
      </c>
      <c r="BY89" s="238">
        <v>6</v>
      </c>
      <c r="BZ89" s="238">
        <v>0</v>
      </c>
      <c r="CA89" s="239">
        <v>0.15384615384615299</v>
      </c>
      <c r="CB89" s="239">
        <v>0</v>
      </c>
      <c r="CC89" s="198">
        <v>0.66666666666666596</v>
      </c>
      <c r="CD89" s="198">
        <v>26</v>
      </c>
      <c r="CE89" s="258">
        <v>0.78723404255319096</v>
      </c>
      <c r="CF89" s="182">
        <v>39</v>
      </c>
      <c r="CG89" s="198">
        <v>1</v>
      </c>
      <c r="CH89" s="198">
        <v>0.33333333333333298</v>
      </c>
      <c r="CI89" s="182">
        <v>13</v>
      </c>
      <c r="CJ89" s="198">
        <v>0</v>
      </c>
      <c r="CK89" s="182">
        <v>0</v>
      </c>
      <c r="CL89" s="198">
        <v>1.9021739130434701E-2</v>
      </c>
      <c r="CM89" s="182" t="s">
        <v>25</v>
      </c>
      <c r="CN89" s="182">
        <v>29</v>
      </c>
      <c r="CO89" s="198">
        <v>0.74358974358974295</v>
      </c>
      <c r="CP89" s="182" t="b">
        <v>1</v>
      </c>
      <c r="CQ89" s="182">
        <v>0</v>
      </c>
      <c r="CR89" s="182">
        <v>12</v>
      </c>
      <c r="CS89" s="198">
        <v>0</v>
      </c>
      <c r="CT89" s="198">
        <v>0</v>
      </c>
      <c r="CU89" s="182" t="str">
        <f t="shared" si="14"/>
        <v>2_middle</v>
      </c>
      <c r="CV89" s="182" t="str">
        <f t="shared" si="15"/>
        <v>3_high</v>
      </c>
      <c r="CW89" s="182" t="str">
        <f t="shared" si="16"/>
        <v>3_late</v>
      </c>
      <c r="CX89" s="182" t="str">
        <f t="shared" si="17"/>
        <v>2_fair</v>
      </c>
      <c r="CY89" s="182" t="str">
        <f t="shared" si="18"/>
        <v>1_soon</v>
      </c>
      <c r="CZ89" s="182" t="str">
        <f t="shared" si="19"/>
        <v>0_Zero</v>
      </c>
      <c r="DA89" s="182" t="str">
        <f t="shared" si="20"/>
        <v>0_zero</v>
      </c>
      <c r="DB89" s="182" t="b">
        <v>0</v>
      </c>
    </row>
    <row r="90" spans="1:106" ht="24.95" customHeight="1" x14ac:dyDescent="0.25">
      <c r="A90" s="182" t="s">
        <v>70</v>
      </c>
      <c r="B90" s="215" t="s">
        <v>681</v>
      </c>
      <c r="C90" s="183" t="s">
        <v>19</v>
      </c>
      <c r="D90" s="184" t="s">
        <v>328</v>
      </c>
      <c r="E90" s="184" t="s">
        <v>360</v>
      </c>
      <c r="F90" s="184" t="s">
        <v>284</v>
      </c>
      <c r="G90" s="184">
        <v>1</v>
      </c>
      <c r="H90" s="183" t="s">
        <v>349</v>
      </c>
      <c r="I90" s="185">
        <v>1</v>
      </c>
      <c r="J90" s="183" t="s">
        <v>20</v>
      </c>
      <c r="K90" s="186">
        <v>0</v>
      </c>
      <c r="L90" s="183" t="s">
        <v>29</v>
      </c>
      <c r="M90" s="187">
        <v>0</v>
      </c>
      <c r="N90" s="183" t="s">
        <v>286</v>
      </c>
      <c r="O90" s="183" t="s">
        <v>287</v>
      </c>
      <c r="P90" s="183" t="s">
        <v>350</v>
      </c>
      <c r="Q90" s="183" t="s">
        <v>351</v>
      </c>
      <c r="R90" s="188" t="s">
        <v>460</v>
      </c>
      <c r="S90" s="184" t="s">
        <v>352</v>
      </c>
      <c r="T90" s="184">
        <v>292</v>
      </c>
      <c r="U90" s="184">
        <v>10</v>
      </c>
      <c r="V90" s="184">
        <v>1</v>
      </c>
      <c r="W90" s="189">
        <v>4</v>
      </c>
      <c r="X90" s="190">
        <v>0.25</v>
      </c>
      <c r="Y90" s="184">
        <v>14</v>
      </c>
      <c r="Z90" s="184">
        <v>14</v>
      </c>
      <c r="AA90" s="184">
        <v>80</v>
      </c>
      <c r="AB90" s="184">
        <v>79</v>
      </c>
      <c r="AC90" s="184">
        <v>1</v>
      </c>
      <c r="AD90" s="184">
        <v>1</v>
      </c>
      <c r="AE90" s="184">
        <v>9</v>
      </c>
      <c r="AF90" s="184">
        <v>10</v>
      </c>
      <c r="AG90" s="184">
        <v>1</v>
      </c>
      <c r="AH90" s="184">
        <v>1</v>
      </c>
      <c r="AI90" s="184">
        <v>1</v>
      </c>
      <c r="AJ90" s="184">
        <v>0</v>
      </c>
      <c r="AK90" s="184">
        <v>10</v>
      </c>
      <c r="AL90" s="184">
        <v>12</v>
      </c>
      <c r="AM90" s="191">
        <v>22</v>
      </c>
      <c r="AN90" s="192">
        <v>2.5</v>
      </c>
      <c r="AO90" s="192">
        <v>1</v>
      </c>
      <c r="AP90" s="192">
        <v>10</v>
      </c>
      <c r="AQ90" s="192">
        <v>3</v>
      </c>
      <c r="AR90" s="192">
        <v>1.2</v>
      </c>
      <c r="AS90" s="192">
        <v>12</v>
      </c>
      <c r="AT90" s="193">
        <v>5.5</v>
      </c>
      <c r="AU90" s="193">
        <v>7.5085324232081918E-2</v>
      </c>
      <c r="AV90" s="194">
        <v>2.2000000000000002</v>
      </c>
      <c r="AW90" s="192">
        <v>22</v>
      </c>
      <c r="AX90" s="192">
        <v>1</v>
      </c>
      <c r="AY90" s="195">
        <v>0.45454545454545453</v>
      </c>
      <c r="AZ90" s="195">
        <v>0.1</v>
      </c>
      <c r="BA90" s="192">
        <v>0.4</v>
      </c>
      <c r="BB90" s="196">
        <v>87</v>
      </c>
      <c r="BC90" s="196">
        <v>2878</v>
      </c>
      <c r="BD90" s="196" t="s">
        <v>477</v>
      </c>
      <c r="BE90" s="196" t="s">
        <v>478</v>
      </c>
      <c r="BF90" s="196">
        <v>1622</v>
      </c>
      <c r="BG90" s="196">
        <v>53</v>
      </c>
      <c r="BH90" s="192">
        <v>0.18002466091245375</v>
      </c>
      <c r="BI90" s="197">
        <v>4.5977011494252873E-2</v>
      </c>
      <c r="BJ90" s="184">
        <v>2</v>
      </c>
      <c r="BK90" s="234">
        <v>54</v>
      </c>
      <c r="BL90" s="235">
        <v>36</v>
      </c>
      <c r="BM90" s="235">
        <v>45</v>
      </c>
      <c r="BN90" s="236">
        <v>66.666666666666671</v>
      </c>
      <c r="BO90" s="236">
        <v>83.333333333333329</v>
      </c>
      <c r="BP90" s="237">
        <v>0.15094339622641509</v>
      </c>
      <c r="BQ90" s="237">
        <v>0.15094339622641509</v>
      </c>
      <c r="BR90" s="237">
        <v>0.169811320754717</v>
      </c>
      <c r="BS90" s="237">
        <v>0.169811320754717</v>
      </c>
      <c r="BT90" s="238">
        <v>53</v>
      </c>
      <c r="BU90" s="239">
        <v>0.35442101368849399</v>
      </c>
      <c r="BV90" s="239">
        <v>-4.5018369633159597E-2</v>
      </c>
      <c r="BW90" s="238" t="b">
        <v>0</v>
      </c>
      <c r="BX90" s="238" t="b">
        <v>0</v>
      </c>
      <c r="BY90" s="238">
        <v>46</v>
      </c>
      <c r="BZ90" s="238">
        <v>45</v>
      </c>
      <c r="CA90" s="239">
        <v>0.86792452830188604</v>
      </c>
      <c r="CB90" s="239">
        <v>0.84905660377358405</v>
      </c>
      <c r="CC90" s="198">
        <v>0.15094339622641501</v>
      </c>
      <c r="CD90" s="198">
        <v>8</v>
      </c>
      <c r="CE90" s="258">
        <v>0.78431372549019596</v>
      </c>
      <c r="CF90" s="182">
        <v>9</v>
      </c>
      <c r="CG90" s="198">
        <v>0.169811320754716</v>
      </c>
      <c r="CH90" s="198">
        <v>1.8867924528301799E-2</v>
      </c>
      <c r="CI90" s="182">
        <v>1</v>
      </c>
      <c r="CJ90" s="198">
        <v>0.83018867924528295</v>
      </c>
      <c r="CK90" s="182">
        <v>44</v>
      </c>
      <c r="CL90" s="198">
        <v>0.35459004905395902</v>
      </c>
      <c r="CM90" s="182" t="s">
        <v>21</v>
      </c>
      <c r="CN90" s="182">
        <v>10</v>
      </c>
      <c r="CO90" s="198">
        <v>0.18867924528301799</v>
      </c>
      <c r="CP90" s="182" t="b">
        <v>1</v>
      </c>
      <c r="CQ90" s="182">
        <v>0</v>
      </c>
      <c r="CR90" s="182">
        <v>0</v>
      </c>
      <c r="CS90" s="198">
        <v>0</v>
      </c>
      <c r="CT90" s="198">
        <v>0</v>
      </c>
      <c r="CU90" s="182" t="str">
        <f t="shared" si="14"/>
        <v>1_early</v>
      </c>
      <c r="CV90" s="182" t="str">
        <f t="shared" si="15"/>
        <v>3_high</v>
      </c>
      <c r="CW90" s="182" t="str">
        <f t="shared" si="16"/>
        <v>1_early</v>
      </c>
      <c r="CX90" s="182" t="str">
        <f t="shared" si="17"/>
        <v>1_soon</v>
      </c>
      <c r="CY90" s="182" t="str">
        <f t="shared" si="18"/>
        <v>3_long</v>
      </c>
      <c r="CZ90" s="182" t="str">
        <f t="shared" si="19"/>
        <v>0_Zero</v>
      </c>
      <c r="DA90" s="182" t="str">
        <f t="shared" si="20"/>
        <v>0_zero</v>
      </c>
      <c r="DB90" s="182" t="b">
        <v>1</v>
      </c>
    </row>
    <row r="91" spans="1:106" ht="24.95" customHeight="1" x14ac:dyDescent="0.25">
      <c r="A91" s="182" t="s">
        <v>76</v>
      </c>
      <c r="B91" s="215" t="s">
        <v>681</v>
      </c>
      <c r="C91" s="183" t="s">
        <v>19</v>
      </c>
      <c r="D91" s="184" t="s">
        <v>283</v>
      </c>
      <c r="E91" s="184" t="s">
        <v>28</v>
      </c>
      <c r="F91" s="184" t="s">
        <v>284</v>
      </c>
      <c r="G91" s="184">
        <v>1</v>
      </c>
      <c r="H91" s="183" t="s">
        <v>349</v>
      </c>
      <c r="I91" s="185">
        <v>1</v>
      </c>
      <c r="J91" s="183" t="s">
        <v>20</v>
      </c>
      <c r="K91" s="186">
        <v>0</v>
      </c>
      <c r="L91" s="183" t="s">
        <v>29</v>
      </c>
      <c r="M91" s="187">
        <v>0</v>
      </c>
      <c r="N91" s="183" t="s">
        <v>286</v>
      </c>
      <c r="O91" s="183" t="s">
        <v>287</v>
      </c>
      <c r="P91" s="183" t="s">
        <v>350</v>
      </c>
      <c r="Q91" s="183" t="s">
        <v>351</v>
      </c>
      <c r="R91" s="188" t="s">
        <v>460</v>
      </c>
      <c r="S91" s="184" t="s">
        <v>352</v>
      </c>
      <c r="T91" s="184">
        <v>9</v>
      </c>
      <c r="U91" s="184">
        <v>1</v>
      </c>
      <c r="V91" s="184">
        <v>1</v>
      </c>
      <c r="W91" s="189">
        <v>2</v>
      </c>
      <c r="X91" s="190">
        <v>0.5</v>
      </c>
      <c r="Y91" s="184">
        <v>4</v>
      </c>
      <c r="Z91" s="184">
        <v>4</v>
      </c>
      <c r="AA91" s="184">
        <v>12</v>
      </c>
      <c r="AB91" s="184">
        <v>17</v>
      </c>
      <c r="AC91" s="184">
        <v>2</v>
      </c>
      <c r="AD91" s="184">
        <v>2</v>
      </c>
      <c r="AE91" s="184">
        <v>10</v>
      </c>
      <c r="AF91" s="184">
        <v>6</v>
      </c>
      <c r="AG91" s="184">
        <v>1</v>
      </c>
      <c r="AH91" s="184">
        <v>0</v>
      </c>
      <c r="AI91" s="184">
        <v>2</v>
      </c>
      <c r="AJ91" s="184">
        <v>0</v>
      </c>
      <c r="AK91" s="184">
        <v>11</v>
      </c>
      <c r="AL91" s="184">
        <v>8</v>
      </c>
      <c r="AM91" s="191">
        <v>19</v>
      </c>
      <c r="AN91" s="192">
        <v>5.5</v>
      </c>
      <c r="AO91" s="192">
        <v>11</v>
      </c>
      <c r="AP91" s="192">
        <v>11</v>
      </c>
      <c r="AQ91" s="192">
        <v>4</v>
      </c>
      <c r="AR91" s="192">
        <v>8</v>
      </c>
      <c r="AS91" s="192">
        <v>8</v>
      </c>
      <c r="AT91" s="193">
        <v>9.5</v>
      </c>
      <c r="AU91" s="193">
        <v>1.9</v>
      </c>
      <c r="AV91" s="194">
        <v>19</v>
      </c>
      <c r="AW91" s="192">
        <v>19</v>
      </c>
      <c r="AX91" s="192">
        <v>1</v>
      </c>
      <c r="AY91" s="195">
        <v>0.57894736842105265</v>
      </c>
      <c r="AZ91" s="195">
        <v>1</v>
      </c>
      <c r="BA91" s="192">
        <v>2</v>
      </c>
      <c r="BB91" s="196">
        <v>74</v>
      </c>
      <c r="BC91" s="196">
        <v>89</v>
      </c>
      <c r="BD91" s="196" t="s">
        <v>461</v>
      </c>
      <c r="BE91" s="196" t="s">
        <v>462</v>
      </c>
      <c r="BF91" s="196">
        <v>862</v>
      </c>
      <c r="BG91" s="196">
        <v>28</v>
      </c>
      <c r="BH91" s="192">
        <v>1.0440835266821345E-2</v>
      </c>
      <c r="BI91" s="197">
        <v>2.7027027027027029E-2</v>
      </c>
      <c r="BJ91" s="184">
        <v>4</v>
      </c>
      <c r="BK91" s="234">
        <v>29</v>
      </c>
      <c r="BL91" s="235">
        <v>1</v>
      </c>
      <c r="BM91" s="235">
        <v>24</v>
      </c>
      <c r="BN91" s="236">
        <v>3.4482758620689649</v>
      </c>
      <c r="BO91" s="236">
        <v>82.758620689655174</v>
      </c>
      <c r="BP91" s="237">
        <v>0</v>
      </c>
      <c r="BQ91" s="237">
        <v>0</v>
      </c>
      <c r="BR91" s="237">
        <v>0</v>
      </c>
      <c r="BS91" s="237">
        <v>0</v>
      </c>
      <c r="BT91" s="238">
        <v>28</v>
      </c>
      <c r="BU91" s="239">
        <v>0.51785714285714202</v>
      </c>
      <c r="BV91" s="239">
        <v>0.10016420361247901</v>
      </c>
      <c r="BW91" s="238" t="b">
        <v>1</v>
      </c>
      <c r="BX91" s="238" t="b">
        <v>1</v>
      </c>
      <c r="BY91" s="238">
        <v>28</v>
      </c>
      <c r="BZ91" s="238">
        <v>28</v>
      </c>
      <c r="CA91" s="239">
        <v>1</v>
      </c>
      <c r="CB91" s="239">
        <v>1</v>
      </c>
      <c r="CC91" s="198">
        <v>0</v>
      </c>
      <c r="CD91" s="198">
        <v>0</v>
      </c>
      <c r="CE91" s="258">
        <v>1</v>
      </c>
      <c r="CF91" s="182">
        <v>0</v>
      </c>
      <c r="CG91" s="198">
        <v>0</v>
      </c>
      <c r="CH91" s="198">
        <v>0</v>
      </c>
      <c r="CI91" s="182">
        <v>0</v>
      </c>
      <c r="CJ91" s="198">
        <v>1</v>
      </c>
      <c r="CK91" s="182">
        <v>28</v>
      </c>
      <c r="CL91" s="198">
        <v>0.63218390804597702</v>
      </c>
      <c r="CM91" s="182" t="s">
        <v>31</v>
      </c>
      <c r="CN91" s="182">
        <v>5</v>
      </c>
      <c r="CO91" s="198">
        <v>0.17857142857142799</v>
      </c>
      <c r="CP91" s="182" t="b">
        <v>1</v>
      </c>
      <c r="CQ91" s="182">
        <v>0</v>
      </c>
      <c r="CR91" s="182">
        <v>0</v>
      </c>
      <c r="CS91" s="198">
        <v>0</v>
      </c>
      <c r="CT91" s="198">
        <v>0</v>
      </c>
      <c r="CU91" s="182" t="str">
        <f t="shared" si="14"/>
        <v>0_V0</v>
      </c>
      <c r="CV91" s="182" t="str">
        <f t="shared" si="15"/>
        <v>4_full</v>
      </c>
      <c r="CW91" s="182" t="str">
        <f t="shared" si="16"/>
        <v>0_V0</v>
      </c>
      <c r="CX91" s="182" t="str">
        <f t="shared" si="17"/>
        <v>0_Zero</v>
      </c>
      <c r="CY91" s="182" t="str">
        <f t="shared" si="18"/>
        <v>4_full</v>
      </c>
      <c r="CZ91" s="182" t="str">
        <f t="shared" si="19"/>
        <v>0_Zero</v>
      </c>
      <c r="DA91" s="182" t="str">
        <f t="shared" si="20"/>
        <v>0_zero</v>
      </c>
      <c r="DB91" s="182" t="b">
        <v>1</v>
      </c>
    </row>
    <row r="92" spans="1:106" ht="24.95" customHeight="1" x14ac:dyDescent="0.25">
      <c r="A92" s="182" t="s">
        <v>78</v>
      </c>
      <c r="B92" s="215" t="s">
        <v>681</v>
      </c>
      <c r="C92" s="183" t="s">
        <v>19</v>
      </c>
      <c r="D92" s="184" t="s">
        <v>283</v>
      </c>
      <c r="E92" s="184" t="s">
        <v>28</v>
      </c>
      <c r="F92" s="184" t="s">
        <v>366</v>
      </c>
      <c r="G92" s="184">
        <v>1</v>
      </c>
      <c r="H92" s="183" t="s">
        <v>349</v>
      </c>
      <c r="I92" s="185">
        <v>1</v>
      </c>
      <c r="J92" s="183" t="s">
        <v>20</v>
      </c>
      <c r="K92" s="186">
        <v>0</v>
      </c>
      <c r="L92" s="183" t="s">
        <v>29</v>
      </c>
      <c r="M92" s="187">
        <v>0</v>
      </c>
      <c r="N92" s="183" t="s">
        <v>286</v>
      </c>
      <c r="O92" s="183" t="s">
        <v>287</v>
      </c>
      <c r="P92" s="183" t="s">
        <v>350</v>
      </c>
      <c r="Q92" s="183" t="s">
        <v>351</v>
      </c>
      <c r="R92" s="188" t="s">
        <v>460</v>
      </c>
      <c r="S92" s="184" t="s">
        <v>352</v>
      </c>
      <c r="T92" s="184">
        <v>9</v>
      </c>
      <c r="U92" s="184">
        <v>1</v>
      </c>
      <c r="V92" s="184">
        <v>1</v>
      </c>
      <c r="W92" s="189">
        <v>2</v>
      </c>
      <c r="X92" s="190">
        <v>0.5</v>
      </c>
      <c r="Y92" s="184">
        <v>3</v>
      </c>
      <c r="Z92" s="184">
        <v>4</v>
      </c>
      <c r="AA92" s="184">
        <v>16</v>
      </c>
      <c r="AB92" s="184">
        <v>23</v>
      </c>
      <c r="AC92" s="184">
        <v>2</v>
      </c>
      <c r="AD92" s="184">
        <v>1</v>
      </c>
      <c r="AE92" s="184">
        <v>12</v>
      </c>
      <c r="AF92" s="184">
        <v>7</v>
      </c>
      <c r="AG92" s="184">
        <v>3</v>
      </c>
      <c r="AH92" s="184">
        <v>1</v>
      </c>
      <c r="AI92" s="184">
        <v>1</v>
      </c>
      <c r="AJ92" s="184">
        <v>0</v>
      </c>
      <c r="AK92" s="184">
        <v>15</v>
      </c>
      <c r="AL92" s="184">
        <v>9</v>
      </c>
      <c r="AM92" s="191">
        <v>24</v>
      </c>
      <c r="AN92" s="192">
        <v>7.5</v>
      </c>
      <c r="AO92" s="192">
        <v>15</v>
      </c>
      <c r="AP92" s="192">
        <v>15</v>
      </c>
      <c r="AQ92" s="192">
        <v>4.5</v>
      </c>
      <c r="AR92" s="192">
        <v>9</v>
      </c>
      <c r="AS92" s="192">
        <v>9</v>
      </c>
      <c r="AT92" s="193">
        <v>12</v>
      </c>
      <c r="AU92" s="193">
        <v>2.4</v>
      </c>
      <c r="AV92" s="194">
        <v>24</v>
      </c>
      <c r="AW92" s="192">
        <v>24</v>
      </c>
      <c r="AX92" s="192">
        <v>1.3333333333333299</v>
      </c>
      <c r="AY92" s="195">
        <v>0.625</v>
      </c>
      <c r="AZ92" s="195">
        <v>1</v>
      </c>
      <c r="BA92" s="192">
        <v>2</v>
      </c>
      <c r="BB92" s="196">
        <v>36</v>
      </c>
      <c r="BC92" s="196">
        <v>1029</v>
      </c>
      <c r="BD92" s="196" t="s">
        <v>463</v>
      </c>
      <c r="BE92" s="196" t="s">
        <v>464</v>
      </c>
      <c r="BF92" s="196">
        <v>990</v>
      </c>
      <c r="BG92" s="196">
        <v>32</v>
      </c>
      <c r="BH92" s="192">
        <v>9.0909090909090905E-3</v>
      </c>
      <c r="BI92" s="197">
        <v>5.5555555555555552E-2</v>
      </c>
      <c r="BJ92" s="184">
        <v>3</v>
      </c>
      <c r="BK92" s="234">
        <v>33</v>
      </c>
      <c r="BL92" s="235">
        <v>33</v>
      </c>
      <c r="BM92" s="235">
        <v>33</v>
      </c>
      <c r="BN92" s="236">
        <v>100</v>
      </c>
      <c r="BO92" s="236">
        <v>100</v>
      </c>
      <c r="BP92" s="237">
        <v>0</v>
      </c>
      <c r="BQ92" s="237">
        <v>0</v>
      </c>
      <c r="BR92" s="237">
        <v>0</v>
      </c>
      <c r="BS92" s="237">
        <v>0</v>
      </c>
      <c r="BT92" s="238">
        <v>32</v>
      </c>
      <c r="BU92" s="239">
        <v>0.515625</v>
      </c>
      <c r="BV92" s="239">
        <v>4.8828125E-3</v>
      </c>
      <c r="BW92" s="238" t="b">
        <v>1</v>
      </c>
      <c r="BX92" s="238" t="b">
        <v>1</v>
      </c>
      <c r="BY92" s="238">
        <v>32</v>
      </c>
      <c r="BZ92" s="238">
        <v>32</v>
      </c>
      <c r="CA92" s="239">
        <v>1</v>
      </c>
      <c r="CB92" s="239">
        <v>1</v>
      </c>
      <c r="CC92" s="198">
        <v>0</v>
      </c>
      <c r="CD92" s="198">
        <v>0</v>
      </c>
      <c r="CE92" s="258">
        <v>1</v>
      </c>
      <c r="CF92" s="182">
        <v>0</v>
      </c>
      <c r="CG92" s="198">
        <v>0</v>
      </c>
      <c r="CH92" s="198">
        <v>0</v>
      </c>
      <c r="CI92" s="182">
        <v>0</v>
      </c>
      <c r="CJ92" s="198">
        <v>1</v>
      </c>
      <c r="CK92" s="182">
        <v>32</v>
      </c>
      <c r="CL92" s="198">
        <v>0.9951171875</v>
      </c>
      <c r="CM92" s="182" t="s">
        <v>68</v>
      </c>
      <c r="CN92" s="182">
        <v>0</v>
      </c>
      <c r="CO92" s="198">
        <v>0</v>
      </c>
      <c r="CP92" s="182" t="b">
        <v>1</v>
      </c>
      <c r="CQ92" s="182">
        <v>0</v>
      </c>
      <c r="CR92" s="182">
        <v>0</v>
      </c>
      <c r="CS92" s="198">
        <v>0</v>
      </c>
      <c r="CT92" s="198">
        <v>0</v>
      </c>
      <c r="CU92" s="182" t="str">
        <f t="shared" si="14"/>
        <v>0_V0</v>
      </c>
      <c r="CV92" s="182" t="str">
        <f t="shared" si="15"/>
        <v>4_full</v>
      </c>
      <c r="CW92" s="182" t="str">
        <f t="shared" si="16"/>
        <v>0_V0</v>
      </c>
      <c r="CX92" s="182" t="str">
        <f t="shared" si="17"/>
        <v>0_Zero</v>
      </c>
      <c r="CY92" s="182" t="str">
        <f t="shared" si="18"/>
        <v>4_full</v>
      </c>
      <c r="CZ92" s="182" t="str">
        <f t="shared" si="19"/>
        <v>0_Zero</v>
      </c>
      <c r="DA92" s="182" t="str">
        <f t="shared" si="20"/>
        <v>0_zero</v>
      </c>
      <c r="DB92" s="182" t="b">
        <v>1</v>
      </c>
    </row>
    <row r="93" spans="1:106" ht="24.95" customHeight="1" x14ac:dyDescent="0.25">
      <c r="A93" s="182" t="s">
        <v>81</v>
      </c>
      <c r="B93" s="215" t="s">
        <v>681</v>
      </c>
      <c r="C93" s="183" t="s">
        <v>19</v>
      </c>
      <c r="D93" s="184" t="s">
        <v>333</v>
      </c>
      <c r="E93" s="184" t="s">
        <v>247</v>
      </c>
      <c r="F93" s="184" t="s">
        <v>381</v>
      </c>
      <c r="G93" s="184">
        <v>1</v>
      </c>
      <c r="H93" s="183" t="s">
        <v>349</v>
      </c>
      <c r="I93" s="185">
        <v>1</v>
      </c>
      <c r="J93" s="183" t="s">
        <v>20</v>
      </c>
      <c r="K93" s="186">
        <v>0</v>
      </c>
      <c r="L93" s="183" t="s">
        <v>29</v>
      </c>
      <c r="M93" s="187">
        <v>0</v>
      </c>
      <c r="N93" s="183" t="s">
        <v>286</v>
      </c>
      <c r="O93" s="183" t="s">
        <v>287</v>
      </c>
      <c r="P93" s="183" t="s">
        <v>350</v>
      </c>
      <c r="Q93" s="183" t="s">
        <v>351</v>
      </c>
      <c r="R93" s="188" t="s">
        <v>470</v>
      </c>
      <c r="S93" s="184" t="s">
        <v>382</v>
      </c>
      <c r="T93" s="184">
        <v>594</v>
      </c>
      <c r="U93" s="184">
        <v>20</v>
      </c>
      <c r="V93" s="184">
        <v>2</v>
      </c>
      <c r="W93" s="189">
        <v>9</v>
      </c>
      <c r="X93" s="190">
        <v>0.1111111111111111</v>
      </c>
      <c r="Y93" s="184">
        <v>47</v>
      </c>
      <c r="Z93" s="184">
        <v>4</v>
      </c>
      <c r="AA93" s="184">
        <v>362</v>
      </c>
      <c r="AB93" s="184">
        <v>28</v>
      </c>
      <c r="AC93" s="184">
        <v>2</v>
      </c>
      <c r="AD93" s="184">
        <v>45</v>
      </c>
      <c r="AE93" s="184">
        <v>17</v>
      </c>
      <c r="AF93" s="184">
        <v>348</v>
      </c>
      <c r="AG93" s="184">
        <v>5</v>
      </c>
      <c r="AH93" s="184">
        <v>8</v>
      </c>
      <c r="AI93" s="184">
        <v>5</v>
      </c>
      <c r="AJ93" s="184">
        <v>0</v>
      </c>
      <c r="AK93" s="184">
        <v>22</v>
      </c>
      <c r="AL93" s="184">
        <v>361</v>
      </c>
      <c r="AM93" s="191">
        <v>383</v>
      </c>
      <c r="AN93" s="192">
        <v>2.4444444444444402</v>
      </c>
      <c r="AO93" s="192">
        <v>1.1000000000000001</v>
      </c>
      <c r="AP93" s="192">
        <v>11</v>
      </c>
      <c r="AQ93" s="192">
        <v>40.1111111111111</v>
      </c>
      <c r="AR93" s="192">
        <v>18.05</v>
      </c>
      <c r="AS93" s="192">
        <v>180.5</v>
      </c>
      <c r="AT93" s="193">
        <v>42.5555555555555</v>
      </c>
      <c r="AU93" s="193">
        <v>0.64369747899159668</v>
      </c>
      <c r="AV93" s="194">
        <v>19.149999999999999</v>
      </c>
      <c r="AW93" s="192">
        <v>191.5</v>
      </c>
      <c r="AX93" s="192">
        <v>8.5106382978723402E-2</v>
      </c>
      <c r="AY93" s="195">
        <v>5.7441253263707574E-2</v>
      </c>
      <c r="AZ93" s="195">
        <v>0.05</v>
      </c>
      <c r="BA93" s="192">
        <v>0.45</v>
      </c>
      <c r="BB93" s="196">
        <v>31566</v>
      </c>
      <c r="BC93" s="196">
        <v>123703</v>
      </c>
      <c r="BD93" s="196" t="s">
        <v>485</v>
      </c>
      <c r="BE93" s="196" t="s">
        <v>486</v>
      </c>
      <c r="BF93" s="196">
        <v>3229</v>
      </c>
      <c r="BG93" s="196">
        <v>106</v>
      </c>
      <c r="BH93" s="192">
        <v>0.18395788169711985</v>
      </c>
      <c r="BI93" s="197">
        <v>2.8511689792815053E-4</v>
      </c>
      <c r="BJ93" s="184">
        <v>47</v>
      </c>
      <c r="BK93" s="234">
        <v>107</v>
      </c>
      <c r="BL93" s="235">
        <v>6</v>
      </c>
      <c r="BM93" s="235">
        <v>14</v>
      </c>
      <c r="BN93" s="236">
        <v>5.6074766355140184</v>
      </c>
      <c r="BO93" s="236">
        <v>13.084112149532711</v>
      </c>
      <c r="BP93" s="237">
        <v>0.63207547169811318</v>
      </c>
      <c r="BQ93" s="237">
        <v>0.63207547169811318</v>
      </c>
      <c r="BR93" s="237">
        <v>0.63207547169811318</v>
      </c>
      <c r="BS93" s="237">
        <v>0.63207547169811318</v>
      </c>
      <c r="BT93" s="238">
        <v>106</v>
      </c>
      <c r="BU93" s="239">
        <v>-0.122774471318222</v>
      </c>
      <c r="BV93" s="239">
        <v>-0.12354583396207</v>
      </c>
      <c r="BW93" s="238" t="b">
        <v>0</v>
      </c>
      <c r="BX93" s="238" t="b">
        <v>0</v>
      </c>
      <c r="BY93" s="238">
        <v>40</v>
      </c>
      <c r="BZ93" s="238">
        <v>39</v>
      </c>
      <c r="CA93" s="239">
        <v>0.37735849056603699</v>
      </c>
      <c r="CB93" s="239">
        <v>0.36792452830188599</v>
      </c>
      <c r="CC93" s="198">
        <v>0.62264150943396201</v>
      </c>
      <c r="CD93" s="198">
        <v>66</v>
      </c>
      <c r="CE93" s="258">
        <v>0.48590604026845602</v>
      </c>
      <c r="CF93" s="182">
        <v>67</v>
      </c>
      <c r="CG93" s="198">
        <v>0.63207547169811296</v>
      </c>
      <c r="CH93" s="198">
        <v>9.4339622641509396E-3</v>
      </c>
      <c r="CI93" s="182">
        <v>1</v>
      </c>
      <c r="CJ93" s="198">
        <v>0.36792452830188599</v>
      </c>
      <c r="CK93" s="182">
        <v>39</v>
      </c>
      <c r="CL93" s="198">
        <v>1.5723141344061699E-2</v>
      </c>
      <c r="CM93" s="182" t="s">
        <v>25</v>
      </c>
      <c r="CN93" s="182">
        <v>96</v>
      </c>
      <c r="CO93" s="198">
        <v>0.90566037735849003</v>
      </c>
      <c r="CP93" s="182" t="b">
        <v>0</v>
      </c>
      <c r="CQ93" s="182">
        <v>0</v>
      </c>
      <c r="CR93" s="182">
        <v>0</v>
      </c>
      <c r="CS93" s="198">
        <v>0</v>
      </c>
      <c r="CT93" s="198">
        <v>0</v>
      </c>
      <c r="CU93" s="182" t="str">
        <f t="shared" si="14"/>
        <v>2_middle</v>
      </c>
      <c r="CV93" s="182" t="str">
        <f t="shared" si="15"/>
        <v>2_fair</v>
      </c>
      <c r="CW93" s="182" t="str">
        <f t="shared" si="16"/>
        <v>2_middle</v>
      </c>
      <c r="CX93" s="182" t="str">
        <f t="shared" si="17"/>
        <v>1_soon</v>
      </c>
      <c r="CY93" s="182" t="str">
        <f t="shared" si="18"/>
        <v>2_fair</v>
      </c>
      <c r="CZ93" s="182" t="str">
        <f t="shared" si="19"/>
        <v>0_Zero</v>
      </c>
      <c r="DA93" s="182" t="str">
        <f t="shared" si="20"/>
        <v>0_zero</v>
      </c>
      <c r="DB93" s="182" t="b">
        <v>1</v>
      </c>
    </row>
    <row r="94" spans="1:106" ht="24.95" customHeight="1" x14ac:dyDescent="0.25">
      <c r="A94" s="182" t="s">
        <v>103</v>
      </c>
      <c r="B94" s="215" t="s">
        <v>681</v>
      </c>
      <c r="C94" s="183" t="s">
        <v>19</v>
      </c>
      <c r="D94" s="184" t="s">
        <v>333</v>
      </c>
      <c r="E94" s="184" t="s">
        <v>360</v>
      </c>
      <c r="F94" s="184" t="s">
        <v>377</v>
      </c>
      <c r="G94" s="201">
        <v>3</v>
      </c>
      <c r="H94" s="183" t="s">
        <v>359</v>
      </c>
      <c r="I94" s="185">
        <v>0</v>
      </c>
      <c r="J94" s="183" t="s">
        <v>29</v>
      </c>
      <c r="K94" s="202">
        <v>3</v>
      </c>
      <c r="L94" s="183" t="s">
        <v>359</v>
      </c>
      <c r="M94" s="187">
        <v>1</v>
      </c>
      <c r="N94" s="183" t="s">
        <v>286</v>
      </c>
      <c r="O94" s="183" t="s">
        <v>287</v>
      </c>
      <c r="P94" s="183" t="s">
        <v>350</v>
      </c>
      <c r="Q94" s="183" t="s">
        <v>351</v>
      </c>
      <c r="R94" s="188" t="s">
        <v>460</v>
      </c>
      <c r="S94" s="184" t="s">
        <v>352</v>
      </c>
      <c r="T94" s="184">
        <v>554</v>
      </c>
      <c r="U94" s="184">
        <v>19</v>
      </c>
      <c r="V94" s="184">
        <v>2</v>
      </c>
      <c r="W94" s="189">
        <v>6</v>
      </c>
      <c r="X94" s="190">
        <v>0.5</v>
      </c>
      <c r="Y94" s="184">
        <v>1</v>
      </c>
      <c r="Z94" s="184">
        <v>2</v>
      </c>
      <c r="AA94" s="184">
        <v>7</v>
      </c>
      <c r="AB94" s="184">
        <v>14</v>
      </c>
      <c r="AC94" s="184">
        <v>1</v>
      </c>
      <c r="AD94" s="184">
        <v>0</v>
      </c>
      <c r="AE94" s="184">
        <v>3</v>
      </c>
      <c r="AF94" s="184">
        <v>0</v>
      </c>
      <c r="AG94" s="184">
        <v>4</v>
      </c>
      <c r="AH94" s="184">
        <v>0</v>
      </c>
      <c r="AI94" s="184">
        <v>1</v>
      </c>
      <c r="AJ94" s="184">
        <v>3</v>
      </c>
      <c r="AK94" s="184">
        <v>7</v>
      </c>
      <c r="AL94" s="184">
        <v>4</v>
      </c>
      <c r="AM94" s="191">
        <v>11</v>
      </c>
      <c r="AN94" s="192">
        <v>1.1666666666666601</v>
      </c>
      <c r="AO94" s="192">
        <v>0.36842105263157798</v>
      </c>
      <c r="AP94" s="192">
        <v>3.5</v>
      </c>
      <c r="AQ94" s="192">
        <v>0.66666666666666596</v>
      </c>
      <c r="AR94" s="192">
        <v>0.21052631578947301</v>
      </c>
      <c r="AS94" s="192">
        <v>2</v>
      </c>
      <c r="AT94" s="193">
        <v>1.8333333333333299</v>
      </c>
      <c r="AU94" s="193">
        <v>1.9819819819819819E-2</v>
      </c>
      <c r="AV94" s="194">
        <v>0.57894736842105199</v>
      </c>
      <c r="AW94" s="192">
        <v>5.5</v>
      </c>
      <c r="AX94" s="192">
        <v>2</v>
      </c>
      <c r="AY94" s="195">
        <v>0.63636363636363635</v>
      </c>
      <c r="AZ94" s="195">
        <v>0.15789473684210525</v>
      </c>
      <c r="BA94" s="192">
        <v>0.31578947368421051</v>
      </c>
      <c r="BB94" s="196">
        <v>140</v>
      </c>
      <c r="BC94" s="196">
        <v>266</v>
      </c>
      <c r="BD94" s="196" t="s">
        <v>483</v>
      </c>
      <c r="BE94" s="196" t="s">
        <v>484</v>
      </c>
      <c r="BF94" s="196">
        <v>695</v>
      </c>
      <c r="BG94" s="196">
        <v>22</v>
      </c>
      <c r="BH94" s="192">
        <v>0.7971223021582734</v>
      </c>
      <c r="BI94" s="197">
        <v>4.2857142857142858E-2</v>
      </c>
      <c r="BJ94" s="184">
        <v>1</v>
      </c>
      <c r="BK94" s="234">
        <v>24</v>
      </c>
      <c r="BL94" s="235">
        <v>6</v>
      </c>
      <c r="BM94" s="235">
        <v>21</v>
      </c>
      <c r="BN94" s="236">
        <v>25</v>
      </c>
      <c r="BO94" s="236">
        <v>87.5</v>
      </c>
      <c r="BP94" s="237">
        <v>0.69565217391304346</v>
      </c>
      <c r="BQ94" s="237">
        <v>0.78260869565217395</v>
      </c>
      <c r="BR94" s="237">
        <v>0.78260869565217395</v>
      </c>
      <c r="BS94" s="237">
        <v>0.78260869565217395</v>
      </c>
      <c r="BT94" s="238">
        <v>23</v>
      </c>
      <c r="BU94" s="239">
        <v>7.2463768115942004E-2</v>
      </c>
      <c r="BV94" s="239">
        <v>9.0305444887118197E-2</v>
      </c>
      <c r="BW94" s="238" t="b">
        <v>0</v>
      </c>
      <c r="BX94" s="238" t="b">
        <v>1</v>
      </c>
      <c r="BY94" s="238">
        <v>15</v>
      </c>
      <c r="BZ94" s="238">
        <v>23</v>
      </c>
      <c r="CA94" s="239">
        <v>0.65217391304347805</v>
      </c>
      <c r="CB94" s="239">
        <v>1</v>
      </c>
      <c r="CC94" s="198">
        <v>0</v>
      </c>
      <c r="CD94" s="198">
        <v>0</v>
      </c>
      <c r="CE94" s="258">
        <v>0.38888888888888801</v>
      </c>
      <c r="CF94" s="182">
        <v>18</v>
      </c>
      <c r="CG94" s="198">
        <v>0.78260869565217395</v>
      </c>
      <c r="CH94" s="198">
        <v>0.78260869565217395</v>
      </c>
      <c r="CI94" s="182">
        <v>18</v>
      </c>
      <c r="CJ94" s="198">
        <v>0.217391304347826</v>
      </c>
      <c r="CK94" s="182">
        <v>5</v>
      </c>
      <c r="CL94" s="198">
        <v>0.28685258964143401</v>
      </c>
      <c r="CM94" s="182" t="s">
        <v>21</v>
      </c>
      <c r="CN94" s="182">
        <v>18</v>
      </c>
      <c r="CO94" s="198">
        <v>0.78260869565217395</v>
      </c>
      <c r="CP94" s="182" t="b">
        <v>1</v>
      </c>
      <c r="CQ94" s="182">
        <v>1</v>
      </c>
      <c r="CR94" s="182">
        <v>16</v>
      </c>
      <c r="CS94" s="198">
        <v>5.8823529411764698E-2</v>
      </c>
      <c r="CT94" s="198">
        <v>4.3478260869565202E-2</v>
      </c>
      <c r="CU94" s="182" t="str">
        <f t="shared" si="14"/>
        <v>0_V0</v>
      </c>
      <c r="CV94" s="182" t="str">
        <f t="shared" si="15"/>
        <v>2_fair</v>
      </c>
      <c r="CW94" s="182" t="str">
        <f t="shared" si="16"/>
        <v>3_late</v>
      </c>
      <c r="CX94" s="182" t="str">
        <f t="shared" si="17"/>
        <v>4_vlong</v>
      </c>
      <c r="CY94" s="182" t="str">
        <f t="shared" si="18"/>
        <v>1_soon</v>
      </c>
      <c r="CZ94" s="182" t="str">
        <f t="shared" si="19"/>
        <v>1_few</v>
      </c>
      <c r="DA94" s="182" t="str">
        <f t="shared" si="20"/>
        <v>1_fair</v>
      </c>
      <c r="DB94" s="182" t="b">
        <v>0</v>
      </c>
    </row>
    <row r="95" spans="1:106" ht="24.95" customHeight="1" x14ac:dyDescent="0.2">
      <c r="A95" s="182" t="s">
        <v>116</v>
      </c>
      <c r="B95" s="215" t="s">
        <v>681</v>
      </c>
      <c r="C95" s="203" t="s">
        <v>19</v>
      </c>
      <c r="D95" s="204" t="s">
        <v>311</v>
      </c>
      <c r="E95" s="204" t="s">
        <v>360</v>
      </c>
      <c r="F95" s="204" t="s">
        <v>385</v>
      </c>
      <c r="G95" s="204">
        <v>2</v>
      </c>
      <c r="H95" s="203" t="s">
        <v>359</v>
      </c>
      <c r="I95" s="203">
        <v>0</v>
      </c>
      <c r="J95" s="203" t="s">
        <v>29</v>
      </c>
      <c r="K95" s="203">
        <v>2</v>
      </c>
      <c r="L95" s="203" t="s">
        <v>359</v>
      </c>
      <c r="M95" s="205">
        <v>1</v>
      </c>
      <c r="N95" s="203" t="s">
        <v>286</v>
      </c>
      <c r="O95" s="203" t="s">
        <v>287</v>
      </c>
      <c r="P95" s="203" t="s">
        <v>350</v>
      </c>
      <c r="Q95" s="203" t="s">
        <v>351</v>
      </c>
      <c r="R95" s="206" t="s">
        <v>460</v>
      </c>
      <c r="S95" s="204" t="s">
        <v>394</v>
      </c>
      <c r="T95" s="204">
        <v>17</v>
      </c>
      <c r="U95" s="204">
        <v>1</v>
      </c>
      <c r="V95" s="204">
        <v>1</v>
      </c>
      <c r="W95" s="207">
        <v>3</v>
      </c>
      <c r="X95" s="208">
        <v>0.66666666666666663</v>
      </c>
      <c r="Y95" s="204">
        <v>4</v>
      </c>
      <c r="Z95" s="204">
        <v>6</v>
      </c>
      <c r="AA95" s="204">
        <v>35</v>
      </c>
      <c r="AB95" s="204">
        <v>45</v>
      </c>
      <c r="AC95" s="204">
        <v>2</v>
      </c>
      <c r="AD95" s="204">
        <v>0</v>
      </c>
      <c r="AE95" s="204">
        <v>10</v>
      </c>
      <c r="AF95" s="204">
        <v>0</v>
      </c>
      <c r="AG95" s="204">
        <v>0</v>
      </c>
      <c r="AH95" s="204">
        <v>0</v>
      </c>
      <c r="AI95" s="204">
        <v>1</v>
      </c>
      <c r="AJ95" s="204">
        <v>0</v>
      </c>
      <c r="AK95" s="204">
        <v>10</v>
      </c>
      <c r="AL95" s="204">
        <v>1</v>
      </c>
      <c r="AM95" s="206">
        <v>11</v>
      </c>
      <c r="AN95" s="209">
        <v>3.3333333333333299</v>
      </c>
      <c r="AO95" s="209">
        <v>10</v>
      </c>
      <c r="AP95" s="209">
        <v>10</v>
      </c>
      <c r="AQ95" s="209">
        <v>0.33333333333333298</v>
      </c>
      <c r="AR95" s="209">
        <v>1</v>
      </c>
      <c r="AS95" s="209">
        <v>1</v>
      </c>
      <c r="AT95" s="209">
        <v>3.6666666666666599</v>
      </c>
      <c r="AU95" s="209">
        <v>0.61111111111111116</v>
      </c>
      <c r="AV95" s="203">
        <v>11</v>
      </c>
      <c r="AW95" s="209">
        <v>11</v>
      </c>
      <c r="AX95" s="209">
        <v>1.5</v>
      </c>
      <c r="AY95" s="210">
        <v>0.90909090909090906</v>
      </c>
      <c r="AZ95" s="210">
        <v>2</v>
      </c>
      <c r="BA95" s="209">
        <v>3</v>
      </c>
      <c r="BB95" s="204">
        <v>55</v>
      </c>
      <c r="BC95" s="204">
        <v>581</v>
      </c>
      <c r="BD95" s="204" t="s">
        <v>465</v>
      </c>
      <c r="BE95" s="204" t="s">
        <v>466</v>
      </c>
      <c r="BF95" s="204">
        <v>427</v>
      </c>
      <c r="BG95" s="204">
        <v>13</v>
      </c>
      <c r="BH95" s="209">
        <v>3.9812646370023422E-2</v>
      </c>
      <c r="BI95" s="209">
        <v>5.4545454545454543E-2</v>
      </c>
      <c r="BJ95" s="204">
        <v>2</v>
      </c>
      <c r="BK95" s="234">
        <v>15</v>
      </c>
      <c r="BL95" s="235">
        <v>14</v>
      </c>
      <c r="BM95" s="235">
        <v>14</v>
      </c>
      <c r="BN95" s="236">
        <v>93.333333333333329</v>
      </c>
      <c r="BO95" s="236">
        <v>93.333333333333329</v>
      </c>
      <c r="BP95" s="237">
        <v>0</v>
      </c>
      <c r="BQ95" s="237">
        <v>0</v>
      </c>
      <c r="BR95" s="237">
        <v>7.1428571428571425E-2</v>
      </c>
      <c r="BS95" s="237">
        <v>7.1428571428571425E-2</v>
      </c>
      <c r="BT95" s="238">
        <v>14</v>
      </c>
      <c r="BU95" s="239">
        <v>0.52018633540372605</v>
      </c>
      <c r="BV95" s="239">
        <v>-1.7869253043693799E-3</v>
      </c>
      <c r="BW95" s="238" t="b">
        <v>1</v>
      </c>
      <c r="BX95" s="238" t="b">
        <v>0</v>
      </c>
      <c r="BY95" s="238">
        <v>14</v>
      </c>
      <c r="BZ95" s="238">
        <v>13</v>
      </c>
      <c r="CA95" s="239">
        <v>1</v>
      </c>
      <c r="CB95" s="239">
        <v>0.92857142857142805</v>
      </c>
      <c r="CC95" s="198">
        <v>0</v>
      </c>
      <c r="CD95" s="198">
        <v>0</v>
      </c>
      <c r="CE95" s="258">
        <v>0.78260869565217395</v>
      </c>
      <c r="CF95" s="182">
        <v>1</v>
      </c>
      <c r="CG95" s="198">
        <v>7.1428571428571397E-2</v>
      </c>
      <c r="CH95" s="198">
        <v>7.1428571428571397E-2</v>
      </c>
      <c r="CI95" s="182">
        <v>1</v>
      </c>
      <c r="CJ95" s="198">
        <v>0.92857142857142805</v>
      </c>
      <c r="CK95" s="182">
        <v>13</v>
      </c>
      <c r="CL95" s="198">
        <v>0.93240901213171501</v>
      </c>
      <c r="CM95" s="182" t="s">
        <v>68</v>
      </c>
      <c r="CN95" s="182">
        <v>0</v>
      </c>
      <c r="CO95" s="198">
        <v>0</v>
      </c>
      <c r="CP95" s="182" t="b">
        <v>1</v>
      </c>
      <c r="CQ95" s="182">
        <v>0</v>
      </c>
      <c r="CR95" s="182">
        <v>0</v>
      </c>
      <c r="CS95" s="198">
        <v>0</v>
      </c>
      <c r="CT95" s="198">
        <v>0</v>
      </c>
      <c r="CU95" s="182" t="str">
        <f t="shared" si="14"/>
        <v>0_V0</v>
      </c>
      <c r="CV95" s="182" t="str">
        <f t="shared" si="15"/>
        <v>3_high</v>
      </c>
      <c r="CW95" s="182" t="str">
        <f t="shared" si="16"/>
        <v>1_early</v>
      </c>
      <c r="CX95" s="182" t="str">
        <f t="shared" si="17"/>
        <v>1_soon</v>
      </c>
      <c r="CY95" s="182" t="str">
        <f t="shared" si="18"/>
        <v>3_long</v>
      </c>
      <c r="CZ95" s="182" t="str">
        <f t="shared" si="19"/>
        <v>0_Zero</v>
      </c>
      <c r="DA95" s="182" t="str">
        <f t="shared" si="20"/>
        <v>0_zero</v>
      </c>
      <c r="DB95" s="182" t="b">
        <v>1</v>
      </c>
    </row>
    <row r="96" spans="1:106" ht="24.95" customHeight="1" x14ac:dyDescent="0.25">
      <c r="A96" s="182" t="s">
        <v>202</v>
      </c>
      <c r="B96" s="215" t="s">
        <v>681</v>
      </c>
      <c r="C96" s="183" t="s">
        <v>19</v>
      </c>
      <c r="D96" s="184" t="s">
        <v>311</v>
      </c>
      <c r="E96" s="184" t="s">
        <v>28</v>
      </c>
      <c r="F96" s="184" t="s">
        <v>385</v>
      </c>
      <c r="G96" s="184">
        <v>2</v>
      </c>
      <c r="H96" s="183" t="s">
        <v>359</v>
      </c>
      <c r="I96" s="185">
        <v>1</v>
      </c>
      <c r="J96" s="183" t="s">
        <v>20</v>
      </c>
      <c r="K96" s="186">
        <v>1</v>
      </c>
      <c r="L96" s="183" t="s">
        <v>349</v>
      </c>
      <c r="M96" s="187">
        <v>0.5</v>
      </c>
      <c r="N96" s="183" t="s">
        <v>286</v>
      </c>
      <c r="O96" s="183" t="s">
        <v>287</v>
      </c>
      <c r="P96" s="183" t="s">
        <v>350</v>
      </c>
      <c r="Q96" s="183" t="s">
        <v>351</v>
      </c>
      <c r="R96" s="188" t="s">
        <v>467</v>
      </c>
      <c r="S96" s="184" t="s">
        <v>352</v>
      </c>
      <c r="T96" s="184">
        <v>25</v>
      </c>
      <c r="U96" s="184">
        <v>1</v>
      </c>
      <c r="V96" s="184">
        <v>1</v>
      </c>
      <c r="W96" s="189">
        <v>3</v>
      </c>
      <c r="X96" s="190">
        <v>0.66666666666666663</v>
      </c>
      <c r="Y96" s="184">
        <v>1</v>
      </c>
      <c r="Z96" s="184">
        <v>4</v>
      </c>
      <c r="AA96" s="184">
        <v>8</v>
      </c>
      <c r="AB96" s="184">
        <v>23</v>
      </c>
      <c r="AC96" s="184">
        <v>4</v>
      </c>
      <c r="AD96" s="184">
        <v>1</v>
      </c>
      <c r="AE96" s="184">
        <v>23</v>
      </c>
      <c r="AF96" s="184">
        <v>8</v>
      </c>
      <c r="AG96" s="184">
        <v>0</v>
      </c>
      <c r="AH96" s="184">
        <v>0</v>
      </c>
      <c r="AI96" s="184">
        <v>0</v>
      </c>
      <c r="AJ96" s="184">
        <v>0</v>
      </c>
      <c r="AK96" s="184">
        <v>23</v>
      </c>
      <c r="AL96" s="184">
        <v>8</v>
      </c>
      <c r="AM96" s="191">
        <v>31</v>
      </c>
      <c r="AN96" s="192">
        <v>7.6666666666666599</v>
      </c>
      <c r="AO96" s="192">
        <v>23</v>
      </c>
      <c r="AP96" s="192">
        <v>23</v>
      </c>
      <c r="AQ96" s="192">
        <v>2.6666666666666599</v>
      </c>
      <c r="AR96" s="192">
        <v>8</v>
      </c>
      <c r="AS96" s="192">
        <v>8</v>
      </c>
      <c r="AT96" s="193">
        <v>10.3333333333333</v>
      </c>
      <c r="AU96" s="193">
        <v>1.1923076923076923</v>
      </c>
      <c r="AV96" s="194">
        <v>31</v>
      </c>
      <c r="AW96" s="192">
        <v>31</v>
      </c>
      <c r="AX96" s="192">
        <v>4</v>
      </c>
      <c r="AY96" s="195">
        <v>0.74193548387096775</v>
      </c>
      <c r="AZ96" s="195">
        <v>2</v>
      </c>
      <c r="BA96" s="192">
        <v>3</v>
      </c>
      <c r="BB96" s="196">
        <v>485</v>
      </c>
      <c r="BC96" s="196">
        <v>1561</v>
      </c>
      <c r="BD96" s="196" t="s">
        <v>468</v>
      </c>
      <c r="BE96" s="196" t="s">
        <v>469</v>
      </c>
      <c r="BF96" s="196">
        <v>1199</v>
      </c>
      <c r="BG96" s="196">
        <v>39</v>
      </c>
      <c r="BH96" s="192">
        <v>2.0850708924103418E-2</v>
      </c>
      <c r="BI96" s="197">
        <v>6.1855670103092781E-3</v>
      </c>
      <c r="BJ96" s="184">
        <v>5</v>
      </c>
      <c r="BK96" s="234">
        <v>41</v>
      </c>
      <c r="BL96" s="235">
        <v>32</v>
      </c>
      <c r="BM96" s="235">
        <v>33</v>
      </c>
      <c r="BN96" s="236">
        <v>78.048780487804876</v>
      </c>
      <c r="BO96" s="236">
        <v>80.487804878048777</v>
      </c>
      <c r="BP96" s="237">
        <v>0.1</v>
      </c>
      <c r="BQ96" s="237">
        <v>0.125</v>
      </c>
      <c r="BR96" s="237">
        <v>0.125</v>
      </c>
      <c r="BS96" s="237">
        <v>0.125</v>
      </c>
      <c r="BT96" s="238">
        <v>40</v>
      </c>
      <c r="BU96" s="239">
        <v>0.40224358974358898</v>
      </c>
      <c r="BV96" s="239">
        <v>-1.38285441558866E-3</v>
      </c>
      <c r="BW96" s="238" t="b">
        <v>0</v>
      </c>
      <c r="BX96" s="238" t="b">
        <v>0</v>
      </c>
      <c r="BY96" s="238">
        <v>37</v>
      </c>
      <c r="BZ96" s="238">
        <v>35</v>
      </c>
      <c r="CA96" s="239">
        <v>0.92500000000000004</v>
      </c>
      <c r="CB96" s="239">
        <v>0.875</v>
      </c>
      <c r="CC96" s="198">
        <v>0.1</v>
      </c>
      <c r="CD96" s="198">
        <v>4</v>
      </c>
      <c r="CE96" s="258">
        <v>0.58974358974358898</v>
      </c>
      <c r="CF96" s="182">
        <v>5</v>
      </c>
      <c r="CG96" s="198">
        <v>0.125</v>
      </c>
      <c r="CH96" s="198">
        <v>2.4999999999999901E-2</v>
      </c>
      <c r="CI96" s="182">
        <v>1</v>
      </c>
      <c r="CJ96" s="198">
        <v>0.875</v>
      </c>
      <c r="CK96" s="182">
        <v>35</v>
      </c>
      <c r="CL96" s="198">
        <v>8.6007702182284901E-2</v>
      </c>
      <c r="CM96" s="182" t="s">
        <v>25</v>
      </c>
      <c r="CN96" s="182">
        <v>9</v>
      </c>
      <c r="CO96" s="198">
        <v>0.22500000000000001</v>
      </c>
      <c r="CP96" s="182" t="b">
        <v>1</v>
      </c>
      <c r="CQ96" s="182">
        <v>0</v>
      </c>
      <c r="CR96" s="182">
        <v>0</v>
      </c>
      <c r="CS96" s="198">
        <v>0</v>
      </c>
      <c r="CT96" s="198">
        <v>0</v>
      </c>
      <c r="CU96" s="182" t="str">
        <f t="shared" si="14"/>
        <v>1_early</v>
      </c>
      <c r="CV96" s="182" t="str">
        <f t="shared" si="15"/>
        <v>2_fair</v>
      </c>
      <c r="CW96" s="182" t="str">
        <f t="shared" si="16"/>
        <v>1_early</v>
      </c>
      <c r="CX96" s="182" t="str">
        <f t="shared" si="17"/>
        <v>1_soon</v>
      </c>
      <c r="CY96" s="182" t="str">
        <f t="shared" si="18"/>
        <v>3_long</v>
      </c>
      <c r="CZ96" s="182" t="str">
        <f t="shared" si="19"/>
        <v>0_Zero</v>
      </c>
      <c r="DA96" s="182" t="str">
        <f t="shared" si="20"/>
        <v>0_zero</v>
      </c>
      <c r="DB96" s="182" t="b">
        <v>1</v>
      </c>
    </row>
    <row r="97" spans="1:106" ht="24.95" customHeight="1" x14ac:dyDescent="0.25">
      <c r="A97" s="182" t="s">
        <v>212</v>
      </c>
      <c r="B97" s="215" t="s">
        <v>681</v>
      </c>
      <c r="C97" s="183" t="s">
        <v>19</v>
      </c>
      <c r="D97" s="184" t="s">
        <v>344</v>
      </c>
      <c r="E97" s="184" t="s">
        <v>360</v>
      </c>
      <c r="F97" s="184" t="s">
        <v>385</v>
      </c>
      <c r="G97" s="184">
        <v>1</v>
      </c>
      <c r="H97" s="183" t="s">
        <v>349</v>
      </c>
      <c r="I97" s="185">
        <v>0</v>
      </c>
      <c r="J97" s="183" t="s">
        <v>29</v>
      </c>
      <c r="K97" s="186">
        <v>1</v>
      </c>
      <c r="L97" s="183" t="s">
        <v>349</v>
      </c>
      <c r="M97" s="187">
        <v>1</v>
      </c>
      <c r="N97" s="183" t="s">
        <v>286</v>
      </c>
      <c r="O97" s="183" t="s">
        <v>287</v>
      </c>
      <c r="P97" s="183" t="s">
        <v>350</v>
      </c>
      <c r="Q97" s="183" t="s">
        <v>351</v>
      </c>
      <c r="R97" s="188" t="s">
        <v>460</v>
      </c>
      <c r="S97" s="184" t="s">
        <v>356</v>
      </c>
      <c r="T97" s="184">
        <v>1397</v>
      </c>
      <c r="U97" s="184">
        <v>46</v>
      </c>
      <c r="V97" s="184">
        <v>4</v>
      </c>
      <c r="W97" s="189">
        <v>5</v>
      </c>
      <c r="X97" s="190">
        <v>0.2</v>
      </c>
      <c r="Y97" s="184">
        <v>1</v>
      </c>
      <c r="Z97" s="184">
        <v>2</v>
      </c>
      <c r="AA97" s="184">
        <v>2</v>
      </c>
      <c r="AB97" s="184">
        <v>14</v>
      </c>
      <c r="AC97" s="184">
        <v>1</v>
      </c>
      <c r="AD97" s="184">
        <v>0</v>
      </c>
      <c r="AE97" s="184">
        <v>11</v>
      </c>
      <c r="AF97" s="184">
        <v>0</v>
      </c>
      <c r="AG97" s="184">
        <v>1</v>
      </c>
      <c r="AH97" s="184">
        <v>0</v>
      </c>
      <c r="AI97" s="184">
        <v>0</v>
      </c>
      <c r="AJ97" s="184">
        <v>0</v>
      </c>
      <c r="AK97" s="184">
        <v>12</v>
      </c>
      <c r="AL97" s="184">
        <v>0</v>
      </c>
      <c r="AM97" s="191">
        <v>12</v>
      </c>
      <c r="AN97" s="192">
        <v>2.4</v>
      </c>
      <c r="AO97" s="192">
        <v>0.26086956521739102</v>
      </c>
      <c r="AP97" s="192">
        <v>3</v>
      </c>
      <c r="AQ97" s="192">
        <v>0</v>
      </c>
      <c r="AR97" s="192">
        <v>0</v>
      </c>
      <c r="AS97" s="192">
        <v>0</v>
      </c>
      <c r="AT97" s="193">
        <v>2.4</v>
      </c>
      <c r="AU97" s="193">
        <v>8.5836909871244635E-3</v>
      </c>
      <c r="AV97" s="194">
        <v>0.26086956521739102</v>
      </c>
      <c r="AW97" s="192">
        <v>3</v>
      </c>
      <c r="AX97" s="192">
        <v>2</v>
      </c>
      <c r="AY97" s="195">
        <v>1</v>
      </c>
      <c r="AZ97" s="195">
        <v>2.1739130434782608E-2</v>
      </c>
      <c r="BA97" s="192">
        <v>0.10869565217391304</v>
      </c>
      <c r="BB97" s="196">
        <v>1380</v>
      </c>
      <c r="BC97" s="196">
        <v>7063</v>
      </c>
      <c r="BD97" s="196" t="s">
        <v>491</v>
      </c>
      <c r="BE97" s="196" t="s">
        <v>492</v>
      </c>
      <c r="BF97" s="196">
        <v>3539</v>
      </c>
      <c r="BG97" s="196">
        <v>116</v>
      </c>
      <c r="BH97" s="192">
        <v>0.3947442780446454</v>
      </c>
      <c r="BI97" s="197">
        <v>3.6231884057971015E-3</v>
      </c>
      <c r="BJ97" s="184">
        <v>1</v>
      </c>
      <c r="BK97" s="234">
        <v>117</v>
      </c>
      <c r="BL97" s="235">
        <v>15</v>
      </c>
      <c r="BM97" s="235">
        <v>45</v>
      </c>
      <c r="BN97" s="236">
        <v>12.820512820512819</v>
      </c>
      <c r="BO97" s="236">
        <v>38.46153846153846</v>
      </c>
      <c r="BP97" s="237">
        <v>0.77586206896551724</v>
      </c>
      <c r="BQ97" s="237">
        <v>0.77586206896551724</v>
      </c>
      <c r="BR97" s="237">
        <v>0.77586206896551724</v>
      </c>
      <c r="BS97" s="237">
        <v>0.78448275862068961</v>
      </c>
      <c r="BT97" s="238">
        <v>116</v>
      </c>
      <c r="BU97" s="239">
        <v>-0.216748768472906</v>
      </c>
      <c r="BV97" s="239">
        <v>-0.131700750791446</v>
      </c>
      <c r="BW97" s="238" t="b">
        <v>0</v>
      </c>
      <c r="BX97" s="238" t="b">
        <v>0</v>
      </c>
      <c r="BY97" s="238">
        <v>27</v>
      </c>
      <c r="BZ97" s="238">
        <v>26</v>
      </c>
      <c r="CA97" s="239">
        <v>0.232758620689655</v>
      </c>
      <c r="CB97" s="239">
        <v>0.22413793103448201</v>
      </c>
      <c r="CC97" s="198">
        <v>0.38793103448275801</v>
      </c>
      <c r="CD97" s="198">
        <v>45</v>
      </c>
      <c r="CE97" s="258">
        <v>0.14285714285714199</v>
      </c>
      <c r="CF97" s="182">
        <v>90</v>
      </c>
      <c r="CG97" s="198">
        <v>0.77586206896551702</v>
      </c>
      <c r="CH97" s="198">
        <v>0.38793103448275801</v>
      </c>
      <c r="CI97" s="182">
        <v>45</v>
      </c>
      <c r="CJ97" s="198">
        <v>0.22413793103448201</v>
      </c>
      <c r="CK97" s="182">
        <v>26</v>
      </c>
      <c r="CL97" s="198">
        <v>1.9710720363017499E-2</v>
      </c>
      <c r="CM97" s="182" t="s">
        <v>25</v>
      </c>
      <c r="CN97" s="182">
        <v>109</v>
      </c>
      <c r="CO97" s="198">
        <v>0.93965517241379304</v>
      </c>
      <c r="CP97" s="182" t="b">
        <v>0</v>
      </c>
      <c r="CQ97" s="182">
        <v>0</v>
      </c>
      <c r="CR97" s="182">
        <v>44</v>
      </c>
      <c r="CS97" s="198">
        <v>0</v>
      </c>
      <c r="CT97" s="198">
        <v>0</v>
      </c>
      <c r="CU97" s="182" t="str">
        <f t="shared" si="14"/>
        <v>2_middle</v>
      </c>
      <c r="CV97" s="182" t="str">
        <f t="shared" si="15"/>
        <v>1_low</v>
      </c>
      <c r="CW97" s="182" t="str">
        <f t="shared" si="16"/>
        <v>3_late</v>
      </c>
      <c r="CX97" s="182" t="str">
        <f t="shared" si="17"/>
        <v>3_long</v>
      </c>
      <c r="CY97" s="182" t="str">
        <f t="shared" si="18"/>
        <v>1_soon</v>
      </c>
      <c r="CZ97" s="182" t="str">
        <f t="shared" si="19"/>
        <v>0_Zero</v>
      </c>
      <c r="DA97" s="182" t="str">
        <f t="shared" si="20"/>
        <v>0_zero</v>
      </c>
      <c r="DB97" s="182" t="b">
        <v>0</v>
      </c>
    </row>
    <row r="98" spans="1:106" ht="24.95" customHeight="1" x14ac:dyDescent="0.25">
      <c r="A98" s="182" t="s">
        <v>220</v>
      </c>
      <c r="B98" s="215" t="s">
        <v>681</v>
      </c>
      <c r="C98" s="183" t="s">
        <v>19</v>
      </c>
      <c r="D98" s="184" t="s">
        <v>328</v>
      </c>
      <c r="E98" s="184" t="s">
        <v>360</v>
      </c>
      <c r="F98" s="184" t="s">
        <v>377</v>
      </c>
      <c r="G98" s="184">
        <v>2</v>
      </c>
      <c r="H98" s="183" t="s">
        <v>359</v>
      </c>
      <c r="I98" s="185">
        <v>2</v>
      </c>
      <c r="J98" s="183" t="s">
        <v>57</v>
      </c>
      <c r="K98" s="185">
        <v>0</v>
      </c>
      <c r="L98" s="183" t="s">
        <v>29</v>
      </c>
      <c r="M98" s="187">
        <v>0</v>
      </c>
      <c r="N98" s="183" t="s">
        <v>286</v>
      </c>
      <c r="O98" s="183" t="s">
        <v>287</v>
      </c>
      <c r="P98" s="183" t="s">
        <v>288</v>
      </c>
      <c r="Q98" s="183" t="s">
        <v>351</v>
      </c>
      <c r="R98" s="188" t="s">
        <v>470</v>
      </c>
      <c r="S98" s="184" t="s">
        <v>382</v>
      </c>
      <c r="T98" s="184">
        <v>280</v>
      </c>
      <c r="U98" s="184">
        <v>10</v>
      </c>
      <c r="V98" s="184">
        <v>1</v>
      </c>
      <c r="W98" s="189">
        <v>3</v>
      </c>
      <c r="X98" s="190">
        <v>0.66666666666666663</v>
      </c>
      <c r="Y98" s="184">
        <v>4</v>
      </c>
      <c r="Z98" s="184">
        <v>5</v>
      </c>
      <c r="AA98" s="184">
        <v>43</v>
      </c>
      <c r="AB98" s="184">
        <v>66</v>
      </c>
      <c r="AC98" s="184">
        <v>1</v>
      </c>
      <c r="AD98" s="184">
        <v>0</v>
      </c>
      <c r="AE98" s="184">
        <v>13</v>
      </c>
      <c r="AF98" s="184">
        <v>0</v>
      </c>
      <c r="AG98" s="184">
        <v>10</v>
      </c>
      <c r="AH98" s="184">
        <v>0</v>
      </c>
      <c r="AI98" s="184">
        <v>94</v>
      </c>
      <c r="AJ98" s="184">
        <v>0</v>
      </c>
      <c r="AK98" s="184">
        <v>23</v>
      </c>
      <c r="AL98" s="184">
        <v>94</v>
      </c>
      <c r="AM98" s="191">
        <v>117</v>
      </c>
      <c r="AN98" s="192">
        <v>7.6666666666666599</v>
      </c>
      <c r="AO98" s="192">
        <v>2.2999999999999998</v>
      </c>
      <c r="AP98" s="192">
        <v>23</v>
      </c>
      <c r="AQ98" s="192">
        <v>31.3333333333333</v>
      </c>
      <c r="AR98" s="192">
        <v>9.4</v>
      </c>
      <c r="AS98" s="192">
        <v>94</v>
      </c>
      <c r="AT98" s="193">
        <v>39</v>
      </c>
      <c r="AU98" s="193">
        <v>0.41637010676156583</v>
      </c>
      <c r="AV98" s="194">
        <v>11.7</v>
      </c>
      <c r="AW98" s="192">
        <v>117</v>
      </c>
      <c r="AX98" s="192">
        <v>1.25</v>
      </c>
      <c r="AY98" s="195">
        <v>0.19658119658119658</v>
      </c>
      <c r="AZ98" s="195">
        <v>0.2</v>
      </c>
      <c r="BA98" s="192">
        <v>0.3</v>
      </c>
      <c r="BB98" s="196">
        <v>429</v>
      </c>
      <c r="BC98" s="196">
        <v>2948</v>
      </c>
      <c r="BD98" s="196" t="s">
        <v>475</v>
      </c>
      <c r="BE98" s="196" t="s">
        <v>476</v>
      </c>
      <c r="BF98" s="196">
        <v>1124</v>
      </c>
      <c r="BG98" s="196">
        <v>36</v>
      </c>
      <c r="BH98" s="192">
        <v>0.24911032028469751</v>
      </c>
      <c r="BI98" s="197">
        <v>6.993006993006993E-3</v>
      </c>
      <c r="BJ98" s="184">
        <v>1</v>
      </c>
      <c r="BK98" s="234">
        <v>38</v>
      </c>
      <c r="BL98" s="235">
        <v>24</v>
      </c>
      <c r="BM98" s="235">
        <v>26</v>
      </c>
      <c r="BN98" s="236">
        <v>63.157894736842103</v>
      </c>
      <c r="BO98" s="236">
        <v>68.421052631578945</v>
      </c>
      <c r="BP98" s="237">
        <v>0.1891891891891892</v>
      </c>
      <c r="BQ98" s="237">
        <v>0.35135135135135143</v>
      </c>
      <c r="BR98" s="237">
        <v>0.35135135135135143</v>
      </c>
      <c r="BS98" s="237">
        <v>0.35135135135135143</v>
      </c>
      <c r="BT98" s="238">
        <v>37</v>
      </c>
      <c r="BU98" s="239">
        <v>0.28429054054053998</v>
      </c>
      <c r="BV98" s="239">
        <v>-8.2546865085568896E-2</v>
      </c>
      <c r="BW98" s="238" t="b">
        <v>0</v>
      </c>
      <c r="BX98" s="238" t="b">
        <v>0</v>
      </c>
      <c r="BY98" s="238">
        <v>34</v>
      </c>
      <c r="BZ98" s="238">
        <v>24</v>
      </c>
      <c r="CA98" s="239">
        <v>0.91891891891891897</v>
      </c>
      <c r="CB98" s="239">
        <v>0.64864864864864802</v>
      </c>
      <c r="CC98" s="198">
        <v>0.108108108108108</v>
      </c>
      <c r="CD98" s="198">
        <v>4</v>
      </c>
      <c r="CE98" s="258">
        <v>0.26874999999999999</v>
      </c>
      <c r="CF98" s="182">
        <v>13</v>
      </c>
      <c r="CG98" s="198">
        <v>0.35135135135135098</v>
      </c>
      <c r="CH98" s="198">
        <v>0.24324324324324301</v>
      </c>
      <c r="CI98" s="182">
        <v>9</v>
      </c>
      <c r="CJ98" s="198">
        <v>0.64864864864864802</v>
      </c>
      <c r="CK98" s="182">
        <v>24</v>
      </c>
      <c r="CL98" s="198">
        <v>6.77101054780537E-2</v>
      </c>
      <c r="CM98" s="182" t="s">
        <v>25</v>
      </c>
      <c r="CN98" s="182">
        <v>12</v>
      </c>
      <c r="CO98" s="198">
        <v>0.32432432432432401</v>
      </c>
      <c r="CP98" s="182" t="b">
        <v>1</v>
      </c>
      <c r="CQ98" s="182">
        <v>1</v>
      </c>
      <c r="CR98" s="182">
        <v>7</v>
      </c>
      <c r="CS98" s="198">
        <v>0.125</v>
      </c>
      <c r="CT98" s="198">
        <v>2.7027027027027001E-2</v>
      </c>
      <c r="CU98" s="182" t="str">
        <f t="shared" si="14"/>
        <v>1_early</v>
      </c>
      <c r="CV98" s="182" t="str">
        <f t="shared" si="15"/>
        <v>2_fair</v>
      </c>
      <c r="CW98" s="182" t="str">
        <f t="shared" si="16"/>
        <v>2_middle</v>
      </c>
      <c r="CX98" s="182" t="str">
        <f t="shared" si="17"/>
        <v>2_fair</v>
      </c>
      <c r="CY98" s="182" t="str">
        <f t="shared" si="18"/>
        <v>2_fair</v>
      </c>
      <c r="CZ98" s="182" t="str">
        <f t="shared" si="19"/>
        <v>1_few</v>
      </c>
      <c r="DA98" s="182" t="str">
        <f t="shared" si="20"/>
        <v>1_fair</v>
      </c>
      <c r="DB98" s="182" t="b">
        <v>0</v>
      </c>
    </row>
    <row r="99" spans="1:106" ht="24.95" customHeight="1" x14ac:dyDescent="0.25">
      <c r="A99" s="8" t="s">
        <v>27</v>
      </c>
      <c r="B99" s="216" t="s">
        <v>21</v>
      </c>
      <c r="C99" s="93" t="s">
        <v>28</v>
      </c>
      <c r="D99" s="94" t="s">
        <v>344</v>
      </c>
      <c r="E99" s="94" t="s">
        <v>360</v>
      </c>
      <c r="F99" s="94" t="s">
        <v>497</v>
      </c>
      <c r="G99" s="94">
        <v>5</v>
      </c>
      <c r="H99" s="93" t="s">
        <v>467</v>
      </c>
      <c r="I99" s="95">
        <v>0</v>
      </c>
      <c r="J99" s="93" t="s">
        <v>29</v>
      </c>
      <c r="K99" s="95">
        <v>5</v>
      </c>
      <c r="L99" s="93" t="s">
        <v>467</v>
      </c>
      <c r="M99" s="96">
        <v>1</v>
      </c>
      <c r="N99" s="93" t="s">
        <v>286</v>
      </c>
      <c r="O99" s="93" t="s">
        <v>287</v>
      </c>
      <c r="P99" s="93" t="s">
        <v>350</v>
      </c>
      <c r="Q99" s="93" t="s">
        <v>351</v>
      </c>
      <c r="R99" s="97" t="s">
        <v>460</v>
      </c>
      <c r="S99" s="94" t="s">
        <v>352</v>
      </c>
      <c r="T99" s="94">
        <v>1624</v>
      </c>
      <c r="U99" s="94">
        <v>54</v>
      </c>
      <c r="V99" s="94">
        <v>5</v>
      </c>
      <c r="W99" s="98">
        <v>6</v>
      </c>
      <c r="X99" s="99">
        <v>0.83333333333333337</v>
      </c>
      <c r="Y99" s="94">
        <v>3</v>
      </c>
      <c r="Z99" s="94">
        <v>1</v>
      </c>
      <c r="AA99" s="94">
        <v>18</v>
      </c>
      <c r="AB99" s="94">
        <v>14</v>
      </c>
      <c r="AC99" s="94">
        <v>0</v>
      </c>
      <c r="AD99" s="94">
        <v>2</v>
      </c>
      <c r="AE99" s="94">
        <v>0</v>
      </c>
      <c r="AF99" s="94">
        <v>8</v>
      </c>
      <c r="AG99" s="94">
        <v>4</v>
      </c>
      <c r="AH99" s="94">
        <v>0</v>
      </c>
      <c r="AI99" s="94">
        <v>2</v>
      </c>
      <c r="AJ99" s="94">
        <v>0</v>
      </c>
      <c r="AK99" s="94">
        <v>4</v>
      </c>
      <c r="AL99" s="94">
        <v>10</v>
      </c>
      <c r="AM99" s="100">
        <v>14</v>
      </c>
      <c r="AN99" s="101">
        <v>0.66666666666666596</v>
      </c>
      <c r="AO99" s="101">
        <v>7.4074074074074001E-2</v>
      </c>
      <c r="AP99" s="101">
        <v>0.8</v>
      </c>
      <c r="AQ99" s="101">
        <v>1.6666666666666601</v>
      </c>
      <c r="AR99" s="101">
        <v>0.18518518518518501</v>
      </c>
      <c r="AS99" s="101">
        <v>2</v>
      </c>
      <c r="AT99" s="102">
        <v>2.3333333333333299</v>
      </c>
      <c r="AU99" s="102">
        <v>8.615384615384615E-3</v>
      </c>
      <c r="AV99" s="103">
        <v>0.25925925925925902</v>
      </c>
      <c r="AW99" s="101">
        <v>2.8</v>
      </c>
      <c r="AX99" s="101">
        <v>0.33333333333333298</v>
      </c>
      <c r="AY99" s="104">
        <v>0.2857142857142857</v>
      </c>
      <c r="AZ99" s="104">
        <v>9.2592592592592587E-2</v>
      </c>
      <c r="BA99" s="101">
        <v>0.1111111111111111</v>
      </c>
      <c r="BB99" s="105">
        <v>602</v>
      </c>
      <c r="BC99" s="105">
        <v>2820</v>
      </c>
      <c r="BD99" s="105" t="s">
        <v>547</v>
      </c>
      <c r="BE99" s="105" t="s">
        <v>548</v>
      </c>
      <c r="BF99" s="105">
        <v>1669</v>
      </c>
      <c r="BG99" s="105">
        <v>54</v>
      </c>
      <c r="BH99" s="101">
        <v>0.97303774715398439</v>
      </c>
      <c r="BI99" s="106">
        <v>9.9667774086378731E-3</v>
      </c>
      <c r="BJ99" s="94">
        <v>2</v>
      </c>
      <c r="BK99" s="240">
        <v>56</v>
      </c>
      <c r="BL99" s="241">
        <v>10</v>
      </c>
      <c r="BM99" s="241">
        <v>15</v>
      </c>
      <c r="BN99" s="242">
        <v>17.857142857142861</v>
      </c>
      <c r="BO99" s="242">
        <v>26.785714285714281</v>
      </c>
      <c r="BP99" s="242">
        <v>1.8181818181818181E-2</v>
      </c>
      <c r="BQ99" s="242">
        <v>0.89090909090909087</v>
      </c>
      <c r="BR99" s="242">
        <v>0.89090909090909087</v>
      </c>
      <c r="BS99" s="242">
        <v>0.98181818181818181</v>
      </c>
      <c r="BT99" s="243">
        <v>55</v>
      </c>
      <c r="BU99" s="244">
        <v>0.16420454545454499</v>
      </c>
      <c r="BV99" s="244">
        <v>-4.9949118046134196E-3</v>
      </c>
      <c r="BW99" s="243" t="b">
        <v>0</v>
      </c>
      <c r="BX99" s="243" t="b">
        <v>0</v>
      </c>
      <c r="BY99" s="243">
        <v>42</v>
      </c>
      <c r="BZ99" s="243">
        <v>21</v>
      </c>
      <c r="CA99" s="244">
        <v>0.763636363636363</v>
      </c>
      <c r="CB99" s="244">
        <v>0.381818181818181</v>
      </c>
      <c r="CC99" s="164">
        <v>1.8181818181818101E-2</v>
      </c>
      <c r="CD99" s="164">
        <v>1</v>
      </c>
      <c r="CE99" s="259">
        <v>0.5625</v>
      </c>
      <c r="CF99" s="8">
        <v>49</v>
      </c>
      <c r="CG99" s="164">
        <v>0.89090909090908998</v>
      </c>
      <c r="CH99" s="164">
        <v>0.87272727272727202</v>
      </c>
      <c r="CI99" s="8">
        <v>48</v>
      </c>
      <c r="CJ99" s="164">
        <v>0.109090909090909</v>
      </c>
      <c r="CK99" s="8">
        <v>6</v>
      </c>
      <c r="CL99" s="164">
        <v>3.5536602700781799E-4</v>
      </c>
      <c r="CM99" s="8" t="s">
        <v>25</v>
      </c>
      <c r="CN99" s="8">
        <v>39</v>
      </c>
      <c r="CO99" s="164">
        <v>0.70909090909090899</v>
      </c>
      <c r="CP99" s="8" t="b">
        <v>1</v>
      </c>
      <c r="CQ99" s="8">
        <v>3</v>
      </c>
      <c r="CR99" s="8">
        <v>44</v>
      </c>
      <c r="CS99" s="164">
        <v>6.3829787234042507E-2</v>
      </c>
      <c r="CT99" s="164">
        <v>5.4545454545454501E-2</v>
      </c>
      <c r="CU99" s="8" t="str">
        <f t="shared" si="14"/>
        <v>1_early</v>
      </c>
      <c r="CV99" s="8" t="str">
        <f t="shared" si="15"/>
        <v>2_fair</v>
      </c>
      <c r="CW99" s="8" t="str">
        <f t="shared" si="16"/>
        <v>3_late</v>
      </c>
      <c r="CX99" s="8" t="str">
        <f t="shared" si="17"/>
        <v>4_vlong</v>
      </c>
      <c r="CY99" s="8" t="str">
        <f t="shared" si="18"/>
        <v>1_soon</v>
      </c>
      <c r="CZ99" s="8" t="str">
        <f t="shared" si="19"/>
        <v>1_few</v>
      </c>
      <c r="DA99" s="8" t="str">
        <f t="shared" si="20"/>
        <v>1_fair</v>
      </c>
      <c r="DB99" s="8" t="b">
        <v>0</v>
      </c>
    </row>
    <row r="100" spans="1:106" ht="24.95" customHeight="1" x14ac:dyDescent="0.25">
      <c r="A100" s="8" t="s">
        <v>41</v>
      </c>
      <c r="B100" s="216" t="s">
        <v>21</v>
      </c>
      <c r="C100" s="93" t="s">
        <v>28</v>
      </c>
      <c r="D100" s="94" t="s">
        <v>311</v>
      </c>
      <c r="E100" s="94" t="s">
        <v>360</v>
      </c>
      <c r="F100" s="94" t="s">
        <v>377</v>
      </c>
      <c r="G100" s="94">
        <v>6</v>
      </c>
      <c r="H100" s="93" t="s">
        <v>467</v>
      </c>
      <c r="I100" s="95">
        <v>0</v>
      </c>
      <c r="J100" s="93" t="s">
        <v>29</v>
      </c>
      <c r="K100" s="95">
        <v>6</v>
      </c>
      <c r="L100" s="93" t="s">
        <v>467</v>
      </c>
      <c r="M100" s="96">
        <v>1</v>
      </c>
      <c r="N100" s="93" t="s">
        <v>505</v>
      </c>
      <c r="O100" s="93" t="s">
        <v>493</v>
      </c>
      <c r="P100" s="93" t="s">
        <v>350</v>
      </c>
      <c r="Q100" s="93" t="s">
        <v>506</v>
      </c>
      <c r="R100" s="97" t="s">
        <v>460</v>
      </c>
      <c r="S100" s="94" t="s">
        <v>352</v>
      </c>
      <c r="T100" s="94">
        <v>106</v>
      </c>
      <c r="U100" s="94">
        <v>4</v>
      </c>
      <c r="V100" s="94">
        <v>1</v>
      </c>
      <c r="W100" s="98">
        <v>9</v>
      </c>
      <c r="X100" s="99">
        <v>0.66666666666666663</v>
      </c>
      <c r="Y100" s="94">
        <v>6</v>
      </c>
      <c r="Z100" s="94">
        <v>7</v>
      </c>
      <c r="AA100" s="94">
        <v>29</v>
      </c>
      <c r="AB100" s="94">
        <v>37</v>
      </c>
      <c r="AC100" s="94">
        <v>1</v>
      </c>
      <c r="AD100" s="94">
        <v>0</v>
      </c>
      <c r="AE100" s="94">
        <v>2</v>
      </c>
      <c r="AF100" s="94">
        <v>0</v>
      </c>
      <c r="AG100" s="94">
        <v>7</v>
      </c>
      <c r="AH100" s="94">
        <v>1</v>
      </c>
      <c r="AI100" s="94">
        <v>3</v>
      </c>
      <c r="AJ100" s="94">
        <v>0</v>
      </c>
      <c r="AK100" s="94">
        <v>9</v>
      </c>
      <c r="AL100" s="94">
        <v>4</v>
      </c>
      <c r="AM100" s="100">
        <v>13</v>
      </c>
      <c r="AN100" s="101">
        <v>1</v>
      </c>
      <c r="AO100" s="101">
        <v>2.25</v>
      </c>
      <c r="AP100" s="101">
        <v>9</v>
      </c>
      <c r="AQ100" s="101">
        <v>0.44444444444444398</v>
      </c>
      <c r="AR100" s="101">
        <v>1</v>
      </c>
      <c r="AS100" s="101">
        <v>4</v>
      </c>
      <c r="AT100" s="102">
        <v>1.44444444444444</v>
      </c>
      <c r="AU100" s="102">
        <v>0.12149532710280374</v>
      </c>
      <c r="AV100" s="103">
        <v>3.25</v>
      </c>
      <c r="AW100" s="101">
        <v>13</v>
      </c>
      <c r="AX100" s="101">
        <v>1.1666666666666601</v>
      </c>
      <c r="AY100" s="104">
        <v>0.69230769230769229</v>
      </c>
      <c r="AZ100" s="104">
        <v>1.5</v>
      </c>
      <c r="BA100" s="101">
        <v>2.25</v>
      </c>
      <c r="BB100" s="105">
        <v>48</v>
      </c>
      <c r="BC100" s="105">
        <v>200</v>
      </c>
      <c r="BD100" s="105" t="s">
        <v>507</v>
      </c>
      <c r="BE100" s="105" t="s">
        <v>508</v>
      </c>
      <c r="BF100" s="105">
        <v>620</v>
      </c>
      <c r="BG100" s="105">
        <v>20</v>
      </c>
      <c r="BH100" s="101">
        <v>0.17096774193548386</v>
      </c>
      <c r="BI100" s="106">
        <v>0.1875</v>
      </c>
      <c r="BJ100" s="94">
        <v>1</v>
      </c>
      <c r="BK100" s="240">
        <v>21</v>
      </c>
      <c r="BL100" s="241">
        <v>1</v>
      </c>
      <c r="BM100" s="241">
        <v>15</v>
      </c>
      <c r="BN100" s="242">
        <v>4.7619047619047619</v>
      </c>
      <c r="BO100" s="242">
        <v>71.428571428571431</v>
      </c>
      <c r="BP100" s="242">
        <v>0</v>
      </c>
      <c r="BQ100" s="242">
        <v>0</v>
      </c>
      <c r="BR100" s="242">
        <v>0</v>
      </c>
      <c r="BS100" s="242">
        <v>0.15</v>
      </c>
      <c r="BT100" s="243">
        <v>20</v>
      </c>
      <c r="BU100" s="244">
        <v>0.52142857142857102</v>
      </c>
      <c r="BV100" s="244">
        <v>9.6166791323859302E-2</v>
      </c>
      <c r="BW100" s="243" t="b">
        <v>1</v>
      </c>
      <c r="BX100" s="243" t="b">
        <v>1</v>
      </c>
      <c r="BY100" s="243">
        <v>20</v>
      </c>
      <c r="BZ100" s="243">
        <v>20</v>
      </c>
      <c r="CA100" s="244">
        <v>1</v>
      </c>
      <c r="CB100" s="244">
        <v>1</v>
      </c>
      <c r="CC100" s="164">
        <v>0</v>
      </c>
      <c r="CD100" s="164">
        <v>0</v>
      </c>
      <c r="CE100" s="259">
        <v>0.97619047619047605</v>
      </c>
      <c r="CF100" s="8">
        <v>0</v>
      </c>
      <c r="CG100" s="164">
        <v>0</v>
      </c>
      <c r="CH100" s="164">
        <v>0</v>
      </c>
      <c r="CI100" s="8">
        <v>0</v>
      </c>
      <c r="CJ100" s="164">
        <v>1</v>
      </c>
      <c r="CK100" s="8">
        <v>20</v>
      </c>
      <c r="CL100" s="164">
        <v>0.72774869109947604</v>
      </c>
      <c r="CM100" s="8" t="s">
        <v>31</v>
      </c>
      <c r="CN100" s="8">
        <v>6</v>
      </c>
      <c r="CO100" s="164">
        <v>0.3</v>
      </c>
      <c r="CP100" s="8" t="b">
        <v>1</v>
      </c>
      <c r="CQ100" s="8">
        <v>0</v>
      </c>
      <c r="CR100" s="8">
        <v>0</v>
      </c>
      <c r="CS100" s="164">
        <v>0</v>
      </c>
      <c r="CT100" s="164">
        <v>0</v>
      </c>
      <c r="CU100" s="8" t="str">
        <f t="shared" si="14"/>
        <v>0_V0</v>
      </c>
      <c r="CV100" s="8" t="str">
        <f t="shared" si="15"/>
        <v>3_high</v>
      </c>
      <c r="CW100" s="8" t="str">
        <f t="shared" si="16"/>
        <v>0_V0</v>
      </c>
      <c r="CX100" s="8" t="str">
        <f t="shared" si="17"/>
        <v>0_Zero</v>
      </c>
      <c r="CY100" s="8" t="str">
        <f t="shared" si="18"/>
        <v>4_full</v>
      </c>
      <c r="CZ100" s="8" t="str">
        <f t="shared" si="19"/>
        <v>0_Zero</v>
      </c>
      <c r="DA100" s="8" t="str">
        <f t="shared" si="20"/>
        <v>0_zero</v>
      </c>
      <c r="DB100" s="8" t="b">
        <v>1</v>
      </c>
    </row>
    <row r="101" spans="1:106" ht="24.95" customHeight="1" x14ac:dyDescent="0.25">
      <c r="A101" s="8" t="s">
        <v>44</v>
      </c>
      <c r="B101" s="216" t="s">
        <v>21</v>
      </c>
      <c r="C101" s="93" t="s">
        <v>28</v>
      </c>
      <c r="D101" s="94" t="s">
        <v>344</v>
      </c>
      <c r="E101" s="94" t="s">
        <v>28</v>
      </c>
      <c r="F101" s="94" t="s">
        <v>377</v>
      </c>
      <c r="G101" s="94">
        <v>8</v>
      </c>
      <c r="H101" s="93" t="s">
        <v>467</v>
      </c>
      <c r="I101" s="95">
        <v>0</v>
      </c>
      <c r="J101" s="93" t="s">
        <v>29</v>
      </c>
      <c r="K101" s="95">
        <v>8</v>
      </c>
      <c r="L101" s="93" t="s">
        <v>467</v>
      </c>
      <c r="M101" s="96">
        <v>1</v>
      </c>
      <c r="N101" s="93" t="s">
        <v>505</v>
      </c>
      <c r="O101" s="93" t="s">
        <v>493</v>
      </c>
      <c r="P101" s="93" t="s">
        <v>350</v>
      </c>
      <c r="Q101" s="93" t="s">
        <v>351</v>
      </c>
      <c r="R101" s="97" t="s">
        <v>467</v>
      </c>
      <c r="S101" s="94" t="s">
        <v>352</v>
      </c>
      <c r="T101" s="94">
        <v>1473</v>
      </c>
      <c r="U101" s="94">
        <v>49</v>
      </c>
      <c r="V101" s="94">
        <v>5</v>
      </c>
      <c r="W101" s="98">
        <v>10</v>
      </c>
      <c r="X101" s="99">
        <v>0.8</v>
      </c>
      <c r="Y101" s="94">
        <v>1</v>
      </c>
      <c r="Z101" s="94">
        <v>4</v>
      </c>
      <c r="AA101" s="94">
        <v>3</v>
      </c>
      <c r="AB101" s="94">
        <v>25</v>
      </c>
      <c r="AC101" s="94">
        <v>3</v>
      </c>
      <c r="AD101" s="94">
        <v>0</v>
      </c>
      <c r="AE101" s="94">
        <v>20</v>
      </c>
      <c r="AF101" s="94">
        <v>0</v>
      </c>
      <c r="AG101" s="94">
        <v>3</v>
      </c>
      <c r="AH101" s="94">
        <v>1</v>
      </c>
      <c r="AI101" s="94">
        <v>8</v>
      </c>
      <c r="AJ101" s="94">
        <v>0</v>
      </c>
      <c r="AK101" s="94">
        <v>23</v>
      </c>
      <c r="AL101" s="94">
        <v>9</v>
      </c>
      <c r="AM101" s="100">
        <v>32</v>
      </c>
      <c r="AN101" s="101">
        <v>2.2999999999999998</v>
      </c>
      <c r="AO101" s="101">
        <v>0.46938775510204001</v>
      </c>
      <c r="AP101" s="101">
        <v>4.5999999999999996</v>
      </c>
      <c r="AQ101" s="101">
        <v>0.9</v>
      </c>
      <c r="AR101" s="101">
        <v>0.183673469387755</v>
      </c>
      <c r="AS101" s="101">
        <v>1.8</v>
      </c>
      <c r="AT101" s="102">
        <v>3.2</v>
      </c>
      <c r="AU101" s="102">
        <v>2.1709633649932156E-2</v>
      </c>
      <c r="AV101" s="103">
        <v>0.65306122448979498</v>
      </c>
      <c r="AW101" s="101">
        <v>6.4</v>
      </c>
      <c r="AX101" s="101">
        <v>4</v>
      </c>
      <c r="AY101" s="104">
        <v>0.71875</v>
      </c>
      <c r="AZ101" s="104">
        <v>0.16326530612244897</v>
      </c>
      <c r="BA101" s="101">
        <v>0.20408163265306123</v>
      </c>
      <c r="BB101" s="105">
        <v>89</v>
      </c>
      <c r="BC101" s="105">
        <v>253</v>
      </c>
      <c r="BD101" s="105" t="s">
        <v>545</v>
      </c>
      <c r="BE101" s="105" t="s">
        <v>546</v>
      </c>
      <c r="BF101" s="105">
        <v>1477</v>
      </c>
      <c r="BG101" s="105">
        <v>48</v>
      </c>
      <c r="BH101" s="101">
        <v>0.99729180771834802</v>
      </c>
      <c r="BI101" s="106">
        <v>0.11235955056179775</v>
      </c>
      <c r="BJ101" s="94">
        <v>3</v>
      </c>
      <c r="BK101" s="240">
        <v>49</v>
      </c>
      <c r="BL101" s="241">
        <v>7</v>
      </c>
      <c r="BM101" s="241">
        <v>11</v>
      </c>
      <c r="BN101" s="242">
        <v>14.28571428571429</v>
      </c>
      <c r="BO101" s="242">
        <v>22.448979591836739</v>
      </c>
      <c r="BP101" s="242">
        <v>2.0833333333333329E-2</v>
      </c>
      <c r="BQ101" s="242">
        <v>2.0833333333333329E-2</v>
      </c>
      <c r="BR101" s="242">
        <v>2.0833333333333329E-2</v>
      </c>
      <c r="BS101" s="242">
        <v>1</v>
      </c>
      <c r="BT101" s="243">
        <v>48</v>
      </c>
      <c r="BU101" s="244">
        <v>0.33184523809523703</v>
      </c>
      <c r="BV101" s="244">
        <v>-7.2462671509281595E-2</v>
      </c>
      <c r="BW101" s="243" t="b">
        <v>0</v>
      </c>
      <c r="BX101" s="243" t="b">
        <v>0</v>
      </c>
      <c r="BY101" s="243">
        <v>40</v>
      </c>
      <c r="BZ101" s="243">
        <v>9</v>
      </c>
      <c r="CA101" s="244">
        <v>0.83333333333333304</v>
      </c>
      <c r="CB101" s="244">
        <v>0.1875</v>
      </c>
      <c r="CC101" s="164">
        <v>0</v>
      </c>
      <c r="CD101" s="164">
        <v>0</v>
      </c>
      <c r="CE101" s="259">
        <v>0.48571428571428499</v>
      </c>
      <c r="CF101" s="8">
        <v>48</v>
      </c>
      <c r="CG101" s="164">
        <v>1</v>
      </c>
      <c r="CH101" s="164">
        <v>1</v>
      </c>
      <c r="CI101" s="8">
        <v>48</v>
      </c>
      <c r="CJ101" s="164">
        <v>0</v>
      </c>
      <c r="CK101" s="8">
        <v>0</v>
      </c>
      <c r="CL101" s="164">
        <v>0.36864406779661002</v>
      </c>
      <c r="CM101" s="8" t="s">
        <v>21</v>
      </c>
      <c r="CN101" s="8">
        <v>12</v>
      </c>
      <c r="CO101" s="164">
        <v>0.25</v>
      </c>
      <c r="CP101" s="8" t="b">
        <v>1</v>
      </c>
      <c r="CQ101" s="8">
        <v>1</v>
      </c>
      <c r="CR101" s="8">
        <v>46</v>
      </c>
      <c r="CS101" s="164">
        <v>2.1276595744680799E-2</v>
      </c>
      <c r="CT101" s="164">
        <v>2.0833333333333301E-2</v>
      </c>
      <c r="CU101" s="8" t="str">
        <f t="shared" si="14"/>
        <v>0_V0</v>
      </c>
      <c r="CV101" s="8" t="str">
        <f t="shared" si="15"/>
        <v>2_fair</v>
      </c>
      <c r="CW101" s="8" t="str">
        <f t="shared" si="16"/>
        <v>3_late</v>
      </c>
      <c r="CX101" s="8" t="str">
        <f t="shared" si="17"/>
        <v>4_vlong</v>
      </c>
      <c r="CY101" s="8" t="str">
        <f t="shared" si="18"/>
        <v>1_soon</v>
      </c>
      <c r="CZ101" s="8" t="str">
        <f t="shared" si="19"/>
        <v>1_few</v>
      </c>
      <c r="DA101" s="8" t="str">
        <f t="shared" si="20"/>
        <v>1_fair</v>
      </c>
      <c r="DB101" s="8" t="b">
        <v>0</v>
      </c>
    </row>
    <row r="102" spans="1:106" ht="24.95" customHeight="1" x14ac:dyDescent="0.25">
      <c r="A102" s="8" t="s">
        <v>51</v>
      </c>
      <c r="B102" s="216" t="s">
        <v>21</v>
      </c>
      <c r="C102" s="93" t="s">
        <v>28</v>
      </c>
      <c r="D102" s="94" t="s">
        <v>311</v>
      </c>
      <c r="E102" s="94" t="s">
        <v>28</v>
      </c>
      <c r="F102" s="94" t="s">
        <v>378</v>
      </c>
      <c r="G102" s="94">
        <v>7</v>
      </c>
      <c r="H102" s="93" t="s">
        <v>467</v>
      </c>
      <c r="I102" s="95">
        <v>0</v>
      </c>
      <c r="J102" s="93" t="s">
        <v>29</v>
      </c>
      <c r="K102" s="95">
        <v>7</v>
      </c>
      <c r="L102" s="93" t="s">
        <v>467</v>
      </c>
      <c r="M102" s="96">
        <v>1</v>
      </c>
      <c r="N102" s="93" t="s">
        <v>286</v>
      </c>
      <c r="O102" s="93" t="s">
        <v>493</v>
      </c>
      <c r="P102" s="93" t="s">
        <v>350</v>
      </c>
      <c r="Q102" s="93" t="s">
        <v>502</v>
      </c>
      <c r="R102" s="97" t="s">
        <v>467</v>
      </c>
      <c r="S102" s="94" t="s">
        <v>352</v>
      </c>
      <c r="T102" s="94">
        <v>116</v>
      </c>
      <c r="U102" s="94">
        <v>4</v>
      </c>
      <c r="V102" s="94">
        <v>1</v>
      </c>
      <c r="W102" s="98">
        <v>12</v>
      </c>
      <c r="X102" s="99">
        <v>0.58333333333333337</v>
      </c>
      <c r="Y102" s="94">
        <v>65</v>
      </c>
      <c r="Z102" s="94">
        <v>68</v>
      </c>
      <c r="AA102" s="94">
        <v>319</v>
      </c>
      <c r="AB102" s="94">
        <v>338</v>
      </c>
      <c r="AC102" s="94">
        <v>3</v>
      </c>
      <c r="AD102" s="94">
        <v>0</v>
      </c>
      <c r="AE102" s="94">
        <v>17</v>
      </c>
      <c r="AF102" s="94">
        <v>0</v>
      </c>
      <c r="AG102" s="94">
        <v>2</v>
      </c>
      <c r="AH102" s="94">
        <v>0</v>
      </c>
      <c r="AI102" s="94">
        <v>16</v>
      </c>
      <c r="AJ102" s="94">
        <v>1</v>
      </c>
      <c r="AK102" s="94">
        <v>19</v>
      </c>
      <c r="AL102" s="94">
        <v>17</v>
      </c>
      <c r="AM102" s="100">
        <v>36</v>
      </c>
      <c r="AN102" s="101">
        <v>1.5833333333333299</v>
      </c>
      <c r="AO102" s="101">
        <v>4.75</v>
      </c>
      <c r="AP102" s="101">
        <v>19</v>
      </c>
      <c r="AQ102" s="101">
        <v>1.4166666666666601</v>
      </c>
      <c r="AR102" s="101">
        <v>4.25</v>
      </c>
      <c r="AS102" s="101">
        <v>17</v>
      </c>
      <c r="AT102" s="102">
        <v>3</v>
      </c>
      <c r="AU102" s="102">
        <v>0.30769230769230771</v>
      </c>
      <c r="AV102" s="103">
        <v>9</v>
      </c>
      <c r="AW102" s="101">
        <v>36</v>
      </c>
      <c r="AX102" s="101">
        <v>1.04615384615384</v>
      </c>
      <c r="AY102" s="104">
        <v>0.52777777777777779</v>
      </c>
      <c r="AZ102" s="104">
        <v>1.75</v>
      </c>
      <c r="BA102" s="101">
        <v>3</v>
      </c>
      <c r="BB102" s="105">
        <v>1316</v>
      </c>
      <c r="BC102" s="105">
        <v>2024</v>
      </c>
      <c r="BD102" s="105" t="s">
        <v>511</v>
      </c>
      <c r="BE102" s="105" t="s">
        <v>512</v>
      </c>
      <c r="BF102" s="105">
        <v>1009</v>
      </c>
      <c r="BG102" s="105">
        <v>33</v>
      </c>
      <c r="BH102" s="101">
        <v>0.11496531219028741</v>
      </c>
      <c r="BI102" s="106">
        <v>9.11854103343465E-3</v>
      </c>
      <c r="BJ102" s="94">
        <v>3</v>
      </c>
      <c r="BK102" s="240">
        <v>34</v>
      </c>
      <c r="BL102" s="241">
        <v>5</v>
      </c>
      <c r="BM102" s="241">
        <v>6</v>
      </c>
      <c r="BN102" s="242">
        <v>14.705882352941179</v>
      </c>
      <c r="BO102" s="242">
        <v>17.647058823529409</v>
      </c>
      <c r="BP102" s="242">
        <v>0.87878787878787878</v>
      </c>
      <c r="BQ102" s="242">
        <v>0.87878787878787878</v>
      </c>
      <c r="BR102" s="242">
        <v>0.87878787878787878</v>
      </c>
      <c r="BS102" s="242">
        <v>0.96969696969696972</v>
      </c>
      <c r="BT102" s="243">
        <v>33</v>
      </c>
      <c r="BU102" s="244">
        <v>-0.36909944515578302</v>
      </c>
      <c r="BV102" s="244">
        <v>-0.47411511913697402</v>
      </c>
      <c r="BW102" s="243" t="b">
        <v>0</v>
      </c>
      <c r="BX102" s="243" t="b">
        <v>0</v>
      </c>
      <c r="BY102" s="243">
        <v>5</v>
      </c>
      <c r="BZ102" s="243">
        <v>2</v>
      </c>
      <c r="CA102" s="244">
        <v>0.15151515151515099</v>
      </c>
      <c r="CB102" s="244">
        <v>6.0606060606060601E-2</v>
      </c>
      <c r="CC102" s="164">
        <v>0.87878787878787801</v>
      </c>
      <c r="CD102" s="164">
        <v>29</v>
      </c>
      <c r="CE102" s="259">
        <v>0.90422535211267596</v>
      </c>
      <c r="CF102" s="8">
        <v>29</v>
      </c>
      <c r="CG102" s="164">
        <v>0.87878787878787801</v>
      </c>
      <c r="CH102" s="164">
        <v>0</v>
      </c>
      <c r="CI102" s="8">
        <v>0</v>
      </c>
      <c r="CJ102" s="164">
        <v>0.12121212121212099</v>
      </c>
      <c r="CK102" s="8">
        <v>4</v>
      </c>
      <c r="CL102" s="164">
        <v>8.0280172413793094E-2</v>
      </c>
      <c r="CM102" s="8" t="s">
        <v>25</v>
      </c>
      <c r="CN102" s="8">
        <v>29</v>
      </c>
      <c r="CO102" s="164">
        <v>0.87878787878787801</v>
      </c>
      <c r="CP102" s="8" t="b">
        <v>0</v>
      </c>
      <c r="CQ102" s="8">
        <v>0</v>
      </c>
      <c r="CR102" s="8">
        <v>0</v>
      </c>
      <c r="CS102" s="164">
        <v>0</v>
      </c>
      <c r="CT102" s="164">
        <v>0</v>
      </c>
      <c r="CU102" s="8" t="str">
        <f t="shared" si="14"/>
        <v>3_late</v>
      </c>
      <c r="CV102" s="8" t="str">
        <f t="shared" si="15"/>
        <v>3_high</v>
      </c>
      <c r="CW102" s="8" t="str">
        <f t="shared" si="16"/>
        <v>3_late</v>
      </c>
      <c r="CX102" s="8" t="str">
        <f t="shared" si="17"/>
        <v>0_Zero</v>
      </c>
      <c r="CY102" s="8" t="str">
        <f t="shared" si="18"/>
        <v>1_soon</v>
      </c>
      <c r="CZ102" s="8" t="str">
        <f t="shared" si="19"/>
        <v>0_Zero</v>
      </c>
      <c r="DA102" s="8" t="str">
        <f t="shared" si="20"/>
        <v>0_zero</v>
      </c>
      <c r="DB102" s="8" t="b">
        <v>1</v>
      </c>
    </row>
    <row r="103" spans="1:106" ht="24.95" customHeight="1" x14ac:dyDescent="0.25">
      <c r="A103" s="8" t="s">
        <v>52</v>
      </c>
      <c r="B103" s="216" t="s">
        <v>21</v>
      </c>
      <c r="C103" s="93" t="s">
        <v>28</v>
      </c>
      <c r="D103" s="94" t="s">
        <v>328</v>
      </c>
      <c r="E103" s="94" t="s">
        <v>360</v>
      </c>
      <c r="F103" s="94" t="s">
        <v>378</v>
      </c>
      <c r="G103" s="94">
        <v>7</v>
      </c>
      <c r="H103" s="93" t="s">
        <v>467</v>
      </c>
      <c r="I103" s="95">
        <v>0</v>
      </c>
      <c r="J103" s="93" t="s">
        <v>29</v>
      </c>
      <c r="K103" s="95">
        <v>7</v>
      </c>
      <c r="L103" s="93" t="s">
        <v>467</v>
      </c>
      <c r="M103" s="96">
        <v>1</v>
      </c>
      <c r="N103" s="93" t="s">
        <v>505</v>
      </c>
      <c r="O103" s="93" t="s">
        <v>493</v>
      </c>
      <c r="P103" s="93" t="s">
        <v>513</v>
      </c>
      <c r="Q103" s="93" t="s">
        <v>506</v>
      </c>
      <c r="R103" s="97" t="s">
        <v>460</v>
      </c>
      <c r="S103" s="94" t="s">
        <v>352</v>
      </c>
      <c r="T103" s="94">
        <v>190</v>
      </c>
      <c r="U103" s="94">
        <v>7</v>
      </c>
      <c r="V103" s="94">
        <v>1</v>
      </c>
      <c r="W103" s="98">
        <v>13</v>
      </c>
      <c r="X103" s="99">
        <v>0.53846153846153844</v>
      </c>
      <c r="Y103" s="94">
        <v>4</v>
      </c>
      <c r="Z103" s="94">
        <v>5</v>
      </c>
      <c r="AA103" s="94">
        <v>26</v>
      </c>
      <c r="AB103" s="94">
        <v>33</v>
      </c>
      <c r="AC103" s="94">
        <v>1</v>
      </c>
      <c r="AD103" s="94">
        <v>0</v>
      </c>
      <c r="AE103" s="94">
        <v>2</v>
      </c>
      <c r="AF103" s="94">
        <v>0</v>
      </c>
      <c r="AG103" s="94">
        <v>8</v>
      </c>
      <c r="AH103" s="94">
        <v>3</v>
      </c>
      <c r="AI103" s="94">
        <v>8</v>
      </c>
      <c r="AJ103" s="94">
        <v>0</v>
      </c>
      <c r="AK103" s="94">
        <v>10</v>
      </c>
      <c r="AL103" s="94">
        <v>11</v>
      </c>
      <c r="AM103" s="100">
        <v>21</v>
      </c>
      <c r="AN103" s="101">
        <v>0.76923076923076905</v>
      </c>
      <c r="AO103" s="101">
        <v>1.4285714285714199</v>
      </c>
      <c r="AP103" s="101">
        <v>10</v>
      </c>
      <c r="AQ103" s="101">
        <v>0.84615384615384603</v>
      </c>
      <c r="AR103" s="101">
        <v>1.5714285714285701</v>
      </c>
      <c r="AS103" s="101">
        <v>11</v>
      </c>
      <c r="AT103" s="102">
        <v>1.6153846153846101</v>
      </c>
      <c r="AU103" s="102">
        <v>0.1099476439790576</v>
      </c>
      <c r="AV103" s="103">
        <v>3</v>
      </c>
      <c r="AW103" s="101">
        <v>21</v>
      </c>
      <c r="AX103" s="101">
        <v>1.25</v>
      </c>
      <c r="AY103" s="104">
        <v>0.47619047619047616</v>
      </c>
      <c r="AZ103" s="104">
        <v>1</v>
      </c>
      <c r="BA103" s="101">
        <v>1.8571428571428572</v>
      </c>
      <c r="BB103" s="105">
        <v>584</v>
      </c>
      <c r="BC103" s="105">
        <v>2289</v>
      </c>
      <c r="BD103" s="105" t="s">
        <v>514</v>
      </c>
      <c r="BE103" s="105" t="s">
        <v>515</v>
      </c>
      <c r="BF103" s="105">
        <v>1594</v>
      </c>
      <c r="BG103" s="105">
        <v>52</v>
      </c>
      <c r="BH103" s="101">
        <v>0.1191969887076537</v>
      </c>
      <c r="BI103" s="106">
        <v>2.2260273972602738E-2</v>
      </c>
      <c r="BJ103" s="94">
        <v>1</v>
      </c>
      <c r="BK103" s="240">
        <v>54</v>
      </c>
      <c r="BL103" s="241">
        <v>34</v>
      </c>
      <c r="BM103" s="241">
        <v>46</v>
      </c>
      <c r="BN103" s="242">
        <v>62.962962962962962</v>
      </c>
      <c r="BO103" s="242">
        <v>85.18518518518519</v>
      </c>
      <c r="BP103" s="242">
        <v>0.169811320754717</v>
      </c>
      <c r="BQ103" s="242">
        <v>0.20754716981132079</v>
      </c>
      <c r="BR103" s="242">
        <v>0.20754716981132079</v>
      </c>
      <c r="BS103" s="242">
        <v>0.2452830188679245</v>
      </c>
      <c r="BT103" s="243">
        <v>53</v>
      </c>
      <c r="BU103" s="244">
        <v>0.322360497792051</v>
      </c>
      <c r="BV103" s="244">
        <v>2.1070581686337998E-2</v>
      </c>
      <c r="BW103" s="243" t="b">
        <v>0</v>
      </c>
      <c r="BX103" s="243" t="b">
        <v>0</v>
      </c>
      <c r="BY103" s="243">
        <v>45</v>
      </c>
      <c r="BZ103" s="243">
        <v>42</v>
      </c>
      <c r="CA103" s="244">
        <v>0.84905660377358405</v>
      </c>
      <c r="CB103" s="244">
        <v>0.79245283018867896</v>
      </c>
      <c r="CC103" s="164">
        <v>0.169811320754716</v>
      </c>
      <c r="CD103" s="164">
        <v>9</v>
      </c>
      <c r="CE103" s="259">
        <v>0.57446808510638303</v>
      </c>
      <c r="CF103" s="8">
        <v>11</v>
      </c>
      <c r="CG103" s="164">
        <v>0.20754716981131999</v>
      </c>
      <c r="CH103" s="164">
        <v>3.7735849056603703E-2</v>
      </c>
      <c r="CI103" s="8">
        <v>2</v>
      </c>
      <c r="CJ103" s="164">
        <v>0.79245283018867896</v>
      </c>
      <c r="CK103" s="8">
        <v>42</v>
      </c>
      <c r="CL103" s="164">
        <v>7.0298769771528899E-3</v>
      </c>
      <c r="CM103" s="8" t="s">
        <v>25</v>
      </c>
      <c r="CN103" s="8">
        <v>18</v>
      </c>
      <c r="CO103" s="164">
        <v>0.339622641509433</v>
      </c>
      <c r="CP103" s="8" t="b">
        <v>1</v>
      </c>
      <c r="CQ103" s="8">
        <v>1</v>
      </c>
      <c r="CR103" s="8">
        <v>0</v>
      </c>
      <c r="CS103" s="164">
        <v>1</v>
      </c>
      <c r="CT103" s="164">
        <v>1.8867924528301799E-2</v>
      </c>
      <c r="CU103" s="8" t="str">
        <f t="shared" si="14"/>
        <v>1_early</v>
      </c>
      <c r="CV103" s="8" t="str">
        <f t="shared" si="15"/>
        <v>2_fair</v>
      </c>
      <c r="CW103" s="8" t="str">
        <f t="shared" si="16"/>
        <v>1_early</v>
      </c>
      <c r="CX103" s="8" t="str">
        <f t="shared" si="17"/>
        <v>1_soon</v>
      </c>
      <c r="CY103" s="8" t="str">
        <f t="shared" si="18"/>
        <v>3_long</v>
      </c>
      <c r="CZ103" s="8" t="str">
        <f t="shared" si="19"/>
        <v>3_large</v>
      </c>
      <c r="DA103" s="8" t="str">
        <f t="shared" si="20"/>
        <v>1_fair</v>
      </c>
      <c r="DB103" s="8" t="b">
        <v>1</v>
      </c>
    </row>
    <row r="104" spans="1:106" ht="24.95" customHeight="1" x14ac:dyDescent="0.25">
      <c r="A104" s="8" t="s">
        <v>59</v>
      </c>
      <c r="B104" s="216" t="s">
        <v>21</v>
      </c>
      <c r="C104" s="93" t="s">
        <v>28</v>
      </c>
      <c r="D104" s="94" t="s">
        <v>328</v>
      </c>
      <c r="E104" s="94" t="s">
        <v>28</v>
      </c>
      <c r="F104" s="94" t="s">
        <v>378</v>
      </c>
      <c r="G104" s="94">
        <v>7</v>
      </c>
      <c r="H104" s="93" t="s">
        <v>467</v>
      </c>
      <c r="I104" s="95">
        <v>0</v>
      </c>
      <c r="J104" s="93" t="s">
        <v>29</v>
      </c>
      <c r="K104" s="95">
        <v>7</v>
      </c>
      <c r="L104" s="93" t="s">
        <v>467</v>
      </c>
      <c r="M104" s="96">
        <v>1</v>
      </c>
      <c r="N104" s="93" t="s">
        <v>286</v>
      </c>
      <c r="O104" s="93" t="s">
        <v>287</v>
      </c>
      <c r="P104" s="93" t="s">
        <v>350</v>
      </c>
      <c r="Q104" s="93" t="s">
        <v>351</v>
      </c>
      <c r="R104" s="97" t="s">
        <v>460</v>
      </c>
      <c r="S104" s="94" t="s">
        <v>394</v>
      </c>
      <c r="T104" s="94">
        <v>254</v>
      </c>
      <c r="U104" s="94">
        <v>9</v>
      </c>
      <c r="V104" s="94">
        <v>1</v>
      </c>
      <c r="W104" s="98">
        <v>21</v>
      </c>
      <c r="X104" s="99">
        <v>0.33333333333333331</v>
      </c>
      <c r="Y104" s="94">
        <v>6</v>
      </c>
      <c r="Z104" s="94">
        <v>7</v>
      </c>
      <c r="AA104" s="94">
        <v>25</v>
      </c>
      <c r="AB104" s="94">
        <v>32</v>
      </c>
      <c r="AC104" s="94">
        <v>2</v>
      </c>
      <c r="AD104" s="94">
        <v>1</v>
      </c>
      <c r="AE104" s="94">
        <v>5</v>
      </c>
      <c r="AF104" s="94">
        <v>2</v>
      </c>
      <c r="AG104" s="94">
        <v>5</v>
      </c>
      <c r="AH104" s="94">
        <v>1</v>
      </c>
      <c r="AI104" s="94">
        <v>0</v>
      </c>
      <c r="AJ104" s="94">
        <v>0</v>
      </c>
      <c r="AK104" s="94">
        <v>10</v>
      </c>
      <c r="AL104" s="94">
        <v>3</v>
      </c>
      <c r="AM104" s="100">
        <v>13</v>
      </c>
      <c r="AN104" s="101">
        <v>0.476190476190476</v>
      </c>
      <c r="AO104" s="101">
        <v>1.1111111111111101</v>
      </c>
      <c r="AP104" s="101">
        <v>10</v>
      </c>
      <c r="AQ104" s="101">
        <v>0.14285714285714199</v>
      </c>
      <c r="AR104" s="101">
        <v>0.33333333333333298</v>
      </c>
      <c r="AS104" s="101">
        <v>3</v>
      </c>
      <c r="AT104" s="102">
        <v>0.61904761904761896</v>
      </c>
      <c r="AU104" s="102">
        <v>5.0980392156862744E-2</v>
      </c>
      <c r="AV104" s="103">
        <v>1.44444444444444</v>
      </c>
      <c r="AW104" s="101">
        <v>13</v>
      </c>
      <c r="AX104" s="101">
        <v>1.1666666666666601</v>
      </c>
      <c r="AY104" s="104">
        <v>0.76923076923076927</v>
      </c>
      <c r="AZ104" s="104">
        <v>0.77777777777777779</v>
      </c>
      <c r="BA104" s="101">
        <v>2.3333333333333335</v>
      </c>
      <c r="BB104" s="105">
        <v>509</v>
      </c>
      <c r="BC104" s="105">
        <v>1294</v>
      </c>
      <c r="BD104" s="105" t="s">
        <v>518</v>
      </c>
      <c r="BE104" s="105" t="s">
        <v>519</v>
      </c>
      <c r="BF104" s="105">
        <v>493</v>
      </c>
      <c r="BG104" s="105">
        <v>16</v>
      </c>
      <c r="BH104" s="101">
        <v>0.51521298174442187</v>
      </c>
      <c r="BI104" s="106">
        <v>4.1257367387033402E-2</v>
      </c>
      <c r="BJ104" s="94">
        <v>3</v>
      </c>
      <c r="BK104" s="240">
        <v>17</v>
      </c>
      <c r="BL104" s="241">
        <v>9</v>
      </c>
      <c r="BM104" s="241">
        <v>9</v>
      </c>
      <c r="BN104" s="242">
        <v>52.941176470588232</v>
      </c>
      <c r="BO104" s="242">
        <v>52.941176470588232</v>
      </c>
      <c r="BP104" s="242">
        <v>0</v>
      </c>
      <c r="BQ104" s="242">
        <v>0</v>
      </c>
      <c r="BR104" s="242">
        <v>0</v>
      </c>
      <c r="BS104" s="242">
        <v>6.25E-2</v>
      </c>
      <c r="BT104" s="243">
        <v>16</v>
      </c>
      <c r="BU104" s="244">
        <v>0.52631578947368396</v>
      </c>
      <c r="BV104" s="244">
        <v>0.138869795758051</v>
      </c>
      <c r="BW104" s="243" t="b">
        <v>1</v>
      </c>
      <c r="BX104" s="243" t="b">
        <v>1</v>
      </c>
      <c r="BY104" s="243">
        <v>16</v>
      </c>
      <c r="BZ104" s="243">
        <v>16</v>
      </c>
      <c r="CA104" s="244">
        <v>1</v>
      </c>
      <c r="CB104" s="244">
        <v>1</v>
      </c>
      <c r="CC104" s="164">
        <v>0</v>
      </c>
      <c r="CD104" s="164">
        <v>0</v>
      </c>
      <c r="CE104" s="259">
        <v>0.92105263157894701</v>
      </c>
      <c r="CF104" s="8">
        <v>0</v>
      </c>
      <c r="CG104" s="164">
        <v>0</v>
      </c>
      <c r="CH104" s="164">
        <v>0</v>
      </c>
      <c r="CI104" s="8">
        <v>0</v>
      </c>
      <c r="CJ104" s="164">
        <v>1</v>
      </c>
      <c r="CK104" s="8">
        <v>16</v>
      </c>
      <c r="CL104" s="164">
        <v>0.55538098978790196</v>
      </c>
      <c r="CM104" s="8" t="s">
        <v>31</v>
      </c>
      <c r="CN104" s="8">
        <v>8</v>
      </c>
      <c r="CO104" s="164">
        <v>0.5</v>
      </c>
      <c r="CP104" s="8" t="b">
        <v>1</v>
      </c>
      <c r="CQ104" s="8">
        <v>0</v>
      </c>
      <c r="CR104" s="8">
        <v>0</v>
      </c>
      <c r="CS104" s="164">
        <v>0</v>
      </c>
      <c r="CT104" s="164">
        <v>0</v>
      </c>
      <c r="CU104" s="8" t="str">
        <f t="shared" si="14"/>
        <v>0_V0</v>
      </c>
      <c r="CV104" s="8" t="str">
        <f t="shared" si="15"/>
        <v>3_high</v>
      </c>
      <c r="CW104" s="8" t="str">
        <f t="shared" si="16"/>
        <v>0_V0</v>
      </c>
      <c r="CX104" s="8" t="str">
        <f t="shared" si="17"/>
        <v>0_Zero</v>
      </c>
      <c r="CY104" s="8" t="str">
        <f t="shared" si="18"/>
        <v>4_full</v>
      </c>
      <c r="CZ104" s="8" t="str">
        <f t="shared" si="19"/>
        <v>0_Zero</v>
      </c>
      <c r="DA104" s="8" t="str">
        <f t="shared" si="20"/>
        <v>0_zero</v>
      </c>
      <c r="DB104" s="8" t="b">
        <v>1</v>
      </c>
    </row>
    <row r="105" spans="1:106" ht="24.95" customHeight="1" x14ac:dyDescent="0.25">
      <c r="A105" s="8" t="s">
        <v>85</v>
      </c>
      <c r="B105" s="216" t="s">
        <v>21</v>
      </c>
      <c r="C105" s="93" t="s">
        <v>28</v>
      </c>
      <c r="D105" s="94" t="s">
        <v>333</v>
      </c>
      <c r="E105" s="94" t="s">
        <v>360</v>
      </c>
      <c r="F105" s="94" t="s">
        <v>530</v>
      </c>
      <c r="G105" s="94">
        <v>6</v>
      </c>
      <c r="H105" s="93" t="s">
        <v>467</v>
      </c>
      <c r="I105" s="95">
        <v>0</v>
      </c>
      <c r="J105" s="93" t="s">
        <v>29</v>
      </c>
      <c r="K105" s="95">
        <v>6</v>
      </c>
      <c r="L105" s="93" t="s">
        <v>467</v>
      </c>
      <c r="M105" s="96">
        <v>1</v>
      </c>
      <c r="N105" s="93" t="s">
        <v>286</v>
      </c>
      <c r="O105" s="93" t="s">
        <v>287</v>
      </c>
      <c r="P105" s="93" t="s">
        <v>350</v>
      </c>
      <c r="Q105" s="93" t="s">
        <v>351</v>
      </c>
      <c r="R105" s="97" t="s">
        <v>460</v>
      </c>
      <c r="S105" s="94" t="s">
        <v>394</v>
      </c>
      <c r="T105" s="94">
        <v>873</v>
      </c>
      <c r="U105" s="94">
        <v>29</v>
      </c>
      <c r="V105" s="94">
        <v>3</v>
      </c>
      <c r="W105" s="98">
        <v>14</v>
      </c>
      <c r="X105" s="99">
        <v>0.42857142857142855</v>
      </c>
      <c r="Y105" s="94">
        <v>21</v>
      </c>
      <c r="Z105" s="94">
        <v>23</v>
      </c>
      <c r="AA105" s="94">
        <v>120</v>
      </c>
      <c r="AB105" s="94">
        <v>133</v>
      </c>
      <c r="AC105" s="94">
        <v>2</v>
      </c>
      <c r="AD105" s="94">
        <v>0</v>
      </c>
      <c r="AE105" s="94">
        <v>10</v>
      </c>
      <c r="AF105" s="94">
        <v>0</v>
      </c>
      <c r="AG105" s="94">
        <v>6</v>
      </c>
      <c r="AH105" s="94">
        <v>3</v>
      </c>
      <c r="AI105" s="94">
        <v>2</v>
      </c>
      <c r="AJ105" s="94">
        <v>0</v>
      </c>
      <c r="AK105" s="94">
        <v>16</v>
      </c>
      <c r="AL105" s="94">
        <v>5</v>
      </c>
      <c r="AM105" s="100">
        <v>21</v>
      </c>
      <c r="AN105" s="101">
        <v>1.1428571428571399</v>
      </c>
      <c r="AO105" s="101">
        <v>0.55172413793103403</v>
      </c>
      <c r="AP105" s="101">
        <v>5.3333333333333304</v>
      </c>
      <c r="AQ105" s="101">
        <v>0.35714285714285698</v>
      </c>
      <c r="AR105" s="101">
        <v>0.17241379310344801</v>
      </c>
      <c r="AS105" s="101">
        <v>1.6666666666666601</v>
      </c>
      <c r="AT105" s="102">
        <v>1.5</v>
      </c>
      <c r="AU105" s="102">
        <v>2.4027459954233409E-2</v>
      </c>
      <c r="AV105" s="103">
        <v>0.72413793103448199</v>
      </c>
      <c r="AW105" s="101">
        <v>7</v>
      </c>
      <c r="AX105" s="101">
        <v>1.09523809523809</v>
      </c>
      <c r="AY105" s="104">
        <v>0.76190476190476186</v>
      </c>
      <c r="AZ105" s="104">
        <v>0.20689655172413793</v>
      </c>
      <c r="BA105" s="101">
        <v>0.48275862068965519</v>
      </c>
      <c r="BB105" s="105">
        <v>818</v>
      </c>
      <c r="BC105" s="105">
        <v>2136</v>
      </c>
      <c r="BD105" s="105" t="s">
        <v>531</v>
      </c>
      <c r="BE105" s="105" t="s">
        <v>532</v>
      </c>
      <c r="BF105" s="105">
        <v>2550</v>
      </c>
      <c r="BG105" s="105">
        <v>83</v>
      </c>
      <c r="BH105" s="101">
        <v>0.34235294117647058</v>
      </c>
      <c r="BI105" s="106">
        <v>1.7114914425427872E-2</v>
      </c>
      <c r="BJ105" s="94">
        <v>2</v>
      </c>
      <c r="BK105" s="240">
        <v>85</v>
      </c>
      <c r="BL105" s="241">
        <v>10</v>
      </c>
      <c r="BM105" s="241">
        <v>13</v>
      </c>
      <c r="BN105" s="242">
        <v>11.76470588235294</v>
      </c>
      <c r="BO105" s="242">
        <v>15.294117647058821</v>
      </c>
      <c r="BP105" s="242">
        <v>0.54761904761904767</v>
      </c>
      <c r="BQ105" s="242">
        <v>0.54761904761904767</v>
      </c>
      <c r="BR105" s="242">
        <v>0.54761904761904767</v>
      </c>
      <c r="BS105" s="242">
        <v>0.88095238095238093</v>
      </c>
      <c r="BT105" s="243">
        <v>84</v>
      </c>
      <c r="BU105" s="244">
        <v>-6.0072610604525498E-2</v>
      </c>
      <c r="BV105" s="244">
        <v>-0.17695830673235599</v>
      </c>
      <c r="BW105" s="243" t="b">
        <v>0</v>
      </c>
      <c r="BX105" s="243" t="b">
        <v>0</v>
      </c>
      <c r="BY105" s="243">
        <v>39</v>
      </c>
      <c r="BZ105" s="243">
        <v>38</v>
      </c>
      <c r="CA105" s="244">
        <v>0.46428571428571402</v>
      </c>
      <c r="CB105" s="244">
        <v>0.452380952380952</v>
      </c>
      <c r="CC105" s="164">
        <v>0.54761904761904701</v>
      </c>
      <c r="CD105" s="164">
        <v>46</v>
      </c>
      <c r="CE105" s="259">
        <v>0.85106382978723405</v>
      </c>
      <c r="CF105" s="8">
        <v>51</v>
      </c>
      <c r="CG105" s="164">
        <v>0.60714285714285698</v>
      </c>
      <c r="CH105" s="164">
        <v>5.9523809523809403E-2</v>
      </c>
      <c r="CI105" s="8">
        <v>5</v>
      </c>
      <c r="CJ105" s="164">
        <v>0.39285714285714202</v>
      </c>
      <c r="CK105" s="8">
        <v>33</v>
      </c>
      <c r="CL105" s="164">
        <v>6.6730219256434702E-3</v>
      </c>
      <c r="CM105" s="8" t="s">
        <v>25</v>
      </c>
      <c r="CN105" s="8">
        <v>78</v>
      </c>
      <c r="CO105" s="164">
        <v>0.92857142857142805</v>
      </c>
      <c r="CP105" s="8" t="b">
        <v>0</v>
      </c>
      <c r="CQ105" s="8">
        <v>1</v>
      </c>
      <c r="CR105" s="8">
        <v>3</v>
      </c>
      <c r="CS105" s="164">
        <v>0.25</v>
      </c>
      <c r="CT105" s="164">
        <v>1.1904761904761901E-2</v>
      </c>
      <c r="CU105" s="8" t="str">
        <f t="shared" ref="CU105:CU136" si="21">IF(CC105&lt;=$CU$3,"0_V0",IF(CC105&lt;=$CU$4,"1_early",IF(CC105&lt;=$CU$5,"2_middle","3_late")))</f>
        <v>2_middle</v>
      </c>
      <c r="CV105" s="8" t="str">
        <f t="shared" ref="CV105:CV136" si="22">IF(CE105&lt;=$CV$3,"1_low",IF(CE105&lt;=$CV$4,"2_fair",IF(CE105&lt;$CV$5,"3_high","4_full")))</f>
        <v>3_high</v>
      </c>
      <c r="CW105" s="8" t="str">
        <f t="shared" ref="CW105:CW136" si="23">IF(CG105&lt;=$CW$3,"0_V0",IF(CG105&lt;=$CW$4,"1_early",IF(CG105&lt;=$CW$5,"2_middle","3_late")))</f>
        <v>2_middle</v>
      </c>
      <c r="CX105" s="8" t="str">
        <f t="shared" ref="CX105:CX136" si="24">IF(CH105&lt;=$CX$3,"0_Zero",IF(CH105&lt;=$CX$4,"1_soon",IF(CH105&lt;=$CX$5,"2_fair",IF(CH105&lt;=$CX$6,"3_long","4_vlong"))))</f>
        <v>1_soon</v>
      </c>
      <c r="CY105" s="8" t="str">
        <f t="shared" ref="CY105:CY136" si="25">IF(CJ105&lt;=$CY$3,"1_soon",IF(CJ105&lt;=$CY$4,"2_fair",IF(CJ105&lt;$CY$5,"3_long","4_full")))</f>
        <v>2_fair</v>
      </c>
      <c r="CZ105" s="8" t="str">
        <f t="shared" ref="CZ105:CZ136" si="26">IF(CS105&lt;=$CZ$3,"0_Zero",IF(CS105&lt;=$CZ$4,"1_few",IF(CS105&lt;=$CZ$5,"2_fair","3_large")))</f>
        <v>2_fair</v>
      </c>
      <c r="DA105" s="8" t="str">
        <f t="shared" ref="DA105:DA136" si="27">IF(CT105&lt;=$DA$3,"0_zero",IF(CT105&lt;=$DA$4,"1_fair",IF(CT105&lt;=$DA$5,"2_high","4_unbelievable")))</f>
        <v>1_fair</v>
      </c>
      <c r="DB105" s="8" t="b">
        <v>1</v>
      </c>
    </row>
    <row r="106" spans="1:106" ht="24.95" customHeight="1" x14ac:dyDescent="0.2">
      <c r="A106" s="8" t="s">
        <v>95</v>
      </c>
      <c r="B106" s="216" t="s">
        <v>21</v>
      </c>
      <c r="C106" s="165" t="s">
        <v>28</v>
      </c>
      <c r="D106" s="166" t="s">
        <v>344</v>
      </c>
      <c r="E106" s="166" t="s">
        <v>28</v>
      </c>
      <c r="F106" s="166" t="s">
        <v>494</v>
      </c>
      <c r="G106" s="166">
        <v>9</v>
      </c>
      <c r="H106" s="165" t="s">
        <v>467</v>
      </c>
      <c r="I106" s="165">
        <v>0</v>
      </c>
      <c r="J106" s="165" t="s">
        <v>29</v>
      </c>
      <c r="K106" s="165">
        <v>9</v>
      </c>
      <c r="L106" s="165" t="s">
        <v>467</v>
      </c>
      <c r="M106" s="167">
        <v>1</v>
      </c>
      <c r="N106" s="165" t="s">
        <v>286</v>
      </c>
      <c r="O106" s="165" t="s">
        <v>287</v>
      </c>
      <c r="P106" s="165" t="s">
        <v>350</v>
      </c>
      <c r="Q106" s="165" t="s">
        <v>351</v>
      </c>
      <c r="R106" s="168" t="s">
        <v>467</v>
      </c>
      <c r="S106" s="166" t="s">
        <v>352</v>
      </c>
      <c r="T106" s="166">
        <v>1387</v>
      </c>
      <c r="U106" s="166">
        <v>46</v>
      </c>
      <c r="V106" s="166">
        <v>4</v>
      </c>
      <c r="W106" s="169">
        <v>10</v>
      </c>
      <c r="X106" s="170">
        <v>0.9</v>
      </c>
      <c r="Y106" s="166">
        <v>3</v>
      </c>
      <c r="Z106" s="166">
        <v>4</v>
      </c>
      <c r="AA106" s="166">
        <v>20</v>
      </c>
      <c r="AB106" s="166">
        <v>26</v>
      </c>
      <c r="AC106" s="166">
        <v>3</v>
      </c>
      <c r="AD106" s="166">
        <v>2</v>
      </c>
      <c r="AE106" s="166">
        <v>13</v>
      </c>
      <c r="AF106" s="166">
        <v>8</v>
      </c>
      <c r="AG106" s="166">
        <v>6</v>
      </c>
      <c r="AH106" s="166">
        <v>5</v>
      </c>
      <c r="AI106" s="166">
        <v>10</v>
      </c>
      <c r="AJ106" s="166">
        <v>0</v>
      </c>
      <c r="AK106" s="166">
        <v>19</v>
      </c>
      <c r="AL106" s="166">
        <v>23</v>
      </c>
      <c r="AM106" s="168">
        <v>42</v>
      </c>
      <c r="AN106" s="171">
        <v>1.9</v>
      </c>
      <c r="AO106" s="171">
        <v>0.41304347826086901</v>
      </c>
      <c r="AP106" s="171">
        <v>4.75</v>
      </c>
      <c r="AQ106" s="171">
        <v>2.2999999999999998</v>
      </c>
      <c r="AR106" s="171">
        <v>0.5</v>
      </c>
      <c r="AS106" s="171">
        <v>5.75</v>
      </c>
      <c r="AT106" s="171">
        <v>4.2</v>
      </c>
      <c r="AU106" s="171">
        <v>3.0259365994236311E-2</v>
      </c>
      <c r="AV106" s="167">
        <v>0.91304347826086896</v>
      </c>
      <c r="AW106" s="171">
        <v>10.5</v>
      </c>
      <c r="AX106" s="171">
        <v>1.3333333333333299</v>
      </c>
      <c r="AY106" s="172">
        <v>0.45238095238095238</v>
      </c>
      <c r="AZ106" s="172">
        <v>0.19565217391304349</v>
      </c>
      <c r="BA106" s="171">
        <v>0.21739130434782608</v>
      </c>
      <c r="BB106" s="166">
        <v>2767</v>
      </c>
      <c r="BC106" s="166">
        <v>9765</v>
      </c>
      <c r="BD106" s="166" t="s">
        <v>543</v>
      </c>
      <c r="BE106" s="166" t="s">
        <v>544</v>
      </c>
      <c r="BF106" s="166">
        <v>2855</v>
      </c>
      <c r="BG106" s="166">
        <v>93</v>
      </c>
      <c r="BH106" s="171">
        <v>0.48581436077057794</v>
      </c>
      <c r="BI106" s="171">
        <v>3.6140224069389228E-3</v>
      </c>
      <c r="BJ106" s="166">
        <v>5</v>
      </c>
      <c r="BK106" s="240">
        <v>95</v>
      </c>
      <c r="BL106" s="241">
        <v>37</v>
      </c>
      <c r="BM106" s="241">
        <v>52</v>
      </c>
      <c r="BN106" s="242">
        <v>38.94736842105263</v>
      </c>
      <c r="BO106" s="242">
        <v>54.736842105263158</v>
      </c>
      <c r="BP106" s="242">
        <v>0.47872340425531917</v>
      </c>
      <c r="BQ106" s="242">
        <v>0.58510638297872342</v>
      </c>
      <c r="BR106" s="242">
        <v>0.5957446808510638</v>
      </c>
      <c r="BS106" s="242">
        <v>0.78723404255319152</v>
      </c>
      <c r="BT106" s="243">
        <v>94</v>
      </c>
      <c r="BU106" s="244">
        <v>3.1056966369251801E-2</v>
      </c>
      <c r="BV106" s="244">
        <v>-0.153156978588882</v>
      </c>
      <c r="BW106" s="243" t="b">
        <v>0</v>
      </c>
      <c r="BX106" s="243" t="b">
        <v>0</v>
      </c>
      <c r="BY106" s="243">
        <v>56</v>
      </c>
      <c r="BZ106" s="243">
        <v>25</v>
      </c>
      <c r="CA106" s="244">
        <v>0.59574468085106302</v>
      </c>
      <c r="CB106" s="244">
        <v>0.26595744680851002</v>
      </c>
      <c r="CC106" s="164">
        <v>0.30851063829787201</v>
      </c>
      <c r="CD106" s="164">
        <v>29</v>
      </c>
      <c r="CE106" s="259">
        <v>0.32258064516128998</v>
      </c>
      <c r="CF106" s="8">
        <v>74</v>
      </c>
      <c r="CG106" s="164">
        <v>0.78723404255319096</v>
      </c>
      <c r="CH106" s="164">
        <v>0.47872340425531901</v>
      </c>
      <c r="CI106" s="8">
        <v>45</v>
      </c>
      <c r="CJ106" s="164">
        <v>0.21276595744680801</v>
      </c>
      <c r="CK106" s="8">
        <v>20</v>
      </c>
      <c r="CL106" s="164">
        <v>1.1390456644433E-2</v>
      </c>
      <c r="CM106" s="8" t="s">
        <v>25</v>
      </c>
      <c r="CN106" s="8">
        <v>67</v>
      </c>
      <c r="CO106" s="164">
        <v>0.71276595744680804</v>
      </c>
      <c r="CP106" s="8" t="b">
        <v>1</v>
      </c>
      <c r="CQ106" s="8">
        <v>6</v>
      </c>
      <c r="CR106" s="8">
        <v>38</v>
      </c>
      <c r="CS106" s="164">
        <v>0.13636363636363599</v>
      </c>
      <c r="CT106" s="164">
        <v>6.3829787234042507E-2</v>
      </c>
      <c r="CU106" s="8" t="str">
        <f t="shared" si="21"/>
        <v>2_middle</v>
      </c>
      <c r="CV106" s="8" t="str">
        <f t="shared" si="22"/>
        <v>2_fair</v>
      </c>
      <c r="CW106" s="8" t="str">
        <f t="shared" si="23"/>
        <v>3_late</v>
      </c>
      <c r="CX106" s="8" t="str">
        <f t="shared" si="24"/>
        <v>3_long</v>
      </c>
      <c r="CY106" s="8" t="str">
        <f t="shared" si="25"/>
        <v>1_soon</v>
      </c>
      <c r="CZ106" s="8" t="str">
        <f t="shared" si="26"/>
        <v>1_few</v>
      </c>
      <c r="DA106" s="8" t="str">
        <f t="shared" si="27"/>
        <v>1_fair</v>
      </c>
      <c r="DB106" s="8" t="b">
        <v>0</v>
      </c>
    </row>
    <row r="107" spans="1:106" ht="24.95" customHeight="1" x14ac:dyDescent="0.25">
      <c r="A107" s="8" t="s">
        <v>96</v>
      </c>
      <c r="B107" s="216" t="s">
        <v>21</v>
      </c>
      <c r="C107" s="93" t="s">
        <v>28</v>
      </c>
      <c r="D107" s="94" t="s">
        <v>333</v>
      </c>
      <c r="E107" s="94" t="s">
        <v>360</v>
      </c>
      <c r="F107" s="94" t="s">
        <v>530</v>
      </c>
      <c r="G107" s="94">
        <v>6</v>
      </c>
      <c r="H107" s="93" t="s">
        <v>467</v>
      </c>
      <c r="I107" s="95">
        <v>0</v>
      </c>
      <c r="J107" s="93" t="s">
        <v>29</v>
      </c>
      <c r="K107" s="95">
        <v>6</v>
      </c>
      <c r="L107" s="93" t="s">
        <v>467</v>
      </c>
      <c r="M107" s="96">
        <v>1</v>
      </c>
      <c r="N107" s="93" t="s">
        <v>286</v>
      </c>
      <c r="O107" s="93" t="s">
        <v>287</v>
      </c>
      <c r="P107" s="93" t="s">
        <v>350</v>
      </c>
      <c r="Q107" s="93" t="s">
        <v>351</v>
      </c>
      <c r="R107" s="97" t="s">
        <v>460</v>
      </c>
      <c r="S107" s="94" t="s">
        <v>352</v>
      </c>
      <c r="T107" s="94">
        <v>981</v>
      </c>
      <c r="U107" s="94">
        <v>33</v>
      </c>
      <c r="V107" s="94">
        <v>3</v>
      </c>
      <c r="W107" s="98">
        <v>10</v>
      </c>
      <c r="X107" s="99">
        <v>0.6</v>
      </c>
      <c r="Y107" s="94">
        <v>1</v>
      </c>
      <c r="Z107" s="94">
        <v>3</v>
      </c>
      <c r="AA107" s="94">
        <v>17</v>
      </c>
      <c r="AB107" s="94">
        <v>28</v>
      </c>
      <c r="AC107" s="94">
        <v>2</v>
      </c>
      <c r="AD107" s="94">
        <v>0</v>
      </c>
      <c r="AE107" s="94">
        <v>8</v>
      </c>
      <c r="AF107" s="94">
        <v>0</v>
      </c>
      <c r="AG107" s="94">
        <v>4</v>
      </c>
      <c r="AH107" s="94">
        <v>1</v>
      </c>
      <c r="AI107" s="94">
        <v>4</v>
      </c>
      <c r="AJ107" s="94">
        <v>0</v>
      </c>
      <c r="AK107" s="94">
        <v>12</v>
      </c>
      <c r="AL107" s="94">
        <v>5</v>
      </c>
      <c r="AM107" s="100">
        <v>17</v>
      </c>
      <c r="AN107" s="101">
        <v>1.2</v>
      </c>
      <c r="AO107" s="101">
        <v>0.36363636363636298</v>
      </c>
      <c r="AP107" s="101">
        <v>4</v>
      </c>
      <c r="AQ107" s="101">
        <v>0.5</v>
      </c>
      <c r="AR107" s="101">
        <v>0.15151515151515099</v>
      </c>
      <c r="AS107" s="101">
        <v>1.6666666666666601</v>
      </c>
      <c r="AT107" s="102">
        <v>1.7</v>
      </c>
      <c r="AU107" s="102">
        <v>1.7311608961303463E-2</v>
      </c>
      <c r="AV107" s="103">
        <v>0.51515151515151503</v>
      </c>
      <c r="AW107" s="101">
        <v>5.6666666666666599</v>
      </c>
      <c r="AX107" s="101">
        <v>3</v>
      </c>
      <c r="AY107" s="104">
        <v>0.70588235294117652</v>
      </c>
      <c r="AZ107" s="104">
        <v>0.18181818181818182</v>
      </c>
      <c r="BA107" s="101">
        <v>0.30303030303030304</v>
      </c>
      <c r="BB107" s="105">
        <v>226</v>
      </c>
      <c r="BC107" s="105">
        <v>435</v>
      </c>
      <c r="BD107" s="105" t="s">
        <v>537</v>
      </c>
      <c r="BE107" s="105" t="s">
        <v>538</v>
      </c>
      <c r="BF107" s="105">
        <v>981</v>
      </c>
      <c r="BG107" s="105">
        <v>32</v>
      </c>
      <c r="BH107" s="101">
        <v>1</v>
      </c>
      <c r="BI107" s="106">
        <v>4.4247787610619468E-2</v>
      </c>
      <c r="BJ107" s="94">
        <v>2</v>
      </c>
      <c r="BK107" s="240">
        <v>33</v>
      </c>
      <c r="BL107" s="241">
        <v>8</v>
      </c>
      <c r="BM107" s="241">
        <v>18</v>
      </c>
      <c r="BN107" s="242">
        <v>24.242424242424239</v>
      </c>
      <c r="BO107" s="242">
        <v>54.545454545454547</v>
      </c>
      <c r="BP107" s="242">
        <v>0</v>
      </c>
      <c r="BQ107" s="242">
        <v>0.28125</v>
      </c>
      <c r="BR107" s="242">
        <v>0.46875</v>
      </c>
      <c r="BS107" s="242">
        <v>1</v>
      </c>
      <c r="BT107" s="243">
        <v>32</v>
      </c>
      <c r="BU107" s="244">
        <v>0.35202205882352899</v>
      </c>
      <c r="BV107" s="244">
        <v>0.16772058823529401</v>
      </c>
      <c r="BW107" s="243" t="b">
        <v>0</v>
      </c>
      <c r="BX107" s="243" t="b">
        <v>0</v>
      </c>
      <c r="BY107" s="243">
        <v>31</v>
      </c>
      <c r="BZ107" s="243">
        <v>18</v>
      </c>
      <c r="CA107" s="244">
        <v>0.96875</v>
      </c>
      <c r="CB107" s="244">
        <v>0.5625</v>
      </c>
      <c r="CC107" s="164">
        <v>0</v>
      </c>
      <c r="CD107" s="164">
        <v>0</v>
      </c>
      <c r="CE107" s="259">
        <v>0.67647058823529405</v>
      </c>
      <c r="CF107" s="8">
        <v>15</v>
      </c>
      <c r="CG107" s="164">
        <v>0.46875</v>
      </c>
      <c r="CH107" s="164">
        <v>0.46875</v>
      </c>
      <c r="CI107" s="8">
        <v>15</v>
      </c>
      <c r="CJ107" s="164">
        <v>0.53125</v>
      </c>
      <c r="CK107" s="8">
        <v>17</v>
      </c>
      <c r="CL107" s="164">
        <v>7.0588235294117604E-2</v>
      </c>
      <c r="CM107" s="8" t="s">
        <v>25</v>
      </c>
      <c r="CN107" s="8">
        <v>16</v>
      </c>
      <c r="CO107" s="164">
        <v>0.5</v>
      </c>
      <c r="CP107" s="8" t="b">
        <v>1</v>
      </c>
      <c r="CQ107" s="8">
        <v>2</v>
      </c>
      <c r="CR107" s="8">
        <v>12</v>
      </c>
      <c r="CS107" s="164">
        <v>0.14285714285714199</v>
      </c>
      <c r="CT107" s="164">
        <v>6.25E-2</v>
      </c>
      <c r="CU107" s="8" t="str">
        <f t="shared" si="21"/>
        <v>0_V0</v>
      </c>
      <c r="CV107" s="8" t="str">
        <f t="shared" si="22"/>
        <v>2_fair</v>
      </c>
      <c r="CW107" s="8" t="str">
        <f t="shared" si="23"/>
        <v>2_middle</v>
      </c>
      <c r="CX107" s="8" t="str">
        <f t="shared" si="24"/>
        <v>3_long</v>
      </c>
      <c r="CY107" s="8" t="str">
        <f t="shared" si="25"/>
        <v>2_fair</v>
      </c>
      <c r="CZ107" s="8" t="str">
        <f t="shared" si="26"/>
        <v>1_few</v>
      </c>
      <c r="DA107" s="8" t="str">
        <f t="shared" si="27"/>
        <v>1_fair</v>
      </c>
      <c r="DB107" s="8" t="b">
        <v>0</v>
      </c>
    </row>
    <row r="108" spans="1:106" ht="24.95" customHeight="1" x14ac:dyDescent="0.25">
      <c r="A108" s="8" t="s">
        <v>104</v>
      </c>
      <c r="B108" s="216" t="s">
        <v>21</v>
      </c>
      <c r="C108" s="93" t="s">
        <v>28</v>
      </c>
      <c r="D108" s="94" t="s">
        <v>311</v>
      </c>
      <c r="E108" s="94" t="s">
        <v>28</v>
      </c>
      <c r="F108" s="94" t="s">
        <v>494</v>
      </c>
      <c r="G108" s="94">
        <v>4</v>
      </c>
      <c r="H108" s="93" t="s">
        <v>467</v>
      </c>
      <c r="I108" s="95">
        <v>0</v>
      </c>
      <c r="J108" s="93" t="s">
        <v>29</v>
      </c>
      <c r="K108" s="95">
        <v>4</v>
      </c>
      <c r="L108" s="93" t="s">
        <v>467</v>
      </c>
      <c r="M108" s="96">
        <v>1</v>
      </c>
      <c r="N108" s="93" t="s">
        <v>286</v>
      </c>
      <c r="O108" s="93" t="s">
        <v>493</v>
      </c>
      <c r="P108" s="93" t="s">
        <v>288</v>
      </c>
      <c r="Q108" s="93" t="s">
        <v>288</v>
      </c>
      <c r="R108" s="97" t="s">
        <v>460</v>
      </c>
      <c r="S108" s="94" t="s">
        <v>352</v>
      </c>
      <c r="T108" s="94">
        <v>31</v>
      </c>
      <c r="U108" s="94">
        <v>2</v>
      </c>
      <c r="V108" s="94">
        <v>1</v>
      </c>
      <c r="W108" s="98">
        <v>7</v>
      </c>
      <c r="X108" s="99">
        <v>0.5714285714285714</v>
      </c>
      <c r="Y108" s="94">
        <v>6</v>
      </c>
      <c r="Z108" s="94">
        <v>7</v>
      </c>
      <c r="AA108" s="94">
        <v>27</v>
      </c>
      <c r="AB108" s="94">
        <v>33</v>
      </c>
      <c r="AC108" s="94">
        <v>3</v>
      </c>
      <c r="AD108" s="94">
        <v>2</v>
      </c>
      <c r="AE108" s="94">
        <v>8</v>
      </c>
      <c r="AF108" s="94">
        <v>5</v>
      </c>
      <c r="AG108" s="94">
        <v>3</v>
      </c>
      <c r="AH108" s="94">
        <v>0</v>
      </c>
      <c r="AI108" s="94">
        <v>0</v>
      </c>
      <c r="AJ108" s="94">
        <v>0</v>
      </c>
      <c r="AK108" s="94">
        <v>11</v>
      </c>
      <c r="AL108" s="94">
        <v>5</v>
      </c>
      <c r="AM108" s="100">
        <v>16</v>
      </c>
      <c r="AN108" s="101">
        <v>1.5714285714285701</v>
      </c>
      <c r="AO108" s="101">
        <v>5.5</v>
      </c>
      <c r="AP108" s="101">
        <v>11</v>
      </c>
      <c r="AQ108" s="101">
        <v>0.71428571428571397</v>
      </c>
      <c r="AR108" s="101">
        <v>2.5</v>
      </c>
      <c r="AS108" s="101">
        <v>5</v>
      </c>
      <c r="AT108" s="102">
        <v>2.2857142857142798</v>
      </c>
      <c r="AU108" s="102">
        <v>0.5</v>
      </c>
      <c r="AV108" s="103">
        <v>8</v>
      </c>
      <c r="AW108" s="101">
        <v>16</v>
      </c>
      <c r="AX108" s="101">
        <v>1.1666666666666601</v>
      </c>
      <c r="AY108" s="104">
        <v>0.6875</v>
      </c>
      <c r="AZ108" s="104">
        <v>2</v>
      </c>
      <c r="BA108" s="101">
        <v>3.5</v>
      </c>
      <c r="BB108" s="105">
        <v>146</v>
      </c>
      <c r="BC108" s="105">
        <v>496</v>
      </c>
      <c r="BD108" s="105" t="s">
        <v>495</v>
      </c>
      <c r="BE108" s="105" t="s">
        <v>496</v>
      </c>
      <c r="BF108" s="105">
        <v>1434</v>
      </c>
      <c r="BG108" s="105">
        <v>47</v>
      </c>
      <c r="BH108" s="101">
        <v>2.1617852161785217E-2</v>
      </c>
      <c r="BI108" s="106">
        <v>4.7945205479452052E-2</v>
      </c>
      <c r="BJ108" s="94">
        <v>5</v>
      </c>
      <c r="BK108" s="240">
        <v>49</v>
      </c>
      <c r="BL108" s="241">
        <v>2</v>
      </c>
      <c r="BM108" s="241">
        <v>3</v>
      </c>
      <c r="BN108" s="242">
        <v>4.0816326530612246</v>
      </c>
      <c r="BO108" s="242">
        <v>6.1224489795918364</v>
      </c>
      <c r="BP108" s="242">
        <v>0.14583333333333329</v>
      </c>
      <c r="BQ108" s="242">
        <v>0.16666666666666671</v>
      </c>
      <c r="BR108" s="242">
        <v>0.16666666666666671</v>
      </c>
      <c r="BS108" s="242">
        <v>0.16666666666666671</v>
      </c>
      <c r="BT108" s="243">
        <v>48</v>
      </c>
      <c r="BU108" s="244">
        <v>0.35683139534883701</v>
      </c>
      <c r="BV108" s="244">
        <v>0.17047899421889301</v>
      </c>
      <c r="BW108" s="243" t="b">
        <v>0</v>
      </c>
      <c r="BX108" s="243" t="b">
        <v>0</v>
      </c>
      <c r="BY108" s="243">
        <v>42</v>
      </c>
      <c r="BZ108" s="243">
        <v>41</v>
      </c>
      <c r="CA108" s="244">
        <v>0.875</v>
      </c>
      <c r="CB108" s="244">
        <v>0.85416666666666596</v>
      </c>
      <c r="CC108" s="164">
        <v>0.14583333333333301</v>
      </c>
      <c r="CD108" s="164">
        <v>7</v>
      </c>
      <c r="CE108" s="259">
        <v>0.62790697674418605</v>
      </c>
      <c r="CF108" s="8">
        <v>8</v>
      </c>
      <c r="CG108" s="164">
        <v>0.16666666666666599</v>
      </c>
      <c r="CH108" s="164">
        <v>2.0833333333333301E-2</v>
      </c>
      <c r="CI108" s="8">
        <v>1</v>
      </c>
      <c r="CJ108" s="164">
        <v>0.83333333333333304</v>
      </c>
      <c r="CK108" s="8">
        <v>40</v>
      </c>
      <c r="CL108" s="164">
        <v>2.75423728813559E-2</v>
      </c>
      <c r="CM108" s="8" t="s">
        <v>25</v>
      </c>
      <c r="CN108" s="8">
        <v>47</v>
      </c>
      <c r="CO108" s="164">
        <v>0.97916666666666596</v>
      </c>
      <c r="CP108" s="8" t="b">
        <v>0</v>
      </c>
      <c r="CQ108" s="8">
        <v>0</v>
      </c>
      <c r="CR108" s="8">
        <v>0</v>
      </c>
      <c r="CS108" s="164">
        <v>0</v>
      </c>
      <c r="CT108" s="164">
        <v>0</v>
      </c>
      <c r="CU108" s="8" t="str">
        <f t="shared" si="21"/>
        <v>1_early</v>
      </c>
      <c r="CV108" s="8" t="str">
        <f t="shared" si="22"/>
        <v>2_fair</v>
      </c>
      <c r="CW108" s="8" t="str">
        <f t="shared" si="23"/>
        <v>1_early</v>
      </c>
      <c r="CX108" s="8" t="str">
        <f t="shared" si="24"/>
        <v>1_soon</v>
      </c>
      <c r="CY108" s="8" t="str">
        <f t="shared" si="25"/>
        <v>3_long</v>
      </c>
      <c r="CZ108" s="8" t="str">
        <f t="shared" si="26"/>
        <v>0_Zero</v>
      </c>
      <c r="DA108" s="8" t="str">
        <f t="shared" si="27"/>
        <v>0_zero</v>
      </c>
      <c r="DB108" s="8" t="b">
        <v>1</v>
      </c>
    </row>
    <row r="109" spans="1:106" ht="24.95" customHeight="1" x14ac:dyDescent="0.25">
      <c r="A109" s="8" t="s">
        <v>120</v>
      </c>
      <c r="B109" s="216" t="s">
        <v>21</v>
      </c>
      <c r="C109" s="93" t="s">
        <v>28</v>
      </c>
      <c r="D109" s="94" t="s">
        <v>333</v>
      </c>
      <c r="E109" s="94" t="s">
        <v>28</v>
      </c>
      <c r="F109" s="94" t="s">
        <v>509</v>
      </c>
      <c r="G109" s="94">
        <v>12</v>
      </c>
      <c r="H109" s="93" t="s">
        <v>510</v>
      </c>
      <c r="I109" s="95">
        <v>1</v>
      </c>
      <c r="J109" s="93" t="s">
        <v>20</v>
      </c>
      <c r="K109" s="95">
        <v>11</v>
      </c>
      <c r="L109" s="93" t="s">
        <v>510</v>
      </c>
      <c r="M109" s="96">
        <v>0.91666666666666663</v>
      </c>
      <c r="N109" s="93" t="s">
        <v>286</v>
      </c>
      <c r="O109" s="93" t="s">
        <v>287</v>
      </c>
      <c r="P109" s="93" t="s">
        <v>350</v>
      </c>
      <c r="Q109" s="93" t="s">
        <v>351</v>
      </c>
      <c r="R109" s="97" t="s">
        <v>467</v>
      </c>
      <c r="S109" s="94" t="s">
        <v>352</v>
      </c>
      <c r="T109" s="94">
        <v>820</v>
      </c>
      <c r="U109" s="94">
        <v>27</v>
      </c>
      <c r="V109" s="94">
        <v>3</v>
      </c>
      <c r="W109" s="98">
        <v>18</v>
      </c>
      <c r="X109" s="99">
        <v>0.66666666666666663</v>
      </c>
      <c r="Y109" s="94">
        <v>1</v>
      </c>
      <c r="Z109" s="94">
        <v>5</v>
      </c>
      <c r="AA109" s="94">
        <v>3</v>
      </c>
      <c r="AB109" s="94">
        <v>25</v>
      </c>
      <c r="AC109" s="94">
        <v>6</v>
      </c>
      <c r="AD109" s="94">
        <v>2</v>
      </c>
      <c r="AE109" s="94">
        <v>30</v>
      </c>
      <c r="AF109" s="94">
        <v>12</v>
      </c>
      <c r="AG109" s="94">
        <v>7</v>
      </c>
      <c r="AH109" s="94">
        <v>3</v>
      </c>
      <c r="AI109" s="94">
        <v>14</v>
      </c>
      <c r="AJ109" s="94">
        <v>3</v>
      </c>
      <c r="AK109" s="94">
        <v>37</v>
      </c>
      <c r="AL109" s="94">
        <v>32</v>
      </c>
      <c r="AM109" s="100">
        <v>69</v>
      </c>
      <c r="AN109" s="101">
        <v>2.05555555555555</v>
      </c>
      <c r="AO109" s="101">
        <v>1.37037037037037</v>
      </c>
      <c r="AP109" s="101">
        <v>12.3333333333333</v>
      </c>
      <c r="AQ109" s="101">
        <v>1.7777777777777699</v>
      </c>
      <c r="AR109" s="101">
        <v>1.18518518518518</v>
      </c>
      <c r="AS109" s="101">
        <v>10.6666666666666</v>
      </c>
      <c r="AT109" s="102">
        <v>3.8333333333333299</v>
      </c>
      <c r="AU109" s="102">
        <v>8.4043848964677217E-2</v>
      </c>
      <c r="AV109" s="103">
        <v>2.55555555555555</v>
      </c>
      <c r="AW109" s="101">
        <v>23</v>
      </c>
      <c r="AX109" s="101">
        <v>5</v>
      </c>
      <c r="AY109" s="104">
        <v>0.53623188405797106</v>
      </c>
      <c r="AZ109" s="104">
        <v>0.44444444444444442</v>
      </c>
      <c r="BA109" s="101">
        <v>0.66666666666666663</v>
      </c>
      <c r="BB109" s="105">
        <v>262</v>
      </c>
      <c r="BC109" s="105">
        <v>700</v>
      </c>
      <c r="BD109" s="105" t="s">
        <v>526</v>
      </c>
      <c r="BE109" s="105" t="s">
        <v>527</v>
      </c>
      <c r="BF109" s="105">
        <v>1148</v>
      </c>
      <c r="BG109" s="105">
        <v>37</v>
      </c>
      <c r="BH109" s="101">
        <v>0.7142857142857143</v>
      </c>
      <c r="BI109" s="106">
        <v>6.8702290076335881E-2</v>
      </c>
      <c r="BJ109" s="94">
        <v>8</v>
      </c>
      <c r="BK109" s="240">
        <v>39</v>
      </c>
      <c r="BL109" s="241">
        <v>14</v>
      </c>
      <c r="BM109" s="241">
        <v>37</v>
      </c>
      <c r="BN109" s="242">
        <v>35.897435897435898</v>
      </c>
      <c r="BO109" s="242">
        <v>94.871794871794876</v>
      </c>
      <c r="BP109" s="242">
        <v>5.2631578947368418E-2</v>
      </c>
      <c r="BQ109" s="242">
        <v>5.2631578947368418E-2</v>
      </c>
      <c r="BR109" s="242">
        <v>5.2631578947368418E-2</v>
      </c>
      <c r="BS109" s="242">
        <v>7.8947368421052627E-2</v>
      </c>
      <c r="BT109" s="243">
        <v>38</v>
      </c>
      <c r="BU109" s="244">
        <v>0.471125730994152</v>
      </c>
      <c r="BV109" s="244">
        <v>4.4703734298376603E-2</v>
      </c>
      <c r="BW109" s="243" t="b">
        <v>1</v>
      </c>
      <c r="BX109" s="243" t="b">
        <v>0</v>
      </c>
      <c r="BY109" s="243">
        <v>38</v>
      </c>
      <c r="BZ109" s="243">
        <v>37</v>
      </c>
      <c r="CA109" s="244">
        <v>1</v>
      </c>
      <c r="CB109" s="244">
        <v>0.97368421052631504</v>
      </c>
      <c r="CC109" s="164">
        <v>0</v>
      </c>
      <c r="CD109" s="164">
        <v>0</v>
      </c>
      <c r="CE109" s="259">
        <v>0.22222222222222199</v>
      </c>
      <c r="CF109" s="8">
        <v>2</v>
      </c>
      <c r="CG109" s="164">
        <v>5.2631578947368397E-2</v>
      </c>
      <c r="CH109" s="164">
        <v>5.2631578947368397E-2</v>
      </c>
      <c r="CI109" s="8">
        <v>2</v>
      </c>
      <c r="CJ109" s="164">
        <v>0.94736842105263097</v>
      </c>
      <c r="CK109" s="8">
        <v>36</v>
      </c>
      <c r="CL109" s="164">
        <v>0.134529147982062</v>
      </c>
      <c r="CM109" s="8" t="s">
        <v>25</v>
      </c>
      <c r="CN109" s="8">
        <v>3</v>
      </c>
      <c r="CO109" s="164">
        <v>7.8947368421052599E-2</v>
      </c>
      <c r="CP109" s="8" t="b">
        <v>1</v>
      </c>
      <c r="CQ109" s="8">
        <v>0</v>
      </c>
      <c r="CR109" s="8">
        <v>1</v>
      </c>
      <c r="CS109" s="164">
        <v>0</v>
      </c>
      <c r="CT109" s="164">
        <v>0</v>
      </c>
      <c r="CU109" s="8" t="str">
        <f t="shared" si="21"/>
        <v>0_V0</v>
      </c>
      <c r="CV109" s="8" t="str">
        <f t="shared" si="22"/>
        <v>1_low</v>
      </c>
      <c r="CW109" s="8" t="str">
        <f t="shared" si="23"/>
        <v>1_early</v>
      </c>
      <c r="CX109" s="8" t="str">
        <f t="shared" si="24"/>
        <v>1_soon</v>
      </c>
      <c r="CY109" s="8" t="str">
        <f t="shared" si="25"/>
        <v>3_long</v>
      </c>
      <c r="CZ109" s="8" t="str">
        <f t="shared" si="26"/>
        <v>0_Zero</v>
      </c>
      <c r="DA109" s="8" t="str">
        <f t="shared" si="27"/>
        <v>0_zero</v>
      </c>
      <c r="DB109" s="8" t="b">
        <v>1</v>
      </c>
    </row>
    <row r="110" spans="1:106" ht="24.95" customHeight="1" x14ac:dyDescent="0.25">
      <c r="A110" s="8" t="s">
        <v>124</v>
      </c>
      <c r="B110" s="216" t="s">
        <v>21</v>
      </c>
      <c r="C110" s="93" t="s">
        <v>28</v>
      </c>
      <c r="D110" s="94" t="s">
        <v>333</v>
      </c>
      <c r="E110" s="94" t="s">
        <v>360</v>
      </c>
      <c r="F110" s="94" t="s">
        <v>378</v>
      </c>
      <c r="G110" s="94">
        <v>4</v>
      </c>
      <c r="H110" s="93" t="s">
        <v>467</v>
      </c>
      <c r="I110" s="95">
        <v>0</v>
      </c>
      <c r="J110" s="93" t="s">
        <v>29</v>
      </c>
      <c r="K110" s="95">
        <v>4</v>
      </c>
      <c r="L110" s="93" t="s">
        <v>467</v>
      </c>
      <c r="M110" s="96">
        <v>1</v>
      </c>
      <c r="N110" s="93" t="s">
        <v>286</v>
      </c>
      <c r="O110" s="93" t="s">
        <v>287</v>
      </c>
      <c r="P110" s="93" t="s">
        <v>350</v>
      </c>
      <c r="Q110" s="93" t="s">
        <v>351</v>
      </c>
      <c r="R110" s="97" t="s">
        <v>460</v>
      </c>
      <c r="S110" s="94" t="s">
        <v>394</v>
      </c>
      <c r="T110" s="94">
        <v>614</v>
      </c>
      <c r="U110" s="94">
        <v>21</v>
      </c>
      <c r="V110" s="94">
        <v>2</v>
      </c>
      <c r="W110" s="98">
        <v>7</v>
      </c>
      <c r="X110" s="99">
        <v>0.5714285714285714</v>
      </c>
      <c r="Y110" s="94">
        <v>11</v>
      </c>
      <c r="Z110" s="94">
        <v>13</v>
      </c>
      <c r="AA110" s="94">
        <v>87</v>
      </c>
      <c r="AB110" s="94">
        <v>109</v>
      </c>
      <c r="AC110" s="94">
        <v>2</v>
      </c>
      <c r="AD110" s="94">
        <v>0</v>
      </c>
      <c r="AE110" s="94">
        <v>11</v>
      </c>
      <c r="AF110" s="94">
        <v>0</v>
      </c>
      <c r="AG110" s="94">
        <v>11</v>
      </c>
      <c r="AH110" s="94">
        <v>0</v>
      </c>
      <c r="AI110" s="94">
        <v>1</v>
      </c>
      <c r="AJ110" s="94">
        <v>0</v>
      </c>
      <c r="AK110" s="94">
        <v>22</v>
      </c>
      <c r="AL110" s="94">
        <v>1</v>
      </c>
      <c r="AM110" s="100">
        <v>23</v>
      </c>
      <c r="AN110" s="101">
        <v>3.1428571428571401</v>
      </c>
      <c r="AO110" s="101">
        <v>1.0476190476190399</v>
      </c>
      <c r="AP110" s="101">
        <v>11</v>
      </c>
      <c r="AQ110" s="101">
        <v>0.14285714285714199</v>
      </c>
      <c r="AR110" s="101">
        <v>4.7619047619047603E-2</v>
      </c>
      <c r="AS110" s="101">
        <v>0.5</v>
      </c>
      <c r="AT110" s="102">
        <v>3.2857142857142798</v>
      </c>
      <c r="AU110" s="102">
        <v>3.7398373983739838E-2</v>
      </c>
      <c r="AV110" s="103">
        <v>1.09523809523809</v>
      </c>
      <c r="AW110" s="101">
        <v>11.5</v>
      </c>
      <c r="AX110" s="101">
        <v>1.1818181818181801</v>
      </c>
      <c r="AY110" s="104">
        <v>0.95652173913043481</v>
      </c>
      <c r="AZ110" s="104">
        <v>0.19047619047619047</v>
      </c>
      <c r="BA110" s="101">
        <v>0.33333333333333331</v>
      </c>
      <c r="BB110" s="105">
        <v>326</v>
      </c>
      <c r="BC110" s="105">
        <v>883</v>
      </c>
      <c r="BD110" s="105" t="s">
        <v>524</v>
      </c>
      <c r="BE110" s="105" t="s">
        <v>525</v>
      </c>
      <c r="BF110" s="105">
        <v>976</v>
      </c>
      <c r="BG110" s="105">
        <v>32</v>
      </c>
      <c r="BH110" s="101">
        <v>0.62909836065573765</v>
      </c>
      <c r="BI110" s="106">
        <v>2.1472392638036811E-2</v>
      </c>
      <c r="BJ110" s="94">
        <v>2</v>
      </c>
      <c r="BK110" s="240">
        <v>33</v>
      </c>
      <c r="BL110" s="241">
        <v>8</v>
      </c>
      <c r="BM110" s="241">
        <v>21</v>
      </c>
      <c r="BN110" s="242">
        <v>24.242424242424239</v>
      </c>
      <c r="BO110" s="242">
        <v>63.636363636363633</v>
      </c>
      <c r="BP110" s="242">
        <v>0.15625</v>
      </c>
      <c r="BQ110" s="242">
        <v>0.15625</v>
      </c>
      <c r="BR110" s="242">
        <v>0.1875</v>
      </c>
      <c r="BS110" s="242">
        <v>0.78125</v>
      </c>
      <c r="BT110" s="243">
        <v>32</v>
      </c>
      <c r="BU110" s="244">
        <v>0.25539772727272703</v>
      </c>
      <c r="BV110" s="244">
        <v>-3.36481700118071E-3</v>
      </c>
      <c r="BW110" s="243" t="b">
        <v>0</v>
      </c>
      <c r="BX110" s="243" t="b">
        <v>0</v>
      </c>
      <c r="BY110" s="243">
        <v>28</v>
      </c>
      <c r="BZ110" s="243">
        <v>27</v>
      </c>
      <c r="CA110" s="244">
        <v>0.875</v>
      </c>
      <c r="CB110" s="244">
        <v>0.84375</v>
      </c>
      <c r="CC110" s="164">
        <v>0.15625</v>
      </c>
      <c r="CD110" s="164">
        <v>5</v>
      </c>
      <c r="CE110" s="259">
        <v>0.79090909090909001</v>
      </c>
      <c r="CF110" s="8">
        <v>24</v>
      </c>
      <c r="CG110" s="164">
        <v>0.75</v>
      </c>
      <c r="CH110" s="164">
        <v>0.59375</v>
      </c>
      <c r="CI110" s="8">
        <v>19</v>
      </c>
      <c r="CJ110" s="164">
        <v>0.25</v>
      </c>
      <c r="CK110" s="8">
        <v>8</v>
      </c>
      <c r="CL110" s="164">
        <v>0.27154663518299799</v>
      </c>
      <c r="CM110" s="8" t="s">
        <v>21</v>
      </c>
      <c r="CN110" s="8">
        <v>24</v>
      </c>
      <c r="CO110" s="164">
        <v>0.75</v>
      </c>
      <c r="CP110" s="8" t="b">
        <v>1</v>
      </c>
      <c r="CQ110" s="8">
        <v>1</v>
      </c>
      <c r="CR110" s="8">
        <v>17</v>
      </c>
      <c r="CS110" s="164">
        <v>5.5555555555555497E-2</v>
      </c>
      <c r="CT110" s="164">
        <v>3.125E-2</v>
      </c>
      <c r="CU110" s="8" t="str">
        <f t="shared" si="21"/>
        <v>1_early</v>
      </c>
      <c r="CV110" s="8" t="str">
        <f t="shared" si="22"/>
        <v>3_high</v>
      </c>
      <c r="CW110" s="8" t="str">
        <f t="shared" si="23"/>
        <v>2_middle</v>
      </c>
      <c r="CX110" s="8" t="str">
        <f t="shared" si="24"/>
        <v>3_long</v>
      </c>
      <c r="CY110" s="8" t="str">
        <f t="shared" si="25"/>
        <v>1_soon</v>
      </c>
      <c r="CZ110" s="8" t="str">
        <f t="shared" si="26"/>
        <v>1_few</v>
      </c>
      <c r="DA110" s="8" t="str">
        <f t="shared" si="27"/>
        <v>1_fair</v>
      </c>
      <c r="DB110" s="8" t="b">
        <v>0</v>
      </c>
    </row>
    <row r="111" spans="1:106" ht="24.95" customHeight="1" x14ac:dyDescent="0.25">
      <c r="A111" s="8" t="s">
        <v>129</v>
      </c>
      <c r="B111" s="216" t="s">
        <v>21</v>
      </c>
      <c r="C111" s="93" t="s">
        <v>28</v>
      </c>
      <c r="D111" s="94" t="s">
        <v>333</v>
      </c>
      <c r="E111" s="94" t="s">
        <v>360</v>
      </c>
      <c r="F111" s="94" t="s">
        <v>401</v>
      </c>
      <c r="G111" s="94">
        <v>9</v>
      </c>
      <c r="H111" s="93" t="s">
        <v>467</v>
      </c>
      <c r="I111" s="95">
        <v>0</v>
      </c>
      <c r="J111" s="93" t="s">
        <v>29</v>
      </c>
      <c r="K111" s="95">
        <v>9</v>
      </c>
      <c r="L111" s="93" t="s">
        <v>467</v>
      </c>
      <c r="M111" s="96">
        <v>1</v>
      </c>
      <c r="N111" s="93" t="s">
        <v>505</v>
      </c>
      <c r="O111" s="93" t="s">
        <v>493</v>
      </c>
      <c r="P111" s="93" t="s">
        <v>513</v>
      </c>
      <c r="Q111" s="93" t="s">
        <v>351</v>
      </c>
      <c r="R111" s="97" t="s">
        <v>467</v>
      </c>
      <c r="S111" s="94" t="s">
        <v>394</v>
      </c>
      <c r="T111" s="94">
        <v>602</v>
      </c>
      <c r="U111" s="94">
        <v>20</v>
      </c>
      <c r="V111" s="94">
        <v>2</v>
      </c>
      <c r="W111" s="98">
        <v>13</v>
      </c>
      <c r="X111" s="99">
        <v>0.69230769230769229</v>
      </c>
      <c r="Y111" s="94">
        <v>6</v>
      </c>
      <c r="Z111" s="94">
        <v>6</v>
      </c>
      <c r="AA111" s="94">
        <v>31</v>
      </c>
      <c r="AB111" s="94">
        <v>56</v>
      </c>
      <c r="AC111" s="94">
        <v>1</v>
      </c>
      <c r="AD111" s="94">
        <v>1</v>
      </c>
      <c r="AE111" s="94">
        <v>10</v>
      </c>
      <c r="AF111" s="94">
        <v>3</v>
      </c>
      <c r="AG111" s="94">
        <v>18</v>
      </c>
      <c r="AH111" s="94">
        <v>0</v>
      </c>
      <c r="AI111" s="94">
        <v>3</v>
      </c>
      <c r="AJ111" s="94">
        <v>0</v>
      </c>
      <c r="AK111" s="94">
        <v>28</v>
      </c>
      <c r="AL111" s="94">
        <v>6</v>
      </c>
      <c r="AM111" s="100">
        <v>34</v>
      </c>
      <c r="AN111" s="101">
        <v>2.1538461538461502</v>
      </c>
      <c r="AO111" s="101">
        <v>1.4</v>
      </c>
      <c r="AP111" s="101">
        <v>14</v>
      </c>
      <c r="AQ111" s="101">
        <v>0.46153846153846101</v>
      </c>
      <c r="AR111" s="101">
        <v>0.3</v>
      </c>
      <c r="AS111" s="101">
        <v>3</v>
      </c>
      <c r="AT111" s="102">
        <v>2.6153846153846101</v>
      </c>
      <c r="AU111" s="102">
        <v>5.6384742951907131E-2</v>
      </c>
      <c r="AV111" s="103">
        <v>1.7</v>
      </c>
      <c r="AW111" s="101">
        <v>17</v>
      </c>
      <c r="AX111" s="101">
        <v>1</v>
      </c>
      <c r="AY111" s="104">
        <v>0.82352941176470584</v>
      </c>
      <c r="AZ111" s="104">
        <v>0.45</v>
      </c>
      <c r="BA111" s="101">
        <v>0.65</v>
      </c>
      <c r="BB111" s="105">
        <v>119</v>
      </c>
      <c r="BC111" s="105">
        <v>259</v>
      </c>
      <c r="BD111" s="105" t="s">
        <v>522</v>
      </c>
      <c r="BE111" s="105" t="s">
        <v>523</v>
      </c>
      <c r="BF111" s="105">
        <v>666</v>
      </c>
      <c r="BG111" s="105">
        <v>21</v>
      </c>
      <c r="BH111" s="101">
        <v>0.90390390390390385</v>
      </c>
      <c r="BI111" s="106">
        <v>0.1092436974789916</v>
      </c>
      <c r="BJ111" s="94">
        <v>2</v>
      </c>
      <c r="BK111" s="240">
        <v>23</v>
      </c>
      <c r="BL111" s="241">
        <v>4</v>
      </c>
      <c r="BM111" s="241">
        <v>10</v>
      </c>
      <c r="BN111" s="242">
        <v>17.39130434782609</v>
      </c>
      <c r="BO111" s="242">
        <v>43.478260869565219</v>
      </c>
      <c r="BP111" s="242">
        <v>0.54545454545454541</v>
      </c>
      <c r="BQ111" s="242">
        <v>0.68181818181818177</v>
      </c>
      <c r="BR111" s="242">
        <v>0.68181818181818177</v>
      </c>
      <c r="BS111" s="242">
        <v>0.95454545454545459</v>
      </c>
      <c r="BT111" s="243">
        <v>22</v>
      </c>
      <c r="BU111" s="244">
        <v>0.12552447552447499</v>
      </c>
      <c r="BV111" s="244">
        <v>5.7342657342657297E-2</v>
      </c>
      <c r="BW111" s="243" t="b">
        <v>0</v>
      </c>
      <c r="BX111" s="243" t="b">
        <v>0</v>
      </c>
      <c r="BY111" s="243">
        <v>19</v>
      </c>
      <c r="BZ111" s="243">
        <v>16</v>
      </c>
      <c r="CA111" s="244">
        <v>0.86363636363636298</v>
      </c>
      <c r="CB111" s="244">
        <v>0.72727272727272696</v>
      </c>
      <c r="CC111" s="164">
        <v>4.54545454545454E-2</v>
      </c>
      <c r="CD111" s="164">
        <v>1</v>
      </c>
      <c r="CE111" s="259">
        <v>0.47692307692307601</v>
      </c>
      <c r="CF111" s="8">
        <v>21</v>
      </c>
      <c r="CG111" s="164">
        <v>0.95454545454545403</v>
      </c>
      <c r="CH111" s="164">
        <v>0.90909090909090895</v>
      </c>
      <c r="CI111" s="8">
        <v>20</v>
      </c>
      <c r="CJ111" s="164">
        <v>4.54545454545454E-2</v>
      </c>
      <c r="CK111" s="8">
        <v>1</v>
      </c>
      <c r="CL111" s="164">
        <v>0.21834061135371099</v>
      </c>
      <c r="CM111" s="8" t="s">
        <v>21</v>
      </c>
      <c r="CN111" s="8">
        <v>17</v>
      </c>
      <c r="CO111" s="164">
        <v>0.77272727272727204</v>
      </c>
      <c r="CP111" s="8" t="b">
        <v>1</v>
      </c>
      <c r="CQ111" s="8">
        <v>5</v>
      </c>
      <c r="CR111" s="8">
        <v>14</v>
      </c>
      <c r="CS111" s="164">
        <v>0.26315789473684198</v>
      </c>
      <c r="CT111" s="164">
        <v>0.22727272727272699</v>
      </c>
      <c r="CU111" s="8" t="str">
        <f t="shared" si="21"/>
        <v>1_early</v>
      </c>
      <c r="CV111" s="8" t="str">
        <f t="shared" si="22"/>
        <v>2_fair</v>
      </c>
      <c r="CW111" s="8" t="str">
        <f t="shared" si="23"/>
        <v>3_late</v>
      </c>
      <c r="CX111" s="8" t="str">
        <f t="shared" si="24"/>
        <v>4_vlong</v>
      </c>
      <c r="CY111" s="8" t="str">
        <f t="shared" si="25"/>
        <v>1_soon</v>
      </c>
      <c r="CZ111" s="8" t="str">
        <f t="shared" si="26"/>
        <v>2_fair</v>
      </c>
      <c r="DA111" s="8" t="str">
        <f t="shared" si="27"/>
        <v>2_high</v>
      </c>
      <c r="DB111" s="8" t="b">
        <v>0</v>
      </c>
    </row>
    <row r="112" spans="1:106" ht="24.95" customHeight="1" x14ac:dyDescent="0.25">
      <c r="A112" s="8" t="s">
        <v>141</v>
      </c>
      <c r="B112" s="216" t="s">
        <v>21</v>
      </c>
      <c r="C112" s="93" t="s">
        <v>28</v>
      </c>
      <c r="D112" s="94" t="s">
        <v>344</v>
      </c>
      <c r="E112" s="94" t="s">
        <v>28</v>
      </c>
      <c r="F112" s="94" t="s">
        <v>401</v>
      </c>
      <c r="G112" s="94">
        <v>18</v>
      </c>
      <c r="H112" s="93" t="s">
        <v>510</v>
      </c>
      <c r="I112" s="95">
        <v>2</v>
      </c>
      <c r="J112" s="93" t="s">
        <v>57</v>
      </c>
      <c r="K112" s="95">
        <v>16</v>
      </c>
      <c r="L112" s="93" t="s">
        <v>510</v>
      </c>
      <c r="M112" s="96">
        <v>0.88888888888888884</v>
      </c>
      <c r="N112" s="93" t="s">
        <v>286</v>
      </c>
      <c r="O112" s="93" t="s">
        <v>287</v>
      </c>
      <c r="P112" s="93" t="s">
        <v>350</v>
      </c>
      <c r="Q112" s="93" t="s">
        <v>351</v>
      </c>
      <c r="R112" s="97" t="s">
        <v>467</v>
      </c>
      <c r="S112" s="94" t="s">
        <v>352</v>
      </c>
      <c r="T112" s="94">
        <v>1208</v>
      </c>
      <c r="U112" s="94">
        <v>40</v>
      </c>
      <c r="V112" s="94">
        <v>4</v>
      </c>
      <c r="W112" s="98">
        <v>31</v>
      </c>
      <c r="X112" s="99">
        <v>0.58064516129032262</v>
      </c>
      <c r="Y112" s="94">
        <v>12</v>
      </c>
      <c r="Z112" s="94">
        <v>12</v>
      </c>
      <c r="AA112" s="94">
        <v>79</v>
      </c>
      <c r="AB112" s="94">
        <v>90</v>
      </c>
      <c r="AC112" s="94">
        <v>4</v>
      </c>
      <c r="AD112" s="94">
        <v>4</v>
      </c>
      <c r="AE112" s="94">
        <v>18</v>
      </c>
      <c r="AF112" s="94">
        <v>18</v>
      </c>
      <c r="AG112" s="94">
        <v>15</v>
      </c>
      <c r="AH112" s="94">
        <v>4</v>
      </c>
      <c r="AI112" s="94">
        <v>2</v>
      </c>
      <c r="AJ112" s="94">
        <v>0</v>
      </c>
      <c r="AK112" s="94">
        <v>33</v>
      </c>
      <c r="AL112" s="94">
        <v>24</v>
      </c>
      <c r="AM112" s="100">
        <v>57</v>
      </c>
      <c r="AN112" s="101">
        <v>1.06451612903225</v>
      </c>
      <c r="AO112" s="101">
        <v>0.82499999999999996</v>
      </c>
      <c r="AP112" s="101">
        <v>8.25</v>
      </c>
      <c r="AQ112" s="101">
        <v>0.77419354838709598</v>
      </c>
      <c r="AR112" s="101">
        <v>0.6</v>
      </c>
      <c r="AS112" s="101">
        <v>6</v>
      </c>
      <c r="AT112" s="102">
        <v>1.8387096774193501</v>
      </c>
      <c r="AU112" s="102">
        <v>4.7146401985111663E-2</v>
      </c>
      <c r="AV112" s="103">
        <v>1.425</v>
      </c>
      <c r="AW112" s="101">
        <v>14.25</v>
      </c>
      <c r="AX112" s="101">
        <v>1</v>
      </c>
      <c r="AY112" s="104">
        <v>0.57894736842105265</v>
      </c>
      <c r="AZ112" s="104">
        <v>0.45</v>
      </c>
      <c r="BA112" s="101">
        <v>0.77500000000000002</v>
      </c>
      <c r="BB112" s="105">
        <v>1764</v>
      </c>
      <c r="BC112" s="105">
        <v>12220</v>
      </c>
      <c r="BD112" s="105" t="s">
        <v>539</v>
      </c>
      <c r="BE112" s="105" t="s">
        <v>540</v>
      </c>
      <c r="BF112" s="105">
        <v>2058</v>
      </c>
      <c r="BG112" s="105">
        <v>67</v>
      </c>
      <c r="BH112" s="101">
        <v>0.58697764820213805</v>
      </c>
      <c r="BI112" s="106">
        <v>1.7573696145124718E-2</v>
      </c>
      <c r="BJ112" s="94">
        <v>8</v>
      </c>
      <c r="BK112" s="240">
        <v>68</v>
      </c>
      <c r="BL112" s="241">
        <v>29</v>
      </c>
      <c r="BM112" s="241">
        <v>34</v>
      </c>
      <c r="BN112" s="242">
        <v>42.647058823529413</v>
      </c>
      <c r="BO112" s="242">
        <v>50</v>
      </c>
      <c r="BP112" s="242">
        <v>0.34328358208955218</v>
      </c>
      <c r="BQ112" s="242">
        <v>0.44776119402985082</v>
      </c>
      <c r="BR112" s="242">
        <v>0.44776119402985082</v>
      </c>
      <c r="BS112" s="242">
        <v>0.94029850746268662</v>
      </c>
      <c r="BT112" s="243">
        <v>67</v>
      </c>
      <c r="BU112" s="244">
        <v>9.5258999122036794E-2</v>
      </c>
      <c r="BV112" s="244">
        <v>8.4914268698802101E-2</v>
      </c>
      <c r="BW112" s="243" t="b">
        <v>0</v>
      </c>
      <c r="BX112" s="243" t="b">
        <v>0</v>
      </c>
      <c r="BY112" s="243">
        <v>45</v>
      </c>
      <c r="BZ112" s="243">
        <v>30</v>
      </c>
      <c r="CA112" s="244">
        <v>0.67164179104477595</v>
      </c>
      <c r="CB112" s="244">
        <v>0.44776119402984998</v>
      </c>
      <c r="CC112" s="164">
        <v>0.34328358208955201</v>
      </c>
      <c r="CD112" s="164">
        <v>23</v>
      </c>
      <c r="CE112" s="259">
        <v>0.58088235294117596</v>
      </c>
      <c r="CF112" s="8">
        <v>36</v>
      </c>
      <c r="CG112" s="164">
        <v>0.53731343283582</v>
      </c>
      <c r="CH112" s="164">
        <v>0.194029850746268</v>
      </c>
      <c r="CI112" s="8">
        <v>13</v>
      </c>
      <c r="CJ112" s="164">
        <v>0.462686567164179</v>
      </c>
      <c r="CK112" s="8">
        <v>31</v>
      </c>
      <c r="CL112" s="164">
        <v>1.3953870146926001E-3</v>
      </c>
      <c r="CM112" s="8" t="s">
        <v>25</v>
      </c>
      <c r="CN112" s="8">
        <v>49</v>
      </c>
      <c r="CO112" s="164">
        <v>0.731343283582089</v>
      </c>
      <c r="CP112" s="8" t="b">
        <v>1</v>
      </c>
      <c r="CQ112" s="8">
        <v>4</v>
      </c>
      <c r="CR112" s="8">
        <v>8</v>
      </c>
      <c r="CS112" s="164">
        <v>0.33333333333333298</v>
      </c>
      <c r="CT112" s="164">
        <v>5.9701492537313397E-2</v>
      </c>
      <c r="CU112" s="8" t="str">
        <f t="shared" si="21"/>
        <v>2_middle</v>
      </c>
      <c r="CV112" s="8" t="str">
        <f t="shared" si="22"/>
        <v>2_fair</v>
      </c>
      <c r="CW112" s="8" t="str">
        <f t="shared" si="23"/>
        <v>2_middle</v>
      </c>
      <c r="CX112" s="8" t="str">
        <f t="shared" si="24"/>
        <v>2_fair</v>
      </c>
      <c r="CY112" s="8" t="str">
        <f t="shared" si="25"/>
        <v>2_fair</v>
      </c>
      <c r="CZ112" s="8" t="str">
        <f t="shared" si="26"/>
        <v>2_fair</v>
      </c>
      <c r="DA112" s="8" t="str">
        <f t="shared" si="27"/>
        <v>1_fair</v>
      </c>
      <c r="DB112" s="8" t="b">
        <v>0</v>
      </c>
    </row>
    <row r="113" spans="1:106" ht="24.95" customHeight="1" x14ac:dyDescent="0.25">
      <c r="A113" s="8" t="s">
        <v>142</v>
      </c>
      <c r="B113" s="216" t="s">
        <v>21</v>
      </c>
      <c r="C113" s="93" t="s">
        <v>28</v>
      </c>
      <c r="D113" s="94" t="s">
        <v>333</v>
      </c>
      <c r="E113" s="94" t="s">
        <v>29</v>
      </c>
      <c r="F113" s="94" t="s">
        <v>284</v>
      </c>
      <c r="G113" s="94">
        <v>22</v>
      </c>
      <c r="H113" s="93" t="s">
        <v>510</v>
      </c>
      <c r="I113" s="95">
        <v>0</v>
      </c>
      <c r="J113" s="93" t="s">
        <v>29</v>
      </c>
      <c r="K113" s="95">
        <v>22</v>
      </c>
      <c r="L113" s="93" t="s">
        <v>510</v>
      </c>
      <c r="M113" s="96">
        <v>1</v>
      </c>
      <c r="N113" s="93" t="s">
        <v>286</v>
      </c>
      <c r="O113" s="93" t="s">
        <v>287</v>
      </c>
      <c r="P113" s="93" t="s">
        <v>350</v>
      </c>
      <c r="Q113" s="93" t="s">
        <v>351</v>
      </c>
      <c r="R113" s="97" t="s">
        <v>467</v>
      </c>
      <c r="S113" s="94" t="s">
        <v>352</v>
      </c>
      <c r="T113" s="94">
        <v>927</v>
      </c>
      <c r="U113" s="94">
        <v>31</v>
      </c>
      <c r="V113" s="94">
        <v>3</v>
      </c>
      <c r="W113" s="98">
        <v>43</v>
      </c>
      <c r="X113" s="99">
        <v>0.51162790697674421</v>
      </c>
      <c r="Y113" s="94">
        <v>4</v>
      </c>
      <c r="Z113" s="94">
        <v>4</v>
      </c>
      <c r="AA113" s="94">
        <v>56</v>
      </c>
      <c r="AB113" s="94">
        <v>76</v>
      </c>
      <c r="AC113" s="94">
        <v>0</v>
      </c>
      <c r="AD113" s="94">
        <v>0</v>
      </c>
      <c r="AE113" s="94">
        <v>0</v>
      </c>
      <c r="AF113" s="94">
        <v>0</v>
      </c>
      <c r="AG113" s="94">
        <v>22</v>
      </c>
      <c r="AH113" s="94">
        <v>2</v>
      </c>
      <c r="AI113" s="94">
        <v>7</v>
      </c>
      <c r="AJ113" s="94">
        <v>3</v>
      </c>
      <c r="AK113" s="94">
        <v>22</v>
      </c>
      <c r="AL113" s="94">
        <v>12</v>
      </c>
      <c r="AM113" s="100">
        <v>34</v>
      </c>
      <c r="AN113" s="101">
        <v>0.51162790697674398</v>
      </c>
      <c r="AO113" s="101">
        <v>0.70967741935483797</v>
      </c>
      <c r="AP113" s="101">
        <v>7.3333333333333304</v>
      </c>
      <c r="AQ113" s="101">
        <v>0.27906976744186002</v>
      </c>
      <c r="AR113" s="101">
        <v>0.38709677419354799</v>
      </c>
      <c r="AS113" s="101">
        <v>4</v>
      </c>
      <c r="AT113" s="102">
        <v>0.79069767441860395</v>
      </c>
      <c r="AU113" s="102">
        <v>3.6637931034482756E-2</v>
      </c>
      <c r="AV113" s="103">
        <v>1.0967741935483799</v>
      </c>
      <c r="AW113" s="101">
        <v>11.3333333333333</v>
      </c>
      <c r="AX113" s="101">
        <v>1</v>
      </c>
      <c r="AY113" s="104">
        <v>0.6470588235294118</v>
      </c>
      <c r="AZ113" s="104">
        <v>0.70967741935483875</v>
      </c>
      <c r="BA113" s="101">
        <v>1.3870967741935485</v>
      </c>
      <c r="BB113" s="105">
        <v>927</v>
      </c>
      <c r="BC113" s="105">
        <v>29442</v>
      </c>
      <c r="BD113" s="105" t="s">
        <v>535</v>
      </c>
      <c r="BE113" s="105" t="s">
        <v>536</v>
      </c>
      <c r="BF113" s="105">
        <v>1666</v>
      </c>
      <c r="BG113" s="105">
        <v>54</v>
      </c>
      <c r="BH113" s="101">
        <v>0.556422569027611</v>
      </c>
      <c r="BI113" s="106">
        <v>4.6386192017259978E-2</v>
      </c>
      <c r="BJ113" s="94">
        <v>0</v>
      </c>
      <c r="BK113" s="240">
        <v>56</v>
      </c>
      <c r="BL113" s="241">
        <v>27</v>
      </c>
      <c r="BM113" s="241">
        <v>27</v>
      </c>
      <c r="BN113" s="242">
        <v>48.214285714285722</v>
      </c>
      <c r="BO113" s="242">
        <v>48.214285714285722</v>
      </c>
      <c r="BP113" s="242">
        <v>0.25454545454545452</v>
      </c>
      <c r="BQ113" s="242">
        <v>0.43636363636363629</v>
      </c>
      <c r="BR113" s="242">
        <v>0.45454545454545447</v>
      </c>
      <c r="BS113" s="242">
        <v>0.81818181818181823</v>
      </c>
      <c r="BT113" s="243">
        <v>55</v>
      </c>
      <c r="BU113" s="244">
        <v>0.16727272727272699</v>
      </c>
      <c r="BV113" s="244">
        <v>0.33854254644453702</v>
      </c>
      <c r="BW113" s="243" t="b">
        <v>0</v>
      </c>
      <c r="BX113" s="243" t="b">
        <v>0</v>
      </c>
      <c r="BY113" s="243">
        <v>42</v>
      </c>
      <c r="BZ113" s="243">
        <v>40</v>
      </c>
      <c r="CA113" s="244">
        <v>0.763636363636363</v>
      </c>
      <c r="CB113" s="244">
        <v>0.72727272727272696</v>
      </c>
      <c r="CC113" s="164">
        <v>0.25454545454545402</v>
      </c>
      <c r="CD113" s="164">
        <v>14</v>
      </c>
      <c r="CE113" s="259">
        <v>0.67777777777777704</v>
      </c>
      <c r="CF113" s="8">
        <v>27</v>
      </c>
      <c r="CG113" s="164">
        <v>0.49090909090909002</v>
      </c>
      <c r="CH113" s="164">
        <v>0.236363636363636</v>
      </c>
      <c r="CI113" s="8">
        <v>13</v>
      </c>
      <c r="CJ113" s="164">
        <v>0.50909090909090904</v>
      </c>
      <c r="CK113" s="8">
        <v>28</v>
      </c>
      <c r="CL113" s="164">
        <v>3.0627871362940199E-4</v>
      </c>
      <c r="CM113" s="8" t="s">
        <v>25</v>
      </c>
      <c r="CN113" s="8">
        <v>43</v>
      </c>
      <c r="CO113" s="164">
        <v>0.78181818181818097</v>
      </c>
      <c r="CP113" s="8" t="b">
        <v>1</v>
      </c>
      <c r="CQ113" s="8">
        <v>5</v>
      </c>
      <c r="CR113" s="8">
        <v>7</v>
      </c>
      <c r="CS113" s="164">
        <v>0.41666666666666602</v>
      </c>
      <c r="CT113" s="164">
        <v>9.0909090909090898E-2</v>
      </c>
      <c r="CU113" s="8" t="str">
        <f t="shared" si="21"/>
        <v>2_middle</v>
      </c>
      <c r="CV113" s="8" t="str">
        <f t="shared" si="22"/>
        <v>2_fair</v>
      </c>
      <c r="CW113" s="8" t="str">
        <f t="shared" si="23"/>
        <v>2_middle</v>
      </c>
      <c r="CX113" s="8" t="str">
        <f t="shared" si="24"/>
        <v>2_fair</v>
      </c>
      <c r="CY113" s="8" t="str">
        <f t="shared" si="25"/>
        <v>2_fair</v>
      </c>
      <c r="CZ113" s="8" t="str">
        <f t="shared" si="26"/>
        <v>2_fair</v>
      </c>
      <c r="DA113" s="8" t="str">
        <f t="shared" si="27"/>
        <v>2_high</v>
      </c>
      <c r="DB113" s="8" t="b">
        <v>0</v>
      </c>
    </row>
    <row r="114" spans="1:106" ht="24.95" customHeight="1" x14ac:dyDescent="0.25">
      <c r="A114" s="8" t="s">
        <v>148</v>
      </c>
      <c r="B114" s="216" t="s">
        <v>21</v>
      </c>
      <c r="C114" s="93" t="s">
        <v>28</v>
      </c>
      <c r="D114" s="94" t="s">
        <v>328</v>
      </c>
      <c r="E114" s="94" t="s">
        <v>360</v>
      </c>
      <c r="F114" s="94" t="s">
        <v>378</v>
      </c>
      <c r="G114" s="94">
        <v>5</v>
      </c>
      <c r="H114" s="93" t="s">
        <v>467</v>
      </c>
      <c r="I114" s="95">
        <v>0</v>
      </c>
      <c r="J114" s="93" t="s">
        <v>29</v>
      </c>
      <c r="K114" s="95">
        <v>5</v>
      </c>
      <c r="L114" s="93" t="s">
        <v>467</v>
      </c>
      <c r="M114" s="96">
        <v>1</v>
      </c>
      <c r="N114" s="93" t="s">
        <v>505</v>
      </c>
      <c r="O114" s="93" t="s">
        <v>493</v>
      </c>
      <c r="P114" s="93" t="s">
        <v>513</v>
      </c>
      <c r="Q114" s="93" t="s">
        <v>506</v>
      </c>
      <c r="R114" s="97" t="s">
        <v>460</v>
      </c>
      <c r="S114" s="94" t="s">
        <v>394</v>
      </c>
      <c r="T114" s="94">
        <v>249</v>
      </c>
      <c r="U114" s="94">
        <v>9</v>
      </c>
      <c r="V114" s="94">
        <v>1</v>
      </c>
      <c r="W114" s="98">
        <v>9</v>
      </c>
      <c r="X114" s="99">
        <v>0.55555555555555558</v>
      </c>
      <c r="Y114" s="94">
        <v>6</v>
      </c>
      <c r="Z114" s="94">
        <v>7</v>
      </c>
      <c r="AA114" s="94">
        <v>22</v>
      </c>
      <c r="AB114" s="94">
        <v>31</v>
      </c>
      <c r="AC114" s="94">
        <v>1</v>
      </c>
      <c r="AD114" s="94">
        <v>0</v>
      </c>
      <c r="AE114" s="94">
        <v>2</v>
      </c>
      <c r="AF114" s="94">
        <v>0</v>
      </c>
      <c r="AG114" s="94">
        <v>8</v>
      </c>
      <c r="AH114" s="94">
        <v>1</v>
      </c>
      <c r="AI114" s="94">
        <v>0</v>
      </c>
      <c r="AJ114" s="94">
        <v>2</v>
      </c>
      <c r="AK114" s="94">
        <v>10</v>
      </c>
      <c r="AL114" s="94">
        <v>3</v>
      </c>
      <c r="AM114" s="100">
        <v>13</v>
      </c>
      <c r="AN114" s="101">
        <v>1.1111111111111101</v>
      </c>
      <c r="AO114" s="101">
        <v>1.1111111111111101</v>
      </c>
      <c r="AP114" s="101">
        <v>10</v>
      </c>
      <c r="AQ114" s="101">
        <v>0.33333333333333298</v>
      </c>
      <c r="AR114" s="101">
        <v>0.33333333333333298</v>
      </c>
      <c r="AS114" s="101">
        <v>3</v>
      </c>
      <c r="AT114" s="102">
        <v>1.44444444444444</v>
      </c>
      <c r="AU114" s="102">
        <v>5.1999999999999998E-2</v>
      </c>
      <c r="AV114" s="103">
        <v>1.44444444444444</v>
      </c>
      <c r="AW114" s="101">
        <v>13</v>
      </c>
      <c r="AX114" s="101">
        <v>1.1666666666666601</v>
      </c>
      <c r="AY114" s="104">
        <v>0.76923076923076927</v>
      </c>
      <c r="AZ114" s="104">
        <v>0.55555555555555558</v>
      </c>
      <c r="BA114" s="101">
        <v>1</v>
      </c>
      <c r="BB114" s="105">
        <v>862</v>
      </c>
      <c r="BC114" s="105">
        <v>3779</v>
      </c>
      <c r="BD114" s="105" t="s">
        <v>516</v>
      </c>
      <c r="BE114" s="105" t="s">
        <v>517</v>
      </c>
      <c r="BF114" s="105">
        <v>1217</v>
      </c>
      <c r="BG114" s="105">
        <v>40</v>
      </c>
      <c r="BH114" s="101">
        <v>0.20460147904683648</v>
      </c>
      <c r="BI114" s="106">
        <v>1.0440835266821345E-2</v>
      </c>
      <c r="BJ114" s="94">
        <v>1</v>
      </c>
      <c r="BK114" s="240">
        <v>41</v>
      </c>
      <c r="BL114" s="241">
        <v>6</v>
      </c>
      <c r="BM114" s="241">
        <v>14</v>
      </c>
      <c r="BN114" s="242">
        <v>14.634146341463421</v>
      </c>
      <c r="BO114" s="242">
        <v>34.146341463414643</v>
      </c>
      <c r="BP114" s="242">
        <v>0.5</v>
      </c>
      <c r="BQ114" s="242">
        <v>0.52500000000000002</v>
      </c>
      <c r="BR114" s="242">
        <v>0.52500000000000002</v>
      </c>
      <c r="BS114" s="242">
        <v>0.65</v>
      </c>
      <c r="BT114" s="243">
        <v>40</v>
      </c>
      <c r="BU114" s="244">
        <v>1.0714285714286001E-3</v>
      </c>
      <c r="BV114" s="244">
        <v>-7.2871952608794699E-2</v>
      </c>
      <c r="BW114" s="243" t="b">
        <v>0</v>
      </c>
      <c r="BX114" s="243" t="b">
        <v>0</v>
      </c>
      <c r="BY114" s="243">
        <v>21</v>
      </c>
      <c r="BZ114" s="243">
        <v>20</v>
      </c>
      <c r="CA114" s="244">
        <v>0.52500000000000002</v>
      </c>
      <c r="CB114" s="244">
        <v>0.5</v>
      </c>
      <c r="CC114" s="164">
        <v>0.5</v>
      </c>
      <c r="CD114" s="164">
        <v>20</v>
      </c>
      <c r="CE114" s="259">
        <v>0.74285714285714199</v>
      </c>
      <c r="CF114" s="8">
        <v>21</v>
      </c>
      <c r="CG114" s="164">
        <v>0.52500000000000002</v>
      </c>
      <c r="CH114" s="164">
        <v>2.5000000000000001E-2</v>
      </c>
      <c r="CI114" s="8">
        <v>1</v>
      </c>
      <c r="CJ114" s="164">
        <v>0.47499999999999998</v>
      </c>
      <c r="CK114" s="8">
        <v>19</v>
      </c>
      <c r="CL114" s="164">
        <v>1.0632642211589501E-3</v>
      </c>
      <c r="CM114" s="8" t="s">
        <v>25</v>
      </c>
      <c r="CN114" s="8">
        <v>31</v>
      </c>
      <c r="CO114" s="164">
        <v>0.77500000000000002</v>
      </c>
      <c r="CP114" s="8" t="b">
        <v>1</v>
      </c>
      <c r="CQ114" s="8">
        <v>0</v>
      </c>
      <c r="CR114" s="8">
        <v>0</v>
      </c>
      <c r="CS114" s="164">
        <v>0</v>
      </c>
      <c r="CT114" s="164">
        <v>0</v>
      </c>
      <c r="CU114" s="8" t="str">
        <f t="shared" si="21"/>
        <v>2_middle</v>
      </c>
      <c r="CV114" s="8" t="str">
        <f t="shared" si="22"/>
        <v>2_fair</v>
      </c>
      <c r="CW114" s="8" t="str">
        <f t="shared" si="23"/>
        <v>2_middle</v>
      </c>
      <c r="CX114" s="8" t="str">
        <f t="shared" si="24"/>
        <v>1_soon</v>
      </c>
      <c r="CY114" s="8" t="str">
        <f t="shared" si="25"/>
        <v>2_fair</v>
      </c>
      <c r="CZ114" s="8" t="str">
        <f t="shared" si="26"/>
        <v>0_Zero</v>
      </c>
      <c r="DA114" s="8" t="str">
        <f t="shared" si="27"/>
        <v>0_zero</v>
      </c>
      <c r="DB114" s="8" t="b">
        <v>1</v>
      </c>
    </row>
    <row r="115" spans="1:106" ht="24.95" customHeight="1" x14ac:dyDescent="0.25">
      <c r="A115" s="8" t="s">
        <v>149</v>
      </c>
      <c r="B115" s="216" t="s">
        <v>21</v>
      </c>
      <c r="C115" s="93" t="s">
        <v>28</v>
      </c>
      <c r="D115" s="94" t="s">
        <v>344</v>
      </c>
      <c r="E115" s="94" t="s">
        <v>28</v>
      </c>
      <c r="F115" s="94" t="s">
        <v>530</v>
      </c>
      <c r="G115" s="94">
        <v>22</v>
      </c>
      <c r="H115" s="93" t="s">
        <v>510</v>
      </c>
      <c r="I115" s="95">
        <v>2</v>
      </c>
      <c r="J115" s="93" t="s">
        <v>57</v>
      </c>
      <c r="K115" s="95">
        <v>20</v>
      </c>
      <c r="L115" s="93" t="s">
        <v>510</v>
      </c>
      <c r="M115" s="96">
        <v>0.90909090909090906</v>
      </c>
      <c r="N115" s="93" t="s">
        <v>286</v>
      </c>
      <c r="O115" s="93" t="s">
        <v>287</v>
      </c>
      <c r="P115" s="93" t="s">
        <v>513</v>
      </c>
      <c r="Q115" s="93" t="s">
        <v>351</v>
      </c>
      <c r="R115" s="97" t="s">
        <v>467</v>
      </c>
      <c r="S115" s="94" t="s">
        <v>352</v>
      </c>
      <c r="T115" s="94">
        <v>3023</v>
      </c>
      <c r="U115" s="94">
        <v>100</v>
      </c>
      <c r="V115" s="94">
        <v>9</v>
      </c>
      <c r="W115" s="98">
        <v>26</v>
      </c>
      <c r="X115" s="99">
        <v>0.84615384615384615</v>
      </c>
      <c r="Y115" s="94">
        <v>1</v>
      </c>
      <c r="Z115" s="94">
        <v>4</v>
      </c>
      <c r="AA115" s="94">
        <v>2</v>
      </c>
      <c r="AB115" s="94">
        <v>23</v>
      </c>
      <c r="AC115" s="94">
        <v>4</v>
      </c>
      <c r="AD115" s="94">
        <v>1</v>
      </c>
      <c r="AE115" s="94">
        <v>30</v>
      </c>
      <c r="AF115" s="94">
        <v>13</v>
      </c>
      <c r="AG115" s="94">
        <v>19</v>
      </c>
      <c r="AH115" s="94">
        <v>15</v>
      </c>
      <c r="AI115" s="94">
        <v>11</v>
      </c>
      <c r="AJ115" s="94">
        <v>0</v>
      </c>
      <c r="AK115" s="94">
        <v>49</v>
      </c>
      <c r="AL115" s="94">
        <v>39</v>
      </c>
      <c r="AM115" s="100">
        <v>88</v>
      </c>
      <c r="AN115" s="101">
        <v>1.8846153846153799</v>
      </c>
      <c r="AO115" s="101">
        <v>0.49</v>
      </c>
      <c r="AP115" s="101">
        <v>5.4444444444444402</v>
      </c>
      <c r="AQ115" s="101">
        <v>1.5</v>
      </c>
      <c r="AR115" s="101">
        <v>0.39</v>
      </c>
      <c r="AS115" s="101">
        <v>4.3333333333333304</v>
      </c>
      <c r="AT115" s="102">
        <v>3.3846153846153801</v>
      </c>
      <c r="AU115" s="102">
        <v>2.9100529100529099E-2</v>
      </c>
      <c r="AV115" s="103">
        <v>0.88</v>
      </c>
      <c r="AW115" s="101">
        <v>9.7777777777777697</v>
      </c>
      <c r="AX115" s="101">
        <v>4</v>
      </c>
      <c r="AY115" s="104">
        <v>0.55681818181818177</v>
      </c>
      <c r="AZ115" s="104">
        <v>0.22</v>
      </c>
      <c r="BA115" s="101">
        <v>0.26</v>
      </c>
      <c r="BB115" s="105">
        <v>523</v>
      </c>
      <c r="BC115" s="105">
        <v>2147</v>
      </c>
      <c r="BD115" s="105" t="s">
        <v>551</v>
      </c>
      <c r="BE115" s="105" t="s">
        <v>552</v>
      </c>
      <c r="BF115" s="105">
        <v>3750</v>
      </c>
      <c r="BG115" s="105">
        <v>123</v>
      </c>
      <c r="BH115" s="101">
        <v>0.80613333333333337</v>
      </c>
      <c r="BI115" s="106">
        <v>4.9713193116634802E-2</v>
      </c>
      <c r="BJ115" s="94">
        <v>5</v>
      </c>
      <c r="BK115" s="240">
        <v>124</v>
      </c>
      <c r="BL115" s="241">
        <v>29</v>
      </c>
      <c r="BM115" s="241">
        <v>45</v>
      </c>
      <c r="BN115" s="242">
        <v>23.387096774193552</v>
      </c>
      <c r="BO115" s="242">
        <v>36.29032258064516</v>
      </c>
      <c r="BP115" s="242">
        <v>0</v>
      </c>
      <c r="BQ115" s="242">
        <v>0.26829268292682928</v>
      </c>
      <c r="BR115" s="242">
        <v>0.27642276422764228</v>
      </c>
      <c r="BS115" s="242">
        <v>0.80487804878048785</v>
      </c>
      <c r="BT115" s="243">
        <v>123</v>
      </c>
      <c r="BU115" s="244">
        <v>0.33893405600722598</v>
      </c>
      <c r="BV115" s="244">
        <v>0.23467094538745101</v>
      </c>
      <c r="BW115" s="243" t="b">
        <v>1</v>
      </c>
      <c r="BX115" s="243" t="b">
        <v>1</v>
      </c>
      <c r="BY115" s="243">
        <v>123</v>
      </c>
      <c r="BZ115" s="243">
        <v>123</v>
      </c>
      <c r="CA115" s="244">
        <v>1</v>
      </c>
      <c r="CB115" s="244">
        <v>1</v>
      </c>
      <c r="CC115" s="164">
        <v>0</v>
      </c>
      <c r="CD115" s="164">
        <v>0</v>
      </c>
      <c r="CE115" s="259">
        <v>0.52222222222222203</v>
      </c>
      <c r="CF115" s="8">
        <v>94</v>
      </c>
      <c r="CG115" s="164">
        <v>0.76422764227642204</v>
      </c>
      <c r="CH115" s="164">
        <v>0.76422764227642204</v>
      </c>
      <c r="CI115" s="8">
        <v>94</v>
      </c>
      <c r="CJ115" s="164">
        <v>0.23577235772357699</v>
      </c>
      <c r="CK115" s="8">
        <v>29</v>
      </c>
      <c r="CL115" s="164">
        <v>4.8158640226628802E-2</v>
      </c>
      <c r="CM115" s="8" t="s">
        <v>25</v>
      </c>
      <c r="CN115" s="8">
        <v>94</v>
      </c>
      <c r="CO115" s="164">
        <v>0.76422764227642204</v>
      </c>
      <c r="CP115" s="8" t="b">
        <v>1</v>
      </c>
      <c r="CQ115" s="8">
        <v>13</v>
      </c>
      <c r="CR115" s="8">
        <v>80</v>
      </c>
      <c r="CS115" s="164">
        <v>0.13978494623655899</v>
      </c>
      <c r="CT115" s="164">
        <v>0.105691056910569</v>
      </c>
      <c r="CU115" s="8" t="str">
        <f t="shared" si="21"/>
        <v>0_V0</v>
      </c>
      <c r="CV115" s="8" t="str">
        <f t="shared" si="22"/>
        <v>2_fair</v>
      </c>
      <c r="CW115" s="8" t="str">
        <f t="shared" si="23"/>
        <v>3_late</v>
      </c>
      <c r="CX115" s="8" t="str">
        <f t="shared" si="24"/>
        <v>4_vlong</v>
      </c>
      <c r="CY115" s="8" t="str">
        <f t="shared" si="25"/>
        <v>1_soon</v>
      </c>
      <c r="CZ115" s="8" t="str">
        <f t="shared" si="26"/>
        <v>1_few</v>
      </c>
      <c r="DA115" s="8" t="str">
        <f t="shared" si="27"/>
        <v>2_high</v>
      </c>
      <c r="DB115" s="8" t="b">
        <v>0</v>
      </c>
    </row>
    <row r="116" spans="1:106" ht="24.95" customHeight="1" x14ac:dyDescent="0.25">
      <c r="A116" s="8" t="s">
        <v>150</v>
      </c>
      <c r="B116" s="216" t="s">
        <v>21</v>
      </c>
      <c r="C116" s="93" t="s">
        <v>28</v>
      </c>
      <c r="D116" s="94" t="s">
        <v>333</v>
      </c>
      <c r="E116" s="94" t="s">
        <v>28</v>
      </c>
      <c r="F116" s="94" t="s">
        <v>509</v>
      </c>
      <c r="G116" s="94">
        <v>5</v>
      </c>
      <c r="H116" s="93" t="s">
        <v>467</v>
      </c>
      <c r="I116" s="95">
        <v>0</v>
      </c>
      <c r="J116" s="93" t="s">
        <v>29</v>
      </c>
      <c r="K116" s="95">
        <v>5</v>
      </c>
      <c r="L116" s="93" t="s">
        <v>467</v>
      </c>
      <c r="M116" s="96">
        <v>1</v>
      </c>
      <c r="N116" s="93" t="s">
        <v>286</v>
      </c>
      <c r="O116" s="93" t="s">
        <v>287</v>
      </c>
      <c r="P116" s="93" t="s">
        <v>350</v>
      </c>
      <c r="Q116" s="93" t="s">
        <v>351</v>
      </c>
      <c r="R116" s="97" t="s">
        <v>467</v>
      </c>
      <c r="S116" s="94" t="s">
        <v>352</v>
      </c>
      <c r="T116" s="94">
        <v>870</v>
      </c>
      <c r="U116" s="94">
        <v>29</v>
      </c>
      <c r="V116" s="94">
        <v>3</v>
      </c>
      <c r="W116" s="98">
        <v>8</v>
      </c>
      <c r="X116" s="99">
        <v>0.625</v>
      </c>
      <c r="Y116" s="94">
        <v>4</v>
      </c>
      <c r="Z116" s="94">
        <v>9</v>
      </c>
      <c r="AA116" s="94">
        <v>13</v>
      </c>
      <c r="AB116" s="94">
        <v>35</v>
      </c>
      <c r="AC116" s="94">
        <v>5</v>
      </c>
      <c r="AD116" s="94">
        <v>0</v>
      </c>
      <c r="AE116" s="94">
        <v>17</v>
      </c>
      <c r="AF116" s="94">
        <v>0</v>
      </c>
      <c r="AG116" s="94">
        <v>6</v>
      </c>
      <c r="AH116" s="94">
        <v>1</v>
      </c>
      <c r="AI116" s="94">
        <v>13</v>
      </c>
      <c r="AJ116" s="94">
        <v>0</v>
      </c>
      <c r="AK116" s="94">
        <v>23</v>
      </c>
      <c r="AL116" s="94">
        <v>14</v>
      </c>
      <c r="AM116" s="100">
        <v>37</v>
      </c>
      <c r="AN116" s="101">
        <v>2.875</v>
      </c>
      <c r="AO116" s="101">
        <v>0.79310344827586199</v>
      </c>
      <c r="AP116" s="101">
        <v>7.6666666666666599</v>
      </c>
      <c r="AQ116" s="101">
        <v>1.75</v>
      </c>
      <c r="AR116" s="101">
        <v>0.48275862068965503</v>
      </c>
      <c r="AS116" s="101">
        <v>4.6666666666666599</v>
      </c>
      <c r="AT116" s="102">
        <v>4.625</v>
      </c>
      <c r="AU116" s="102">
        <v>4.2479908151549943E-2</v>
      </c>
      <c r="AV116" s="103">
        <v>1.27586206896551</v>
      </c>
      <c r="AW116" s="101">
        <v>12.3333333333333</v>
      </c>
      <c r="AX116" s="101">
        <v>2.25</v>
      </c>
      <c r="AY116" s="104">
        <v>0.6216216216216216</v>
      </c>
      <c r="AZ116" s="104">
        <v>0.17241379310344829</v>
      </c>
      <c r="BA116" s="101">
        <v>0.27586206896551724</v>
      </c>
      <c r="BB116" s="105">
        <v>397</v>
      </c>
      <c r="BC116" s="105">
        <v>888</v>
      </c>
      <c r="BD116" s="105" t="s">
        <v>528</v>
      </c>
      <c r="BE116" s="105" t="s">
        <v>529</v>
      </c>
      <c r="BF116" s="105">
        <v>1383</v>
      </c>
      <c r="BG116" s="105">
        <v>45</v>
      </c>
      <c r="BH116" s="101">
        <v>0.6290672451193059</v>
      </c>
      <c r="BI116" s="106">
        <v>2.0151133501259445E-2</v>
      </c>
      <c r="BJ116" s="94">
        <v>5</v>
      </c>
      <c r="BK116" s="240">
        <v>46</v>
      </c>
      <c r="BL116" s="241">
        <v>14</v>
      </c>
      <c r="BM116" s="241">
        <v>19</v>
      </c>
      <c r="BN116" s="242">
        <v>30.434782608695649</v>
      </c>
      <c r="BO116" s="242">
        <v>41.304347826086953</v>
      </c>
      <c r="BP116" s="242">
        <v>0.1111111111111111</v>
      </c>
      <c r="BQ116" s="242">
        <v>0.1111111111111111</v>
      </c>
      <c r="BR116" s="242">
        <v>0.73333333333333328</v>
      </c>
      <c r="BS116" s="242">
        <v>0.73333333333333328</v>
      </c>
      <c r="BT116" s="243">
        <v>45</v>
      </c>
      <c r="BU116" s="244">
        <v>0.25066666666666598</v>
      </c>
      <c r="BV116" s="244">
        <v>0.19235016835016799</v>
      </c>
      <c r="BW116" s="243" t="b">
        <v>0</v>
      </c>
      <c r="BX116" s="243" t="b">
        <v>0</v>
      </c>
      <c r="BY116" s="243">
        <v>41</v>
      </c>
      <c r="BZ116" s="243">
        <v>40</v>
      </c>
      <c r="CA116" s="244">
        <v>0.91111111111111098</v>
      </c>
      <c r="CB116" s="244">
        <v>0.88888888888888795</v>
      </c>
      <c r="CC116" s="164">
        <v>0.11111111111111099</v>
      </c>
      <c r="CD116" s="164">
        <v>5</v>
      </c>
      <c r="CE116" s="259">
        <v>0.76</v>
      </c>
      <c r="CF116" s="8">
        <v>33</v>
      </c>
      <c r="CG116" s="164">
        <v>0.73333333333333295</v>
      </c>
      <c r="CH116" s="164">
        <v>0.62222222222222201</v>
      </c>
      <c r="CI116" s="8">
        <v>28</v>
      </c>
      <c r="CJ116" s="164">
        <v>0.266666666666666</v>
      </c>
      <c r="CK116" s="8">
        <v>12</v>
      </c>
      <c r="CL116" s="164">
        <v>6.6666666666666596E-2</v>
      </c>
      <c r="CM116" s="8" t="s">
        <v>25</v>
      </c>
      <c r="CN116" s="8">
        <v>33</v>
      </c>
      <c r="CO116" s="164">
        <v>0.73333333333333295</v>
      </c>
      <c r="CP116" s="8" t="b">
        <v>1</v>
      </c>
      <c r="CQ116" s="8">
        <v>0</v>
      </c>
      <c r="CR116" s="8">
        <v>27</v>
      </c>
      <c r="CS116" s="164">
        <v>0</v>
      </c>
      <c r="CT116" s="164">
        <v>0</v>
      </c>
      <c r="CU116" s="8" t="str">
        <f t="shared" si="21"/>
        <v>1_early</v>
      </c>
      <c r="CV116" s="8" t="str">
        <f t="shared" si="22"/>
        <v>3_high</v>
      </c>
      <c r="CW116" s="8" t="str">
        <f t="shared" si="23"/>
        <v>2_middle</v>
      </c>
      <c r="CX116" s="8" t="str">
        <f t="shared" si="24"/>
        <v>3_long</v>
      </c>
      <c r="CY116" s="8" t="str">
        <f t="shared" si="25"/>
        <v>2_fair</v>
      </c>
      <c r="CZ116" s="8" t="str">
        <f t="shared" si="26"/>
        <v>0_Zero</v>
      </c>
      <c r="DA116" s="8" t="str">
        <f t="shared" si="27"/>
        <v>0_zero</v>
      </c>
      <c r="DB116" s="8" t="b">
        <v>0</v>
      </c>
    </row>
    <row r="117" spans="1:106" ht="24.95" customHeight="1" x14ac:dyDescent="0.25">
      <c r="A117" s="8" t="s">
        <v>166</v>
      </c>
      <c r="B117" s="216" t="s">
        <v>21</v>
      </c>
      <c r="C117" s="93" t="s">
        <v>28</v>
      </c>
      <c r="D117" s="94" t="s">
        <v>311</v>
      </c>
      <c r="E117" s="94" t="s">
        <v>360</v>
      </c>
      <c r="F117" s="94" t="s">
        <v>378</v>
      </c>
      <c r="G117" s="94">
        <v>4</v>
      </c>
      <c r="H117" s="93" t="s">
        <v>467</v>
      </c>
      <c r="I117" s="95">
        <v>0</v>
      </c>
      <c r="J117" s="93" t="s">
        <v>29</v>
      </c>
      <c r="K117" s="95">
        <v>4</v>
      </c>
      <c r="L117" s="93" t="s">
        <v>467</v>
      </c>
      <c r="M117" s="96">
        <v>1</v>
      </c>
      <c r="N117" s="93" t="s">
        <v>286</v>
      </c>
      <c r="O117" s="93" t="s">
        <v>493</v>
      </c>
      <c r="P117" s="93" t="s">
        <v>350</v>
      </c>
      <c r="Q117" s="93" t="s">
        <v>502</v>
      </c>
      <c r="R117" s="97" t="s">
        <v>460</v>
      </c>
      <c r="S117" s="94" t="s">
        <v>394</v>
      </c>
      <c r="T117" s="94">
        <v>78</v>
      </c>
      <c r="U117" s="94">
        <v>3</v>
      </c>
      <c r="V117" s="94">
        <v>1</v>
      </c>
      <c r="W117" s="98">
        <v>5</v>
      </c>
      <c r="X117" s="99">
        <v>0.8</v>
      </c>
      <c r="Y117" s="94">
        <v>4</v>
      </c>
      <c r="Z117" s="94">
        <v>6</v>
      </c>
      <c r="AA117" s="94">
        <v>37</v>
      </c>
      <c r="AB117" s="94">
        <v>52</v>
      </c>
      <c r="AC117" s="94">
        <v>2</v>
      </c>
      <c r="AD117" s="94">
        <v>0</v>
      </c>
      <c r="AE117" s="94">
        <v>14</v>
      </c>
      <c r="AF117" s="94">
        <v>0</v>
      </c>
      <c r="AG117" s="94">
        <v>1</v>
      </c>
      <c r="AH117" s="94">
        <v>0</v>
      </c>
      <c r="AI117" s="94">
        <v>3</v>
      </c>
      <c r="AJ117" s="94">
        <v>0</v>
      </c>
      <c r="AK117" s="94">
        <v>15</v>
      </c>
      <c r="AL117" s="94">
        <v>3</v>
      </c>
      <c r="AM117" s="100">
        <v>18</v>
      </c>
      <c r="AN117" s="101">
        <v>3</v>
      </c>
      <c r="AO117" s="101">
        <v>5</v>
      </c>
      <c r="AP117" s="101">
        <v>15</v>
      </c>
      <c r="AQ117" s="101">
        <v>0.6</v>
      </c>
      <c r="AR117" s="101">
        <v>1</v>
      </c>
      <c r="AS117" s="101">
        <v>3</v>
      </c>
      <c r="AT117" s="102">
        <v>3.6</v>
      </c>
      <c r="AU117" s="102">
        <v>0.22784810126582278</v>
      </c>
      <c r="AV117" s="103">
        <v>6</v>
      </c>
      <c r="AW117" s="101">
        <v>18</v>
      </c>
      <c r="AX117" s="101">
        <v>1.5</v>
      </c>
      <c r="AY117" s="104">
        <v>0.83333333333333337</v>
      </c>
      <c r="AZ117" s="104">
        <v>1.3333333333333333</v>
      </c>
      <c r="BA117" s="101">
        <v>1.6666666666666667</v>
      </c>
      <c r="BB117" s="105">
        <v>798</v>
      </c>
      <c r="BC117" s="105">
        <v>1648</v>
      </c>
      <c r="BD117" s="105" t="s">
        <v>503</v>
      </c>
      <c r="BE117" s="105" t="s">
        <v>504</v>
      </c>
      <c r="BF117" s="105">
        <v>1000</v>
      </c>
      <c r="BG117" s="105">
        <v>32</v>
      </c>
      <c r="BH117" s="101">
        <v>7.8E-2</v>
      </c>
      <c r="BI117" s="106">
        <v>6.2656641604010022E-3</v>
      </c>
      <c r="BJ117" s="94">
        <v>2</v>
      </c>
      <c r="BK117" s="240">
        <v>34</v>
      </c>
      <c r="BL117" s="241">
        <v>9</v>
      </c>
      <c r="BM117" s="241">
        <v>9</v>
      </c>
      <c r="BN117" s="242">
        <v>26.47058823529412</v>
      </c>
      <c r="BO117" s="242">
        <v>26.47058823529412</v>
      </c>
      <c r="BP117" s="242">
        <v>0</v>
      </c>
      <c r="BQ117" s="242">
        <v>6.0606060606060608E-2</v>
      </c>
      <c r="BR117" s="242">
        <v>6.0606060606060608E-2</v>
      </c>
      <c r="BS117" s="242">
        <v>9.0909090909090912E-2</v>
      </c>
      <c r="BT117" s="243">
        <v>33</v>
      </c>
      <c r="BU117" s="244">
        <v>0.494765840220385</v>
      </c>
      <c r="BV117" s="244">
        <v>0.16951085580532799</v>
      </c>
      <c r="BW117" s="243" t="b">
        <v>1</v>
      </c>
      <c r="BX117" s="243" t="b">
        <v>1</v>
      </c>
      <c r="BY117" s="243">
        <v>33</v>
      </c>
      <c r="BZ117" s="243">
        <v>33</v>
      </c>
      <c r="CA117" s="244">
        <v>1</v>
      </c>
      <c r="CB117" s="244">
        <v>1</v>
      </c>
      <c r="CC117" s="164">
        <v>0</v>
      </c>
      <c r="CD117" s="164">
        <v>0</v>
      </c>
      <c r="CE117" s="259">
        <v>0.67272727272727195</v>
      </c>
      <c r="CF117" s="8">
        <v>2</v>
      </c>
      <c r="CG117" s="164">
        <v>6.0606060606060601E-2</v>
      </c>
      <c r="CH117" s="164">
        <v>6.0606060606060601E-2</v>
      </c>
      <c r="CI117" s="8">
        <v>2</v>
      </c>
      <c r="CJ117" s="164">
        <v>0.939393939393939</v>
      </c>
      <c r="CK117" s="8">
        <v>31</v>
      </c>
      <c r="CL117" s="164">
        <v>0.20815581253804</v>
      </c>
      <c r="CM117" s="8" t="s">
        <v>21</v>
      </c>
      <c r="CN117" s="8">
        <v>25</v>
      </c>
      <c r="CO117" s="164">
        <v>0.75757575757575701</v>
      </c>
      <c r="CP117" s="8" t="b">
        <v>1</v>
      </c>
      <c r="CQ117" s="8">
        <v>0</v>
      </c>
      <c r="CR117" s="8">
        <v>1</v>
      </c>
      <c r="CS117" s="164">
        <v>0</v>
      </c>
      <c r="CT117" s="164">
        <v>0</v>
      </c>
      <c r="CU117" s="8" t="str">
        <f t="shared" si="21"/>
        <v>0_V0</v>
      </c>
      <c r="CV117" s="8" t="str">
        <f t="shared" si="22"/>
        <v>2_fair</v>
      </c>
      <c r="CW117" s="8" t="str">
        <f t="shared" si="23"/>
        <v>1_early</v>
      </c>
      <c r="CX117" s="8" t="str">
        <f t="shared" si="24"/>
        <v>1_soon</v>
      </c>
      <c r="CY117" s="8" t="str">
        <f t="shared" si="25"/>
        <v>3_long</v>
      </c>
      <c r="CZ117" s="8" t="str">
        <f t="shared" si="26"/>
        <v>0_Zero</v>
      </c>
      <c r="DA117" s="8" t="str">
        <f t="shared" si="27"/>
        <v>0_zero</v>
      </c>
      <c r="DB117" s="8" t="b">
        <v>1</v>
      </c>
    </row>
    <row r="118" spans="1:106" ht="24.95" customHeight="1" x14ac:dyDescent="0.25">
      <c r="A118" s="8" t="s">
        <v>180</v>
      </c>
      <c r="B118" s="216" t="s">
        <v>21</v>
      </c>
      <c r="C118" s="93" t="s">
        <v>28</v>
      </c>
      <c r="D118" s="94" t="s">
        <v>333</v>
      </c>
      <c r="E118" s="94" t="s">
        <v>28</v>
      </c>
      <c r="F118" s="94" t="s">
        <v>378</v>
      </c>
      <c r="G118" s="94">
        <v>5</v>
      </c>
      <c r="H118" s="93" t="s">
        <v>467</v>
      </c>
      <c r="I118" s="95">
        <v>0</v>
      </c>
      <c r="J118" s="93" t="s">
        <v>29</v>
      </c>
      <c r="K118" s="95">
        <v>5</v>
      </c>
      <c r="L118" s="93" t="s">
        <v>467</v>
      </c>
      <c r="M118" s="96">
        <v>1</v>
      </c>
      <c r="N118" s="93" t="s">
        <v>286</v>
      </c>
      <c r="O118" s="93" t="s">
        <v>287</v>
      </c>
      <c r="P118" s="93" t="s">
        <v>350</v>
      </c>
      <c r="Q118" s="93" t="s">
        <v>351</v>
      </c>
      <c r="R118" s="97" t="s">
        <v>460</v>
      </c>
      <c r="S118" s="94" t="s">
        <v>394</v>
      </c>
      <c r="T118" s="94">
        <v>921</v>
      </c>
      <c r="U118" s="94">
        <v>31</v>
      </c>
      <c r="V118" s="94">
        <v>3</v>
      </c>
      <c r="W118" s="98">
        <v>7</v>
      </c>
      <c r="X118" s="99">
        <v>0.7142857142857143</v>
      </c>
      <c r="Y118" s="94">
        <v>1</v>
      </c>
      <c r="Z118" s="94">
        <v>3</v>
      </c>
      <c r="AA118" s="94">
        <v>5</v>
      </c>
      <c r="AB118" s="94">
        <v>20</v>
      </c>
      <c r="AC118" s="94">
        <v>3</v>
      </c>
      <c r="AD118" s="94">
        <v>1</v>
      </c>
      <c r="AE118" s="94">
        <v>14</v>
      </c>
      <c r="AF118" s="94">
        <v>5</v>
      </c>
      <c r="AG118" s="94">
        <v>8</v>
      </c>
      <c r="AH118" s="94">
        <v>2</v>
      </c>
      <c r="AI118" s="94">
        <v>0</v>
      </c>
      <c r="AJ118" s="94">
        <v>0</v>
      </c>
      <c r="AK118" s="94">
        <v>22</v>
      </c>
      <c r="AL118" s="94">
        <v>7</v>
      </c>
      <c r="AM118" s="100">
        <v>29</v>
      </c>
      <c r="AN118" s="101">
        <v>3.1428571428571401</v>
      </c>
      <c r="AO118" s="101">
        <v>0.70967741935483797</v>
      </c>
      <c r="AP118" s="101">
        <v>7.3333333333333304</v>
      </c>
      <c r="AQ118" s="101">
        <v>1</v>
      </c>
      <c r="AR118" s="101">
        <v>0.225806451612903</v>
      </c>
      <c r="AS118" s="101">
        <v>2.3333333333333299</v>
      </c>
      <c r="AT118" s="102">
        <v>4.1428571428571397</v>
      </c>
      <c r="AU118" s="102">
        <v>3.1453362255965296E-2</v>
      </c>
      <c r="AV118" s="103">
        <v>0.93548387096774099</v>
      </c>
      <c r="AW118" s="101">
        <v>9.6666666666666607</v>
      </c>
      <c r="AX118" s="101">
        <v>3</v>
      </c>
      <c r="AY118" s="104">
        <v>0.75862068965517238</v>
      </c>
      <c r="AZ118" s="104">
        <v>0.16129032258064516</v>
      </c>
      <c r="BA118" s="101">
        <v>0.22580645161290322</v>
      </c>
      <c r="BB118" s="105">
        <v>366</v>
      </c>
      <c r="BC118" s="105">
        <v>868</v>
      </c>
      <c r="BD118" s="105" t="s">
        <v>533</v>
      </c>
      <c r="BE118" s="105" t="s">
        <v>534</v>
      </c>
      <c r="BF118" s="105">
        <v>1465</v>
      </c>
      <c r="BG118" s="105">
        <v>48</v>
      </c>
      <c r="BH118" s="101">
        <v>0.62866894197952217</v>
      </c>
      <c r="BI118" s="106">
        <v>1.912568306010929E-2</v>
      </c>
      <c r="BJ118" s="94">
        <v>4</v>
      </c>
      <c r="BK118" s="240">
        <v>49</v>
      </c>
      <c r="BL118" s="241">
        <v>18</v>
      </c>
      <c r="BM118" s="241">
        <v>21</v>
      </c>
      <c r="BN118" s="242">
        <v>36.734693877551017</v>
      </c>
      <c r="BO118" s="242">
        <v>42.857142857142847</v>
      </c>
      <c r="BP118" s="242">
        <v>0.25</v>
      </c>
      <c r="BQ118" s="242">
        <v>0.25</v>
      </c>
      <c r="BR118" s="242">
        <v>0.29166666666666669</v>
      </c>
      <c r="BS118" s="242">
        <v>0.3125</v>
      </c>
      <c r="BT118" s="243">
        <v>48</v>
      </c>
      <c r="BU118" s="244">
        <v>0.34313725490196001</v>
      </c>
      <c r="BV118" s="244">
        <v>0.20027665938765199</v>
      </c>
      <c r="BW118" s="243" t="b">
        <v>1</v>
      </c>
      <c r="BX118" s="243" t="b">
        <v>0</v>
      </c>
      <c r="BY118" s="243">
        <v>48</v>
      </c>
      <c r="BZ118" s="243">
        <v>47</v>
      </c>
      <c r="CA118" s="244">
        <v>1</v>
      </c>
      <c r="CB118" s="244">
        <v>0.97916666666666596</v>
      </c>
      <c r="CC118" s="164">
        <v>2.0833333333333301E-2</v>
      </c>
      <c r="CD118" s="164">
        <v>1</v>
      </c>
      <c r="CE118" s="259">
        <v>0.14705882352941099</v>
      </c>
      <c r="CF118" s="8">
        <v>15</v>
      </c>
      <c r="CG118" s="164">
        <v>0.3125</v>
      </c>
      <c r="CH118" s="164">
        <v>0.29166666666666602</v>
      </c>
      <c r="CI118" s="8">
        <v>14</v>
      </c>
      <c r="CJ118" s="164">
        <v>0.6875</v>
      </c>
      <c r="CK118" s="8">
        <v>33</v>
      </c>
      <c r="CL118" s="164">
        <v>4.52436194895591E-2</v>
      </c>
      <c r="CM118" s="8" t="s">
        <v>25</v>
      </c>
      <c r="CN118" s="8">
        <v>31</v>
      </c>
      <c r="CO118" s="164">
        <v>0.64583333333333304</v>
      </c>
      <c r="CP118" s="8" t="b">
        <v>1</v>
      </c>
      <c r="CQ118" s="8">
        <v>3</v>
      </c>
      <c r="CR118" s="8">
        <v>10</v>
      </c>
      <c r="CS118" s="164">
        <v>0.23076923076923</v>
      </c>
      <c r="CT118" s="164">
        <v>6.25E-2</v>
      </c>
      <c r="CU118" s="8" t="str">
        <f t="shared" si="21"/>
        <v>1_early</v>
      </c>
      <c r="CV118" s="8" t="str">
        <f t="shared" si="22"/>
        <v>1_low</v>
      </c>
      <c r="CW118" s="8" t="str">
        <f t="shared" si="23"/>
        <v>2_middle</v>
      </c>
      <c r="CX118" s="8" t="str">
        <f t="shared" si="24"/>
        <v>2_fair</v>
      </c>
      <c r="CY118" s="8" t="str">
        <f t="shared" si="25"/>
        <v>2_fair</v>
      </c>
      <c r="CZ118" s="8" t="str">
        <f t="shared" si="26"/>
        <v>2_fair</v>
      </c>
      <c r="DA118" s="8" t="str">
        <f t="shared" si="27"/>
        <v>1_fair</v>
      </c>
      <c r="DB118" s="8" t="b">
        <v>0</v>
      </c>
    </row>
    <row r="119" spans="1:106" ht="24.95" customHeight="1" x14ac:dyDescent="0.25">
      <c r="A119" s="8" t="s">
        <v>190</v>
      </c>
      <c r="B119" s="216" t="s">
        <v>21</v>
      </c>
      <c r="C119" s="93" t="s">
        <v>28</v>
      </c>
      <c r="D119" s="94" t="s">
        <v>311</v>
      </c>
      <c r="E119" s="94" t="s">
        <v>360</v>
      </c>
      <c r="F119" s="94" t="s">
        <v>497</v>
      </c>
      <c r="G119" s="94">
        <v>5</v>
      </c>
      <c r="H119" s="93" t="s">
        <v>467</v>
      </c>
      <c r="I119" s="95">
        <v>0</v>
      </c>
      <c r="J119" s="93" t="s">
        <v>29</v>
      </c>
      <c r="K119" s="95">
        <v>5</v>
      </c>
      <c r="L119" s="93" t="s">
        <v>467</v>
      </c>
      <c r="M119" s="96">
        <v>1</v>
      </c>
      <c r="N119" s="93" t="s">
        <v>286</v>
      </c>
      <c r="O119" s="93" t="s">
        <v>493</v>
      </c>
      <c r="P119" s="93" t="s">
        <v>288</v>
      </c>
      <c r="Q119" s="93" t="s">
        <v>288</v>
      </c>
      <c r="R119" s="97" t="s">
        <v>460</v>
      </c>
      <c r="S119" s="94" t="s">
        <v>352</v>
      </c>
      <c r="T119" s="94">
        <v>53</v>
      </c>
      <c r="U119" s="94">
        <v>2</v>
      </c>
      <c r="V119" s="94">
        <v>1</v>
      </c>
      <c r="W119" s="98">
        <v>9</v>
      </c>
      <c r="X119" s="99">
        <v>0.55555555555555558</v>
      </c>
      <c r="Y119" s="94">
        <v>5</v>
      </c>
      <c r="Z119" s="94">
        <v>4</v>
      </c>
      <c r="AA119" s="94">
        <v>22</v>
      </c>
      <c r="AB119" s="94">
        <v>23</v>
      </c>
      <c r="AC119" s="94">
        <v>0</v>
      </c>
      <c r="AD119" s="94">
        <v>1</v>
      </c>
      <c r="AE119" s="94">
        <v>0</v>
      </c>
      <c r="AF119" s="94">
        <v>2</v>
      </c>
      <c r="AG119" s="94">
        <v>4</v>
      </c>
      <c r="AH119" s="94">
        <v>1</v>
      </c>
      <c r="AI119" s="94">
        <v>3</v>
      </c>
      <c r="AJ119" s="94">
        <v>2</v>
      </c>
      <c r="AK119" s="94">
        <v>4</v>
      </c>
      <c r="AL119" s="94">
        <v>8</v>
      </c>
      <c r="AM119" s="100">
        <v>12</v>
      </c>
      <c r="AN119" s="101">
        <v>0.44444444444444398</v>
      </c>
      <c r="AO119" s="101">
        <v>2</v>
      </c>
      <c r="AP119" s="101">
        <v>4</v>
      </c>
      <c r="AQ119" s="101">
        <v>0.88888888888888795</v>
      </c>
      <c r="AR119" s="101">
        <v>4</v>
      </c>
      <c r="AS119" s="101">
        <v>8</v>
      </c>
      <c r="AT119" s="102">
        <v>1.3333333333333299</v>
      </c>
      <c r="AU119" s="102">
        <v>0.22222222222222221</v>
      </c>
      <c r="AV119" s="103">
        <v>6</v>
      </c>
      <c r="AW119" s="101">
        <v>12</v>
      </c>
      <c r="AX119" s="101">
        <v>0.8</v>
      </c>
      <c r="AY119" s="104">
        <v>0.33333333333333331</v>
      </c>
      <c r="AZ119" s="104">
        <v>2.5</v>
      </c>
      <c r="BA119" s="101">
        <v>4.5</v>
      </c>
      <c r="BB119" s="105">
        <v>122</v>
      </c>
      <c r="BC119" s="105">
        <v>468</v>
      </c>
      <c r="BD119" s="105" t="s">
        <v>498</v>
      </c>
      <c r="BE119" s="105" t="s">
        <v>499</v>
      </c>
      <c r="BF119" s="105">
        <v>422</v>
      </c>
      <c r="BG119" s="105">
        <v>13</v>
      </c>
      <c r="BH119" s="101">
        <v>0.12559241706161137</v>
      </c>
      <c r="BI119" s="106">
        <v>7.3770491803278687E-2</v>
      </c>
      <c r="BJ119" s="94">
        <v>1</v>
      </c>
      <c r="BK119" s="240">
        <v>15</v>
      </c>
      <c r="BL119" s="241">
        <v>2</v>
      </c>
      <c r="BM119" s="241">
        <v>4</v>
      </c>
      <c r="BN119" s="242">
        <v>13.33333333333333</v>
      </c>
      <c r="BO119" s="242">
        <v>26.666666666666671</v>
      </c>
      <c r="BP119" s="242">
        <v>0.7142857142857143</v>
      </c>
      <c r="BQ119" s="242">
        <v>0.7857142857142857</v>
      </c>
      <c r="BR119" s="242">
        <v>0.7857142857142857</v>
      </c>
      <c r="BS119" s="242">
        <v>0.8571428571428571</v>
      </c>
      <c r="BT119" s="243">
        <v>14</v>
      </c>
      <c r="BU119" s="244">
        <v>-0.214285714285714</v>
      </c>
      <c r="BV119" s="244">
        <v>-4.2150706436420701E-2</v>
      </c>
      <c r="BW119" s="243" t="b">
        <v>0</v>
      </c>
      <c r="BX119" s="243" t="b">
        <v>0</v>
      </c>
      <c r="BY119" s="243">
        <v>4</v>
      </c>
      <c r="BZ119" s="243">
        <v>4</v>
      </c>
      <c r="CA119" s="244">
        <v>0.28571428571428498</v>
      </c>
      <c r="CB119" s="244">
        <v>0.28571428571428498</v>
      </c>
      <c r="CC119" s="164">
        <v>0.71428571428571397</v>
      </c>
      <c r="CD119" s="164">
        <v>10</v>
      </c>
      <c r="CE119" s="259">
        <v>0.64705882352941102</v>
      </c>
      <c r="CF119" s="8">
        <v>12</v>
      </c>
      <c r="CG119" s="164">
        <v>0.85714285714285698</v>
      </c>
      <c r="CH119" s="164">
        <v>0.14285714285714199</v>
      </c>
      <c r="CI119" s="8">
        <v>2</v>
      </c>
      <c r="CJ119" s="164">
        <v>0.14285714285714199</v>
      </c>
      <c r="CK119" s="8">
        <v>2</v>
      </c>
      <c r="CL119" s="164">
        <v>5.2747252747252699E-2</v>
      </c>
      <c r="CM119" s="8" t="s">
        <v>25</v>
      </c>
      <c r="CN119" s="8">
        <v>13</v>
      </c>
      <c r="CO119" s="164">
        <v>0.92857142857142805</v>
      </c>
      <c r="CP119" s="8" t="b">
        <v>0</v>
      </c>
      <c r="CQ119" s="8">
        <v>1</v>
      </c>
      <c r="CR119" s="8">
        <v>0</v>
      </c>
      <c r="CS119" s="164">
        <v>1</v>
      </c>
      <c r="CT119" s="164">
        <v>7.1428571428571397E-2</v>
      </c>
      <c r="CU119" s="8" t="str">
        <f t="shared" si="21"/>
        <v>2_middle</v>
      </c>
      <c r="CV119" s="8" t="str">
        <f t="shared" si="22"/>
        <v>2_fair</v>
      </c>
      <c r="CW119" s="8" t="str">
        <f t="shared" si="23"/>
        <v>3_late</v>
      </c>
      <c r="CX119" s="8" t="str">
        <f t="shared" si="24"/>
        <v>2_fair</v>
      </c>
      <c r="CY119" s="8" t="str">
        <f t="shared" si="25"/>
        <v>1_soon</v>
      </c>
      <c r="CZ119" s="8" t="str">
        <f t="shared" si="26"/>
        <v>3_large</v>
      </c>
      <c r="DA119" s="8" t="str">
        <f t="shared" si="27"/>
        <v>1_fair</v>
      </c>
      <c r="DB119" s="8" t="b">
        <v>0</v>
      </c>
    </row>
    <row r="120" spans="1:106" ht="24.95" customHeight="1" x14ac:dyDescent="0.25">
      <c r="A120" s="8" t="s">
        <v>197</v>
      </c>
      <c r="B120" s="216" t="s">
        <v>21</v>
      </c>
      <c r="C120" s="93" t="s">
        <v>28</v>
      </c>
      <c r="D120" s="94" t="s">
        <v>344</v>
      </c>
      <c r="E120" s="94" t="s">
        <v>360</v>
      </c>
      <c r="F120" s="94" t="s">
        <v>401</v>
      </c>
      <c r="G120" s="94">
        <v>17</v>
      </c>
      <c r="H120" s="93" t="s">
        <v>510</v>
      </c>
      <c r="I120" s="95">
        <v>0</v>
      </c>
      <c r="J120" s="93" t="s">
        <v>29</v>
      </c>
      <c r="K120" s="95">
        <v>17</v>
      </c>
      <c r="L120" s="93" t="s">
        <v>510</v>
      </c>
      <c r="M120" s="96">
        <v>1</v>
      </c>
      <c r="N120" s="93" t="s">
        <v>286</v>
      </c>
      <c r="O120" s="93" t="s">
        <v>287</v>
      </c>
      <c r="P120" s="93" t="s">
        <v>350</v>
      </c>
      <c r="Q120" s="93" t="s">
        <v>351</v>
      </c>
      <c r="R120" s="97" t="s">
        <v>467</v>
      </c>
      <c r="S120" s="94" t="s">
        <v>352</v>
      </c>
      <c r="T120" s="94">
        <v>2054</v>
      </c>
      <c r="U120" s="94">
        <v>68</v>
      </c>
      <c r="V120" s="94">
        <v>6</v>
      </c>
      <c r="W120" s="98">
        <v>24</v>
      </c>
      <c r="X120" s="99">
        <v>0.70833333333333337</v>
      </c>
      <c r="Y120" s="94">
        <v>20</v>
      </c>
      <c r="Z120" s="94">
        <v>20</v>
      </c>
      <c r="AA120" s="94">
        <v>107</v>
      </c>
      <c r="AB120" s="94">
        <v>118</v>
      </c>
      <c r="AC120" s="94">
        <v>1</v>
      </c>
      <c r="AD120" s="94">
        <v>1</v>
      </c>
      <c r="AE120" s="94">
        <v>6</v>
      </c>
      <c r="AF120" s="94">
        <v>6</v>
      </c>
      <c r="AG120" s="94">
        <v>16</v>
      </c>
      <c r="AH120" s="94">
        <v>5</v>
      </c>
      <c r="AI120" s="94">
        <v>5</v>
      </c>
      <c r="AJ120" s="94">
        <v>0</v>
      </c>
      <c r="AK120" s="94">
        <v>22</v>
      </c>
      <c r="AL120" s="94">
        <v>16</v>
      </c>
      <c r="AM120" s="100">
        <v>38</v>
      </c>
      <c r="AN120" s="101">
        <v>0.91666666666666596</v>
      </c>
      <c r="AO120" s="101">
        <v>0.32352941176470501</v>
      </c>
      <c r="AP120" s="101">
        <v>3.6666666666666599</v>
      </c>
      <c r="AQ120" s="101">
        <v>0.66666666666666596</v>
      </c>
      <c r="AR120" s="101">
        <v>0.23529411764705799</v>
      </c>
      <c r="AS120" s="101">
        <v>2.6666666666666599</v>
      </c>
      <c r="AT120" s="102">
        <v>1.5833333333333299</v>
      </c>
      <c r="AU120" s="102">
        <v>1.8491484184914843E-2</v>
      </c>
      <c r="AV120" s="103">
        <v>0.55882352941176405</v>
      </c>
      <c r="AW120" s="101">
        <v>6.3333333333333304</v>
      </c>
      <c r="AX120" s="101">
        <v>1</v>
      </c>
      <c r="AY120" s="104">
        <v>0.57894736842105265</v>
      </c>
      <c r="AZ120" s="104">
        <v>0.25</v>
      </c>
      <c r="BA120" s="101">
        <v>0.35294117647058826</v>
      </c>
      <c r="BB120" s="105">
        <v>4989</v>
      </c>
      <c r="BC120" s="105">
        <v>10935</v>
      </c>
      <c r="BD120" s="105" t="s">
        <v>549</v>
      </c>
      <c r="BE120" s="105" t="s">
        <v>550</v>
      </c>
      <c r="BF120" s="105">
        <v>3854</v>
      </c>
      <c r="BG120" s="105">
        <v>126</v>
      </c>
      <c r="BH120" s="101">
        <v>0.53295277633627403</v>
      </c>
      <c r="BI120" s="106">
        <v>4.810583283223091E-3</v>
      </c>
      <c r="BJ120" s="94">
        <v>2</v>
      </c>
      <c r="BK120" s="240">
        <v>128</v>
      </c>
      <c r="BL120" s="241">
        <v>55</v>
      </c>
      <c r="BM120" s="241">
        <v>66</v>
      </c>
      <c r="BN120" s="242">
        <v>42.96875</v>
      </c>
      <c r="BO120" s="242">
        <v>51.5625</v>
      </c>
      <c r="BP120" s="242">
        <v>0.29921259842519687</v>
      </c>
      <c r="BQ120" s="242">
        <v>0.33070866141732291</v>
      </c>
      <c r="BR120" s="242">
        <v>0.36220472440944879</v>
      </c>
      <c r="BS120" s="242">
        <v>0.82677165354330706</v>
      </c>
      <c r="BT120" s="243">
        <v>127</v>
      </c>
      <c r="BU120" s="244">
        <v>0.15243008417051301</v>
      </c>
      <c r="BV120" s="244">
        <v>9.0288477858933101E-3</v>
      </c>
      <c r="BW120" s="243" t="b">
        <v>0</v>
      </c>
      <c r="BX120" s="243" t="b">
        <v>0</v>
      </c>
      <c r="BY120" s="243">
        <v>90</v>
      </c>
      <c r="BZ120" s="243">
        <v>86</v>
      </c>
      <c r="CA120" s="244">
        <v>0.70866141732283405</v>
      </c>
      <c r="CB120" s="244">
        <v>0.67716535433070801</v>
      </c>
      <c r="CC120" s="164">
        <v>0.29921259842519599</v>
      </c>
      <c r="CD120" s="164">
        <v>38</v>
      </c>
      <c r="CE120" s="259">
        <v>0.73793103448275799</v>
      </c>
      <c r="CF120" s="8">
        <v>66</v>
      </c>
      <c r="CG120" s="164">
        <v>0.51968503937007804</v>
      </c>
      <c r="CH120" s="164">
        <v>0.220472440944881</v>
      </c>
      <c r="CI120" s="8">
        <v>28</v>
      </c>
      <c r="CJ120" s="164">
        <v>0.48031496062992102</v>
      </c>
      <c r="CK120" s="8">
        <v>61</v>
      </c>
      <c r="CL120" s="164">
        <v>1.6071264578932799E-2</v>
      </c>
      <c r="CM120" s="8" t="s">
        <v>25</v>
      </c>
      <c r="CN120" s="8">
        <v>77</v>
      </c>
      <c r="CO120" s="164">
        <v>0.60629921259842501</v>
      </c>
      <c r="CP120" s="8" t="b">
        <v>1</v>
      </c>
      <c r="CQ120" s="8">
        <v>6</v>
      </c>
      <c r="CR120" s="8">
        <v>21</v>
      </c>
      <c r="CS120" s="164">
        <v>0.22222222222222199</v>
      </c>
      <c r="CT120" s="164">
        <v>4.7244094488188899E-2</v>
      </c>
      <c r="CU120" s="8" t="str">
        <f t="shared" si="21"/>
        <v>2_middle</v>
      </c>
      <c r="CV120" s="8" t="str">
        <f t="shared" si="22"/>
        <v>2_fair</v>
      </c>
      <c r="CW120" s="8" t="str">
        <f t="shared" si="23"/>
        <v>2_middle</v>
      </c>
      <c r="CX120" s="8" t="str">
        <f t="shared" si="24"/>
        <v>2_fair</v>
      </c>
      <c r="CY120" s="8" t="str">
        <f t="shared" si="25"/>
        <v>2_fair</v>
      </c>
      <c r="CZ120" s="8" t="str">
        <f t="shared" si="26"/>
        <v>2_fair</v>
      </c>
      <c r="DA120" s="8" t="str">
        <f t="shared" si="27"/>
        <v>1_fair</v>
      </c>
      <c r="DB120" s="8" t="b">
        <v>0</v>
      </c>
    </row>
    <row r="121" spans="1:106" ht="24.95" customHeight="1" x14ac:dyDescent="0.2">
      <c r="A121" s="8" t="s">
        <v>200</v>
      </c>
      <c r="B121" s="216" t="s">
        <v>21</v>
      </c>
      <c r="C121" s="173" t="s">
        <v>28</v>
      </c>
      <c r="D121" s="174" t="s">
        <v>344</v>
      </c>
      <c r="E121" s="174" t="s">
        <v>29</v>
      </c>
      <c r="F121" s="174" t="s">
        <v>284</v>
      </c>
      <c r="G121" s="174">
        <v>11</v>
      </c>
      <c r="H121" s="173" t="s">
        <v>510</v>
      </c>
      <c r="I121" s="173">
        <v>0</v>
      </c>
      <c r="J121" s="173" t="s">
        <v>29</v>
      </c>
      <c r="K121" s="173">
        <v>11</v>
      </c>
      <c r="L121" s="173" t="s">
        <v>510</v>
      </c>
      <c r="M121" s="175">
        <v>1</v>
      </c>
      <c r="N121" s="173" t="s">
        <v>286</v>
      </c>
      <c r="O121" s="173" t="s">
        <v>287</v>
      </c>
      <c r="P121" s="173" t="s">
        <v>350</v>
      </c>
      <c r="Q121" s="173" t="s">
        <v>351</v>
      </c>
      <c r="R121" s="176" t="s">
        <v>460</v>
      </c>
      <c r="S121" s="174" t="s">
        <v>352</v>
      </c>
      <c r="T121" s="174">
        <v>1215</v>
      </c>
      <c r="U121" s="174">
        <v>40</v>
      </c>
      <c r="V121" s="174">
        <v>4</v>
      </c>
      <c r="W121" s="177">
        <v>15</v>
      </c>
      <c r="X121" s="178">
        <v>0.73333333333333328</v>
      </c>
      <c r="Y121" s="174">
        <v>7</v>
      </c>
      <c r="Z121" s="174">
        <v>7</v>
      </c>
      <c r="AA121" s="174">
        <v>104</v>
      </c>
      <c r="AB121" s="174">
        <v>102</v>
      </c>
      <c r="AC121" s="174">
        <v>0</v>
      </c>
      <c r="AD121" s="174">
        <v>0</v>
      </c>
      <c r="AE121" s="174">
        <v>0</v>
      </c>
      <c r="AF121" s="174">
        <v>0</v>
      </c>
      <c r="AG121" s="174">
        <v>7</v>
      </c>
      <c r="AH121" s="174">
        <v>9</v>
      </c>
      <c r="AI121" s="174">
        <v>2</v>
      </c>
      <c r="AJ121" s="174">
        <v>0</v>
      </c>
      <c r="AK121" s="174">
        <v>7</v>
      </c>
      <c r="AL121" s="174">
        <v>11</v>
      </c>
      <c r="AM121" s="176">
        <v>18</v>
      </c>
      <c r="AN121" s="179">
        <v>0.46666666666666601</v>
      </c>
      <c r="AO121" s="179">
        <v>0.17499999999999999</v>
      </c>
      <c r="AP121" s="179">
        <v>1.75</v>
      </c>
      <c r="AQ121" s="179">
        <v>0.73333333333333295</v>
      </c>
      <c r="AR121" s="179">
        <v>0.27500000000000002</v>
      </c>
      <c r="AS121" s="179">
        <v>2.75</v>
      </c>
      <c r="AT121" s="179">
        <v>1.2</v>
      </c>
      <c r="AU121" s="179">
        <v>1.4802631578947368E-2</v>
      </c>
      <c r="AV121" s="175">
        <v>0.45</v>
      </c>
      <c r="AW121" s="179">
        <v>4.5</v>
      </c>
      <c r="AX121" s="179">
        <v>1</v>
      </c>
      <c r="AY121" s="180">
        <v>0.3888888888888889</v>
      </c>
      <c r="AZ121" s="180">
        <v>0.27500000000000002</v>
      </c>
      <c r="BA121" s="179">
        <v>0.375</v>
      </c>
      <c r="BB121" s="174">
        <v>485</v>
      </c>
      <c r="BC121" s="174">
        <v>1567</v>
      </c>
      <c r="BD121" s="174" t="s">
        <v>541</v>
      </c>
      <c r="BE121" s="174" t="s">
        <v>542</v>
      </c>
      <c r="BF121" s="174">
        <v>1327</v>
      </c>
      <c r="BG121" s="174">
        <v>43</v>
      </c>
      <c r="BH121" s="179">
        <v>0.91559909570459685</v>
      </c>
      <c r="BI121" s="179">
        <v>3.0927835051546393E-2</v>
      </c>
      <c r="BJ121" s="174">
        <v>0</v>
      </c>
      <c r="BK121" s="240">
        <v>45</v>
      </c>
      <c r="BL121" s="241">
        <v>5</v>
      </c>
      <c r="BM121" s="241">
        <v>5</v>
      </c>
      <c r="BN121" s="242">
        <v>11.111111111111111</v>
      </c>
      <c r="BO121" s="242">
        <v>11.111111111111111</v>
      </c>
      <c r="BP121" s="242">
        <v>0</v>
      </c>
      <c r="BQ121" s="242">
        <v>0</v>
      </c>
      <c r="BR121" s="242">
        <v>0</v>
      </c>
      <c r="BS121" s="242">
        <v>0.81818181818181823</v>
      </c>
      <c r="BT121" s="243">
        <v>44</v>
      </c>
      <c r="BU121" s="244">
        <v>0.464046199701937</v>
      </c>
      <c r="BV121" s="244">
        <v>0.41252909567194701</v>
      </c>
      <c r="BW121" s="243" t="b">
        <v>1</v>
      </c>
      <c r="BX121" s="243" t="b">
        <v>1</v>
      </c>
      <c r="BY121" s="243">
        <v>44</v>
      </c>
      <c r="BZ121" s="243">
        <v>44</v>
      </c>
      <c r="CA121" s="244">
        <v>1</v>
      </c>
      <c r="CB121" s="244">
        <v>1</v>
      </c>
      <c r="CC121" s="164">
        <v>0</v>
      </c>
      <c r="CD121" s="164">
        <v>0</v>
      </c>
      <c r="CE121" s="259">
        <v>0.88524590163934402</v>
      </c>
      <c r="CF121" s="8">
        <v>1</v>
      </c>
      <c r="CG121" s="164">
        <v>2.27272727272727E-2</v>
      </c>
      <c r="CH121" s="164">
        <v>2.27272727272727E-2</v>
      </c>
      <c r="CI121" s="8">
        <v>1</v>
      </c>
      <c r="CJ121" s="164">
        <v>0.97727272727272696</v>
      </c>
      <c r="CK121" s="8">
        <v>43</v>
      </c>
      <c r="CL121" s="164">
        <v>0.19201030927835</v>
      </c>
      <c r="CM121" s="8" t="s">
        <v>25</v>
      </c>
      <c r="CN121" s="8">
        <v>40</v>
      </c>
      <c r="CO121" s="164">
        <v>0.90909090909090895</v>
      </c>
      <c r="CP121" s="8" t="b">
        <v>0</v>
      </c>
      <c r="CQ121" s="8">
        <v>0</v>
      </c>
      <c r="CR121" s="8">
        <v>0</v>
      </c>
      <c r="CS121" s="164">
        <v>0</v>
      </c>
      <c r="CT121" s="164">
        <v>0</v>
      </c>
      <c r="CU121" s="8" t="str">
        <f t="shared" si="21"/>
        <v>0_V0</v>
      </c>
      <c r="CV121" s="8" t="str">
        <f t="shared" si="22"/>
        <v>3_high</v>
      </c>
      <c r="CW121" s="8" t="str">
        <f t="shared" si="23"/>
        <v>1_early</v>
      </c>
      <c r="CX121" s="8" t="str">
        <f t="shared" si="24"/>
        <v>1_soon</v>
      </c>
      <c r="CY121" s="8" t="str">
        <f t="shared" si="25"/>
        <v>3_long</v>
      </c>
      <c r="CZ121" s="8" t="str">
        <f t="shared" si="26"/>
        <v>0_Zero</v>
      </c>
      <c r="DA121" s="8" t="str">
        <f t="shared" si="27"/>
        <v>0_zero</v>
      </c>
      <c r="DB121" s="8" t="b">
        <v>1</v>
      </c>
    </row>
    <row r="122" spans="1:106" ht="24.95" customHeight="1" x14ac:dyDescent="0.25">
      <c r="A122" s="8" t="s">
        <v>206</v>
      </c>
      <c r="B122" s="216" t="s">
        <v>21</v>
      </c>
      <c r="C122" s="93" t="s">
        <v>28</v>
      </c>
      <c r="D122" s="94" t="s">
        <v>328</v>
      </c>
      <c r="E122" s="94" t="s">
        <v>28</v>
      </c>
      <c r="F122" s="94" t="s">
        <v>509</v>
      </c>
      <c r="G122" s="94">
        <v>7</v>
      </c>
      <c r="H122" s="93" t="s">
        <v>467</v>
      </c>
      <c r="I122" s="95">
        <v>0</v>
      </c>
      <c r="J122" s="93" t="s">
        <v>29</v>
      </c>
      <c r="K122" s="95">
        <v>7</v>
      </c>
      <c r="L122" s="93" t="s">
        <v>467</v>
      </c>
      <c r="M122" s="96">
        <v>1</v>
      </c>
      <c r="N122" s="93" t="s">
        <v>286</v>
      </c>
      <c r="O122" s="93" t="s">
        <v>493</v>
      </c>
      <c r="P122" s="93" t="s">
        <v>350</v>
      </c>
      <c r="Q122" s="93" t="s">
        <v>502</v>
      </c>
      <c r="R122" s="97" t="s">
        <v>460</v>
      </c>
      <c r="S122" s="94" t="s">
        <v>394</v>
      </c>
      <c r="T122" s="94">
        <v>291</v>
      </c>
      <c r="U122" s="94">
        <v>10</v>
      </c>
      <c r="V122" s="94">
        <v>1</v>
      </c>
      <c r="W122" s="98">
        <v>10</v>
      </c>
      <c r="X122" s="99">
        <v>0.7</v>
      </c>
      <c r="Y122" s="94">
        <v>1</v>
      </c>
      <c r="Z122" s="94">
        <v>6</v>
      </c>
      <c r="AA122" s="94">
        <v>7</v>
      </c>
      <c r="AB122" s="94">
        <v>30</v>
      </c>
      <c r="AC122" s="94">
        <v>5</v>
      </c>
      <c r="AD122" s="94">
        <v>0</v>
      </c>
      <c r="AE122" s="94">
        <v>13</v>
      </c>
      <c r="AF122" s="94">
        <v>0</v>
      </c>
      <c r="AG122" s="94">
        <v>11</v>
      </c>
      <c r="AH122" s="94">
        <v>1</v>
      </c>
      <c r="AI122" s="94">
        <v>2</v>
      </c>
      <c r="AJ122" s="94">
        <v>0</v>
      </c>
      <c r="AK122" s="94">
        <v>24</v>
      </c>
      <c r="AL122" s="94">
        <v>3</v>
      </c>
      <c r="AM122" s="100">
        <v>27</v>
      </c>
      <c r="AN122" s="101">
        <v>2.4</v>
      </c>
      <c r="AO122" s="101">
        <v>2.4</v>
      </c>
      <c r="AP122" s="101">
        <v>24</v>
      </c>
      <c r="AQ122" s="101">
        <v>0.3</v>
      </c>
      <c r="AR122" s="101">
        <v>0.3</v>
      </c>
      <c r="AS122" s="101">
        <v>3</v>
      </c>
      <c r="AT122" s="102">
        <v>2.7</v>
      </c>
      <c r="AU122" s="102">
        <v>9.2465753424657529E-2</v>
      </c>
      <c r="AV122" s="103">
        <v>2.7</v>
      </c>
      <c r="AW122" s="101">
        <v>27</v>
      </c>
      <c r="AX122" s="101">
        <v>6</v>
      </c>
      <c r="AY122" s="104">
        <v>0.88888888888888884</v>
      </c>
      <c r="AZ122" s="104">
        <v>0.7</v>
      </c>
      <c r="BA122" s="101">
        <v>1</v>
      </c>
      <c r="BB122" s="105">
        <v>185</v>
      </c>
      <c r="BC122" s="105">
        <v>700</v>
      </c>
      <c r="BD122" s="105" t="s">
        <v>520</v>
      </c>
      <c r="BE122" s="105" t="s">
        <v>521</v>
      </c>
      <c r="BF122" s="105">
        <v>1244</v>
      </c>
      <c r="BG122" s="105">
        <v>40</v>
      </c>
      <c r="BH122" s="101">
        <v>0.23392282958199356</v>
      </c>
      <c r="BI122" s="106">
        <v>5.4054054054054057E-2</v>
      </c>
      <c r="BJ122" s="94">
        <v>5</v>
      </c>
      <c r="BK122" s="240">
        <v>42</v>
      </c>
      <c r="BL122" s="241">
        <v>35</v>
      </c>
      <c r="BM122" s="241">
        <v>38</v>
      </c>
      <c r="BN122" s="242">
        <v>83.333333333333329</v>
      </c>
      <c r="BO122" s="242">
        <v>90.476190476190482</v>
      </c>
      <c r="BP122" s="242">
        <v>7.3170731707317069E-2</v>
      </c>
      <c r="BQ122" s="242">
        <v>0.14634146341463411</v>
      </c>
      <c r="BR122" s="242">
        <v>0.14634146341463411</v>
      </c>
      <c r="BS122" s="242">
        <v>0.21951219512195119</v>
      </c>
      <c r="BT122" s="243">
        <v>41</v>
      </c>
      <c r="BU122" s="244">
        <v>0.42180774748923899</v>
      </c>
      <c r="BV122" s="244">
        <v>-1.35757802590812E-2</v>
      </c>
      <c r="BW122" s="243" t="b">
        <v>1</v>
      </c>
      <c r="BX122" s="243" t="b">
        <v>0</v>
      </c>
      <c r="BY122" s="243">
        <v>41</v>
      </c>
      <c r="BZ122" s="243">
        <v>37</v>
      </c>
      <c r="CA122" s="244">
        <v>1</v>
      </c>
      <c r="CB122" s="244">
        <v>0.90243902439024304</v>
      </c>
      <c r="CC122" s="164">
        <v>0</v>
      </c>
      <c r="CD122" s="164">
        <v>0</v>
      </c>
      <c r="CE122" s="259">
        <v>0.20588235294117599</v>
      </c>
      <c r="CF122" s="8">
        <v>6</v>
      </c>
      <c r="CG122" s="164">
        <v>0.146341463414634</v>
      </c>
      <c r="CH122" s="164">
        <v>0.146341463414634</v>
      </c>
      <c r="CI122" s="8">
        <v>6</v>
      </c>
      <c r="CJ122" s="164">
        <v>0.85365853658536495</v>
      </c>
      <c r="CK122" s="8">
        <v>35</v>
      </c>
      <c r="CL122" s="164">
        <v>0.17536231884057901</v>
      </c>
      <c r="CM122" s="8" t="s">
        <v>25</v>
      </c>
      <c r="CN122" s="8">
        <v>6</v>
      </c>
      <c r="CO122" s="164">
        <v>0.146341463414634</v>
      </c>
      <c r="CP122" s="8" t="b">
        <v>1</v>
      </c>
      <c r="CQ122" s="8">
        <v>2</v>
      </c>
      <c r="CR122" s="8">
        <v>3</v>
      </c>
      <c r="CS122" s="164">
        <v>0.4</v>
      </c>
      <c r="CT122" s="164">
        <v>4.8780487804878002E-2</v>
      </c>
      <c r="CU122" s="8" t="str">
        <f t="shared" si="21"/>
        <v>0_V0</v>
      </c>
      <c r="CV122" s="8" t="str">
        <f t="shared" si="22"/>
        <v>1_low</v>
      </c>
      <c r="CW122" s="8" t="str">
        <f t="shared" si="23"/>
        <v>1_early</v>
      </c>
      <c r="CX122" s="8" t="str">
        <f t="shared" si="24"/>
        <v>2_fair</v>
      </c>
      <c r="CY122" s="8" t="str">
        <f t="shared" si="25"/>
        <v>3_long</v>
      </c>
      <c r="CZ122" s="8" t="str">
        <f t="shared" si="26"/>
        <v>2_fair</v>
      </c>
      <c r="DA122" s="8" t="str">
        <f t="shared" si="27"/>
        <v>1_fair</v>
      </c>
      <c r="DB122" s="8" t="b">
        <v>0</v>
      </c>
    </row>
    <row r="123" spans="1:106" ht="24.95" customHeight="1" x14ac:dyDescent="0.25">
      <c r="A123" s="8" t="s">
        <v>226</v>
      </c>
      <c r="B123" s="216" t="s">
        <v>21</v>
      </c>
      <c r="C123" s="93" t="s">
        <v>28</v>
      </c>
      <c r="D123" s="94" t="s">
        <v>311</v>
      </c>
      <c r="E123" s="94" t="s">
        <v>360</v>
      </c>
      <c r="F123" s="94" t="s">
        <v>378</v>
      </c>
      <c r="G123" s="94">
        <v>4</v>
      </c>
      <c r="H123" s="93" t="s">
        <v>467</v>
      </c>
      <c r="I123" s="95">
        <v>0</v>
      </c>
      <c r="J123" s="93" t="s">
        <v>29</v>
      </c>
      <c r="K123" s="181">
        <v>4</v>
      </c>
      <c r="L123" s="93" t="s">
        <v>467</v>
      </c>
      <c r="M123" s="96">
        <v>1</v>
      </c>
      <c r="N123" s="93" t="s">
        <v>286</v>
      </c>
      <c r="O123" s="93" t="s">
        <v>493</v>
      </c>
      <c r="P123" s="93" t="s">
        <v>288</v>
      </c>
      <c r="Q123" s="93" t="s">
        <v>288</v>
      </c>
      <c r="R123" s="97" t="s">
        <v>460</v>
      </c>
      <c r="S123" s="94" t="s">
        <v>356</v>
      </c>
      <c r="T123" s="94">
        <v>60</v>
      </c>
      <c r="U123" s="94">
        <v>3</v>
      </c>
      <c r="V123" s="94">
        <v>1</v>
      </c>
      <c r="W123" s="98">
        <v>5</v>
      </c>
      <c r="X123" s="99">
        <v>0.8</v>
      </c>
      <c r="Y123" s="94">
        <v>2</v>
      </c>
      <c r="Z123" s="94">
        <v>3</v>
      </c>
      <c r="AA123" s="94">
        <v>7</v>
      </c>
      <c r="AB123" s="94">
        <v>18</v>
      </c>
      <c r="AC123" s="94">
        <v>1</v>
      </c>
      <c r="AD123" s="94">
        <v>0</v>
      </c>
      <c r="AE123" s="94">
        <v>8</v>
      </c>
      <c r="AF123" s="94">
        <v>0</v>
      </c>
      <c r="AG123" s="94">
        <v>3</v>
      </c>
      <c r="AH123" s="94">
        <v>0</v>
      </c>
      <c r="AI123" s="94">
        <v>0</v>
      </c>
      <c r="AJ123" s="94">
        <v>0</v>
      </c>
      <c r="AK123" s="94">
        <v>11</v>
      </c>
      <c r="AL123" s="94">
        <v>0</v>
      </c>
      <c r="AM123" s="123">
        <v>11</v>
      </c>
      <c r="AN123" s="101">
        <v>2.2000000000000002</v>
      </c>
      <c r="AO123" s="101">
        <v>3.6666666666666599</v>
      </c>
      <c r="AP123" s="101">
        <v>11</v>
      </c>
      <c r="AQ123" s="101">
        <v>0</v>
      </c>
      <c r="AR123" s="101">
        <v>0</v>
      </c>
      <c r="AS123" s="101">
        <v>0</v>
      </c>
      <c r="AT123" s="102">
        <v>2.2000000000000002</v>
      </c>
      <c r="AU123" s="102">
        <v>0.18032786885245902</v>
      </c>
      <c r="AV123" s="103">
        <v>3.6666666666666599</v>
      </c>
      <c r="AW123" s="101">
        <v>11</v>
      </c>
      <c r="AX123" s="101">
        <v>1.5</v>
      </c>
      <c r="AY123" s="104">
        <v>1</v>
      </c>
      <c r="AZ123" s="104">
        <v>1.3333333333333333</v>
      </c>
      <c r="BA123" s="101">
        <v>1.6666666666666667</v>
      </c>
      <c r="BB123" s="105">
        <v>137</v>
      </c>
      <c r="BC123" s="105">
        <v>315</v>
      </c>
      <c r="BD123" s="105" t="s">
        <v>500</v>
      </c>
      <c r="BE123" s="105" t="s">
        <v>501</v>
      </c>
      <c r="BF123" s="105">
        <v>915</v>
      </c>
      <c r="BG123" s="105">
        <v>30</v>
      </c>
      <c r="BH123" s="101">
        <v>6.5573770491803282E-2</v>
      </c>
      <c r="BI123" s="106">
        <v>3.6496350364963501E-2</v>
      </c>
      <c r="BJ123" s="94">
        <v>1</v>
      </c>
      <c r="BK123" s="240">
        <v>31</v>
      </c>
      <c r="BL123" s="241">
        <v>2</v>
      </c>
      <c r="BM123" s="241">
        <v>2</v>
      </c>
      <c r="BN123" s="242">
        <v>6.4516129032258061</v>
      </c>
      <c r="BO123" s="242">
        <v>6.4516129032258061</v>
      </c>
      <c r="BP123" s="242">
        <v>0.66666666666666663</v>
      </c>
      <c r="BQ123" s="242">
        <v>0.66666666666666663</v>
      </c>
      <c r="BR123" s="242">
        <v>0.66666666666666663</v>
      </c>
      <c r="BS123" s="242">
        <v>0.7</v>
      </c>
      <c r="BT123" s="243">
        <v>30</v>
      </c>
      <c r="BU123" s="244">
        <v>-0.14074074074074</v>
      </c>
      <c r="BV123" s="244">
        <v>-0.12332138590203</v>
      </c>
      <c r="BW123" s="243" t="b">
        <v>0</v>
      </c>
      <c r="BX123" s="243" t="b">
        <v>0</v>
      </c>
      <c r="BY123" s="243">
        <v>11</v>
      </c>
      <c r="BZ123" s="243">
        <v>10</v>
      </c>
      <c r="CA123" s="244">
        <v>0.36666666666666597</v>
      </c>
      <c r="CB123" s="244">
        <v>0.33333333333333298</v>
      </c>
      <c r="CC123" s="164">
        <v>0.63333333333333297</v>
      </c>
      <c r="CD123" s="164">
        <v>19</v>
      </c>
      <c r="CE123" s="259">
        <v>0.38888888888888801</v>
      </c>
      <c r="CF123" s="8">
        <v>21</v>
      </c>
      <c r="CG123" s="164">
        <v>0.7</v>
      </c>
      <c r="CH123" s="164">
        <v>6.6666666666666596E-2</v>
      </c>
      <c r="CI123" s="8">
        <v>2</v>
      </c>
      <c r="CJ123" s="164">
        <v>0.3</v>
      </c>
      <c r="CK123" s="8">
        <v>9</v>
      </c>
      <c r="CL123" s="164">
        <v>0.13225806451612901</v>
      </c>
      <c r="CM123" s="8" t="s">
        <v>25</v>
      </c>
      <c r="CN123" s="8">
        <v>29</v>
      </c>
      <c r="CO123" s="164">
        <v>0.96666666666666601</v>
      </c>
      <c r="CP123" s="8" t="b">
        <v>0</v>
      </c>
      <c r="CQ123" s="8">
        <v>1</v>
      </c>
      <c r="CR123" s="8">
        <v>0</v>
      </c>
      <c r="CS123" s="164">
        <v>1</v>
      </c>
      <c r="CT123" s="164">
        <v>3.3333333333333298E-2</v>
      </c>
      <c r="CU123" s="8" t="str">
        <f t="shared" si="21"/>
        <v>2_middle</v>
      </c>
      <c r="CV123" s="8" t="str">
        <f t="shared" si="22"/>
        <v>2_fair</v>
      </c>
      <c r="CW123" s="8" t="str">
        <f t="shared" si="23"/>
        <v>2_middle</v>
      </c>
      <c r="CX123" s="8" t="str">
        <f t="shared" si="24"/>
        <v>1_soon</v>
      </c>
      <c r="CY123" s="8" t="str">
        <f t="shared" si="25"/>
        <v>2_fair</v>
      </c>
      <c r="CZ123" s="8" t="str">
        <f t="shared" si="26"/>
        <v>3_large</v>
      </c>
      <c r="DA123" s="8" t="str">
        <f t="shared" si="27"/>
        <v>1_fair</v>
      </c>
      <c r="DB123" s="8" t="b">
        <v>1</v>
      </c>
    </row>
    <row r="124" spans="1:106" ht="24.95" customHeight="1" x14ac:dyDescent="0.25">
      <c r="A124" s="145" t="s">
        <v>32</v>
      </c>
      <c r="B124" s="217" t="s">
        <v>21</v>
      </c>
      <c r="C124" s="146" t="s">
        <v>33</v>
      </c>
      <c r="D124" s="147" t="s">
        <v>344</v>
      </c>
      <c r="E124" s="147" t="s">
        <v>360</v>
      </c>
      <c r="F124" s="147" t="s">
        <v>530</v>
      </c>
      <c r="G124" s="147">
        <v>8</v>
      </c>
      <c r="H124" s="146" t="s">
        <v>467</v>
      </c>
      <c r="I124" s="148">
        <v>1</v>
      </c>
      <c r="J124" s="146" t="s">
        <v>20</v>
      </c>
      <c r="K124" s="148">
        <v>7</v>
      </c>
      <c r="L124" s="146" t="s">
        <v>467</v>
      </c>
      <c r="M124" s="149">
        <v>0.875</v>
      </c>
      <c r="N124" s="146" t="s">
        <v>286</v>
      </c>
      <c r="O124" s="146" t="s">
        <v>287</v>
      </c>
      <c r="P124" s="146" t="s">
        <v>350</v>
      </c>
      <c r="Q124" s="146" t="s">
        <v>351</v>
      </c>
      <c r="R124" s="150" t="s">
        <v>467</v>
      </c>
      <c r="S124" s="147" t="s">
        <v>352</v>
      </c>
      <c r="T124" s="147">
        <v>1716</v>
      </c>
      <c r="U124" s="147">
        <v>57</v>
      </c>
      <c r="V124" s="147">
        <v>5</v>
      </c>
      <c r="W124" s="151">
        <v>19</v>
      </c>
      <c r="X124" s="152">
        <v>0.42105263157894735</v>
      </c>
      <c r="Y124" s="147">
        <v>9</v>
      </c>
      <c r="Z124" s="147">
        <v>11</v>
      </c>
      <c r="AA124" s="147">
        <v>61</v>
      </c>
      <c r="AB124" s="147">
        <v>73</v>
      </c>
      <c r="AC124" s="147">
        <v>2</v>
      </c>
      <c r="AD124" s="147">
        <v>0</v>
      </c>
      <c r="AE124" s="147">
        <v>8</v>
      </c>
      <c r="AF124" s="147">
        <v>0</v>
      </c>
      <c r="AG124" s="147">
        <v>5</v>
      </c>
      <c r="AH124" s="147">
        <v>1</v>
      </c>
      <c r="AI124" s="147">
        <v>21</v>
      </c>
      <c r="AJ124" s="147">
        <v>1</v>
      </c>
      <c r="AK124" s="147">
        <v>13</v>
      </c>
      <c r="AL124" s="147">
        <v>23</v>
      </c>
      <c r="AM124" s="153">
        <v>36</v>
      </c>
      <c r="AN124" s="154">
        <v>0.68421052631578905</v>
      </c>
      <c r="AO124" s="154">
        <v>0.22807017543859601</v>
      </c>
      <c r="AP124" s="154">
        <v>2.6</v>
      </c>
      <c r="AQ124" s="154">
        <v>1.2105263157894699</v>
      </c>
      <c r="AR124" s="154">
        <v>0.40350877192982398</v>
      </c>
      <c r="AS124" s="154">
        <v>4.5999999999999996</v>
      </c>
      <c r="AT124" s="155">
        <v>1.8947368421052599</v>
      </c>
      <c r="AU124" s="155">
        <v>2.0966802562609202E-2</v>
      </c>
      <c r="AV124" s="156">
        <v>0.63157894736842102</v>
      </c>
      <c r="AW124" s="154">
        <v>7.2</v>
      </c>
      <c r="AX124" s="154">
        <v>1.2222222222222201</v>
      </c>
      <c r="AY124" s="157">
        <v>0.3611111111111111</v>
      </c>
      <c r="AZ124" s="157">
        <v>0.14035087719298245</v>
      </c>
      <c r="BA124" s="154">
        <v>0.33333333333333331</v>
      </c>
      <c r="BB124" s="158">
        <v>1131</v>
      </c>
      <c r="BC124" s="158">
        <v>9070</v>
      </c>
      <c r="BD124" s="158" t="s">
        <v>581</v>
      </c>
      <c r="BE124" s="158" t="s">
        <v>582</v>
      </c>
      <c r="BF124" s="147">
        <v>2185</v>
      </c>
      <c r="BG124" s="158">
        <v>71</v>
      </c>
      <c r="BH124" s="154">
        <v>0.78535469107551492</v>
      </c>
      <c r="BI124" s="159">
        <v>1.6799292661361626E-2</v>
      </c>
      <c r="BJ124" s="147">
        <v>2</v>
      </c>
      <c r="BK124" s="245">
        <v>73</v>
      </c>
      <c r="BL124" s="246">
        <v>18</v>
      </c>
      <c r="BM124" s="246">
        <v>27</v>
      </c>
      <c r="BN124" s="247">
        <v>24.657534246575342</v>
      </c>
      <c r="BO124" s="247">
        <v>36.986301369863007</v>
      </c>
      <c r="BP124" s="247">
        <v>0.15277777777777779</v>
      </c>
      <c r="BQ124" s="247">
        <v>0.93055555555555558</v>
      </c>
      <c r="BR124" s="247">
        <v>0.93055555555555558</v>
      </c>
      <c r="BS124" s="247">
        <v>0.93055555555555558</v>
      </c>
      <c r="BT124" s="248">
        <v>72</v>
      </c>
      <c r="BU124" s="249">
        <v>8.5839060710194703E-2</v>
      </c>
      <c r="BV124" s="249">
        <v>7.9844481549600395E-3</v>
      </c>
      <c r="BW124" s="248" t="b">
        <v>0</v>
      </c>
      <c r="BX124" s="248" t="b">
        <v>0</v>
      </c>
      <c r="BY124" s="248">
        <v>44</v>
      </c>
      <c r="BZ124" s="248">
        <v>32</v>
      </c>
      <c r="CA124" s="249">
        <v>0.61111111111111105</v>
      </c>
      <c r="CB124" s="249">
        <v>0.44444444444444398</v>
      </c>
      <c r="CC124" s="160">
        <v>0.15277777777777701</v>
      </c>
      <c r="CD124" s="160">
        <v>11</v>
      </c>
      <c r="CE124" s="260">
        <v>0.62886597938144295</v>
      </c>
      <c r="CF124" s="145">
        <v>67</v>
      </c>
      <c r="CG124" s="160">
        <v>0.93055555555555503</v>
      </c>
      <c r="CH124" s="160">
        <v>0.77777777777777701</v>
      </c>
      <c r="CI124" s="145">
        <v>56</v>
      </c>
      <c r="CJ124" s="160">
        <v>6.9444444444444406E-2</v>
      </c>
      <c r="CK124" s="145">
        <v>5</v>
      </c>
      <c r="CL124" s="160">
        <v>2.5216618529215699E-2</v>
      </c>
      <c r="CM124" s="145" t="s">
        <v>25</v>
      </c>
      <c r="CN124" s="145">
        <v>60</v>
      </c>
      <c r="CO124" s="160">
        <v>0.83333333333333304</v>
      </c>
      <c r="CP124" s="145" t="b">
        <v>0</v>
      </c>
      <c r="CQ124" s="145">
        <v>4</v>
      </c>
      <c r="CR124" s="145">
        <v>51</v>
      </c>
      <c r="CS124" s="160">
        <v>7.2727272727272696E-2</v>
      </c>
      <c r="CT124" s="160">
        <v>5.5555555555555497E-2</v>
      </c>
      <c r="CU124" s="145" t="str">
        <f t="shared" si="21"/>
        <v>1_early</v>
      </c>
      <c r="CV124" s="145" t="str">
        <f t="shared" si="22"/>
        <v>2_fair</v>
      </c>
      <c r="CW124" s="145" t="str">
        <f t="shared" si="23"/>
        <v>3_late</v>
      </c>
      <c r="CX124" s="145" t="str">
        <f t="shared" si="24"/>
        <v>4_vlong</v>
      </c>
      <c r="CY124" s="145" t="str">
        <f t="shared" si="25"/>
        <v>1_soon</v>
      </c>
      <c r="CZ124" s="145" t="str">
        <f t="shared" si="26"/>
        <v>1_few</v>
      </c>
      <c r="DA124" s="145" t="str">
        <f t="shared" si="27"/>
        <v>1_fair</v>
      </c>
      <c r="DB124" s="145" t="b">
        <v>0</v>
      </c>
    </row>
    <row r="125" spans="1:106" ht="24.95" customHeight="1" x14ac:dyDescent="0.25">
      <c r="A125" s="145" t="s">
        <v>34</v>
      </c>
      <c r="B125" s="217" t="s">
        <v>21</v>
      </c>
      <c r="C125" s="146" t="s">
        <v>33</v>
      </c>
      <c r="D125" s="147" t="s">
        <v>344</v>
      </c>
      <c r="E125" s="147" t="s">
        <v>247</v>
      </c>
      <c r="F125" s="147" t="s">
        <v>284</v>
      </c>
      <c r="G125" s="147">
        <v>7</v>
      </c>
      <c r="H125" s="146" t="s">
        <v>467</v>
      </c>
      <c r="I125" s="148">
        <v>1</v>
      </c>
      <c r="J125" s="146" t="s">
        <v>20</v>
      </c>
      <c r="K125" s="148">
        <v>6</v>
      </c>
      <c r="L125" s="146" t="s">
        <v>467</v>
      </c>
      <c r="M125" s="149">
        <v>0.8571428571428571</v>
      </c>
      <c r="N125" s="146" t="s">
        <v>286</v>
      </c>
      <c r="O125" s="146" t="s">
        <v>287</v>
      </c>
      <c r="P125" s="146" t="s">
        <v>350</v>
      </c>
      <c r="Q125" s="146" t="s">
        <v>351</v>
      </c>
      <c r="R125" s="150" t="s">
        <v>470</v>
      </c>
      <c r="S125" s="147" t="s">
        <v>352</v>
      </c>
      <c r="T125" s="147">
        <v>1524</v>
      </c>
      <c r="U125" s="147">
        <v>51</v>
      </c>
      <c r="V125" s="147">
        <v>5</v>
      </c>
      <c r="W125" s="151">
        <v>17</v>
      </c>
      <c r="X125" s="152">
        <v>0.41176470588235292</v>
      </c>
      <c r="Y125" s="147">
        <v>10</v>
      </c>
      <c r="Z125" s="147">
        <v>10</v>
      </c>
      <c r="AA125" s="147">
        <v>57</v>
      </c>
      <c r="AB125" s="147">
        <v>59</v>
      </c>
      <c r="AC125" s="147">
        <v>10</v>
      </c>
      <c r="AD125" s="147">
        <v>10</v>
      </c>
      <c r="AE125" s="147">
        <v>57</v>
      </c>
      <c r="AF125" s="147">
        <v>57</v>
      </c>
      <c r="AG125" s="147">
        <v>5</v>
      </c>
      <c r="AH125" s="147">
        <v>3</v>
      </c>
      <c r="AI125" s="147">
        <v>3</v>
      </c>
      <c r="AJ125" s="147">
        <v>0</v>
      </c>
      <c r="AK125" s="147">
        <v>62</v>
      </c>
      <c r="AL125" s="147">
        <v>63</v>
      </c>
      <c r="AM125" s="153">
        <v>125</v>
      </c>
      <c r="AN125" s="154">
        <v>3.6470588235294099</v>
      </c>
      <c r="AO125" s="154">
        <v>1.2156862745098</v>
      </c>
      <c r="AP125" s="154">
        <v>12.4</v>
      </c>
      <c r="AQ125" s="154">
        <v>3.70588235294117</v>
      </c>
      <c r="AR125" s="154">
        <v>1.23529411764705</v>
      </c>
      <c r="AS125" s="154">
        <v>12.6</v>
      </c>
      <c r="AT125" s="155">
        <v>7.3529411764705799</v>
      </c>
      <c r="AU125" s="155">
        <v>8.1967213114754092E-2</v>
      </c>
      <c r="AV125" s="156">
        <v>2.4509803921568598</v>
      </c>
      <c r="AW125" s="154">
        <v>25</v>
      </c>
      <c r="AX125" s="154">
        <v>1</v>
      </c>
      <c r="AY125" s="157">
        <v>0.496</v>
      </c>
      <c r="AZ125" s="157">
        <v>0.13725490196078433</v>
      </c>
      <c r="BA125" s="154">
        <v>0.33333333333333331</v>
      </c>
      <c r="BB125" s="158">
        <v>1476</v>
      </c>
      <c r="BC125" s="158">
        <v>6267</v>
      </c>
      <c r="BD125" s="158" t="s">
        <v>577</v>
      </c>
      <c r="BE125" s="158" t="s">
        <v>578</v>
      </c>
      <c r="BF125" s="158">
        <v>2889</v>
      </c>
      <c r="BG125" s="158">
        <v>94</v>
      </c>
      <c r="BH125" s="154">
        <v>0.52751817237798548</v>
      </c>
      <c r="BI125" s="159">
        <v>1.1517615176151762E-2</v>
      </c>
      <c r="BJ125" s="147">
        <v>20</v>
      </c>
      <c r="BK125" s="245">
        <v>96</v>
      </c>
      <c r="BL125" s="246">
        <v>24</v>
      </c>
      <c r="BM125" s="246">
        <v>47</v>
      </c>
      <c r="BN125" s="247">
        <v>25</v>
      </c>
      <c r="BO125" s="247">
        <v>48.958333333333343</v>
      </c>
      <c r="BP125" s="247">
        <v>0.22105263157894739</v>
      </c>
      <c r="BQ125" s="247">
        <v>0.22105263157894739</v>
      </c>
      <c r="BR125" s="247">
        <v>0.22105263157894739</v>
      </c>
      <c r="BS125" s="247">
        <v>0.70526315789473681</v>
      </c>
      <c r="BT125" s="248">
        <v>95</v>
      </c>
      <c r="BU125" s="249">
        <v>0.29398496240601402</v>
      </c>
      <c r="BV125" s="249">
        <v>4.9988146040777601E-2</v>
      </c>
      <c r="BW125" s="248" t="b">
        <v>0</v>
      </c>
      <c r="BX125" s="248" t="b">
        <v>0</v>
      </c>
      <c r="BY125" s="248">
        <v>79</v>
      </c>
      <c r="BZ125" s="248">
        <v>74</v>
      </c>
      <c r="CA125" s="249">
        <v>0.83157894736842097</v>
      </c>
      <c r="CB125" s="249">
        <v>0.77894736842105206</v>
      </c>
      <c r="CC125" s="160">
        <v>0.17894736842105199</v>
      </c>
      <c r="CD125" s="160">
        <v>17</v>
      </c>
      <c r="CE125" s="260">
        <v>0.31318681318681302</v>
      </c>
      <c r="CF125" s="145">
        <v>21</v>
      </c>
      <c r="CG125" s="160">
        <v>0.221052631578947</v>
      </c>
      <c r="CH125" s="160">
        <v>4.2105263157894701E-2</v>
      </c>
      <c r="CI125" s="145">
        <v>4</v>
      </c>
      <c r="CJ125" s="160">
        <v>0.77894736842105206</v>
      </c>
      <c r="CK125" s="145">
        <v>74</v>
      </c>
      <c r="CL125" s="160">
        <v>4.2310167310167297E-2</v>
      </c>
      <c r="CM125" s="145" t="s">
        <v>25</v>
      </c>
      <c r="CN125" s="145">
        <v>58</v>
      </c>
      <c r="CO125" s="160">
        <v>0.61052631578947303</v>
      </c>
      <c r="CP125" s="145" t="b">
        <v>1</v>
      </c>
      <c r="CQ125" s="145">
        <v>1</v>
      </c>
      <c r="CR125" s="145">
        <v>2</v>
      </c>
      <c r="CS125" s="160">
        <v>0.33333333333333298</v>
      </c>
      <c r="CT125" s="160">
        <v>1.0526315789473601E-2</v>
      </c>
      <c r="CU125" s="145" t="str">
        <f t="shared" si="21"/>
        <v>1_early</v>
      </c>
      <c r="CV125" s="145" t="str">
        <f t="shared" si="22"/>
        <v>2_fair</v>
      </c>
      <c r="CW125" s="145" t="str">
        <f t="shared" si="23"/>
        <v>1_early</v>
      </c>
      <c r="CX125" s="145" t="str">
        <f t="shared" si="24"/>
        <v>1_soon</v>
      </c>
      <c r="CY125" s="145" t="str">
        <f t="shared" si="25"/>
        <v>3_long</v>
      </c>
      <c r="CZ125" s="145" t="str">
        <f t="shared" si="26"/>
        <v>2_fair</v>
      </c>
      <c r="DA125" s="145" t="str">
        <f t="shared" si="27"/>
        <v>1_fair</v>
      </c>
      <c r="DB125" s="145" t="b">
        <v>1</v>
      </c>
    </row>
    <row r="126" spans="1:106" ht="24.95" customHeight="1" x14ac:dyDescent="0.25">
      <c r="A126" s="145" t="s">
        <v>49</v>
      </c>
      <c r="B126" s="217" t="s">
        <v>21</v>
      </c>
      <c r="C126" s="146" t="s">
        <v>33</v>
      </c>
      <c r="D126" s="147" t="s">
        <v>333</v>
      </c>
      <c r="E126" s="147" t="s">
        <v>247</v>
      </c>
      <c r="F126" s="147" t="s">
        <v>284</v>
      </c>
      <c r="G126" s="147">
        <v>9</v>
      </c>
      <c r="H126" s="146" t="s">
        <v>467</v>
      </c>
      <c r="I126" s="148">
        <v>1</v>
      </c>
      <c r="J126" s="146" t="s">
        <v>20</v>
      </c>
      <c r="K126" s="148">
        <v>8</v>
      </c>
      <c r="L126" s="146" t="s">
        <v>467</v>
      </c>
      <c r="M126" s="149">
        <v>0.88888888888888884</v>
      </c>
      <c r="N126" s="146" t="s">
        <v>286</v>
      </c>
      <c r="O126" s="146" t="s">
        <v>287</v>
      </c>
      <c r="P126" s="146" t="s">
        <v>350</v>
      </c>
      <c r="Q126" s="146" t="s">
        <v>351</v>
      </c>
      <c r="R126" s="150" t="s">
        <v>470</v>
      </c>
      <c r="S126" s="147" t="s">
        <v>352</v>
      </c>
      <c r="T126" s="147">
        <v>821</v>
      </c>
      <c r="U126" s="147">
        <v>28</v>
      </c>
      <c r="V126" s="147">
        <v>3</v>
      </c>
      <c r="W126" s="151">
        <v>16</v>
      </c>
      <c r="X126" s="152">
        <v>0.5625</v>
      </c>
      <c r="Y126" s="147">
        <v>7</v>
      </c>
      <c r="Z126" s="147">
        <v>7</v>
      </c>
      <c r="AA126" s="147">
        <v>37</v>
      </c>
      <c r="AB126" s="147">
        <v>40</v>
      </c>
      <c r="AC126" s="147">
        <v>8</v>
      </c>
      <c r="AD126" s="147">
        <v>8</v>
      </c>
      <c r="AE126" s="147">
        <v>42</v>
      </c>
      <c r="AF126" s="147">
        <v>42</v>
      </c>
      <c r="AG126" s="147">
        <v>12</v>
      </c>
      <c r="AH126" s="147">
        <v>9</v>
      </c>
      <c r="AI126" s="147">
        <v>7</v>
      </c>
      <c r="AJ126" s="147">
        <v>4</v>
      </c>
      <c r="AK126" s="147">
        <v>54</v>
      </c>
      <c r="AL126" s="147">
        <v>62</v>
      </c>
      <c r="AM126" s="153">
        <v>116</v>
      </c>
      <c r="AN126" s="154">
        <v>3.375</v>
      </c>
      <c r="AO126" s="154">
        <v>1.9285714285714199</v>
      </c>
      <c r="AP126" s="154">
        <v>18</v>
      </c>
      <c r="AQ126" s="154">
        <v>3.875</v>
      </c>
      <c r="AR126" s="154">
        <v>2.21428571428571</v>
      </c>
      <c r="AS126" s="154">
        <v>20.6666666666666</v>
      </c>
      <c r="AT126" s="155">
        <v>7.25</v>
      </c>
      <c r="AU126" s="155">
        <v>0.14111922141119221</v>
      </c>
      <c r="AV126" s="156">
        <v>4.1428571428571397</v>
      </c>
      <c r="AW126" s="154">
        <v>38.6666666666666</v>
      </c>
      <c r="AX126" s="154">
        <v>1</v>
      </c>
      <c r="AY126" s="157">
        <v>0.46551724137931033</v>
      </c>
      <c r="AZ126" s="157">
        <v>0.32142857142857145</v>
      </c>
      <c r="BA126" s="154">
        <v>0.5714285714285714</v>
      </c>
      <c r="BB126" s="158">
        <v>172</v>
      </c>
      <c r="BC126" s="158">
        <v>789</v>
      </c>
      <c r="BD126" s="158" t="s">
        <v>569</v>
      </c>
      <c r="BE126" s="158" t="s">
        <v>570</v>
      </c>
      <c r="BF126" s="158">
        <v>885</v>
      </c>
      <c r="BG126" s="158">
        <v>29</v>
      </c>
      <c r="BH126" s="154">
        <v>0.927683615819209</v>
      </c>
      <c r="BI126" s="159">
        <v>9.3023255813953487E-2</v>
      </c>
      <c r="BJ126" s="147">
        <v>16</v>
      </c>
      <c r="BK126" s="245">
        <v>30</v>
      </c>
      <c r="BL126" s="246">
        <v>28</v>
      </c>
      <c r="BM126" s="246">
        <v>29</v>
      </c>
      <c r="BN126" s="247">
        <v>93.333333333333329</v>
      </c>
      <c r="BO126" s="247">
        <v>96.666666666666671</v>
      </c>
      <c r="BP126" s="247">
        <v>6.8965517241379309E-2</v>
      </c>
      <c r="BQ126" s="247">
        <v>6.8965517241379309E-2</v>
      </c>
      <c r="BR126" s="247">
        <v>6.8965517241379309E-2</v>
      </c>
      <c r="BS126" s="247">
        <v>0.93103448275862066</v>
      </c>
      <c r="BT126" s="248">
        <v>29</v>
      </c>
      <c r="BU126" s="249">
        <v>0.31643002028397499</v>
      </c>
      <c r="BV126" s="249">
        <v>-3.7354126603619302E-2</v>
      </c>
      <c r="BW126" s="248" t="b">
        <v>0</v>
      </c>
      <c r="BX126" s="248" t="b">
        <v>0</v>
      </c>
      <c r="BY126" s="248">
        <v>26</v>
      </c>
      <c r="BZ126" s="248">
        <v>5</v>
      </c>
      <c r="CA126" s="249">
        <v>0.89655172413793105</v>
      </c>
      <c r="CB126" s="249">
        <v>0.17241379310344801</v>
      </c>
      <c r="CC126" s="160">
        <v>0</v>
      </c>
      <c r="CD126" s="160">
        <v>0</v>
      </c>
      <c r="CE126" s="260">
        <v>0.26797385620914999</v>
      </c>
      <c r="CF126" s="145">
        <v>27</v>
      </c>
      <c r="CG126" s="160">
        <v>0.93103448275862</v>
      </c>
      <c r="CH126" s="160">
        <v>0.93103448275862</v>
      </c>
      <c r="CI126" s="145">
        <v>27</v>
      </c>
      <c r="CJ126" s="160">
        <v>6.8965517241379296E-2</v>
      </c>
      <c r="CK126" s="145">
        <v>2</v>
      </c>
      <c r="CL126" s="160">
        <v>0.28961038961038899</v>
      </c>
      <c r="CM126" s="145" t="s">
        <v>21</v>
      </c>
      <c r="CN126" s="145">
        <v>27</v>
      </c>
      <c r="CO126" s="160">
        <v>0.93103448275862</v>
      </c>
      <c r="CP126" s="145" t="b">
        <v>0</v>
      </c>
      <c r="CQ126" s="145">
        <v>3</v>
      </c>
      <c r="CR126" s="145">
        <v>23</v>
      </c>
      <c r="CS126" s="160">
        <v>0.115384615384615</v>
      </c>
      <c r="CT126" s="160">
        <v>0.10344827586206801</v>
      </c>
      <c r="CU126" s="145" t="str">
        <f t="shared" si="21"/>
        <v>0_V0</v>
      </c>
      <c r="CV126" s="145" t="str">
        <f t="shared" si="22"/>
        <v>2_fair</v>
      </c>
      <c r="CW126" s="145" t="str">
        <f t="shared" si="23"/>
        <v>3_late</v>
      </c>
      <c r="CX126" s="145" t="str">
        <f t="shared" si="24"/>
        <v>4_vlong</v>
      </c>
      <c r="CY126" s="145" t="str">
        <f t="shared" si="25"/>
        <v>1_soon</v>
      </c>
      <c r="CZ126" s="145" t="str">
        <f t="shared" si="26"/>
        <v>1_few</v>
      </c>
      <c r="DA126" s="145" t="str">
        <f t="shared" si="27"/>
        <v>2_high</v>
      </c>
      <c r="DB126" s="145" t="b">
        <v>0</v>
      </c>
    </row>
    <row r="127" spans="1:106" ht="24.95" customHeight="1" x14ac:dyDescent="0.25">
      <c r="A127" s="145" t="s">
        <v>56</v>
      </c>
      <c r="B127" s="217" t="s">
        <v>21</v>
      </c>
      <c r="C127" s="146" t="s">
        <v>33</v>
      </c>
      <c r="D127" s="147" t="s">
        <v>311</v>
      </c>
      <c r="E127" s="147" t="s">
        <v>28</v>
      </c>
      <c r="F127" s="147" t="s">
        <v>509</v>
      </c>
      <c r="G127" s="147">
        <v>7</v>
      </c>
      <c r="H127" s="146" t="s">
        <v>467</v>
      </c>
      <c r="I127" s="148">
        <v>2</v>
      </c>
      <c r="J127" s="146" t="s">
        <v>57</v>
      </c>
      <c r="K127" s="148">
        <v>5</v>
      </c>
      <c r="L127" s="146" t="s">
        <v>467</v>
      </c>
      <c r="M127" s="149">
        <v>0.7142857142857143</v>
      </c>
      <c r="N127" s="146" t="s">
        <v>286</v>
      </c>
      <c r="O127" s="146" t="s">
        <v>493</v>
      </c>
      <c r="P127" s="146" t="s">
        <v>350</v>
      </c>
      <c r="Q127" s="146" t="s">
        <v>502</v>
      </c>
      <c r="R127" s="150" t="s">
        <v>467</v>
      </c>
      <c r="S127" s="147" t="s">
        <v>394</v>
      </c>
      <c r="T127" s="147">
        <v>174</v>
      </c>
      <c r="U127" s="147">
        <v>6</v>
      </c>
      <c r="V127" s="147">
        <v>1</v>
      </c>
      <c r="W127" s="151">
        <v>9</v>
      </c>
      <c r="X127" s="152">
        <v>0.77777777777777779</v>
      </c>
      <c r="Y127" s="147">
        <v>17</v>
      </c>
      <c r="Z127" s="147">
        <v>23</v>
      </c>
      <c r="AA127" s="147">
        <v>80</v>
      </c>
      <c r="AB127" s="147">
        <v>131</v>
      </c>
      <c r="AC127" s="147">
        <v>6</v>
      </c>
      <c r="AD127" s="147">
        <v>0</v>
      </c>
      <c r="AE127" s="147">
        <v>46</v>
      </c>
      <c r="AF127" s="147">
        <v>0</v>
      </c>
      <c r="AG127" s="147">
        <v>14</v>
      </c>
      <c r="AH127" s="147">
        <v>9</v>
      </c>
      <c r="AI127" s="147">
        <v>1</v>
      </c>
      <c r="AJ127" s="147">
        <v>0</v>
      </c>
      <c r="AK127" s="147">
        <v>60</v>
      </c>
      <c r="AL127" s="147">
        <v>10</v>
      </c>
      <c r="AM127" s="153">
        <v>70</v>
      </c>
      <c r="AN127" s="154">
        <v>6.6666666666666599</v>
      </c>
      <c r="AO127" s="154">
        <v>10</v>
      </c>
      <c r="AP127" s="154">
        <v>60</v>
      </c>
      <c r="AQ127" s="154">
        <v>1.1111111111111101</v>
      </c>
      <c r="AR127" s="154">
        <v>1.6666666666666601</v>
      </c>
      <c r="AS127" s="154">
        <v>10</v>
      </c>
      <c r="AT127" s="155">
        <v>7.7777777777777697</v>
      </c>
      <c r="AU127" s="155">
        <v>0.4</v>
      </c>
      <c r="AV127" s="156">
        <v>11.6666666666666</v>
      </c>
      <c r="AW127" s="154">
        <v>70</v>
      </c>
      <c r="AX127" s="154">
        <v>1.3529411764705801</v>
      </c>
      <c r="AY127" s="157">
        <v>0.8571428571428571</v>
      </c>
      <c r="AZ127" s="157">
        <v>1.1666666666666667</v>
      </c>
      <c r="BA127" s="154">
        <v>1.5</v>
      </c>
      <c r="BB127" s="158">
        <v>312</v>
      </c>
      <c r="BC127" s="158">
        <v>864</v>
      </c>
      <c r="BD127" s="158" t="s">
        <v>559</v>
      </c>
      <c r="BE127" s="158" t="s">
        <v>560</v>
      </c>
      <c r="BF127" s="158">
        <v>958</v>
      </c>
      <c r="BG127" s="158">
        <v>31</v>
      </c>
      <c r="BH127" s="154">
        <v>0.18162839248434237</v>
      </c>
      <c r="BI127" s="159">
        <v>2.8846153846153848E-2</v>
      </c>
      <c r="BJ127" s="147">
        <v>6</v>
      </c>
      <c r="BK127" s="245">
        <v>33</v>
      </c>
      <c r="BL127" s="246">
        <v>24</v>
      </c>
      <c r="BM127" s="246">
        <v>27</v>
      </c>
      <c r="BN127" s="247">
        <v>72.727272727272734</v>
      </c>
      <c r="BO127" s="247">
        <v>81.818181818181813</v>
      </c>
      <c r="BP127" s="247">
        <v>0.1875</v>
      </c>
      <c r="BQ127" s="247">
        <v>0.21875</v>
      </c>
      <c r="BR127" s="247">
        <v>0.28125</v>
      </c>
      <c r="BS127" s="247">
        <v>0.375</v>
      </c>
      <c r="BT127" s="248">
        <v>32</v>
      </c>
      <c r="BU127" s="249">
        <v>0.29270833333333302</v>
      </c>
      <c r="BV127" s="249">
        <v>-9.3157221566312398E-2</v>
      </c>
      <c r="BW127" s="248" t="b">
        <v>0</v>
      </c>
      <c r="BX127" s="248" t="b">
        <v>0</v>
      </c>
      <c r="BY127" s="248">
        <v>27</v>
      </c>
      <c r="BZ127" s="248">
        <v>20</v>
      </c>
      <c r="CA127" s="249">
        <v>0.84375</v>
      </c>
      <c r="CB127" s="249">
        <v>0.625</v>
      </c>
      <c r="CC127" s="160">
        <v>0.1875</v>
      </c>
      <c r="CD127" s="160">
        <v>6</v>
      </c>
      <c r="CE127" s="260">
        <v>0.53333333333333299</v>
      </c>
      <c r="CF127" s="145">
        <v>10</v>
      </c>
      <c r="CG127" s="160">
        <v>0.3125</v>
      </c>
      <c r="CH127" s="160">
        <v>0.125</v>
      </c>
      <c r="CI127" s="145">
        <v>4</v>
      </c>
      <c r="CJ127" s="160">
        <v>0.6875</v>
      </c>
      <c r="CK127" s="145">
        <v>22</v>
      </c>
      <c r="CL127" s="160">
        <v>6.7296340023612705E-2</v>
      </c>
      <c r="CM127" s="145" t="s">
        <v>25</v>
      </c>
      <c r="CN127" s="145">
        <v>9</v>
      </c>
      <c r="CO127" s="160">
        <v>0.28125</v>
      </c>
      <c r="CP127" s="145" t="b">
        <v>1</v>
      </c>
      <c r="CQ127" s="145">
        <v>2</v>
      </c>
      <c r="CR127" s="145">
        <v>1</v>
      </c>
      <c r="CS127" s="160">
        <v>0.66666666666666596</v>
      </c>
      <c r="CT127" s="160">
        <v>6.25E-2</v>
      </c>
      <c r="CU127" s="145" t="str">
        <f t="shared" si="21"/>
        <v>1_early</v>
      </c>
      <c r="CV127" s="145" t="str">
        <f t="shared" si="22"/>
        <v>2_fair</v>
      </c>
      <c r="CW127" s="145" t="str">
        <f t="shared" si="23"/>
        <v>2_middle</v>
      </c>
      <c r="CX127" s="145" t="str">
        <f t="shared" si="24"/>
        <v>2_fair</v>
      </c>
      <c r="CY127" s="145" t="str">
        <f t="shared" si="25"/>
        <v>2_fair</v>
      </c>
      <c r="CZ127" s="145" t="str">
        <f t="shared" si="26"/>
        <v>2_fair</v>
      </c>
      <c r="DA127" s="145" t="str">
        <f t="shared" si="27"/>
        <v>1_fair</v>
      </c>
      <c r="DB127" s="145" t="b">
        <v>0</v>
      </c>
    </row>
    <row r="128" spans="1:106" ht="24.95" customHeight="1" x14ac:dyDescent="0.25">
      <c r="A128" s="145" t="s">
        <v>61</v>
      </c>
      <c r="B128" s="217" t="s">
        <v>21</v>
      </c>
      <c r="C128" s="146" t="s">
        <v>33</v>
      </c>
      <c r="D128" s="147" t="s">
        <v>311</v>
      </c>
      <c r="E128" s="147" t="s">
        <v>360</v>
      </c>
      <c r="F128" s="147" t="s">
        <v>385</v>
      </c>
      <c r="G128" s="161">
        <v>4</v>
      </c>
      <c r="H128" s="146" t="s">
        <v>467</v>
      </c>
      <c r="I128" s="148">
        <v>1</v>
      </c>
      <c r="J128" s="146" t="s">
        <v>20</v>
      </c>
      <c r="K128" s="162">
        <v>3</v>
      </c>
      <c r="L128" s="146" t="s">
        <v>359</v>
      </c>
      <c r="M128" s="149">
        <v>0.75</v>
      </c>
      <c r="N128" s="146" t="s">
        <v>286</v>
      </c>
      <c r="O128" s="146" t="s">
        <v>287</v>
      </c>
      <c r="P128" s="146" t="s">
        <v>350</v>
      </c>
      <c r="Q128" s="146" t="s">
        <v>351</v>
      </c>
      <c r="R128" s="150" t="s">
        <v>467</v>
      </c>
      <c r="S128" s="147" t="s">
        <v>352</v>
      </c>
      <c r="T128" s="147">
        <v>15</v>
      </c>
      <c r="U128" s="147">
        <v>1</v>
      </c>
      <c r="V128" s="147">
        <v>1</v>
      </c>
      <c r="W128" s="151">
        <v>7</v>
      </c>
      <c r="X128" s="152">
        <v>0.5714285714285714</v>
      </c>
      <c r="Y128" s="147">
        <v>9</v>
      </c>
      <c r="Z128" s="147">
        <v>11</v>
      </c>
      <c r="AA128" s="147">
        <v>63</v>
      </c>
      <c r="AB128" s="147">
        <v>86</v>
      </c>
      <c r="AC128" s="147">
        <v>2</v>
      </c>
      <c r="AD128" s="147">
        <v>0</v>
      </c>
      <c r="AE128" s="147">
        <v>22</v>
      </c>
      <c r="AF128" s="147">
        <v>0</v>
      </c>
      <c r="AG128" s="147">
        <v>4</v>
      </c>
      <c r="AH128" s="147">
        <v>3</v>
      </c>
      <c r="AI128" s="147">
        <v>8</v>
      </c>
      <c r="AJ128" s="147">
        <v>0</v>
      </c>
      <c r="AK128" s="147">
        <v>26</v>
      </c>
      <c r="AL128" s="147">
        <v>11</v>
      </c>
      <c r="AM128" s="153">
        <v>37</v>
      </c>
      <c r="AN128" s="154">
        <v>3.71428571428571</v>
      </c>
      <c r="AO128" s="154">
        <v>26</v>
      </c>
      <c r="AP128" s="154">
        <v>26</v>
      </c>
      <c r="AQ128" s="154">
        <v>1.5714285714285701</v>
      </c>
      <c r="AR128" s="154">
        <v>11</v>
      </c>
      <c r="AS128" s="154">
        <v>11</v>
      </c>
      <c r="AT128" s="155">
        <v>5.2857142857142803</v>
      </c>
      <c r="AU128" s="155">
        <v>2.3125</v>
      </c>
      <c r="AV128" s="156">
        <v>37</v>
      </c>
      <c r="AW128" s="154">
        <v>37</v>
      </c>
      <c r="AX128" s="154">
        <v>1.2222222222222201</v>
      </c>
      <c r="AY128" s="157">
        <v>0.70270270270270274</v>
      </c>
      <c r="AZ128" s="157">
        <v>4</v>
      </c>
      <c r="BA128" s="154">
        <v>7</v>
      </c>
      <c r="BB128" s="158">
        <v>95</v>
      </c>
      <c r="BC128" s="158">
        <v>5993</v>
      </c>
      <c r="BD128" s="158" t="s">
        <v>553</v>
      </c>
      <c r="BE128" s="158" t="s">
        <v>554</v>
      </c>
      <c r="BF128" s="158">
        <v>1388</v>
      </c>
      <c r="BG128" s="158">
        <v>45</v>
      </c>
      <c r="BH128" s="154">
        <v>1.0806916426512969E-2</v>
      </c>
      <c r="BI128" s="159">
        <v>7.3684210526315783E-2</v>
      </c>
      <c r="BJ128" s="147">
        <v>2</v>
      </c>
      <c r="BK128" s="245">
        <v>47</v>
      </c>
      <c r="BL128" s="246">
        <v>46</v>
      </c>
      <c r="BM128" s="246">
        <v>46</v>
      </c>
      <c r="BN128" s="247">
        <v>97.872340425531917</v>
      </c>
      <c r="BO128" s="247">
        <v>97.872340425531917</v>
      </c>
      <c r="BP128" s="247">
        <v>0</v>
      </c>
      <c r="BQ128" s="247">
        <v>2.1739130434782612E-2</v>
      </c>
      <c r="BR128" s="247">
        <v>2.1739130434782612E-2</v>
      </c>
      <c r="BS128" s="247">
        <v>2.1739130434782612E-2</v>
      </c>
      <c r="BT128" s="248">
        <v>46</v>
      </c>
      <c r="BU128" s="249">
        <v>0.50282608695652098</v>
      </c>
      <c r="BV128" s="249">
        <v>9.3776057176890894E-3</v>
      </c>
      <c r="BW128" s="248" t="b">
        <v>1</v>
      </c>
      <c r="BX128" s="248" t="b">
        <v>0</v>
      </c>
      <c r="BY128" s="248">
        <v>46</v>
      </c>
      <c r="BZ128" s="248">
        <v>45</v>
      </c>
      <c r="CA128" s="249">
        <v>1</v>
      </c>
      <c r="CB128" s="249">
        <v>0.97826086956521696</v>
      </c>
      <c r="CC128" s="160">
        <v>0</v>
      </c>
      <c r="CD128" s="160">
        <v>0</v>
      </c>
      <c r="CE128" s="260">
        <v>0.63</v>
      </c>
      <c r="CF128" s="145">
        <v>1</v>
      </c>
      <c r="CG128" s="160">
        <v>2.1739130434782601E-2</v>
      </c>
      <c r="CH128" s="160">
        <v>2.1739130434782601E-2</v>
      </c>
      <c r="CI128" s="145">
        <v>1</v>
      </c>
      <c r="CJ128" s="160">
        <v>0.97826086956521696</v>
      </c>
      <c r="CK128" s="145">
        <v>45</v>
      </c>
      <c r="CL128" s="160">
        <v>0.75208820581356495</v>
      </c>
      <c r="CM128" s="145" t="s">
        <v>31</v>
      </c>
      <c r="CN128" s="145">
        <v>1</v>
      </c>
      <c r="CO128" s="160">
        <v>2.1739130434782601E-2</v>
      </c>
      <c r="CP128" s="145" t="b">
        <v>1</v>
      </c>
      <c r="CQ128" s="145">
        <v>0</v>
      </c>
      <c r="CR128" s="145">
        <v>0</v>
      </c>
      <c r="CS128" s="160">
        <v>0</v>
      </c>
      <c r="CT128" s="160">
        <v>0</v>
      </c>
      <c r="CU128" s="145" t="str">
        <f t="shared" si="21"/>
        <v>0_V0</v>
      </c>
      <c r="CV128" s="145" t="str">
        <f t="shared" si="22"/>
        <v>2_fair</v>
      </c>
      <c r="CW128" s="145" t="str">
        <f t="shared" si="23"/>
        <v>1_early</v>
      </c>
      <c r="CX128" s="145" t="str">
        <f t="shared" si="24"/>
        <v>1_soon</v>
      </c>
      <c r="CY128" s="145" t="str">
        <f t="shared" si="25"/>
        <v>3_long</v>
      </c>
      <c r="CZ128" s="145" t="str">
        <f t="shared" si="26"/>
        <v>0_Zero</v>
      </c>
      <c r="DA128" s="145" t="str">
        <f t="shared" si="27"/>
        <v>0_zero</v>
      </c>
      <c r="DB128" s="145" t="b">
        <v>1</v>
      </c>
    </row>
    <row r="129" spans="1:106" ht="24.95" customHeight="1" x14ac:dyDescent="0.25">
      <c r="A129" s="145" t="s">
        <v>83</v>
      </c>
      <c r="B129" s="217" t="s">
        <v>21</v>
      </c>
      <c r="C129" s="146" t="s">
        <v>33</v>
      </c>
      <c r="D129" s="147" t="s">
        <v>344</v>
      </c>
      <c r="E129" s="147" t="s">
        <v>247</v>
      </c>
      <c r="F129" s="147" t="s">
        <v>401</v>
      </c>
      <c r="G129" s="147">
        <v>7</v>
      </c>
      <c r="H129" s="146" t="s">
        <v>467</v>
      </c>
      <c r="I129" s="148">
        <v>2</v>
      </c>
      <c r="J129" s="146" t="s">
        <v>57</v>
      </c>
      <c r="K129" s="148">
        <v>5</v>
      </c>
      <c r="L129" s="146" t="s">
        <v>467</v>
      </c>
      <c r="M129" s="149">
        <v>0.7142857142857143</v>
      </c>
      <c r="N129" s="146" t="s">
        <v>286</v>
      </c>
      <c r="O129" s="146" t="s">
        <v>287</v>
      </c>
      <c r="P129" s="146" t="s">
        <v>350</v>
      </c>
      <c r="Q129" s="146" t="s">
        <v>351</v>
      </c>
      <c r="R129" s="150" t="s">
        <v>470</v>
      </c>
      <c r="S129" s="147" t="s">
        <v>352</v>
      </c>
      <c r="T129" s="147">
        <v>1586</v>
      </c>
      <c r="U129" s="147">
        <v>53</v>
      </c>
      <c r="V129" s="147">
        <v>5</v>
      </c>
      <c r="W129" s="151">
        <v>9</v>
      </c>
      <c r="X129" s="152">
        <v>0.77777777777777779</v>
      </c>
      <c r="Y129" s="147">
        <v>2</v>
      </c>
      <c r="Z129" s="147">
        <v>2</v>
      </c>
      <c r="AA129" s="147">
        <v>5</v>
      </c>
      <c r="AB129" s="147">
        <v>13</v>
      </c>
      <c r="AC129" s="147">
        <v>14</v>
      </c>
      <c r="AD129" s="147">
        <v>14</v>
      </c>
      <c r="AE129" s="147">
        <v>134</v>
      </c>
      <c r="AF129" s="147">
        <v>134</v>
      </c>
      <c r="AG129" s="147">
        <v>8</v>
      </c>
      <c r="AH129" s="147">
        <v>0</v>
      </c>
      <c r="AI129" s="147">
        <v>7</v>
      </c>
      <c r="AJ129" s="147">
        <v>0</v>
      </c>
      <c r="AK129" s="147">
        <v>142</v>
      </c>
      <c r="AL129" s="147">
        <v>141</v>
      </c>
      <c r="AM129" s="153">
        <v>283</v>
      </c>
      <c r="AN129" s="154">
        <v>15.7777777777777</v>
      </c>
      <c r="AO129" s="154">
        <v>2.6792452830188598</v>
      </c>
      <c r="AP129" s="154">
        <v>28.4</v>
      </c>
      <c r="AQ129" s="154">
        <v>15.6666666666666</v>
      </c>
      <c r="AR129" s="154">
        <v>2.6603773584905599</v>
      </c>
      <c r="AS129" s="154">
        <v>28.2</v>
      </c>
      <c r="AT129" s="155">
        <v>31.4444444444444</v>
      </c>
      <c r="AU129" s="155">
        <v>0.17832388153749212</v>
      </c>
      <c r="AV129" s="156">
        <v>5.3396226415094299</v>
      </c>
      <c r="AW129" s="154">
        <v>56.6</v>
      </c>
      <c r="AX129" s="154">
        <v>1</v>
      </c>
      <c r="AY129" s="157">
        <v>0.50176678445229683</v>
      </c>
      <c r="AZ129" s="157">
        <v>0.13207547169811321</v>
      </c>
      <c r="BA129" s="154">
        <v>0.16981132075471697</v>
      </c>
      <c r="BB129" s="158">
        <v>375</v>
      </c>
      <c r="BC129" s="158">
        <v>1524</v>
      </c>
      <c r="BD129" s="158" t="s">
        <v>579</v>
      </c>
      <c r="BE129" s="158" t="s">
        <v>580</v>
      </c>
      <c r="BF129" s="158">
        <v>1790</v>
      </c>
      <c r="BG129" s="158">
        <v>58</v>
      </c>
      <c r="BH129" s="154">
        <v>0.88603351955307263</v>
      </c>
      <c r="BI129" s="159">
        <v>2.4E-2</v>
      </c>
      <c r="BJ129" s="147">
        <v>28</v>
      </c>
      <c r="BK129" s="245">
        <v>60</v>
      </c>
      <c r="BL129" s="246">
        <v>10</v>
      </c>
      <c r="BM129" s="246">
        <v>16</v>
      </c>
      <c r="BN129" s="247">
        <v>16.666666666666671</v>
      </c>
      <c r="BO129" s="247">
        <v>26.666666666666671</v>
      </c>
      <c r="BP129" s="247">
        <v>0.15254237288135589</v>
      </c>
      <c r="BQ129" s="247">
        <v>0.15254237288135589</v>
      </c>
      <c r="BR129" s="247">
        <v>0.15254237288135589</v>
      </c>
      <c r="BS129" s="247">
        <v>0.88135593220338981</v>
      </c>
      <c r="BT129" s="248">
        <v>59</v>
      </c>
      <c r="BU129" s="249">
        <v>0.33380414312617701</v>
      </c>
      <c r="BV129" s="249">
        <v>0.26335608137084798</v>
      </c>
      <c r="BW129" s="248" t="b">
        <v>0</v>
      </c>
      <c r="BX129" s="248" t="b">
        <v>0</v>
      </c>
      <c r="BY129" s="248">
        <v>52</v>
      </c>
      <c r="BZ129" s="248">
        <v>50</v>
      </c>
      <c r="CA129" s="249">
        <v>0.88135593220338904</v>
      </c>
      <c r="CB129" s="249">
        <v>0.84745762711864403</v>
      </c>
      <c r="CC129" s="160">
        <v>0</v>
      </c>
      <c r="CD129" s="160">
        <v>0</v>
      </c>
      <c r="CE129" s="260">
        <v>1.7361111111111101E-2</v>
      </c>
      <c r="CF129" s="145">
        <v>9</v>
      </c>
      <c r="CG129" s="160">
        <v>0.152542372881355</v>
      </c>
      <c r="CH129" s="160">
        <v>0.152542372881355</v>
      </c>
      <c r="CI129" s="145">
        <v>9</v>
      </c>
      <c r="CJ129" s="160">
        <v>0.84745762711864403</v>
      </c>
      <c r="CK129" s="145">
        <v>50</v>
      </c>
      <c r="CL129" s="160">
        <v>5.5445544554455398E-2</v>
      </c>
      <c r="CM129" s="145" t="s">
        <v>25</v>
      </c>
      <c r="CN129" s="145">
        <v>49</v>
      </c>
      <c r="CO129" s="160">
        <v>0.83050847457627097</v>
      </c>
      <c r="CP129" s="145" t="b">
        <v>0</v>
      </c>
      <c r="CQ129" s="145">
        <v>1</v>
      </c>
      <c r="CR129" s="145">
        <v>7</v>
      </c>
      <c r="CS129" s="160">
        <v>0.125</v>
      </c>
      <c r="CT129" s="160">
        <v>1.6949152542372801E-2</v>
      </c>
      <c r="CU129" s="145" t="str">
        <f t="shared" si="21"/>
        <v>0_V0</v>
      </c>
      <c r="CV129" s="145" t="str">
        <f t="shared" si="22"/>
        <v>1_low</v>
      </c>
      <c r="CW129" s="145" t="str">
        <f t="shared" si="23"/>
        <v>1_early</v>
      </c>
      <c r="CX129" s="145" t="str">
        <f t="shared" si="24"/>
        <v>2_fair</v>
      </c>
      <c r="CY129" s="145" t="str">
        <f t="shared" si="25"/>
        <v>3_long</v>
      </c>
      <c r="CZ129" s="145" t="str">
        <f t="shared" si="26"/>
        <v>1_few</v>
      </c>
      <c r="DA129" s="145" t="str">
        <f t="shared" si="27"/>
        <v>1_fair</v>
      </c>
      <c r="DB129" s="145" t="b">
        <v>0</v>
      </c>
    </row>
    <row r="130" spans="1:106" ht="24.95" customHeight="1" x14ac:dyDescent="0.25">
      <c r="A130" s="145" t="s">
        <v>87</v>
      </c>
      <c r="B130" s="217" t="s">
        <v>21</v>
      </c>
      <c r="C130" s="146" t="s">
        <v>33</v>
      </c>
      <c r="D130" s="147" t="s">
        <v>344</v>
      </c>
      <c r="E130" s="147" t="s">
        <v>247</v>
      </c>
      <c r="F130" s="147" t="s">
        <v>494</v>
      </c>
      <c r="G130" s="147">
        <v>6</v>
      </c>
      <c r="H130" s="146" t="s">
        <v>467</v>
      </c>
      <c r="I130" s="148">
        <v>2</v>
      </c>
      <c r="J130" s="146" t="s">
        <v>57</v>
      </c>
      <c r="K130" s="148">
        <v>4</v>
      </c>
      <c r="L130" s="146" t="s">
        <v>467</v>
      </c>
      <c r="M130" s="149">
        <v>0.66666666666666663</v>
      </c>
      <c r="N130" s="146" t="s">
        <v>286</v>
      </c>
      <c r="O130" s="146" t="s">
        <v>287</v>
      </c>
      <c r="P130" s="146" t="s">
        <v>350</v>
      </c>
      <c r="Q130" s="146" t="s">
        <v>351</v>
      </c>
      <c r="R130" s="150" t="s">
        <v>470</v>
      </c>
      <c r="S130" s="147" t="s">
        <v>352</v>
      </c>
      <c r="T130" s="147">
        <v>1285</v>
      </c>
      <c r="U130" s="147">
        <v>43</v>
      </c>
      <c r="V130" s="147">
        <v>4</v>
      </c>
      <c r="W130" s="151">
        <v>12</v>
      </c>
      <c r="X130" s="152">
        <v>0.5</v>
      </c>
      <c r="Y130" s="147">
        <v>3</v>
      </c>
      <c r="Z130" s="147">
        <v>8</v>
      </c>
      <c r="AA130" s="147">
        <v>18</v>
      </c>
      <c r="AB130" s="147">
        <v>66</v>
      </c>
      <c r="AC130" s="147">
        <v>16</v>
      </c>
      <c r="AD130" s="147">
        <v>11</v>
      </c>
      <c r="AE130" s="147">
        <v>117</v>
      </c>
      <c r="AF130" s="147">
        <v>74</v>
      </c>
      <c r="AG130" s="147">
        <v>6</v>
      </c>
      <c r="AH130" s="147">
        <v>1</v>
      </c>
      <c r="AI130" s="147">
        <v>1</v>
      </c>
      <c r="AJ130" s="147">
        <v>0</v>
      </c>
      <c r="AK130" s="147">
        <v>123</v>
      </c>
      <c r="AL130" s="147">
        <v>76</v>
      </c>
      <c r="AM130" s="153">
        <v>199</v>
      </c>
      <c r="AN130" s="154">
        <v>10.25</v>
      </c>
      <c r="AO130" s="154">
        <v>2.86046511627907</v>
      </c>
      <c r="AP130" s="154">
        <v>30.75</v>
      </c>
      <c r="AQ130" s="154">
        <v>6.3333333333333304</v>
      </c>
      <c r="AR130" s="154">
        <v>1.7674418604651101</v>
      </c>
      <c r="AS130" s="154">
        <v>19</v>
      </c>
      <c r="AT130" s="155">
        <v>16.5833333333333</v>
      </c>
      <c r="AU130" s="155">
        <v>0.1547433903576983</v>
      </c>
      <c r="AV130" s="156">
        <v>4.6279069767441801</v>
      </c>
      <c r="AW130" s="154">
        <v>49.75</v>
      </c>
      <c r="AX130" s="154">
        <v>2.6666666666666599</v>
      </c>
      <c r="AY130" s="157">
        <v>0.61809045226130654</v>
      </c>
      <c r="AZ130" s="157">
        <v>0.13953488372093023</v>
      </c>
      <c r="BA130" s="154">
        <v>0.27906976744186046</v>
      </c>
      <c r="BB130" s="158">
        <v>319</v>
      </c>
      <c r="BC130" s="158">
        <v>1292</v>
      </c>
      <c r="BD130" s="158" t="s">
        <v>575</v>
      </c>
      <c r="BE130" s="158" t="s">
        <v>576</v>
      </c>
      <c r="BF130" s="158">
        <v>1351</v>
      </c>
      <c r="BG130" s="158">
        <v>44</v>
      </c>
      <c r="BH130" s="154">
        <v>0.9511472982975574</v>
      </c>
      <c r="BI130" s="159">
        <v>3.7617554858934171E-2</v>
      </c>
      <c r="BJ130" s="147">
        <v>27</v>
      </c>
      <c r="BK130" s="245">
        <v>45</v>
      </c>
      <c r="BL130" s="246">
        <v>23</v>
      </c>
      <c r="BM130" s="246">
        <v>29</v>
      </c>
      <c r="BN130" s="247">
        <v>51.111111111111107</v>
      </c>
      <c r="BO130" s="247">
        <v>64.444444444444443</v>
      </c>
      <c r="BP130" s="247">
        <v>0.25</v>
      </c>
      <c r="BQ130" s="247">
        <v>0.25</v>
      </c>
      <c r="BR130" s="247">
        <v>0.25</v>
      </c>
      <c r="BS130" s="247">
        <v>0.52272727272727271</v>
      </c>
      <c r="BT130" s="248">
        <v>44</v>
      </c>
      <c r="BU130" s="249">
        <v>0.32085253456221102</v>
      </c>
      <c r="BV130" s="249">
        <v>-2.43859857548629E-2</v>
      </c>
      <c r="BW130" s="248" t="b">
        <v>1</v>
      </c>
      <c r="BX130" s="248" t="b">
        <v>0</v>
      </c>
      <c r="BY130" s="248">
        <v>44</v>
      </c>
      <c r="BZ130" s="248">
        <v>33</v>
      </c>
      <c r="CA130" s="249">
        <v>1</v>
      </c>
      <c r="CB130" s="249">
        <v>0.75</v>
      </c>
      <c r="CC130" s="160">
        <v>0</v>
      </c>
      <c r="CD130" s="160">
        <v>0</v>
      </c>
      <c r="CE130" s="260">
        <v>8.2949308755760301E-2</v>
      </c>
      <c r="CF130" s="145">
        <v>11</v>
      </c>
      <c r="CG130" s="160">
        <v>0.25</v>
      </c>
      <c r="CH130" s="160">
        <v>0.25</v>
      </c>
      <c r="CI130" s="145">
        <v>11</v>
      </c>
      <c r="CJ130" s="160">
        <v>0.75</v>
      </c>
      <c r="CK130" s="145">
        <v>33</v>
      </c>
      <c r="CL130" s="160">
        <v>0.21052631578947301</v>
      </c>
      <c r="CM130" s="145" t="s">
        <v>21</v>
      </c>
      <c r="CN130" s="145">
        <v>17</v>
      </c>
      <c r="CO130" s="160">
        <v>0.38636363636363602</v>
      </c>
      <c r="CP130" s="145" t="b">
        <v>1</v>
      </c>
      <c r="CQ130" s="145">
        <v>2</v>
      </c>
      <c r="CR130" s="145">
        <v>8</v>
      </c>
      <c r="CS130" s="160">
        <v>0.2</v>
      </c>
      <c r="CT130" s="160">
        <v>4.54545454545454E-2</v>
      </c>
      <c r="CU130" s="145" t="str">
        <f t="shared" si="21"/>
        <v>0_V0</v>
      </c>
      <c r="CV130" s="145" t="str">
        <f t="shared" si="22"/>
        <v>1_low</v>
      </c>
      <c r="CW130" s="145" t="str">
        <f t="shared" si="23"/>
        <v>1_early</v>
      </c>
      <c r="CX130" s="145" t="str">
        <f t="shared" si="24"/>
        <v>2_fair</v>
      </c>
      <c r="CY130" s="145" t="str">
        <f t="shared" si="25"/>
        <v>2_fair</v>
      </c>
      <c r="CZ130" s="145" t="str">
        <f t="shared" si="26"/>
        <v>1_few</v>
      </c>
      <c r="DA130" s="145" t="str">
        <f t="shared" si="27"/>
        <v>1_fair</v>
      </c>
      <c r="DB130" s="145" t="b">
        <v>0</v>
      </c>
    </row>
    <row r="131" spans="1:106" ht="24.95" customHeight="1" x14ac:dyDescent="0.25">
      <c r="A131" s="145" t="s">
        <v>88</v>
      </c>
      <c r="B131" s="217" t="s">
        <v>21</v>
      </c>
      <c r="C131" s="146" t="s">
        <v>33</v>
      </c>
      <c r="D131" s="147" t="s">
        <v>311</v>
      </c>
      <c r="E131" s="147" t="s">
        <v>29</v>
      </c>
      <c r="F131" s="147" t="s">
        <v>284</v>
      </c>
      <c r="G131" s="147">
        <v>8</v>
      </c>
      <c r="H131" s="146" t="s">
        <v>467</v>
      </c>
      <c r="I131" s="148">
        <v>1</v>
      </c>
      <c r="J131" s="146" t="s">
        <v>20</v>
      </c>
      <c r="K131" s="148">
        <v>7</v>
      </c>
      <c r="L131" s="146" t="s">
        <v>467</v>
      </c>
      <c r="M131" s="149">
        <v>0.875</v>
      </c>
      <c r="N131" s="146" t="s">
        <v>286</v>
      </c>
      <c r="O131" s="146" t="s">
        <v>493</v>
      </c>
      <c r="P131" s="146" t="s">
        <v>513</v>
      </c>
      <c r="Q131" s="146" t="s">
        <v>288</v>
      </c>
      <c r="R131" s="150" t="s">
        <v>467</v>
      </c>
      <c r="S131" s="147" t="s">
        <v>382</v>
      </c>
      <c r="T131" s="147">
        <v>62</v>
      </c>
      <c r="U131" s="147">
        <v>3</v>
      </c>
      <c r="V131" s="147">
        <v>1</v>
      </c>
      <c r="W131" s="151">
        <v>10</v>
      </c>
      <c r="X131" s="152">
        <v>0.8</v>
      </c>
      <c r="Y131" s="147">
        <v>24</v>
      </c>
      <c r="Z131" s="147">
        <v>24</v>
      </c>
      <c r="AA131" s="147">
        <v>128</v>
      </c>
      <c r="AB131" s="147">
        <v>128</v>
      </c>
      <c r="AC131" s="147">
        <v>0</v>
      </c>
      <c r="AD131" s="147">
        <v>0</v>
      </c>
      <c r="AE131" s="147">
        <v>0</v>
      </c>
      <c r="AF131" s="147">
        <v>0</v>
      </c>
      <c r="AG131" s="147">
        <v>10</v>
      </c>
      <c r="AH131" s="147">
        <v>10</v>
      </c>
      <c r="AI131" s="147">
        <v>14</v>
      </c>
      <c r="AJ131" s="147">
        <v>38</v>
      </c>
      <c r="AK131" s="147">
        <v>10</v>
      </c>
      <c r="AL131" s="147">
        <v>62</v>
      </c>
      <c r="AM131" s="153">
        <v>72</v>
      </c>
      <c r="AN131" s="154">
        <v>1</v>
      </c>
      <c r="AO131" s="154">
        <v>3.3333333333333299</v>
      </c>
      <c r="AP131" s="154">
        <v>10</v>
      </c>
      <c r="AQ131" s="154">
        <v>6.2</v>
      </c>
      <c r="AR131" s="154">
        <v>20.6666666666666</v>
      </c>
      <c r="AS131" s="154">
        <v>62</v>
      </c>
      <c r="AT131" s="155">
        <v>7.2</v>
      </c>
      <c r="AU131" s="155">
        <v>1.1428571428571428</v>
      </c>
      <c r="AV131" s="156">
        <v>24</v>
      </c>
      <c r="AW131" s="154">
        <v>72</v>
      </c>
      <c r="AX131" s="154">
        <v>1</v>
      </c>
      <c r="AY131" s="157">
        <v>0.1388888888888889</v>
      </c>
      <c r="AZ131" s="157">
        <v>2.6666666666666665</v>
      </c>
      <c r="BA131" s="154">
        <v>3.3333333333333335</v>
      </c>
      <c r="BB131" s="158">
        <v>1321</v>
      </c>
      <c r="BC131" s="158">
        <v>7145</v>
      </c>
      <c r="BD131" s="158" t="s">
        <v>557</v>
      </c>
      <c r="BE131" s="158" t="s">
        <v>558</v>
      </c>
      <c r="BF131" s="158">
        <v>1094</v>
      </c>
      <c r="BG131" s="158">
        <v>35</v>
      </c>
      <c r="BH131" s="154">
        <v>5.6672760511882997E-2</v>
      </c>
      <c r="BI131" s="159">
        <v>7.5700227100681302E-3</v>
      </c>
      <c r="BJ131" s="147">
        <v>0</v>
      </c>
      <c r="BK131" s="245">
        <v>37</v>
      </c>
      <c r="BL131" s="246">
        <v>33</v>
      </c>
      <c r="BM131" s="246">
        <v>33</v>
      </c>
      <c r="BN131" s="247">
        <v>89.189189189189193</v>
      </c>
      <c r="BO131" s="247">
        <v>89.189189189189193</v>
      </c>
      <c r="BP131" s="247">
        <v>0.1111111111111111</v>
      </c>
      <c r="BQ131" s="247">
        <v>0.1388888888888889</v>
      </c>
      <c r="BR131" s="247">
        <v>0.1388888888888889</v>
      </c>
      <c r="BS131" s="247">
        <v>0.16666666666666671</v>
      </c>
      <c r="BT131" s="248">
        <v>36</v>
      </c>
      <c r="BU131" s="249">
        <v>0.390277777777777</v>
      </c>
      <c r="BV131" s="249">
        <v>-2.9858167718438699E-2</v>
      </c>
      <c r="BW131" s="248" t="b">
        <v>0</v>
      </c>
      <c r="BX131" s="248" t="b">
        <v>0</v>
      </c>
      <c r="BY131" s="248">
        <v>33</v>
      </c>
      <c r="BZ131" s="248">
        <v>31</v>
      </c>
      <c r="CA131" s="249">
        <v>0.91666666666666596</v>
      </c>
      <c r="CB131" s="249">
        <v>0.86111111111111105</v>
      </c>
      <c r="CC131" s="160">
        <v>0.11111111111111099</v>
      </c>
      <c r="CD131" s="160">
        <v>4</v>
      </c>
      <c r="CE131" s="260">
        <v>0.64500000000000002</v>
      </c>
      <c r="CF131" s="145">
        <v>5</v>
      </c>
      <c r="CG131" s="160">
        <v>0.13888888888888801</v>
      </c>
      <c r="CH131" s="160">
        <v>2.77777777777777E-2</v>
      </c>
      <c r="CI131" s="145">
        <v>1</v>
      </c>
      <c r="CJ131" s="160">
        <v>0.86111111111111105</v>
      </c>
      <c r="CK131" s="145">
        <v>31</v>
      </c>
      <c r="CL131" s="160">
        <v>0.116840915512856</v>
      </c>
      <c r="CM131" s="145" t="s">
        <v>25</v>
      </c>
      <c r="CN131" s="145">
        <v>6</v>
      </c>
      <c r="CO131" s="160">
        <v>0.16666666666666599</v>
      </c>
      <c r="CP131" s="145" t="b">
        <v>1</v>
      </c>
      <c r="CQ131" s="145">
        <v>0</v>
      </c>
      <c r="CR131" s="145">
        <v>0</v>
      </c>
      <c r="CS131" s="160">
        <v>0</v>
      </c>
      <c r="CT131" s="160">
        <v>0</v>
      </c>
      <c r="CU131" s="145" t="str">
        <f t="shared" si="21"/>
        <v>1_early</v>
      </c>
      <c r="CV131" s="145" t="str">
        <f t="shared" si="22"/>
        <v>2_fair</v>
      </c>
      <c r="CW131" s="145" t="str">
        <f t="shared" si="23"/>
        <v>1_early</v>
      </c>
      <c r="CX131" s="145" t="str">
        <f t="shared" si="24"/>
        <v>1_soon</v>
      </c>
      <c r="CY131" s="145" t="str">
        <f t="shared" si="25"/>
        <v>3_long</v>
      </c>
      <c r="CZ131" s="145" t="str">
        <f t="shared" si="26"/>
        <v>0_Zero</v>
      </c>
      <c r="DA131" s="145" t="str">
        <f t="shared" si="27"/>
        <v>0_zero</v>
      </c>
      <c r="DB131" s="145" t="b">
        <v>1</v>
      </c>
    </row>
    <row r="132" spans="1:106" ht="24.95" customHeight="1" x14ac:dyDescent="0.25">
      <c r="A132" s="145" t="s">
        <v>91</v>
      </c>
      <c r="B132" s="217" t="s">
        <v>21</v>
      </c>
      <c r="C132" s="146" t="s">
        <v>33</v>
      </c>
      <c r="D132" s="147" t="s">
        <v>328</v>
      </c>
      <c r="E132" s="147" t="s">
        <v>247</v>
      </c>
      <c r="F132" s="147" t="s">
        <v>378</v>
      </c>
      <c r="G132" s="147">
        <v>10</v>
      </c>
      <c r="H132" s="146" t="s">
        <v>467</v>
      </c>
      <c r="I132" s="148">
        <v>1</v>
      </c>
      <c r="J132" s="146" t="s">
        <v>20</v>
      </c>
      <c r="K132" s="148">
        <v>9</v>
      </c>
      <c r="L132" s="146" t="s">
        <v>467</v>
      </c>
      <c r="M132" s="149">
        <v>0.9</v>
      </c>
      <c r="N132" s="146" t="s">
        <v>286</v>
      </c>
      <c r="O132" s="146" t="s">
        <v>493</v>
      </c>
      <c r="P132" s="146" t="s">
        <v>513</v>
      </c>
      <c r="Q132" s="146" t="s">
        <v>502</v>
      </c>
      <c r="R132" s="150" t="s">
        <v>470</v>
      </c>
      <c r="S132" s="147" t="s">
        <v>352</v>
      </c>
      <c r="T132" s="147">
        <v>287</v>
      </c>
      <c r="U132" s="147">
        <v>10</v>
      </c>
      <c r="V132" s="147">
        <v>1</v>
      </c>
      <c r="W132" s="151">
        <v>15</v>
      </c>
      <c r="X132" s="152">
        <v>0.66666666666666663</v>
      </c>
      <c r="Y132" s="147">
        <v>12</v>
      </c>
      <c r="Z132" s="147">
        <v>13</v>
      </c>
      <c r="AA132" s="147">
        <v>105</v>
      </c>
      <c r="AB132" s="147">
        <v>121</v>
      </c>
      <c r="AC132" s="147">
        <v>16</v>
      </c>
      <c r="AD132" s="147">
        <v>15</v>
      </c>
      <c r="AE132" s="147">
        <v>142</v>
      </c>
      <c r="AF132" s="147">
        <v>129</v>
      </c>
      <c r="AG132" s="147">
        <v>4</v>
      </c>
      <c r="AH132" s="147">
        <v>1</v>
      </c>
      <c r="AI132" s="147">
        <v>39</v>
      </c>
      <c r="AJ132" s="147">
        <v>0</v>
      </c>
      <c r="AK132" s="147">
        <v>146</v>
      </c>
      <c r="AL132" s="147">
        <v>169</v>
      </c>
      <c r="AM132" s="153">
        <v>315</v>
      </c>
      <c r="AN132" s="154">
        <v>9.7333333333333307</v>
      </c>
      <c r="AO132" s="154">
        <v>14.6</v>
      </c>
      <c r="AP132" s="154">
        <v>146</v>
      </c>
      <c r="AQ132" s="154">
        <v>11.2666666666666</v>
      </c>
      <c r="AR132" s="154">
        <v>16.899999999999999</v>
      </c>
      <c r="AS132" s="154">
        <v>169</v>
      </c>
      <c r="AT132" s="155">
        <v>21</v>
      </c>
      <c r="AU132" s="155">
        <v>1.09375</v>
      </c>
      <c r="AV132" s="156">
        <v>31.5</v>
      </c>
      <c r="AW132" s="154">
        <v>315</v>
      </c>
      <c r="AX132" s="154">
        <v>1.0833333333333299</v>
      </c>
      <c r="AY132" s="157">
        <v>0.46349206349206351</v>
      </c>
      <c r="AZ132" s="157">
        <v>1</v>
      </c>
      <c r="BA132" s="154">
        <v>1.5</v>
      </c>
      <c r="BB132" s="158">
        <v>1330</v>
      </c>
      <c r="BC132" s="158">
        <v>7266</v>
      </c>
      <c r="BD132" s="158" t="s">
        <v>561</v>
      </c>
      <c r="BE132" s="158" t="s">
        <v>562</v>
      </c>
      <c r="BF132" s="158">
        <v>561</v>
      </c>
      <c r="BG132" s="158">
        <v>18</v>
      </c>
      <c r="BH132" s="154">
        <v>0.51158645276292336</v>
      </c>
      <c r="BI132" s="159">
        <v>1.1278195488721804E-2</v>
      </c>
      <c r="BJ132" s="147">
        <v>31</v>
      </c>
      <c r="BK132" s="245">
        <v>20</v>
      </c>
      <c r="BL132" s="246">
        <v>7</v>
      </c>
      <c r="BM132" s="246">
        <v>8</v>
      </c>
      <c r="BN132" s="247">
        <v>35</v>
      </c>
      <c r="BO132" s="247">
        <v>40</v>
      </c>
      <c r="BP132" s="247">
        <v>0.47368421052631582</v>
      </c>
      <c r="BQ132" s="247">
        <v>0.73684210526315785</v>
      </c>
      <c r="BR132" s="247">
        <v>0.78947368421052633</v>
      </c>
      <c r="BS132" s="247">
        <v>0.89473684210526316</v>
      </c>
      <c r="BT132" s="248">
        <v>19</v>
      </c>
      <c r="BU132" s="249">
        <v>-2.3433583959899699E-2</v>
      </c>
      <c r="BV132" s="249">
        <v>-0.239546776408886</v>
      </c>
      <c r="BW132" s="248" t="b">
        <v>0</v>
      </c>
      <c r="BX132" s="248" t="b">
        <v>0</v>
      </c>
      <c r="BY132" s="248">
        <v>11</v>
      </c>
      <c r="BZ132" s="248">
        <v>2</v>
      </c>
      <c r="CA132" s="249">
        <v>0.57894736842105199</v>
      </c>
      <c r="CB132" s="249">
        <v>0.105263157894736</v>
      </c>
      <c r="CC132" s="160">
        <v>0.42105263157894701</v>
      </c>
      <c r="CD132" s="160">
        <v>8</v>
      </c>
      <c r="CE132" s="260">
        <v>0.25</v>
      </c>
      <c r="CF132" s="145">
        <v>16</v>
      </c>
      <c r="CG132" s="160">
        <v>0.84210526315789402</v>
      </c>
      <c r="CH132" s="160">
        <v>0.42105263157894701</v>
      </c>
      <c r="CI132" s="145">
        <v>8</v>
      </c>
      <c r="CJ132" s="160">
        <v>0.157894736842105</v>
      </c>
      <c r="CK132" s="145">
        <v>3</v>
      </c>
      <c r="CL132" s="160">
        <v>0.270490670352453</v>
      </c>
      <c r="CM132" s="145" t="s">
        <v>21</v>
      </c>
      <c r="CN132" s="145">
        <v>14</v>
      </c>
      <c r="CO132" s="160">
        <v>0.73684210526315697</v>
      </c>
      <c r="CP132" s="145" t="b">
        <v>1</v>
      </c>
      <c r="CQ132" s="145">
        <v>3</v>
      </c>
      <c r="CR132" s="145">
        <v>4</v>
      </c>
      <c r="CS132" s="160">
        <v>0.42857142857142799</v>
      </c>
      <c r="CT132" s="160">
        <v>0.157894736842105</v>
      </c>
      <c r="CU132" s="145" t="str">
        <f t="shared" si="21"/>
        <v>2_middle</v>
      </c>
      <c r="CV132" s="145" t="str">
        <f t="shared" si="22"/>
        <v>1_low</v>
      </c>
      <c r="CW132" s="145" t="str">
        <f t="shared" si="23"/>
        <v>3_late</v>
      </c>
      <c r="CX132" s="145" t="str">
        <f t="shared" si="24"/>
        <v>3_long</v>
      </c>
      <c r="CY132" s="145" t="str">
        <f t="shared" si="25"/>
        <v>1_soon</v>
      </c>
      <c r="CZ132" s="145" t="str">
        <f t="shared" si="26"/>
        <v>2_fair</v>
      </c>
      <c r="DA132" s="145" t="str">
        <f t="shared" si="27"/>
        <v>2_high</v>
      </c>
      <c r="DB132" s="145" t="b">
        <v>0</v>
      </c>
    </row>
    <row r="133" spans="1:106" ht="24.95" customHeight="1" x14ac:dyDescent="0.25">
      <c r="A133" s="145" t="s">
        <v>117</v>
      </c>
      <c r="B133" s="217" t="s">
        <v>21</v>
      </c>
      <c r="C133" s="146" t="s">
        <v>33</v>
      </c>
      <c r="D133" s="147" t="s">
        <v>311</v>
      </c>
      <c r="E133" s="147" t="s">
        <v>28</v>
      </c>
      <c r="F133" s="147" t="s">
        <v>401</v>
      </c>
      <c r="G133" s="147">
        <v>4</v>
      </c>
      <c r="H133" s="146" t="s">
        <v>467</v>
      </c>
      <c r="I133" s="148">
        <v>1</v>
      </c>
      <c r="J133" s="146" t="s">
        <v>20</v>
      </c>
      <c r="K133" s="148">
        <v>3</v>
      </c>
      <c r="L133" s="146" t="s">
        <v>359</v>
      </c>
      <c r="M133" s="149">
        <v>0.75</v>
      </c>
      <c r="N133" s="146" t="s">
        <v>505</v>
      </c>
      <c r="O133" s="146" t="s">
        <v>493</v>
      </c>
      <c r="P133" s="146" t="s">
        <v>350</v>
      </c>
      <c r="Q133" s="146" t="s">
        <v>502</v>
      </c>
      <c r="R133" s="150" t="s">
        <v>467</v>
      </c>
      <c r="S133" s="147" t="s">
        <v>352</v>
      </c>
      <c r="T133" s="147">
        <v>60</v>
      </c>
      <c r="U133" s="147">
        <v>2</v>
      </c>
      <c r="V133" s="147">
        <v>1</v>
      </c>
      <c r="W133" s="151">
        <v>7</v>
      </c>
      <c r="X133" s="152">
        <v>0.5714285714285714</v>
      </c>
      <c r="Y133" s="147">
        <v>2</v>
      </c>
      <c r="Z133" s="147">
        <v>2</v>
      </c>
      <c r="AA133" s="147">
        <v>16</v>
      </c>
      <c r="AB133" s="147">
        <v>7</v>
      </c>
      <c r="AC133" s="147">
        <v>3</v>
      </c>
      <c r="AD133" s="147">
        <v>3</v>
      </c>
      <c r="AE133" s="147">
        <v>11</v>
      </c>
      <c r="AF133" s="147">
        <v>21</v>
      </c>
      <c r="AG133" s="147">
        <v>2</v>
      </c>
      <c r="AH133" s="147">
        <v>1</v>
      </c>
      <c r="AI133" s="147">
        <v>1</v>
      </c>
      <c r="AJ133" s="147">
        <v>0</v>
      </c>
      <c r="AK133" s="147">
        <v>13</v>
      </c>
      <c r="AL133" s="147">
        <v>23</v>
      </c>
      <c r="AM133" s="153">
        <v>36</v>
      </c>
      <c r="AN133" s="154">
        <v>1.8571428571428501</v>
      </c>
      <c r="AO133" s="154">
        <v>6.5</v>
      </c>
      <c r="AP133" s="154">
        <v>13</v>
      </c>
      <c r="AQ133" s="154">
        <v>3.2857142857142798</v>
      </c>
      <c r="AR133" s="154">
        <v>11.5</v>
      </c>
      <c r="AS133" s="154">
        <v>23</v>
      </c>
      <c r="AT133" s="155">
        <v>5.1428571428571397</v>
      </c>
      <c r="AU133" s="155">
        <v>0.5901639344262295</v>
      </c>
      <c r="AV133" s="156">
        <v>18</v>
      </c>
      <c r="AW133" s="154">
        <v>36</v>
      </c>
      <c r="AX133" s="154">
        <v>1</v>
      </c>
      <c r="AY133" s="157">
        <v>0.3611111111111111</v>
      </c>
      <c r="AZ133" s="157">
        <v>2</v>
      </c>
      <c r="BA133" s="154">
        <v>3.5</v>
      </c>
      <c r="BB133" s="158">
        <v>1261</v>
      </c>
      <c r="BC133" s="158">
        <v>10858</v>
      </c>
      <c r="BD133" s="158" t="s">
        <v>555</v>
      </c>
      <c r="BE133" s="158" t="s">
        <v>556</v>
      </c>
      <c r="BF133" s="158">
        <v>1055</v>
      </c>
      <c r="BG133" s="158">
        <v>34</v>
      </c>
      <c r="BH133" s="154">
        <v>5.6872037914691941E-2</v>
      </c>
      <c r="BI133" s="159">
        <v>5.5511498810467885E-3</v>
      </c>
      <c r="BJ133" s="147">
        <v>6</v>
      </c>
      <c r="BK133" s="245">
        <v>36</v>
      </c>
      <c r="BL133" s="246">
        <v>17</v>
      </c>
      <c r="BM133" s="246">
        <v>17</v>
      </c>
      <c r="BN133" s="247">
        <v>47.222222222222221</v>
      </c>
      <c r="BO133" s="247">
        <v>47.222222222222221</v>
      </c>
      <c r="BP133" s="247">
        <v>5.7142857142857141E-2</v>
      </c>
      <c r="BQ133" s="247">
        <v>5.7142857142857141E-2</v>
      </c>
      <c r="BR133" s="247">
        <v>5.7142857142857141E-2</v>
      </c>
      <c r="BS133" s="247">
        <v>0.1142857142857143</v>
      </c>
      <c r="BT133" s="248">
        <v>35</v>
      </c>
      <c r="BU133" s="249">
        <v>0.45164835164835099</v>
      </c>
      <c r="BV133" s="249">
        <v>0.209169054151083</v>
      </c>
      <c r="BW133" s="248" t="b">
        <v>0</v>
      </c>
      <c r="BX133" s="248" t="b">
        <v>0</v>
      </c>
      <c r="BY133" s="248">
        <v>34</v>
      </c>
      <c r="BZ133" s="248">
        <v>33</v>
      </c>
      <c r="CA133" s="249">
        <v>0.97142857142857097</v>
      </c>
      <c r="CB133" s="249">
        <v>0.94285714285714195</v>
      </c>
      <c r="CC133" s="160">
        <v>5.7142857142857099E-2</v>
      </c>
      <c r="CD133" s="160">
        <v>2</v>
      </c>
      <c r="CE133" s="260">
        <v>0.90384615384615297</v>
      </c>
      <c r="CF133" s="145">
        <v>2</v>
      </c>
      <c r="CG133" s="160">
        <v>5.7142857142857099E-2</v>
      </c>
      <c r="CH133" s="160">
        <v>0</v>
      </c>
      <c r="CI133" s="145">
        <v>0</v>
      </c>
      <c r="CJ133" s="160">
        <v>0.94285714285714195</v>
      </c>
      <c r="CK133" s="145">
        <v>33</v>
      </c>
      <c r="CL133" s="160">
        <v>4.6078702423739702E-4</v>
      </c>
      <c r="CM133" s="145" t="s">
        <v>25</v>
      </c>
      <c r="CN133" s="145">
        <v>21</v>
      </c>
      <c r="CO133" s="160">
        <v>0.6</v>
      </c>
      <c r="CP133" s="145" t="b">
        <v>1</v>
      </c>
      <c r="CQ133" s="145">
        <v>0</v>
      </c>
      <c r="CR133" s="145">
        <v>0</v>
      </c>
      <c r="CS133" s="160">
        <v>0</v>
      </c>
      <c r="CT133" s="160">
        <v>0</v>
      </c>
      <c r="CU133" s="145" t="str">
        <f t="shared" si="21"/>
        <v>1_early</v>
      </c>
      <c r="CV133" s="145" t="str">
        <f t="shared" si="22"/>
        <v>3_high</v>
      </c>
      <c r="CW133" s="145" t="str">
        <f t="shared" si="23"/>
        <v>1_early</v>
      </c>
      <c r="CX133" s="145" t="str">
        <f t="shared" si="24"/>
        <v>0_Zero</v>
      </c>
      <c r="CY133" s="145" t="str">
        <f t="shared" si="25"/>
        <v>3_long</v>
      </c>
      <c r="CZ133" s="145" t="str">
        <f t="shared" si="26"/>
        <v>0_Zero</v>
      </c>
      <c r="DA133" s="145" t="str">
        <f t="shared" si="27"/>
        <v>0_zero</v>
      </c>
      <c r="DB133" s="145" t="b">
        <v>1</v>
      </c>
    </row>
    <row r="134" spans="1:106" ht="24.95" customHeight="1" x14ac:dyDescent="0.25">
      <c r="A134" s="145" t="s">
        <v>119</v>
      </c>
      <c r="B134" s="217" t="s">
        <v>21</v>
      </c>
      <c r="C134" s="146" t="s">
        <v>33</v>
      </c>
      <c r="D134" s="147" t="s">
        <v>333</v>
      </c>
      <c r="E134" s="147" t="s">
        <v>28</v>
      </c>
      <c r="F134" s="147" t="s">
        <v>509</v>
      </c>
      <c r="G134" s="147">
        <v>7</v>
      </c>
      <c r="H134" s="146" t="s">
        <v>467</v>
      </c>
      <c r="I134" s="148">
        <v>2</v>
      </c>
      <c r="J134" s="146" t="s">
        <v>57</v>
      </c>
      <c r="K134" s="148">
        <v>5</v>
      </c>
      <c r="L134" s="146" t="s">
        <v>467</v>
      </c>
      <c r="M134" s="149">
        <v>0.7142857142857143</v>
      </c>
      <c r="N134" s="146" t="s">
        <v>286</v>
      </c>
      <c r="O134" s="146" t="s">
        <v>287</v>
      </c>
      <c r="P134" s="146" t="s">
        <v>350</v>
      </c>
      <c r="Q134" s="146" t="s">
        <v>351</v>
      </c>
      <c r="R134" s="150" t="s">
        <v>470</v>
      </c>
      <c r="S134" s="147" t="s">
        <v>352</v>
      </c>
      <c r="T134" s="147">
        <v>1008</v>
      </c>
      <c r="U134" s="147">
        <v>34</v>
      </c>
      <c r="V134" s="147">
        <v>3</v>
      </c>
      <c r="W134" s="151">
        <v>15</v>
      </c>
      <c r="X134" s="152">
        <v>0.46666666666666667</v>
      </c>
      <c r="Y134" s="147">
        <v>6</v>
      </c>
      <c r="Z134" s="147">
        <v>13</v>
      </c>
      <c r="AA134" s="147">
        <v>74</v>
      </c>
      <c r="AB134" s="147">
        <v>169</v>
      </c>
      <c r="AC134" s="147">
        <v>7</v>
      </c>
      <c r="AD134" s="147">
        <v>0</v>
      </c>
      <c r="AE134" s="147">
        <v>85</v>
      </c>
      <c r="AF134" s="147">
        <v>0</v>
      </c>
      <c r="AG134" s="147">
        <v>13</v>
      </c>
      <c r="AH134" s="147">
        <v>3</v>
      </c>
      <c r="AI134" s="147">
        <v>48</v>
      </c>
      <c r="AJ134" s="147">
        <v>0</v>
      </c>
      <c r="AK134" s="147">
        <v>98</v>
      </c>
      <c r="AL134" s="147">
        <v>51</v>
      </c>
      <c r="AM134" s="153">
        <v>149</v>
      </c>
      <c r="AN134" s="154">
        <v>6.5333333333333297</v>
      </c>
      <c r="AO134" s="154">
        <v>2.8823529411764701</v>
      </c>
      <c r="AP134" s="154">
        <v>32.6666666666666</v>
      </c>
      <c r="AQ134" s="154">
        <v>3.4</v>
      </c>
      <c r="AR134" s="154">
        <v>1.5</v>
      </c>
      <c r="AS134" s="154">
        <v>17</v>
      </c>
      <c r="AT134" s="155">
        <v>9.93333333333333</v>
      </c>
      <c r="AU134" s="155">
        <v>0.14767096134786917</v>
      </c>
      <c r="AV134" s="156">
        <v>4.3823529411764701</v>
      </c>
      <c r="AW134" s="154">
        <v>49.6666666666666</v>
      </c>
      <c r="AX134" s="154">
        <v>2.1666666666666599</v>
      </c>
      <c r="AY134" s="157">
        <v>0.65771812080536918</v>
      </c>
      <c r="AZ134" s="157">
        <v>0.20588235294117646</v>
      </c>
      <c r="BA134" s="154">
        <v>0.44117647058823528</v>
      </c>
      <c r="BB134" s="158">
        <v>297</v>
      </c>
      <c r="BC134" s="158">
        <v>925</v>
      </c>
      <c r="BD134" s="158" t="s">
        <v>571</v>
      </c>
      <c r="BE134" s="158" t="s">
        <v>572</v>
      </c>
      <c r="BF134" s="158">
        <v>1402</v>
      </c>
      <c r="BG134" s="158">
        <v>46</v>
      </c>
      <c r="BH134" s="154">
        <v>0.7189728958630528</v>
      </c>
      <c r="BI134" s="159">
        <v>5.0505050505050504E-2</v>
      </c>
      <c r="BJ134" s="147">
        <v>7</v>
      </c>
      <c r="BK134" s="245">
        <v>47</v>
      </c>
      <c r="BL134" s="246">
        <v>7</v>
      </c>
      <c r="BM134" s="246">
        <v>17</v>
      </c>
      <c r="BN134" s="247">
        <v>14.893617021276601</v>
      </c>
      <c r="BO134" s="247">
        <v>36.170212765957437</v>
      </c>
      <c r="BP134" s="247">
        <v>0.34782608695652167</v>
      </c>
      <c r="BQ134" s="247">
        <v>0.86956521739130432</v>
      </c>
      <c r="BR134" s="247">
        <v>0.86956521739130432</v>
      </c>
      <c r="BS134" s="247">
        <v>0.86956521739130432</v>
      </c>
      <c r="BT134" s="248">
        <v>46</v>
      </c>
      <c r="BU134" s="249">
        <v>4.7231429128484999E-2</v>
      </c>
      <c r="BV134" s="249">
        <v>-6.2385372640122103E-2</v>
      </c>
      <c r="BW134" s="248" t="b">
        <v>0</v>
      </c>
      <c r="BX134" s="248" t="b">
        <v>0</v>
      </c>
      <c r="BY134" s="248">
        <v>30</v>
      </c>
      <c r="BZ134" s="248">
        <v>21</v>
      </c>
      <c r="CA134" s="249">
        <v>0.65217391304347805</v>
      </c>
      <c r="CB134" s="249">
        <v>0.45652173913043398</v>
      </c>
      <c r="CC134" s="160">
        <v>0.15217391304347799</v>
      </c>
      <c r="CD134" s="160">
        <v>7</v>
      </c>
      <c r="CE134" s="260">
        <v>0.33183856502242098</v>
      </c>
      <c r="CF134" s="145">
        <v>40</v>
      </c>
      <c r="CG134" s="160">
        <v>0.86956521739130399</v>
      </c>
      <c r="CH134" s="160">
        <v>0.71739130434782605</v>
      </c>
      <c r="CI134" s="145">
        <v>33</v>
      </c>
      <c r="CJ134" s="160">
        <v>0.13043478260869501</v>
      </c>
      <c r="CK134" s="145">
        <v>6</v>
      </c>
      <c r="CL134" s="160">
        <v>0.111864406779661</v>
      </c>
      <c r="CM134" s="145" t="s">
        <v>25</v>
      </c>
      <c r="CN134" s="145">
        <v>36</v>
      </c>
      <c r="CO134" s="160">
        <v>0.78260869565217395</v>
      </c>
      <c r="CP134" s="145" t="b">
        <v>1</v>
      </c>
      <c r="CQ134" s="145">
        <v>4</v>
      </c>
      <c r="CR134" s="145">
        <v>28</v>
      </c>
      <c r="CS134" s="160">
        <v>0.125</v>
      </c>
      <c r="CT134" s="160">
        <v>8.6956521739130405E-2</v>
      </c>
      <c r="CU134" s="145" t="str">
        <f t="shared" si="21"/>
        <v>1_early</v>
      </c>
      <c r="CV134" s="145" t="str">
        <f t="shared" si="22"/>
        <v>2_fair</v>
      </c>
      <c r="CW134" s="145" t="str">
        <f t="shared" si="23"/>
        <v>3_late</v>
      </c>
      <c r="CX134" s="145" t="str">
        <f t="shared" si="24"/>
        <v>3_long</v>
      </c>
      <c r="CY134" s="145" t="str">
        <f t="shared" si="25"/>
        <v>1_soon</v>
      </c>
      <c r="CZ134" s="145" t="str">
        <f t="shared" si="26"/>
        <v>1_few</v>
      </c>
      <c r="DA134" s="145" t="str">
        <f t="shared" si="27"/>
        <v>2_high</v>
      </c>
      <c r="DB134" s="145" t="b">
        <v>0</v>
      </c>
    </row>
    <row r="135" spans="1:106" ht="24" customHeight="1" x14ac:dyDescent="0.25">
      <c r="A135" s="145" t="s">
        <v>121</v>
      </c>
      <c r="B135" s="217" t="s">
        <v>21</v>
      </c>
      <c r="C135" s="146" t="s">
        <v>33</v>
      </c>
      <c r="D135" s="147" t="s">
        <v>333</v>
      </c>
      <c r="E135" s="147" t="s">
        <v>360</v>
      </c>
      <c r="F135" s="147" t="s">
        <v>378</v>
      </c>
      <c r="G135" s="147">
        <v>5</v>
      </c>
      <c r="H135" s="146" t="s">
        <v>467</v>
      </c>
      <c r="I135" s="148">
        <v>1</v>
      </c>
      <c r="J135" s="146" t="s">
        <v>20</v>
      </c>
      <c r="K135" s="148">
        <v>4</v>
      </c>
      <c r="L135" s="146" t="s">
        <v>467</v>
      </c>
      <c r="M135" s="149">
        <v>0.8</v>
      </c>
      <c r="N135" s="146" t="s">
        <v>286</v>
      </c>
      <c r="O135" s="146" t="s">
        <v>287</v>
      </c>
      <c r="P135" s="146" t="s">
        <v>350</v>
      </c>
      <c r="Q135" s="146" t="s">
        <v>351</v>
      </c>
      <c r="R135" s="150" t="s">
        <v>460</v>
      </c>
      <c r="S135" s="147" t="s">
        <v>394</v>
      </c>
      <c r="T135" s="147">
        <v>754</v>
      </c>
      <c r="U135" s="147">
        <v>25</v>
      </c>
      <c r="V135" s="147">
        <v>3</v>
      </c>
      <c r="W135" s="151">
        <v>16</v>
      </c>
      <c r="X135" s="152">
        <v>0.3125</v>
      </c>
      <c r="Y135" s="147">
        <v>5</v>
      </c>
      <c r="Z135" s="147">
        <v>7</v>
      </c>
      <c r="AA135" s="147">
        <v>26</v>
      </c>
      <c r="AB135" s="147">
        <v>41</v>
      </c>
      <c r="AC135" s="147">
        <v>2</v>
      </c>
      <c r="AD135" s="147">
        <v>0</v>
      </c>
      <c r="AE135" s="147">
        <v>15</v>
      </c>
      <c r="AF135" s="147">
        <v>0</v>
      </c>
      <c r="AG135" s="147">
        <v>6</v>
      </c>
      <c r="AH135" s="147">
        <v>6</v>
      </c>
      <c r="AI135" s="147">
        <v>0</v>
      </c>
      <c r="AJ135" s="147">
        <v>0</v>
      </c>
      <c r="AK135" s="147">
        <v>21</v>
      </c>
      <c r="AL135" s="147">
        <v>6</v>
      </c>
      <c r="AM135" s="163">
        <v>27</v>
      </c>
      <c r="AN135" s="154">
        <v>1.3125</v>
      </c>
      <c r="AO135" s="154">
        <v>0.84</v>
      </c>
      <c r="AP135" s="154">
        <v>7</v>
      </c>
      <c r="AQ135" s="154">
        <v>0.375</v>
      </c>
      <c r="AR135" s="154">
        <v>0.24</v>
      </c>
      <c r="AS135" s="154">
        <v>2</v>
      </c>
      <c r="AT135" s="155">
        <v>1.6875</v>
      </c>
      <c r="AU135" s="155">
        <v>3.5761589403973511E-2</v>
      </c>
      <c r="AV135" s="156">
        <v>1.08</v>
      </c>
      <c r="AW135" s="154">
        <v>9</v>
      </c>
      <c r="AX135" s="154">
        <v>1.4</v>
      </c>
      <c r="AY135" s="157">
        <v>0.77777777777777779</v>
      </c>
      <c r="AZ135" s="157">
        <v>0.2</v>
      </c>
      <c r="BA135" s="154">
        <v>0.64</v>
      </c>
      <c r="BB135" s="158">
        <v>216</v>
      </c>
      <c r="BC135" s="158">
        <v>277</v>
      </c>
      <c r="BD135" s="158" t="s">
        <v>563</v>
      </c>
      <c r="BE135" s="158" t="s">
        <v>564</v>
      </c>
      <c r="BF135" s="158">
        <v>1222</v>
      </c>
      <c r="BG135" s="158">
        <v>40</v>
      </c>
      <c r="BH135" s="154">
        <v>0.61702127659574468</v>
      </c>
      <c r="BI135" s="159">
        <v>7.407407407407407E-2</v>
      </c>
      <c r="BJ135" s="147">
        <v>2</v>
      </c>
      <c r="BK135" s="245">
        <v>41</v>
      </c>
      <c r="BL135" s="246">
        <v>5</v>
      </c>
      <c r="BM135" s="246">
        <v>14</v>
      </c>
      <c r="BN135" s="247">
        <v>12.195121951219511</v>
      </c>
      <c r="BO135" s="247">
        <v>34.146341463414643</v>
      </c>
      <c r="BP135" s="247">
        <v>2.5000000000000001E-2</v>
      </c>
      <c r="BQ135" s="247">
        <v>0.15</v>
      </c>
      <c r="BR135" s="247">
        <v>0.15</v>
      </c>
      <c r="BS135" s="247">
        <v>0.15</v>
      </c>
      <c r="BT135" s="248">
        <v>40</v>
      </c>
      <c r="BU135" s="249">
        <v>0.46438679245282999</v>
      </c>
      <c r="BV135" s="249">
        <v>0.31945436002039801</v>
      </c>
      <c r="BW135" s="248" t="b">
        <v>1</v>
      </c>
      <c r="BX135" s="248" t="b">
        <v>1</v>
      </c>
      <c r="BY135" s="248">
        <v>40</v>
      </c>
      <c r="BZ135" s="248">
        <v>40</v>
      </c>
      <c r="CA135" s="249">
        <v>1</v>
      </c>
      <c r="CB135" s="249">
        <v>1</v>
      </c>
      <c r="CC135" s="160">
        <v>0</v>
      </c>
      <c r="CD135" s="160">
        <v>0</v>
      </c>
      <c r="CE135" s="260">
        <v>0.490566037735849</v>
      </c>
      <c r="CF135" s="145">
        <v>6</v>
      </c>
      <c r="CG135" s="160">
        <v>0.15</v>
      </c>
      <c r="CH135" s="160">
        <v>0.15</v>
      </c>
      <c r="CI135" s="145">
        <v>6</v>
      </c>
      <c r="CJ135" s="160">
        <v>0.85</v>
      </c>
      <c r="CK135" s="145">
        <v>34</v>
      </c>
      <c r="CL135" s="160">
        <v>8.4942084942084897E-2</v>
      </c>
      <c r="CM135" s="145" t="s">
        <v>25</v>
      </c>
      <c r="CN135" s="145">
        <v>27</v>
      </c>
      <c r="CO135" s="160">
        <v>0.67500000000000004</v>
      </c>
      <c r="CP135" s="145" t="b">
        <v>1</v>
      </c>
      <c r="CQ135" s="145">
        <v>1</v>
      </c>
      <c r="CR135" s="145">
        <v>4</v>
      </c>
      <c r="CS135" s="160">
        <v>0.2</v>
      </c>
      <c r="CT135" s="160">
        <v>2.5000000000000001E-2</v>
      </c>
      <c r="CU135" s="145" t="str">
        <f t="shared" si="21"/>
        <v>0_V0</v>
      </c>
      <c r="CV135" s="145" t="str">
        <f t="shared" si="22"/>
        <v>2_fair</v>
      </c>
      <c r="CW135" s="145" t="str">
        <f t="shared" si="23"/>
        <v>1_early</v>
      </c>
      <c r="CX135" s="145" t="str">
        <f t="shared" si="24"/>
        <v>2_fair</v>
      </c>
      <c r="CY135" s="145" t="str">
        <f t="shared" si="25"/>
        <v>3_long</v>
      </c>
      <c r="CZ135" s="145" t="str">
        <f t="shared" si="26"/>
        <v>1_few</v>
      </c>
      <c r="DA135" s="145" t="str">
        <f t="shared" si="27"/>
        <v>1_fair</v>
      </c>
      <c r="DB135" s="145" t="b">
        <v>0</v>
      </c>
    </row>
    <row r="136" spans="1:106" ht="24.95" customHeight="1" x14ac:dyDescent="0.25">
      <c r="A136" s="145" t="s">
        <v>147</v>
      </c>
      <c r="B136" s="217" t="s">
        <v>21</v>
      </c>
      <c r="C136" s="146" t="s">
        <v>33</v>
      </c>
      <c r="D136" s="147" t="s">
        <v>333</v>
      </c>
      <c r="E136" s="147" t="s">
        <v>28</v>
      </c>
      <c r="F136" s="147" t="s">
        <v>284</v>
      </c>
      <c r="G136" s="147">
        <v>4</v>
      </c>
      <c r="H136" s="146" t="s">
        <v>467</v>
      </c>
      <c r="I136" s="148">
        <v>1</v>
      </c>
      <c r="J136" s="146" t="s">
        <v>20</v>
      </c>
      <c r="K136" s="148">
        <v>3</v>
      </c>
      <c r="L136" s="146" t="s">
        <v>359</v>
      </c>
      <c r="M136" s="149">
        <v>0.75</v>
      </c>
      <c r="N136" s="146" t="s">
        <v>286</v>
      </c>
      <c r="O136" s="146" t="s">
        <v>287</v>
      </c>
      <c r="P136" s="146" t="s">
        <v>350</v>
      </c>
      <c r="Q136" s="146" t="s">
        <v>351</v>
      </c>
      <c r="R136" s="150" t="s">
        <v>467</v>
      </c>
      <c r="S136" s="147" t="s">
        <v>352</v>
      </c>
      <c r="T136" s="147">
        <v>801</v>
      </c>
      <c r="U136" s="147">
        <v>27</v>
      </c>
      <c r="V136" s="147">
        <v>3</v>
      </c>
      <c r="W136" s="151">
        <v>7</v>
      </c>
      <c r="X136" s="152">
        <v>0.5714285714285714</v>
      </c>
      <c r="Y136" s="147">
        <v>10</v>
      </c>
      <c r="Z136" s="147">
        <v>10</v>
      </c>
      <c r="AA136" s="147">
        <v>46</v>
      </c>
      <c r="AB136" s="147">
        <v>49</v>
      </c>
      <c r="AC136" s="147">
        <v>5</v>
      </c>
      <c r="AD136" s="147">
        <v>5</v>
      </c>
      <c r="AE136" s="147">
        <v>23</v>
      </c>
      <c r="AF136" s="147">
        <v>21</v>
      </c>
      <c r="AG136" s="147">
        <v>10</v>
      </c>
      <c r="AH136" s="147">
        <v>9</v>
      </c>
      <c r="AI136" s="147">
        <v>10</v>
      </c>
      <c r="AJ136" s="147">
        <v>0</v>
      </c>
      <c r="AK136" s="147">
        <v>33</v>
      </c>
      <c r="AL136" s="147">
        <v>40</v>
      </c>
      <c r="AM136" s="153">
        <v>73</v>
      </c>
      <c r="AN136" s="154">
        <v>4.71428571428571</v>
      </c>
      <c r="AO136" s="154">
        <v>1.2222222222222201</v>
      </c>
      <c r="AP136" s="154">
        <v>11</v>
      </c>
      <c r="AQ136" s="154">
        <v>5.71428571428571</v>
      </c>
      <c r="AR136" s="154">
        <v>1.4814814814814801</v>
      </c>
      <c r="AS136" s="154">
        <v>13.3333333333333</v>
      </c>
      <c r="AT136" s="155">
        <v>10.4285714285714</v>
      </c>
      <c r="AU136" s="155">
        <v>9.1022443890274321E-2</v>
      </c>
      <c r="AV136" s="156">
        <v>2.7037037037037002</v>
      </c>
      <c r="AW136" s="154">
        <v>24.3333333333333</v>
      </c>
      <c r="AX136" s="154">
        <v>1</v>
      </c>
      <c r="AY136" s="157">
        <v>0.45205479452054792</v>
      </c>
      <c r="AZ136" s="157">
        <v>0.14814814814814814</v>
      </c>
      <c r="BA136" s="154">
        <v>0.25925925925925924</v>
      </c>
      <c r="BB136" s="158">
        <v>1661</v>
      </c>
      <c r="BC136" s="158">
        <v>18032</v>
      </c>
      <c r="BD136" s="158" t="s">
        <v>567</v>
      </c>
      <c r="BE136" s="158" t="s">
        <v>568</v>
      </c>
      <c r="BF136" s="158">
        <v>1470</v>
      </c>
      <c r="BG136" s="158">
        <v>48</v>
      </c>
      <c r="BH136" s="154">
        <v>0.54489795918367345</v>
      </c>
      <c r="BI136" s="159">
        <v>4.2143287176399759E-3</v>
      </c>
      <c r="BJ136" s="147">
        <v>10</v>
      </c>
      <c r="BK136" s="245">
        <v>50</v>
      </c>
      <c r="BL136" s="246">
        <v>29</v>
      </c>
      <c r="BM136" s="246">
        <v>31</v>
      </c>
      <c r="BN136" s="247">
        <v>58</v>
      </c>
      <c r="BO136" s="247">
        <v>62</v>
      </c>
      <c r="BP136" s="247">
        <v>0.32653061224489788</v>
      </c>
      <c r="BQ136" s="247">
        <v>0.32653061224489788</v>
      </c>
      <c r="BR136" s="247">
        <v>0.36734693877551022</v>
      </c>
      <c r="BS136" s="247">
        <v>0.83673469387755106</v>
      </c>
      <c r="BT136" s="248">
        <v>49</v>
      </c>
      <c r="BU136" s="249">
        <v>9.0036014405762296E-2</v>
      </c>
      <c r="BV136" s="249">
        <v>0.17809434026606599</v>
      </c>
      <c r="BW136" s="248" t="b">
        <v>0</v>
      </c>
      <c r="BX136" s="248" t="b">
        <v>0</v>
      </c>
      <c r="BY136" s="248">
        <v>34</v>
      </c>
      <c r="BZ136" s="248">
        <v>31</v>
      </c>
      <c r="CA136" s="249">
        <v>0.69387755102040805</v>
      </c>
      <c r="CB136" s="249">
        <v>0.63265306122448906</v>
      </c>
      <c r="CC136" s="160">
        <v>0.32653061224489699</v>
      </c>
      <c r="CD136" s="160">
        <v>16</v>
      </c>
      <c r="CE136" s="260">
        <v>0.76470588235294101</v>
      </c>
      <c r="CF136" s="145">
        <v>41</v>
      </c>
      <c r="CG136" s="160">
        <v>0.83673469387755095</v>
      </c>
      <c r="CH136" s="160">
        <v>0.51020408163265296</v>
      </c>
      <c r="CI136" s="145">
        <v>25</v>
      </c>
      <c r="CJ136" s="160">
        <v>0.163265306122448</v>
      </c>
      <c r="CK136" s="145">
        <v>8</v>
      </c>
      <c r="CL136" s="160">
        <v>5.5481580115401598E-5</v>
      </c>
      <c r="CM136" s="145" t="s">
        <v>25</v>
      </c>
      <c r="CN136" s="145">
        <v>41</v>
      </c>
      <c r="CO136" s="160">
        <v>0.83673469387755095</v>
      </c>
      <c r="CP136" s="145" t="b">
        <v>0</v>
      </c>
      <c r="CQ136" s="145">
        <v>2</v>
      </c>
      <c r="CR136" s="145">
        <v>22</v>
      </c>
      <c r="CS136" s="160">
        <v>8.3333333333333301E-2</v>
      </c>
      <c r="CT136" s="160">
        <v>4.08163265306122E-2</v>
      </c>
      <c r="CU136" s="145" t="str">
        <f t="shared" si="21"/>
        <v>2_middle</v>
      </c>
      <c r="CV136" s="145" t="str">
        <f t="shared" si="22"/>
        <v>3_high</v>
      </c>
      <c r="CW136" s="145" t="str">
        <f t="shared" si="23"/>
        <v>3_late</v>
      </c>
      <c r="CX136" s="145" t="str">
        <f t="shared" si="24"/>
        <v>3_long</v>
      </c>
      <c r="CY136" s="145" t="str">
        <f t="shared" si="25"/>
        <v>1_soon</v>
      </c>
      <c r="CZ136" s="145" t="str">
        <f t="shared" si="26"/>
        <v>1_few</v>
      </c>
      <c r="DA136" s="145" t="str">
        <f t="shared" si="27"/>
        <v>1_fair</v>
      </c>
      <c r="DB136" s="145" t="b">
        <v>0</v>
      </c>
    </row>
    <row r="137" spans="1:106" ht="24.95" customHeight="1" x14ac:dyDescent="0.25">
      <c r="A137" s="145" t="s">
        <v>198</v>
      </c>
      <c r="B137" s="217" t="s">
        <v>21</v>
      </c>
      <c r="C137" s="146" t="s">
        <v>33</v>
      </c>
      <c r="D137" s="147" t="s">
        <v>333</v>
      </c>
      <c r="E137" s="147" t="s">
        <v>247</v>
      </c>
      <c r="F137" s="147" t="s">
        <v>378</v>
      </c>
      <c r="G137" s="147">
        <v>7</v>
      </c>
      <c r="H137" s="146" t="s">
        <v>467</v>
      </c>
      <c r="I137" s="148">
        <v>1</v>
      </c>
      <c r="J137" s="146" t="s">
        <v>20</v>
      </c>
      <c r="K137" s="148">
        <v>6</v>
      </c>
      <c r="L137" s="146" t="s">
        <v>467</v>
      </c>
      <c r="M137" s="149">
        <v>0.8571428571428571</v>
      </c>
      <c r="N137" s="146" t="s">
        <v>286</v>
      </c>
      <c r="O137" s="146" t="s">
        <v>287</v>
      </c>
      <c r="P137" s="146" t="s">
        <v>350</v>
      </c>
      <c r="Q137" s="146" t="s">
        <v>351</v>
      </c>
      <c r="R137" s="150" t="s">
        <v>470</v>
      </c>
      <c r="S137" s="147" t="s">
        <v>352</v>
      </c>
      <c r="T137" s="147">
        <v>792</v>
      </c>
      <c r="U137" s="147">
        <v>27</v>
      </c>
      <c r="V137" s="147">
        <v>3</v>
      </c>
      <c r="W137" s="151">
        <v>14</v>
      </c>
      <c r="X137" s="152">
        <v>0.5</v>
      </c>
      <c r="Y137" s="147">
        <v>26</v>
      </c>
      <c r="Z137" s="147">
        <v>33</v>
      </c>
      <c r="AA137" s="147">
        <v>171</v>
      </c>
      <c r="AB137" s="147">
        <v>245</v>
      </c>
      <c r="AC137" s="147">
        <v>15</v>
      </c>
      <c r="AD137" s="147">
        <v>8</v>
      </c>
      <c r="AE137" s="147">
        <v>84</v>
      </c>
      <c r="AF137" s="147">
        <v>22</v>
      </c>
      <c r="AG137" s="147">
        <v>51</v>
      </c>
      <c r="AH137" s="147">
        <v>39</v>
      </c>
      <c r="AI137" s="147">
        <v>18</v>
      </c>
      <c r="AJ137" s="147">
        <v>0</v>
      </c>
      <c r="AK137" s="147">
        <v>135</v>
      </c>
      <c r="AL137" s="147">
        <v>79</v>
      </c>
      <c r="AM137" s="153">
        <v>214</v>
      </c>
      <c r="AN137" s="154">
        <v>9.6428571428571406</v>
      </c>
      <c r="AO137" s="154">
        <v>5</v>
      </c>
      <c r="AP137" s="154">
        <v>45</v>
      </c>
      <c r="AQ137" s="154">
        <v>5.6428571428571397</v>
      </c>
      <c r="AR137" s="154">
        <v>2.9259259259259198</v>
      </c>
      <c r="AS137" s="154">
        <v>26.3333333333333</v>
      </c>
      <c r="AT137" s="155">
        <v>15.285714285714199</v>
      </c>
      <c r="AU137" s="155">
        <v>0.26986128625472888</v>
      </c>
      <c r="AV137" s="156">
        <v>7.9259259259259203</v>
      </c>
      <c r="AW137" s="154">
        <v>71.3333333333333</v>
      </c>
      <c r="AX137" s="154">
        <v>1.2692307692307601</v>
      </c>
      <c r="AY137" s="157">
        <v>0.63084112149532712</v>
      </c>
      <c r="AZ137" s="157">
        <v>0.25925925925925924</v>
      </c>
      <c r="BA137" s="154">
        <v>0.51851851851851849</v>
      </c>
      <c r="BB137" s="158">
        <v>188</v>
      </c>
      <c r="BC137" s="158">
        <v>3411</v>
      </c>
      <c r="BD137" s="158" t="s">
        <v>565</v>
      </c>
      <c r="BE137" s="158" t="s">
        <v>566</v>
      </c>
      <c r="BF137" s="158">
        <v>1225</v>
      </c>
      <c r="BG137" s="158">
        <v>40</v>
      </c>
      <c r="BH137" s="154">
        <v>0.64653061224489794</v>
      </c>
      <c r="BI137" s="159">
        <v>7.4468085106382975E-2</v>
      </c>
      <c r="BJ137" s="147">
        <v>23</v>
      </c>
      <c r="BK137" s="245">
        <v>42</v>
      </c>
      <c r="BL137" s="246">
        <v>22</v>
      </c>
      <c r="BM137" s="246">
        <v>24</v>
      </c>
      <c r="BN137" s="247">
        <v>52.38095238095238</v>
      </c>
      <c r="BO137" s="247">
        <v>57.142857142857153</v>
      </c>
      <c r="BP137" s="247">
        <v>0.70731707317073167</v>
      </c>
      <c r="BQ137" s="247">
        <v>0.70731707317073167</v>
      </c>
      <c r="BR137" s="247">
        <v>0.70731707317073167</v>
      </c>
      <c r="BS137" s="247">
        <v>0.75609756097560976</v>
      </c>
      <c r="BT137" s="248">
        <v>41</v>
      </c>
      <c r="BU137" s="249">
        <v>-1.31770668356034E-2</v>
      </c>
      <c r="BV137" s="249">
        <v>-5.7807551409510098E-2</v>
      </c>
      <c r="BW137" s="248" t="b">
        <v>0</v>
      </c>
      <c r="BX137" s="248" t="b">
        <v>0</v>
      </c>
      <c r="BY137" s="248">
        <v>20</v>
      </c>
      <c r="BZ137" s="248">
        <v>20</v>
      </c>
      <c r="CA137" s="249">
        <v>0.48780487804877998</v>
      </c>
      <c r="CB137" s="249">
        <v>0.48780487804877998</v>
      </c>
      <c r="CC137" s="160">
        <v>0.31707317073170699</v>
      </c>
      <c r="CD137" s="160">
        <v>13</v>
      </c>
      <c r="CE137" s="260">
        <v>0.44675324675324601</v>
      </c>
      <c r="CF137" s="145">
        <v>29</v>
      </c>
      <c r="CG137" s="160">
        <v>0.707317073170731</v>
      </c>
      <c r="CH137" s="160">
        <v>0.39024390243902402</v>
      </c>
      <c r="CI137" s="145">
        <v>16</v>
      </c>
      <c r="CJ137" s="160">
        <v>0.292682926829268</v>
      </c>
      <c r="CK137" s="145">
        <v>12</v>
      </c>
      <c r="CL137" s="160">
        <v>5.00441566087724E-3</v>
      </c>
      <c r="CM137" s="145" t="s">
        <v>25</v>
      </c>
      <c r="CN137" s="145">
        <v>29</v>
      </c>
      <c r="CO137" s="160">
        <v>0.707317073170731</v>
      </c>
      <c r="CP137" s="145" t="b">
        <v>1</v>
      </c>
      <c r="CQ137" s="145">
        <v>3</v>
      </c>
      <c r="CR137" s="145">
        <v>12</v>
      </c>
      <c r="CS137" s="160">
        <v>0.2</v>
      </c>
      <c r="CT137" s="160">
        <v>7.3170731707316999E-2</v>
      </c>
      <c r="CU137" s="145" t="str">
        <f t="shared" ref="CU137:CU159" si="28">IF(CC137&lt;=$CU$3,"0_V0",IF(CC137&lt;=$CU$4,"1_early",IF(CC137&lt;=$CU$5,"2_middle","3_late")))</f>
        <v>2_middle</v>
      </c>
      <c r="CV137" s="145" t="str">
        <f t="shared" ref="CV137:CV159" si="29">IF(CE137&lt;=$CV$3,"1_low",IF(CE137&lt;=$CV$4,"2_fair",IF(CE137&lt;$CV$5,"3_high","4_full")))</f>
        <v>2_fair</v>
      </c>
      <c r="CW137" s="145" t="str">
        <f t="shared" ref="CW137:CW159" si="30">IF(CG137&lt;=$CW$3,"0_V0",IF(CG137&lt;=$CW$4,"1_early",IF(CG137&lt;=$CW$5,"2_middle","3_late")))</f>
        <v>2_middle</v>
      </c>
      <c r="CX137" s="145" t="str">
        <f t="shared" ref="CX137:CX159" si="31">IF(CH137&lt;=$CX$3,"0_Zero",IF(CH137&lt;=$CX$4,"1_soon",IF(CH137&lt;=$CX$5,"2_fair",IF(CH137&lt;=$CX$6,"3_long","4_vlong"))))</f>
        <v>3_long</v>
      </c>
      <c r="CY137" s="145" t="str">
        <f t="shared" ref="CY137:CY159" si="32">IF(CJ137&lt;=$CY$3,"1_soon",IF(CJ137&lt;=$CY$4,"2_fair",IF(CJ137&lt;$CY$5,"3_long","4_full")))</f>
        <v>2_fair</v>
      </c>
      <c r="CZ137" s="145" t="str">
        <f t="shared" ref="CZ137:CZ159" si="33">IF(CS137&lt;=$CZ$3,"0_Zero",IF(CS137&lt;=$CZ$4,"1_few",IF(CS137&lt;=$CZ$5,"2_fair","3_large")))</f>
        <v>1_few</v>
      </c>
      <c r="DA137" s="145" t="str">
        <f t="shared" ref="DA137:DA159" si="34">IF(CT137&lt;=$DA$3,"0_zero",IF(CT137&lt;=$DA$4,"1_fair",IF(CT137&lt;=$DA$5,"2_high","4_unbelievable")))</f>
        <v>1_fair</v>
      </c>
      <c r="DB137" s="145" t="b">
        <v>0</v>
      </c>
    </row>
    <row r="138" spans="1:106" ht="24.95" customHeight="1" x14ac:dyDescent="0.25">
      <c r="A138" s="145" t="s">
        <v>213</v>
      </c>
      <c r="B138" s="217" t="s">
        <v>21</v>
      </c>
      <c r="C138" s="146" t="s">
        <v>33</v>
      </c>
      <c r="D138" s="147" t="s">
        <v>344</v>
      </c>
      <c r="E138" s="147" t="s">
        <v>28</v>
      </c>
      <c r="F138" s="147" t="s">
        <v>385</v>
      </c>
      <c r="G138" s="147">
        <v>6</v>
      </c>
      <c r="H138" s="146" t="s">
        <v>467</v>
      </c>
      <c r="I138" s="148">
        <v>1</v>
      </c>
      <c r="J138" s="146" t="s">
        <v>20</v>
      </c>
      <c r="K138" s="148">
        <v>5</v>
      </c>
      <c r="L138" s="146" t="s">
        <v>467</v>
      </c>
      <c r="M138" s="149">
        <v>0.83333333333333337</v>
      </c>
      <c r="N138" s="146" t="s">
        <v>286</v>
      </c>
      <c r="O138" s="146" t="s">
        <v>287</v>
      </c>
      <c r="P138" s="146" t="s">
        <v>350</v>
      </c>
      <c r="Q138" s="146" t="s">
        <v>351</v>
      </c>
      <c r="R138" s="150" t="s">
        <v>467</v>
      </c>
      <c r="S138" s="147" t="s">
        <v>352</v>
      </c>
      <c r="T138" s="147">
        <v>1126</v>
      </c>
      <c r="U138" s="147">
        <v>38</v>
      </c>
      <c r="V138" s="147">
        <v>4</v>
      </c>
      <c r="W138" s="151">
        <v>8</v>
      </c>
      <c r="X138" s="152">
        <v>0.75</v>
      </c>
      <c r="Y138" s="147">
        <v>2</v>
      </c>
      <c r="Z138" s="147">
        <v>4</v>
      </c>
      <c r="AA138" s="147">
        <v>9</v>
      </c>
      <c r="AB138" s="147">
        <v>17</v>
      </c>
      <c r="AC138" s="147">
        <v>4</v>
      </c>
      <c r="AD138" s="147">
        <v>2</v>
      </c>
      <c r="AE138" s="147">
        <v>16</v>
      </c>
      <c r="AF138" s="147">
        <v>9</v>
      </c>
      <c r="AG138" s="147">
        <v>4</v>
      </c>
      <c r="AH138" s="147">
        <v>3</v>
      </c>
      <c r="AI138" s="147">
        <v>1</v>
      </c>
      <c r="AJ138" s="147">
        <v>0</v>
      </c>
      <c r="AK138" s="147">
        <v>20</v>
      </c>
      <c r="AL138" s="147">
        <v>13</v>
      </c>
      <c r="AM138" s="153">
        <v>33</v>
      </c>
      <c r="AN138" s="154">
        <v>2.5</v>
      </c>
      <c r="AO138" s="154">
        <v>0.52631578947368396</v>
      </c>
      <c r="AP138" s="154">
        <v>5</v>
      </c>
      <c r="AQ138" s="154">
        <v>1.625</v>
      </c>
      <c r="AR138" s="154">
        <v>0.34210526315789402</v>
      </c>
      <c r="AS138" s="154">
        <v>3.25</v>
      </c>
      <c r="AT138" s="155">
        <v>4.125</v>
      </c>
      <c r="AU138" s="155">
        <v>2.9281277728482696E-2</v>
      </c>
      <c r="AV138" s="156">
        <v>0.86842105263157898</v>
      </c>
      <c r="AW138" s="154">
        <v>8.25</v>
      </c>
      <c r="AX138" s="154">
        <v>2</v>
      </c>
      <c r="AY138" s="157">
        <v>0.60606060606060608</v>
      </c>
      <c r="AZ138" s="157">
        <v>0.15789473684210525</v>
      </c>
      <c r="BA138" s="154">
        <v>0.21052631578947367</v>
      </c>
      <c r="BB138" s="158">
        <v>133</v>
      </c>
      <c r="BC138" s="158">
        <v>1569</v>
      </c>
      <c r="BD138" s="158" t="s">
        <v>573</v>
      </c>
      <c r="BE138" s="158" t="s">
        <v>574</v>
      </c>
      <c r="BF138" s="158">
        <v>1287</v>
      </c>
      <c r="BG138" s="158">
        <v>42</v>
      </c>
      <c r="BH138" s="154">
        <v>0.87490287490287488</v>
      </c>
      <c r="BI138" s="159">
        <v>6.0150375939849621E-2</v>
      </c>
      <c r="BJ138" s="147">
        <v>6</v>
      </c>
      <c r="BK138" s="245">
        <v>43</v>
      </c>
      <c r="BL138" s="246">
        <v>21</v>
      </c>
      <c r="BM138" s="246">
        <v>22</v>
      </c>
      <c r="BN138" s="247">
        <v>48.837209302325583</v>
      </c>
      <c r="BO138" s="247">
        <v>51.162790697674417</v>
      </c>
      <c r="BP138" s="247">
        <v>0.42857142857142849</v>
      </c>
      <c r="BQ138" s="247">
        <v>0.5</v>
      </c>
      <c r="BR138" s="247">
        <v>0.5</v>
      </c>
      <c r="BS138" s="247">
        <v>0.97619047619047616</v>
      </c>
      <c r="BT138" s="248">
        <v>42</v>
      </c>
      <c r="BU138" s="249">
        <v>7.1995464852607605E-2</v>
      </c>
      <c r="BV138" s="249">
        <v>0.102242265304668</v>
      </c>
      <c r="BW138" s="248" t="b">
        <v>0</v>
      </c>
      <c r="BX138" s="248" t="b">
        <v>0</v>
      </c>
      <c r="BY138" s="248">
        <v>31</v>
      </c>
      <c r="BZ138" s="248">
        <v>33</v>
      </c>
      <c r="CA138" s="249">
        <v>0.73809523809523803</v>
      </c>
      <c r="CB138" s="249">
        <v>0.78571428571428503</v>
      </c>
      <c r="CC138" s="160">
        <v>9.5238095238095205E-2</v>
      </c>
      <c r="CD138" s="160">
        <v>4</v>
      </c>
      <c r="CE138" s="260">
        <v>0.214285714285714</v>
      </c>
      <c r="CF138" s="145">
        <v>34</v>
      </c>
      <c r="CG138" s="160">
        <v>0.80952380952380898</v>
      </c>
      <c r="CH138" s="160">
        <v>0.71428571428571397</v>
      </c>
      <c r="CI138" s="145">
        <v>30</v>
      </c>
      <c r="CJ138" s="160">
        <v>0.19047619047618999</v>
      </c>
      <c r="CK138" s="145">
        <v>8</v>
      </c>
      <c r="CL138" s="160">
        <v>1.0262989095574E-2</v>
      </c>
      <c r="CM138" s="145" t="s">
        <v>25</v>
      </c>
      <c r="CN138" s="145">
        <v>34</v>
      </c>
      <c r="CO138" s="160">
        <v>0.80952380952380898</v>
      </c>
      <c r="CP138" s="145" t="b">
        <v>0</v>
      </c>
      <c r="CQ138" s="145">
        <v>3</v>
      </c>
      <c r="CR138" s="145">
        <v>26</v>
      </c>
      <c r="CS138" s="160">
        <v>0.10344827586206801</v>
      </c>
      <c r="CT138" s="160">
        <v>7.1428571428571397E-2</v>
      </c>
      <c r="CU138" s="145" t="str">
        <f t="shared" si="28"/>
        <v>1_early</v>
      </c>
      <c r="CV138" s="145" t="str">
        <f t="shared" si="29"/>
        <v>1_low</v>
      </c>
      <c r="CW138" s="145" t="str">
        <f t="shared" si="30"/>
        <v>3_late</v>
      </c>
      <c r="CX138" s="145" t="str">
        <f t="shared" si="31"/>
        <v>3_long</v>
      </c>
      <c r="CY138" s="145" t="str">
        <f t="shared" si="32"/>
        <v>1_soon</v>
      </c>
      <c r="CZ138" s="145" t="str">
        <f t="shared" si="33"/>
        <v>1_few</v>
      </c>
      <c r="DA138" s="145" t="str">
        <f t="shared" si="34"/>
        <v>1_fair</v>
      </c>
      <c r="DB138" s="145" t="b">
        <v>0</v>
      </c>
    </row>
    <row r="139" spans="1:106" ht="24.95" customHeight="1" x14ac:dyDescent="0.25">
      <c r="A139" s="127" t="s">
        <v>22</v>
      </c>
      <c r="B139" s="218" t="s">
        <v>682</v>
      </c>
      <c r="C139" s="107" t="s">
        <v>23</v>
      </c>
      <c r="D139" s="108" t="s">
        <v>328</v>
      </c>
      <c r="E139" s="108" t="s">
        <v>29</v>
      </c>
      <c r="F139" s="108" t="s">
        <v>284</v>
      </c>
      <c r="G139" s="108">
        <v>12</v>
      </c>
      <c r="H139" s="107" t="s">
        <v>510</v>
      </c>
      <c r="I139" s="107">
        <v>3</v>
      </c>
      <c r="J139" s="109" t="s">
        <v>24</v>
      </c>
      <c r="K139" s="107">
        <v>9</v>
      </c>
      <c r="L139" s="107" t="s">
        <v>467</v>
      </c>
      <c r="M139" s="110">
        <v>0.75</v>
      </c>
      <c r="N139" s="107" t="s">
        <v>286</v>
      </c>
      <c r="O139" s="107" t="s">
        <v>287</v>
      </c>
      <c r="P139" s="107" t="s">
        <v>350</v>
      </c>
      <c r="Q139" s="107" t="s">
        <v>351</v>
      </c>
      <c r="R139" s="111" t="s">
        <v>470</v>
      </c>
      <c r="S139" s="108" t="s">
        <v>352</v>
      </c>
      <c r="T139" s="108">
        <v>332</v>
      </c>
      <c r="U139" s="108">
        <v>11</v>
      </c>
      <c r="V139" s="108">
        <v>1</v>
      </c>
      <c r="W139" s="112">
        <v>16</v>
      </c>
      <c r="X139" s="113">
        <v>0.75</v>
      </c>
      <c r="Y139" s="108">
        <v>16</v>
      </c>
      <c r="Z139" s="108">
        <v>16</v>
      </c>
      <c r="AA139" s="108">
        <v>115</v>
      </c>
      <c r="AB139" s="108">
        <v>124</v>
      </c>
      <c r="AC139" s="108">
        <v>0</v>
      </c>
      <c r="AD139" s="108">
        <v>0</v>
      </c>
      <c r="AE139" s="108">
        <v>0</v>
      </c>
      <c r="AF139" s="108">
        <v>0</v>
      </c>
      <c r="AG139" s="108">
        <v>25</v>
      </c>
      <c r="AH139" s="108">
        <v>16</v>
      </c>
      <c r="AI139" s="108">
        <v>133</v>
      </c>
      <c r="AJ139" s="108">
        <v>0</v>
      </c>
      <c r="AK139" s="108">
        <v>25</v>
      </c>
      <c r="AL139" s="108">
        <v>149</v>
      </c>
      <c r="AM139" s="114">
        <v>174</v>
      </c>
      <c r="AN139" s="124">
        <v>1.5625</v>
      </c>
      <c r="AO139" s="124">
        <v>2.2727272727272698</v>
      </c>
      <c r="AP139" s="124">
        <v>25</v>
      </c>
      <c r="AQ139" s="124">
        <v>9.3125</v>
      </c>
      <c r="AR139" s="124">
        <v>13.545454545454501</v>
      </c>
      <c r="AS139" s="124">
        <v>149</v>
      </c>
      <c r="AT139" s="115">
        <v>10.875</v>
      </c>
      <c r="AU139" s="115">
        <v>0.52252252252252251</v>
      </c>
      <c r="AV139" s="116">
        <v>15.818181818181801</v>
      </c>
      <c r="AW139" s="124">
        <v>174</v>
      </c>
      <c r="AX139" s="124">
        <v>1</v>
      </c>
      <c r="AY139" s="117">
        <v>0.14367816091954022</v>
      </c>
      <c r="AZ139" s="117">
        <v>1.0909090909090908</v>
      </c>
      <c r="BA139" s="34">
        <v>1.4545454545454546</v>
      </c>
      <c r="BB139" s="118">
        <v>231</v>
      </c>
      <c r="BC139" s="118">
        <v>571</v>
      </c>
      <c r="BD139" s="118" t="s">
        <v>587</v>
      </c>
      <c r="BE139" s="118" t="s">
        <v>588</v>
      </c>
      <c r="BF139" s="118">
        <v>895</v>
      </c>
      <c r="BG139" s="118">
        <v>29</v>
      </c>
      <c r="BH139" s="34">
        <v>0.37094972067039106</v>
      </c>
      <c r="BI139" s="119">
        <v>6.9264069264069264E-2</v>
      </c>
      <c r="BJ139" s="108">
        <v>0</v>
      </c>
      <c r="BK139" s="250">
        <v>30</v>
      </c>
      <c r="BL139" s="251">
        <v>8</v>
      </c>
      <c r="BM139" s="251">
        <v>13</v>
      </c>
      <c r="BN139" s="252">
        <v>26.666666666666671</v>
      </c>
      <c r="BO139" s="252">
        <v>43.333333333333343</v>
      </c>
      <c r="BP139" s="252">
        <v>0.10344827586206901</v>
      </c>
      <c r="BQ139" s="252">
        <v>0.10344827586206901</v>
      </c>
      <c r="BR139" s="252">
        <v>0.10344827586206901</v>
      </c>
      <c r="BS139" s="252">
        <v>0.44827586206896552</v>
      </c>
      <c r="BT139" s="253">
        <v>29</v>
      </c>
      <c r="BU139" s="254">
        <v>0.38670803006801002</v>
      </c>
      <c r="BV139" s="254">
        <v>0.21374580342785099</v>
      </c>
      <c r="BW139" s="253" t="b">
        <v>0</v>
      </c>
      <c r="BX139" s="253" t="b">
        <v>0</v>
      </c>
      <c r="BY139" s="253">
        <v>28</v>
      </c>
      <c r="BZ139" s="253">
        <v>27</v>
      </c>
      <c r="CA139" s="254">
        <v>0.96551724137931005</v>
      </c>
      <c r="CB139" s="254">
        <v>0.93103448275862</v>
      </c>
      <c r="CC139" s="128">
        <v>6.8965517241379296E-2</v>
      </c>
      <c r="CD139" s="128">
        <v>2</v>
      </c>
      <c r="CE139" s="261">
        <v>0.397923875432525</v>
      </c>
      <c r="CF139" s="127">
        <v>12</v>
      </c>
      <c r="CG139" s="128">
        <v>0.41379310344827502</v>
      </c>
      <c r="CH139" s="128">
        <v>0.34482758620689602</v>
      </c>
      <c r="CI139" s="127">
        <v>10</v>
      </c>
      <c r="CJ139" s="128">
        <v>0.58620689655172398</v>
      </c>
      <c r="CK139" s="127">
        <v>17</v>
      </c>
      <c r="CL139" s="128">
        <v>3.9761431411530802E-2</v>
      </c>
      <c r="CM139" s="127" t="s">
        <v>25</v>
      </c>
      <c r="CN139" s="127">
        <v>19</v>
      </c>
      <c r="CO139" s="128">
        <v>0.65517241379310298</v>
      </c>
      <c r="CP139" s="127" t="b">
        <v>1</v>
      </c>
      <c r="CQ139" s="127">
        <v>1</v>
      </c>
      <c r="CR139" s="127">
        <v>8</v>
      </c>
      <c r="CS139" s="128">
        <v>0.11111111111111099</v>
      </c>
      <c r="CT139" s="128">
        <v>3.4482758620689599E-2</v>
      </c>
      <c r="CU139" s="127" t="str">
        <f t="shared" si="28"/>
        <v>1_early</v>
      </c>
      <c r="CV139" s="127" t="str">
        <f t="shared" si="29"/>
        <v>2_fair</v>
      </c>
      <c r="CW139" s="127" t="str">
        <f t="shared" si="30"/>
        <v>2_middle</v>
      </c>
      <c r="CX139" s="127" t="str">
        <f t="shared" si="31"/>
        <v>2_fair</v>
      </c>
      <c r="CY139" s="127" t="str">
        <f t="shared" si="32"/>
        <v>2_fair</v>
      </c>
      <c r="CZ139" s="127" t="str">
        <f t="shared" si="33"/>
        <v>1_few</v>
      </c>
      <c r="DA139" s="127" t="str">
        <f t="shared" si="34"/>
        <v>1_fair</v>
      </c>
      <c r="DB139" s="127" t="b">
        <v>0</v>
      </c>
    </row>
    <row r="140" spans="1:106" ht="24.95" customHeight="1" x14ac:dyDescent="0.2">
      <c r="A140" s="127" t="s">
        <v>39</v>
      </c>
      <c r="B140" s="218" t="s">
        <v>682</v>
      </c>
      <c r="C140" s="129" t="s">
        <v>23</v>
      </c>
      <c r="D140" s="130" t="s">
        <v>333</v>
      </c>
      <c r="E140" s="130" t="s">
        <v>247</v>
      </c>
      <c r="F140" s="130" t="s">
        <v>377</v>
      </c>
      <c r="G140" s="130">
        <v>10</v>
      </c>
      <c r="H140" s="129" t="s">
        <v>467</v>
      </c>
      <c r="I140" s="129">
        <v>4</v>
      </c>
      <c r="J140" s="129" t="s">
        <v>24</v>
      </c>
      <c r="K140" s="129">
        <v>6</v>
      </c>
      <c r="L140" s="129" t="s">
        <v>467</v>
      </c>
      <c r="M140" s="131">
        <v>0.6</v>
      </c>
      <c r="N140" s="129" t="s">
        <v>286</v>
      </c>
      <c r="O140" s="129" t="s">
        <v>287</v>
      </c>
      <c r="P140" s="129" t="s">
        <v>350</v>
      </c>
      <c r="Q140" s="129" t="s">
        <v>351</v>
      </c>
      <c r="R140" s="132" t="s">
        <v>470</v>
      </c>
      <c r="S140" s="130" t="s">
        <v>382</v>
      </c>
      <c r="T140" s="130">
        <v>1054</v>
      </c>
      <c r="U140" s="130">
        <v>35</v>
      </c>
      <c r="V140" s="130">
        <v>3</v>
      </c>
      <c r="W140" s="133">
        <v>15</v>
      </c>
      <c r="X140" s="134">
        <v>0.66666666666666663</v>
      </c>
      <c r="Y140" s="130">
        <v>11</v>
      </c>
      <c r="Z140" s="130">
        <v>12</v>
      </c>
      <c r="AA140" s="130">
        <v>51</v>
      </c>
      <c r="AB140" s="130">
        <v>55</v>
      </c>
      <c r="AC140" s="130">
        <v>37</v>
      </c>
      <c r="AD140" s="130">
        <v>36</v>
      </c>
      <c r="AE140" s="130">
        <v>169</v>
      </c>
      <c r="AF140" s="130">
        <v>165</v>
      </c>
      <c r="AG140" s="130">
        <v>1</v>
      </c>
      <c r="AH140" s="130">
        <v>1</v>
      </c>
      <c r="AI140" s="130">
        <v>22</v>
      </c>
      <c r="AJ140" s="130">
        <v>0</v>
      </c>
      <c r="AK140" s="130">
        <v>170</v>
      </c>
      <c r="AL140" s="130">
        <v>188</v>
      </c>
      <c r="AM140" s="132">
        <v>358</v>
      </c>
      <c r="AN140" s="135">
        <v>11.3333333333333</v>
      </c>
      <c r="AO140" s="135">
        <v>4.8571428571428497</v>
      </c>
      <c r="AP140" s="135">
        <v>56.6666666666666</v>
      </c>
      <c r="AQ140" s="135">
        <v>12.533333333333299</v>
      </c>
      <c r="AR140" s="135">
        <v>5.3714285714285701</v>
      </c>
      <c r="AS140" s="135">
        <v>62.6666666666666</v>
      </c>
      <c r="AT140" s="135">
        <v>23.8666666666666</v>
      </c>
      <c r="AU140" s="135">
        <v>0.33933649289099527</v>
      </c>
      <c r="AV140" s="131">
        <v>10.228571428571399</v>
      </c>
      <c r="AW140" s="135">
        <v>119.333333333333</v>
      </c>
      <c r="AX140" s="135">
        <v>1.0909090909090899</v>
      </c>
      <c r="AY140" s="136">
        <v>0.47486033519553073</v>
      </c>
      <c r="AZ140" s="136">
        <v>0.2857142857142857</v>
      </c>
      <c r="BA140" s="135">
        <v>0.42857142857142855</v>
      </c>
      <c r="BB140" s="130">
        <v>79</v>
      </c>
      <c r="BC140" s="130">
        <v>265</v>
      </c>
      <c r="BD140" s="130" t="s">
        <v>605</v>
      </c>
      <c r="BE140" s="130" t="s">
        <v>606</v>
      </c>
      <c r="BF140" s="130">
        <v>1087</v>
      </c>
      <c r="BG140" s="130">
        <v>35</v>
      </c>
      <c r="BH140" s="135">
        <v>0.96964121435142592</v>
      </c>
      <c r="BI140" s="135">
        <v>0.189873417721519</v>
      </c>
      <c r="BJ140" s="130">
        <v>73</v>
      </c>
      <c r="BK140" s="250">
        <v>36</v>
      </c>
      <c r="BL140" s="251">
        <v>1</v>
      </c>
      <c r="BM140" s="251">
        <v>1</v>
      </c>
      <c r="BN140" s="252">
        <v>2.7777777777777781</v>
      </c>
      <c r="BO140" s="252">
        <v>2.7777777777777781</v>
      </c>
      <c r="BP140" s="252">
        <v>0.77142857142857146</v>
      </c>
      <c r="BQ140" s="252">
        <v>1</v>
      </c>
      <c r="BR140" s="252">
        <v>1</v>
      </c>
      <c r="BS140" s="252">
        <v>1</v>
      </c>
      <c r="BT140" s="253">
        <v>35</v>
      </c>
      <c r="BU140" s="254">
        <v>-0.17729654208871801</v>
      </c>
      <c r="BV140" s="254">
        <v>-0.42548931317305499</v>
      </c>
      <c r="BW140" s="253" t="b">
        <v>0</v>
      </c>
      <c r="BX140" s="253" t="b">
        <v>0</v>
      </c>
      <c r="BY140" s="253">
        <v>6</v>
      </c>
      <c r="BZ140" s="253">
        <v>0</v>
      </c>
      <c r="CA140" s="254">
        <v>0.17142857142857101</v>
      </c>
      <c r="CB140" s="254">
        <v>0</v>
      </c>
      <c r="CC140" s="128">
        <v>2.8571428571428501E-2</v>
      </c>
      <c r="CD140" s="128">
        <v>1</v>
      </c>
      <c r="CE140" s="261">
        <v>0.141809290953545</v>
      </c>
      <c r="CF140" s="127">
        <v>35</v>
      </c>
      <c r="CG140" s="128">
        <v>1</v>
      </c>
      <c r="CH140" s="128">
        <v>0.97142857142857097</v>
      </c>
      <c r="CI140" s="127">
        <v>34</v>
      </c>
      <c r="CJ140" s="128">
        <v>0</v>
      </c>
      <c r="CK140" s="127">
        <v>0</v>
      </c>
      <c r="CL140" s="128">
        <v>0.10441767068273</v>
      </c>
      <c r="CM140" s="127" t="s">
        <v>25</v>
      </c>
      <c r="CN140" s="127">
        <v>24</v>
      </c>
      <c r="CO140" s="128">
        <v>0.68571428571428505</v>
      </c>
      <c r="CP140" s="127" t="b">
        <v>1</v>
      </c>
      <c r="CQ140" s="127">
        <v>4</v>
      </c>
      <c r="CR140" s="127">
        <v>29</v>
      </c>
      <c r="CS140" s="128">
        <v>0.12121212121212099</v>
      </c>
      <c r="CT140" s="128">
        <v>0.114285714285714</v>
      </c>
      <c r="CU140" s="127" t="str">
        <f t="shared" si="28"/>
        <v>1_early</v>
      </c>
      <c r="CV140" s="127" t="str">
        <f t="shared" si="29"/>
        <v>1_low</v>
      </c>
      <c r="CW140" s="127" t="str">
        <f t="shared" si="30"/>
        <v>3_late</v>
      </c>
      <c r="CX140" s="127" t="str">
        <f t="shared" si="31"/>
        <v>4_vlong</v>
      </c>
      <c r="CY140" s="127" t="str">
        <f t="shared" si="32"/>
        <v>1_soon</v>
      </c>
      <c r="CZ140" s="127" t="str">
        <f t="shared" si="33"/>
        <v>1_few</v>
      </c>
      <c r="DA140" s="127" t="str">
        <f t="shared" si="34"/>
        <v>2_high</v>
      </c>
      <c r="DB140" s="127" t="b">
        <v>0</v>
      </c>
    </row>
    <row r="141" spans="1:106" ht="24.95" customHeight="1" x14ac:dyDescent="0.25">
      <c r="A141" s="127" t="s">
        <v>46</v>
      </c>
      <c r="B141" s="218" t="s">
        <v>682</v>
      </c>
      <c r="C141" s="107" t="s">
        <v>23</v>
      </c>
      <c r="D141" s="108" t="s">
        <v>344</v>
      </c>
      <c r="E141" s="108" t="s">
        <v>247</v>
      </c>
      <c r="F141" s="108" t="s">
        <v>509</v>
      </c>
      <c r="G141" s="108">
        <v>21</v>
      </c>
      <c r="H141" s="107" t="s">
        <v>510</v>
      </c>
      <c r="I141" s="107">
        <v>3</v>
      </c>
      <c r="J141" s="109" t="s">
        <v>24</v>
      </c>
      <c r="K141" s="107">
        <v>18</v>
      </c>
      <c r="L141" s="107" t="s">
        <v>510</v>
      </c>
      <c r="M141" s="110">
        <v>0.8571428571428571</v>
      </c>
      <c r="N141" s="107" t="s">
        <v>286</v>
      </c>
      <c r="O141" s="107" t="s">
        <v>287</v>
      </c>
      <c r="P141" s="107" t="s">
        <v>350</v>
      </c>
      <c r="Q141" s="107" t="s">
        <v>351</v>
      </c>
      <c r="R141" s="111" t="s">
        <v>470</v>
      </c>
      <c r="S141" s="108" t="s">
        <v>352</v>
      </c>
      <c r="T141" s="108">
        <v>1420</v>
      </c>
      <c r="U141" s="108">
        <v>47</v>
      </c>
      <c r="V141" s="108">
        <v>4</v>
      </c>
      <c r="W141" s="112">
        <v>45</v>
      </c>
      <c r="X141" s="113">
        <v>0.46666666666666667</v>
      </c>
      <c r="Y141" s="108">
        <v>4</v>
      </c>
      <c r="Z141" s="108">
        <v>19</v>
      </c>
      <c r="AA141" s="108">
        <v>23</v>
      </c>
      <c r="AB141" s="108">
        <v>103</v>
      </c>
      <c r="AC141" s="108">
        <v>25</v>
      </c>
      <c r="AD141" s="108">
        <v>10</v>
      </c>
      <c r="AE141" s="108">
        <v>117</v>
      </c>
      <c r="AF141" s="108">
        <v>51</v>
      </c>
      <c r="AG141" s="108">
        <v>29</v>
      </c>
      <c r="AH141" s="108">
        <v>15</v>
      </c>
      <c r="AI141" s="108">
        <v>5</v>
      </c>
      <c r="AJ141" s="108">
        <v>0</v>
      </c>
      <c r="AK141" s="108">
        <v>146</v>
      </c>
      <c r="AL141" s="108">
        <v>71</v>
      </c>
      <c r="AM141" s="114">
        <v>217</v>
      </c>
      <c r="AN141" s="34">
        <v>3.24444444444444</v>
      </c>
      <c r="AO141" s="34">
        <v>3.1063829787234001</v>
      </c>
      <c r="AP141" s="34">
        <v>36.5</v>
      </c>
      <c r="AQ141" s="34">
        <v>1.57777777777777</v>
      </c>
      <c r="AR141" s="34">
        <v>1.5106382978723401</v>
      </c>
      <c r="AS141" s="34">
        <v>17.75</v>
      </c>
      <c r="AT141" s="115">
        <v>4.8222222222222202</v>
      </c>
      <c r="AU141" s="115">
        <v>0.15270935960591134</v>
      </c>
      <c r="AV141" s="116">
        <v>4.6170212765957404</v>
      </c>
      <c r="AW141" s="34">
        <v>54.25</v>
      </c>
      <c r="AX141" s="34">
        <v>4.75</v>
      </c>
      <c r="AY141" s="117">
        <v>0.67281105990783407</v>
      </c>
      <c r="AZ141" s="117">
        <v>0.44680851063829785</v>
      </c>
      <c r="BA141" s="34">
        <v>0.95744680851063835</v>
      </c>
      <c r="BB141" s="118">
        <v>1890</v>
      </c>
      <c r="BC141" s="118">
        <v>113669</v>
      </c>
      <c r="BD141" s="118" t="s">
        <v>611</v>
      </c>
      <c r="BE141" s="118" t="s">
        <v>612</v>
      </c>
      <c r="BF141" s="118">
        <v>1567</v>
      </c>
      <c r="BG141" s="118">
        <v>51</v>
      </c>
      <c r="BH141" s="34">
        <v>0.9061901723037652</v>
      </c>
      <c r="BI141" s="119">
        <v>2.3809523809523808E-2</v>
      </c>
      <c r="BJ141" s="108">
        <v>35</v>
      </c>
      <c r="BK141" s="250">
        <v>53</v>
      </c>
      <c r="BL141" s="251">
        <v>13</v>
      </c>
      <c r="BM141" s="251">
        <v>17</v>
      </c>
      <c r="BN141" s="252">
        <v>24.528301886792448</v>
      </c>
      <c r="BO141" s="252">
        <v>32.075471698113198</v>
      </c>
      <c r="BP141" s="252">
        <v>0.57692307692307687</v>
      </c>
      <c r="BQ141" s="252">
        <v>0.86538461538461542</v>
      </c>
      <c r="BR141" s="252">
        <v>0.86538461538461542</v>
      </c>
      <c r="BS141" s="252">
        <v>0.94230769230769229</v>
      </c>
      <c r="BT141" s="253">
        <v>52</v>
      </c>
      <c r="BU141" s="254">
        <v>-7.7003205128205104E-2</v>
      </c>
      <c r="BV141" s="254">
        <v>-5.8379510308550701E-2</v>
      </c>
      <c r="BW141" s="253" t="b">
        <v>0</v>
      </c>
      <c r="BX141" s="253" t="b">
        <v>0</v>
      </c>
      <c r="BY141" s="253">
        <v>15</v>
      </c>
      <c r="BZ141" s="253">
        <v>30</v>
      </c>
      <c r="CA141" s="254">
        <v>0.28846153846153799</v>
      </c>
      <c r="CB141" s="254">
        <v>0.57692307692307598</v>
      </c>
      <c r="CC141" s="128">
        <v>3.8461538461538401E-2</v>
      </c>
      <c r="CD141" s="128">
        <v>2</v>
      </c>
      <c r="CE141" s="261">
        <v>9.5833333333333298E-2</v>
      </c>
      <c r="CF141" s="127">
        <v>48</v>
      </c>
      <c r="CG141" s="128">
        <v>0.92307692307692302</v>
      </c>
      <c r="CH141" s="128">
        <v>0.88461538461538403</v>
      </c>
      <c r="CI141" s="127">
        <v>46</v>
      </c>
      <c r="CJ141" s="128">
        <v>7.6923076923076802E-2</v>
      </c>
      <c r="CK141" s="127">
        <v>4</v>
      </c>
      <c r="CL141" s="128">
        <v>4.4562259465076703E-3</v>
      </c>
      <c r="CM141" s="127" t="s">
        <v>25</v>
      </c>
      <c r="CN141" s="127">
        <v>30</v>
      </c>
      <c r="CO141" s="128">
        <v>0.57692307692307598</v>
      </c>
      <c r="CP141" s="127" t="b">
        <v>1</v>
      </c>
      <c r="CQ141" s="127">
        <v>9</v>
      </c>
      <c r="CR141" s="127">
        <v>36</v>
      </c>
      <c r="CS141" s="128">
        <v>0.2</v>
      </c>
      <c r="CT141" s="128">
        <v>0.17307692307692299</v>
      </c>
      <c r="CU141" s="127" t="str">
        <f t="shared" si="28"/>
        <v>1_early</v>
      </c>
      <c r="CV141" s="127" t="str">
        <f t="shared" si="29"/>
        <v>1_low</v>
      </c>
      <c r="CW141" s="127" t="str">
        <f t="shared" si="30"/>
        <v>3_late</v>
      </c>
      <c r="CX141" s="127" t="str">
        <f t="shared" si="31"/>
        <v>4_vlong</v>
      </c>
      <c r="CY141" s="127" t="str">
        <f t="shared" si="32"/>
        <v>1_soon</v>
      </c>
      <c r="CZ141" s="127" t="str">
        <f t="shared" si="33"/>
        <v>1_few</v>
      </c>
      <c r="DA141" s="127" t="str">
        <f t="shared" si="34"/>
        <v>2_high</v>
      </c>
      <c r="DB141" s="127" t="b">
        <v>0</v>
      </c>
    </row>
    <row r="142" spans="1:106" ht="24.95" customHeight="1" x14ac:dyDescent="0.25">
      <c r="A142" s="127" t="s">
        <v>50</v>
      </c>
      <c r="B142" s="218" t="s">
        <v>682</v>
      </c>
      <c r="C142" s="107" t="s">
        <v>23</v>
      </c>
      <c r="D142" s="108" t="s">
        <v>333</v>
      </c>
      <c r="E142" s="108" t="s">
        <v>247</v>
      </c>
      <c r="F142" s="108" t="s">
        <v>509</v>
      </c>
      <c r="G142" s="108">
        <v>58</v>
      </c>
      <c r="H142" s="107" t="s">
        <v>510</v>
      </c>
      <c r="I142" s="125">
        <v>1</v>
      </c>
      <c r="J142" s="125" t="s">
        <v>20</v>
      </c>
      <c r="K142" s="107">
        <v>57</v>
      </c>
      <c r="L142" s="107" t="s">
        <v>510</v>
      </c>
      <c r="M142" s="110">
        <v>0.98275862068965514</v>
      </c>
      <c r="N142" s="107" t="s">
        <v>286</v>
      </c>
      <c r="O142" s="107" t="s">
        <v>493</v>
      </c>
      <c r="P142" s="107" t="s">
        <v>350</v>
      </c>
      <c r="Q142" s="107" t="s">
        <v>502</v>
      </c>
      <c r="R142" s="111" t="s">
        <v>470</v>
      </c>
      <c r="S142" s="108" t="s">
        <v>394</v>
      </c>
      <c r="T142" s="108">
        <v>488</v>
      </c>
      <c r="U142" s="108">
        <v>17</v>
      </c>
      <c r="V142" s="108">
        <v>2</v>
      </c>
      <c r="W142" s="112">
        <v>74</v>
      </c>
      <c r="X142" s="113">
        <v>0.78378378378378377</v>
      </c>
      <c r="Y142" s="108">
        <v>4</v>
      </c>
      <c r="Z142" s="108">
        <v>22</v>
      </c>
      <c r="AA142" s="108">
        <v>28</v>
      </c>
      <c r="AB142" s="108">
        <v>204</v>
      </c>
      <c r="AC142" s="108">
        <v>23</v>
      </c>
      <c r="AD142" s="108">
        <v>5</v>
      </c>
      <c r="AE142" s="108">
        <v>168</v>
      </c>
      <c r="AF142" s="108">
        <v>26</v>
      </c>
      <c r="AG142" s="108">
        <v>45</v>
      </c>
      <c r="AH142" s="108">
        <v>11</v>
      </c>
      <c r="AI142" s="108">
        <v>5</v>
      </c>
      <c r="AJ142" s="108">
        <v>0</v>
      </c>
      <c r="AK142" s="108">
        <v>213</v>
      </c>
      <c r="AL142" s="108">
        <v>42</v>
      </c>
      <c r="AM142" s="114">
        <v>255</v>
      </c>
      <c r="AN142" s="34">
        <v>2.8783783783783701</v>
      </c>
      <c r="AO142" s="34">
        <v>12.529411764705801</v>
      </c>
      <c r="AP142" s="34">
        <v>106.5</v>
      </c>
      <c r="AQ142" s="34">
        <v>0.56756756756756699</v>
      </c>
      <c r="AR142" s="34">
        <v>2.4705882352941102</v>
      </c>
      <c r="AS142" s="34">
        <v>21</v>
      </c>
      <c r="AT142" s="115">
        <v>3.4459459459459398</v>
      </c>
      <c r="AU142" s="115">
        <v>0.5214723926380368</v>
      </c>
      <c r="AV142" s="116">
        <v>15</v>
      </c>
      <c r="AW142" s="34">
        <v>127.5</v>
      </c>
      <c r="AX142" s="34">
        <v>5.5</v>
      </c>
      <c r="AY142" s="117">
        <v>0.83529411764705885</v>
      </c>
      <c r="AZ142" s="117">
        <v>3.4117647058823528</v>
      </c>
      <c r="BA142" s="34">
        <v>4.3529411764705879</v>
      </c>
      <c r="BB142" s="118">
        <v>882</v>
      </c>
      <c r="BC142" s="118">
        <v>3814</v>
      </c>
      <c r="BD142" s="118" t="s">
        <v>593</v>
      </c>
      <c r="BE142" s="118" t="s">
        <v>594</v>
      </c>
      <c r="BF142" s="118">
        <v>504</v>
      </c>
      <c r="BG142" s="118">
        <v>16</v>
      </c>
      <c r="BH142" s="34">
        <v>0.96825396825396826</v>
      </c>
      <c r="BI142" s="119">
        <v>8.390022675736962E-2</v>
      </c>
      <c r="BJ142" s="108">
        <v>28</v>
      </c>
      <c r="BK142" s="250">
        <v>18</v>
      </c>
      <c r="BL142" s="251">
        <v>9</v>
      </c>
      <c r="BM142" s="251">
        <v>16</v>
      </c>
      <c r="BN142" s="252">
        <v>50</v>
      </c>
      <c r="BO142" s="252">
        <v>88.888888888888886</v>
      </c>
      <c r="BP142" s="252">
        <v>0.23529411764705879</v>
      </c>
      <c r="BQ142" s="252">
        <v>0.35294117647058831</v>
      </c>
      <c r="BR142" s="252">
        <v>0.47058823529411759</v>
      </c>
      <c r="BS142" s="252">
        <v>1</v>
      </c>
      <c r="BT142" s="253">
        <v>17</v>
      </c>
      <c r="BU142" s="254">
        <v>0.25337767615880202</v>
      </c>
      <c r="BV142" s="254">
        <v>4.4538418530617803E-2</v>
      </c>
      <c r="BW142" s="253" t="b">
        <v>1</v>
      </c>
      <c r="BX142" s="253" t="b">
        <v>0</v>
      </c>
      <c r="BY142" s="253">
        <v>17</v>
      </c>
      <c r="BZ142" s="253">
        <v>14</v>
      </c>
      <c r="CA142" s="254">
        <v>1</v>
      </c>
      <c r="CB142" s="254">
        <v>0.82352941176470495</v>
      </c>
      <c r="CC142" s="128">
        <v>5.8823529411764698E-2</v>
      </c>
      <c r="CD142" s="128">
        <v>1</v>
      </c>
      <c r="CE142" s="261">
        <v>0.34982332155476997</v>
      </c>
      <c r="CF142" s="127">
        <v>10</v>
      </c>
      <c r="CG142" s="128">
        <v>0.58823529411764697</v>
      </c>
      <c r="CH142" s="128">
        <v>0.52941176470588203</v>
      </c>
      <c r="CI142" s="127">
        <v>9</v>
      </c>
      <c r="CJ142" s="128">
        <v>0.41176470588235198</v>
      </c>
      <c r="CK142" s="127">
        <v>7</v>
      </c>
      <c r="CL142" s="128">
        <v>4.54545454545454E-3</v>
      </c>
      <c r="CM142" s="127" t="s">
        <v>25</v>
      </c>
      <c r="CN142" s="127">
        <v>10</v>
      </c>
      <c r="CO142" s="128">
        <v>0.58823529411764697</v>
      </c>
      <c r="CP142" s="127" t="b">
        <v>1</v>
      </c>
      <c r="CQ142" s="127">
        <v>7</v>
      </c>
      <c r="CR142" s="127">
        <v>1</v>
      </c>
      <c r="CS142" s="128">
        <v>0.875</v>
      </c>
      <c r="CT142" s="128">
        <v>0.41176470588235198</v>
      </c>
      <c r="CU142" s="127" t="str">
        <f t="shared" si="28"/>
        <v>1_early</v>
      </c>
      <c r="CV142" s="127" t="str">
        <f t="shared" si="29"/>
        <v>2_fair</v>
      </c>
      <c r="CW142" s="127" t="str">
        <f t="shared" si="30"/>
        <v>2_middle</v>
      </c>
      <c r="CX142" s="127" t="str">
        <f t="shared" si="31"/>
        <v>3_long</v>
      </c>
      <c r="CY142" s="127" t="str">
        <f t="shared" si="32"/>
        <v>2_fair</v>
      </c>
      <c r="CZ142" s="127" t="str">
        <f t="shared" si="33"/>
        <v>3_large</v>
      </c>
      <c r="DA142" s="127" t="str">
        <f t="shared" si="34"/>
        <v>2_high</v>
      </c>
      <c r="DB142" s="127" t="b">
        <v>0</v>
      </c>
    </row>
    <row r="143" spans="1:106" ht="24.95" customHeight="1" x14ac:dyDescent="0.25">
      <c r="A143" s="127" t="s">
        <v>53</v>
      </c>
      <c r="B143" s="218" t="s">
        <v>682</v>
      </c>
      <c r="C143" s="107" t="s">
        <v>23</v>
      </c>
      <c r="D143" s="108" t="s">
        <v>344</v>
      </c>
      <c r="E143" s="108" t="s">
        <v>247</v>
      </c>
      <c r="F143" s="108" t="s">
        <v>509</v>
      </c>
      <c r="G143" s="108">
        <v>168</v>
      </c>
      <c r="H143" s="107" t="s">
        <v>510</v>
      </c>
      <c r="I143" s="120">
        <v>31</v>
      </c>
      <c r="J143" s="126" t="s">
        <v>54</v>
      </c>
      <c r="K143" s="107">
        <v>137</v>
      </c>
      <c r="L143" s="107" t="s">
        <v>510</v>
      </c>
      <c r="M143" s="110">
        <v>0.81547619047619047</v>
      </c>
      <c r="N143" s="107" t="s">
        <v>286</v>
      </c>
      <c r="O143" s="107" t="s">
        <v>493</v>
      </c>
      <c r="P143" s="107" t="s">
        <v>350</v>
      </c>
      <c r="Q143" s="107" t="s">
        <v>502</v>
      </c>
      <c r="R143" s="111" t="s">
        <v>470</v>
      </c>
      <c r="S143" s="108" t="s">
        <v>352</v>
      </c>
      <c r="T143" s="108">
        <v>2142</v>
      </c>
      <c r="U143" s="108">
        <v>71</v>
      </c>
      <c r="V143" s="108">
        <v>6</v>
      </c>
      <c r="W143" s="112">
        <v>190</v>
      </c>
      <c r="X143" s="113">
        <v>0.88421052631578945</v>
      </c>
      <c r="Y143" s="108">
        <v>9</v>
      </c>
      <c r="Z143" s="108">
        <v>21</v>
      </c>
      <c r="AA143" s="108">
        <v>68</v>
      </c>
      <c r="AB143" s="108">
        <v>240</v>
      </c>
      <c r="AC143" s="108">
        <v>38</v>
      </c>
      <c r="AD143" s="108">
        <v>26</v>
      </c>
      <c r="AE143" s="108">
        <v>457</v>
      </c>
      <c r="AF143" s="108">
        <v>379</v>
      </c>
      <c r="AG143" s="108">
        <v>278</v>
      </c>
      <c r="AH143" s="108">
        <v>184</v>
      </c>
      <c r="AI143" s="108">
        <v>154</v>
      </c>
      <c r="AJ143" s="108">
        <v>0</v>
      </c>
      <c r="AK143" s="108">
        <v>735</v>
      </c>
      <c r="AL143" s="108">
        <v>717</v>
      </c>
      <c r="AM143" s="114">
        <v>1452</v>
      </c>
      <c r="AN143" s="34">
        <v>3.8684210526315699</v>
      </c>
      <c r="AO143" s="34">
        <v>10.352112676056301</v>
      </c>
      <c r="AP143" s="34">
        <v>122.5</v>
      </c>
      <c r="AQ143" s="34">
        <v>3.77368421052631</v>
      </c>
      <c r="AR143" s="34">
        <v>10.098591549295699</v>
      </c>
      <c r="AS143" s="34">
        <v>119.5</v>
      </c>
      <c r="AT143" s="115">
        <v>7.6421052631578901</v>
      </c>
      <c r="AU143" s="115">
        <v>0.6775548296780215</v>
      </c>
      <c r="AV143" s="116">
        <v>20.450704225352101</v>
      </c>
      <c r="AW143" s="34">
        <v>242</v>
      </c>
      <c r="AX143" s="34">
        <v>2.3333333333333299</v>
      </c>
      <c r="AY143" s="117">
        <v>0.50619834710743805</v>
      </c>
      <c r="AZ143" s="117">
        <v>2.3661971830985915</v>
      </c>
      <c r="BA143" s="34">
        <v>2.676056338028169</v>
      </c>
      <c r="BB143" s="118">
        <v>7498</v>
      </c>
      <c r="BC143" s="118">
        <v>38248</v>
      </c>
      <c r="BD143" s="118" t="s">
        <v>620</v>
      </c>
      <c r="BE143" s="118" t="s">
        <v>621</v>
      </c>
      <c r="BF143" s="118">
        <v>2676</v>
      </c>
      <c r="BG143" s="118">
        <v>88</v>
      </c>
      <c r="BH143" s="34">
        <v>0.80044843049327352</v>
      </c>
      <c r="BI143" s="119">
        <v>2.5340090690850893E-2</v>
      </c>
      <c r="BJ143" s="108">
        <v>64</v>
      </c>
      <c r="BK143" s="250">
        <v>89</v>
      </c>
      <c r="BL143" s="251">
        <v>20</v>
      </c>
      <c r="BM143" s="251">
        <v>49</v>
      </c>
      <c r="BN143" s="252">
        <v>22.471910112359549</v>
      </c>
      <c r="BO143" s="252">
        <v>55.056179775280903</v>
      </c>
      <c r="BP143" s="252">
        <v>0.46590909090909088</v>
      </c>
      <c r="BQ143" s="252">
        <v>0.76136363636363635</v>
      </c>
      <c r="BR143" s="252">
        <v>0.79545454545454541</v>
      </c>
      <c r="BS143" s="252">
        <v>0.98863636363636365</v>
      </c>
      <c r="BT143" s="253">
        <v>88</v>
      </c>
      <c r="BU143" s="254">
        <v>-5.7416267942583402E-3</v>
      </c>
      <c r="BV143" s="254">
        <v>7.8562196269295503E-2</v>
      </c>
      <c r="BW143" s="253" t="b">
        <v>0</v>
      </c>
      <c r="BX143" s="253" t="b">
        <v>0</v>
      </c>
      <c r="BY143" s="253">
        <v>39</v>
      </c>
      <c r="BZ143" s="253">
        <v>70</v>
      </c>
      <c r="CA143" s="254">
        <v>0.44318181818181801</v>
      </c>
      <c r="CB143" s="254">
        <v>0.79545454545454497</v>
      </c>
      <c r="CC143" s="128">
        <v>0.18181818181818099</v>
      </c>
      <c r="CD143" s="128">
        <v>16</v>
      </c>
      <c r="CE143" s="261">
        <v>4.4736842105263103E-2</v>
      </c>
      <c r="CF143" s="127">
        <v>83</v>
      </c>
      <c r="CG143" s="128">
        <v>0.94318181818181801</v>
      </c>
      <c r="CH143" s="128">
        <v>0.76136363636363602</v>
      </c>
      <c r="CI143" s="127">
        <v>67</v>
      </c>
      <c r="CJ143" s="128">
        <v>5.6818181818181698E-2</v>
      </c>
      <c r="CK143" s="127">
        <v>5</v>
      </c>
      <c r="CL143" s="128">
        <v>5.45464174124874E-3</v>
      </c>
      <c r="CM143" s="127" t="s">
        <v>25</v>
      </c>
      <c r="CN143" s="127">
        <v>85</v>
      </c>
      <c r="CO143" s="128">
        <v>0.96590909090909005</v>
      </c>
      <c r="CP143" s="127" t="b">
        <v>0</v>
      </c>
      <c r="CQ143" s="127">
        <v>43</v>
      </c>
      <c r="CR143" s="127">
        <v>23</v>
      </c>
      <c r="CS143" s="128">
        <v>0.65151515151515105</v>
      </c>
      <c r="CT143" s="128">
        <v>0.48863636363636298</v>
      </c>
      <c r="CU143" s="127" t="str">
        <f t="shared" si="28"/>
        <v>1_early</v>
      </c>
      <c r="CV143" s="127" t="str">
        <f t="shared" si="29"/>
        <v>1_low</v>
      </c>
      <c r="CW143" s="127" t="str">
        <f t="shared" si="30"/>
        <v>3_late</v>
      </c>
      <c r="CX143" s="127" t="str">
        <f t="shared" si="31"/>
        <v>4_vlong</v>
      </c>
      <c r="CY143" s="127" t="str">
        <f t="shared" si="32"/>
        <v>1_soon</v>
      </c>
      <c r="CZ143" s="127" t="str">
        <f t="shared" si="33"/>
        <v>2_fair</v>
      </c>
      <c r="DA143" s="127" t="str">
        <f t="shared" si="34"/>
        <v>2_high</v>
      </c>
      <c r="DB143" s="127" t="b">
        <v>0</v>
      </c>
    </row>
    <row r="144" spans="1:106" ht="24.95" customHeight="1" x14ac:dyDescent="0.25">
      <c r="A144" s="127" t="s">
        <v>72</v>
      </c>
      <c r="B144" s="218" t="s">
        <v>682</v>
      </c>
      <c r="C144" s="107" t="s">
        <v>23</v>
      </c>
      <c r="D144" s="108" t="s">
        <v>344</v>
      </c>
      <c r="E144" s="108" t="s">
        <v>247</v>
      </c>
      <c r="F144" s="108" t="s">
        <v>509</v>
      </c>
      <c r="G144" s="108">
        <v>23</v>
      </c>
      <c r="H144" s="107" t="s">
        <v>510</v>
      </c>
      <c r="I144" s="107">
        <v>7</v>
      </c>
      <c r="J144" s="109" t="s">
        <v>24</v>
      </c>
      <c r="K144" s="107">
        <v>16</v>
      </c>
      <c r="L144" s="107" t="s">
        <v>510</v>
      </c>
      <c r="M144" s="110">
        <v>0.69565217391304346</v>
      </c>
      <c r="N144" s="107" t="s">
        <v>286</v>
      </c>
      <c r="O144" s="107" t="s">
        <v>287</v>
      </c>
      <c r="P144" s="107" t="s">
        <v>350</v>
      </c>
      <c r="Q144" s="107" t="s">
        <v>351</v>
      </c>
      <c r="R144" s="111" t="s">
        <v>470</v>
      </c>
      <c r="S144" s="108" t="s">
        <v>352</v>
      </c>
      <c r="T144" s="108">
        <v>1125</v>
      </c>
      <c r="U144" s="108">
        <v>37</v>
      </c>
      <c r="V144" s="108">
        <v>4</v>
      </c>
      <c r="W144" s="112">
        <v>29</v>
      </c>
      <c r="X144" s="113">
        <v>0.7931034482758621</v>
      </c>
      <c r="Y144" s="108">
        <v>37</v>
      </c>
      <c r="Z144" s="108">
        <v>60</v>
      </c>
      <c r="AA144" s="108">
        <v>179</v>
      </c>
      <c r="AB144" s="108">
        <v>279</v>
      </c>
      <c r="AC144" s="108">
        <v>31</v>
      </c>
      <c r="AD144" s="108">
        <v>8</v>
      </c>
      <c r="AE144" s="108">
        <v>107</v>
      </c>
      <c r="AF144" s="108">
        <v>19</v>
      </c>
      <c r="AG144" s="108">
        <v>33</v>
      </c>
      <c r="AH144" s="108">
        <v>21</v>
      </c>
      <c r="AI144" s="108">
        <v>7</v>
      </c>
      <c r="AJ144" s="108">
        <v>2</v>
      </c>
      <c r="AK144" s="108">
        <v>140</v>
      </c>
      <c r="AL144" s="108">
        <v>49</v>
      </c>
      <c r="AM144" s="114">
        <v>189</v>
      </c>
      <c r="AN144" s="34">
        <v>4.8275862068965498</v>
      </c>
      <c r="AO144" s="34">
        <v>3.7837837837837802</v>
      </c>
      <c r="AP144" s="34">
        <v>35</v>
      </c>
      <c r="AQ144" s="34">
        <v>1.68965517241379</v>
      </c>
      <c r="AR144" s="34">
        <v>1.3243243243243199</v>
      </c>
      <c r="AS144" s="34">
        <v>12.25</v>
      </c>
      <c r="AT144" s="115">
        <v>6.5172413793103399</v>
      </c>
      <c r="AU144" s="115">
        <v>0.16785079928952043</v>
      </c>
      <c r="AV144" s="116">
        <v>5.1081081081080999</v>
      </c>
      <c r="AW144" s="34">
        <v>47.25</v>
      </c>
      <c r="AX144" s="34">
        <v>1.6216216216216199</v>
      </c>
      <c r="AY144" s="117">
        <v>0.7407407407407407</v>
      </c>
      <c r="AZ144" s="117">
        <v>0.6216216216216216</v>
      </c>
      <c r="BA144" s="34">
        <v>0.78378378378378377</v>
      </c>
      <c r="BB144" s="118">
        <v>3008</v>
      </c>
      <c r="BC144" s="118">
        <v>17514</v>
      </c>
      <c r="BD144" s="118" t="s">
        <v>607</v>
      </c>
      <c r="BE144" s="118" t="s">
        <v>608</v>
      </c>
      <c r="BF144" s="118">
        <v>3622</v>
      </c>
      <c r="BG144" s="118">
        <v>119</v>
      </c>
      <c r="BH144" s="34">
        <v>0.31060187741579237</v>
      </c>
      <c r="BI144" s="119">
        <v>9.6409574468085107E-3</v>
      </c>
      <c r="BJ144" s="108">
        <v>39</v>
      </c>
      <c r="BK144" s="250">
        <v>120</v>
      </c>
      <c r="BL144" s="251">
        <v>37</v>
      </c>
      <c r="BM144" s="251">
        <v>54</v>
      </c>
      <c r="BN144" s="252">
        <v>30.833333333333329</v>
      </c>
      <c r="BO144" s="252">
        <v>45</v>
      </c>
      <c r="BP144" s="252">
        <v>0.48739495798319332</v>
      </c>
      <c r="BQ144" s="252">
        <v>0.52941176470588236</v>
      </c>
      <c r="BR144" s="252">
        <v>0.52941176470588236</v>
      </c>
      <c r="BS144" s="252">
        <v>0.79831932773109249</v>
      </c>
      <c r="BT144" s="253">
        <v>119</v>
      </c>
      <c r="BU144" s="254">
        <v>-1.7080745341614901E-2</v>
      </c>
      <c r="BV144" s="254">
        <v>-7.6790236722194594E-2</v>
      </c>
      <c r="BW144" s="253" t="b">
        <v>0</v>
      </c>
      <c r="BX144" s="253" t="b">
        <v>0</v>
      </c>
      <c r="BY144" s="253">
        <v>62</v>
      </c>
      <c r="BZ144" s="253">
        <v>67</v>
      </c>
      <c r="CA144" s="254">
        <v>0.52100840336134402</v>
      </c>
      <c r="CB144" s="254">
        <v>0.56302521008403295</v>
      </c>
      <c r="CC144" s="128">
        <v>0.48739495798319299</v>
      </c>
      <c r="CD144" s="128">
        <v>58</v>
      </c>
      <c r="CE144" s="261">
        <v>0.59510869565217395</v>
      </c>
      <c r="CF144" s="127">
        <v>81</v>
      </c>
      <c r="CG144" s="128">
        <v>0.68067226890756305</v>
      </c>
      <c r="CH144" s="128">
        <v>0.19327731092436901</v>
      </c>
      <c r="CI144" s="127">
        <v>23</v>
      </c>
      <c r="CJ144" s="128">
        <v>0.31932773109243601</v>
      </c>
      <c r="CK144" s="127">
        <v>38</v>
      </c>
      <c r="CL144" s="128">
        <v>0</v>
      </c>
      <c r="CM144" s="127" t="s">
        <v>25</v>
      </c>
      <c r="CN144" s="127">
        <v>89</v>
      </c>
      <c r="CO144" s="128">
        <v>0.747899159663865</v>
      </c>
      <c r="CP144" s="127" t="b">
        <v>1</v>
      </c>
      <c r="CQ144" s="127">
        <v>7</v>
      </c>
      <c r="CR144" s="127">
        <v>15</v>
      </c>
      <c r="CS144" s="128">
        <v>0.31818181818181801</v>
      </c>
      <c r="CT144" s="128">
        <v>5.8823529411764698E-2</v>
      </c>
      <c r="CU144" s="127" t="str">
        <f t="shared" si="28"/>
        <v>2_middle</v>
      </c>
      <c r="CV144" s="127" t="str">
        <f t="shared" si="29"/>
        <v>2_fair</v>
      </c>
      <c r="CW144" s="127" t="str">
        <f t="shared" si="30"/>
        <v>2_middle</v>
      </c>
      <c r="CX144" s="127" t="str">
        <f t="shared" si="31"/>
        <v>2_fair</v>
      </c>
      <c r="CY144" s="127" t="str">
        <f t="shared" si="32"/>
        <v>2_fair</v>
      </c>
      <c r="CZ144" s="127" t="str">
        <f t="shared" si="33"/>
        <v>2_fair</v>
      </c>
      <c r="DA144" s="127" t="str">
        <f t="shared" si="34"/>
        <v>1_fair</v>
      </c>
      <c r="DB144" s="127" t="b">
        <v>0</v>
      </c>
    </row>
    <row r="145" spans="1:106" ht="24.95" customHeight="1" x14ac:dyDescent="0.25">
      <c r="A145" s="127" t="s">
        <v>73</v>
      </c>
      <c r="B145" s="218" t="s">
        <v>682</v>
      </c>
      <c r="C145" s="107" t="s">
        <v>23</v>
      </c>
      <c r="D145" s="108" t="s">
        <v>333</v>
      </c>
      <c r="E145" s="108" t="s">
        <v>28</v>
      </c>
      <c r="F145" s="108" t="s">
        <v>377</v>
      </c>
      <c r="G145" s="108">
        <v>16</v>
      </c>
      <c r="H145" s="107" t="s">
        <v>510</v>
      </c>
      <c r="I145" s="107">
        <v>4</v>
      </c>
      <c r="J145" s="109" t="s">
        <v>24</v>
      </c>
      <c r="K145" s="107">
        <v>12</v>
      </c>
      <c r="L145" s="107" t="s">
        <v>510</v>
      </c>
      <c r="M145" s="110">
        <v>0.75</v>
      </c>
      <c r="N145" s="107" t="s">
        <v>286</v>
      </c>
      <c r="O145" s="107" t="s">
        <v>287</v>
      </c>
      <c r="P145" s="107" t="s">
        <v>350</v>
      </c>
      <c r="Q145" s="107" t="s">
        <v>351</v>
      </c>
      <c r="R145" s="111" t="s">
        <v>470</v>
      </c>
      <c r="S145" s="108" t="s">
        <v>352</v>
      </c>
      <c r="T145" s="108">
        <v>516</v>
      </c>
      <c r="U145" s="108">
        <v>17</v>
      </c>
      <c r="V145" s="108">
        <v>2</v>
      </c>
      <c r="W145" s="112">
        <v>24</v>
      </c>
      <c r="X145" s="113">
        <v>0.66666666666666663</v>
      </c>
      <c r="Y145" s="108">
        <v>56</v>
      </c>
      <c r="Z145" s="108">
        <v>59</v>
      </c>
      <c r="AA145" s="108">
        <v>239</v>
      </c>
      <c r="AB145" s="108">
        <v>280</v>
      </c>
      <c r="AC145" s="108">
        <v>5</v>
      </c>
      <c r="AD145" s="108">
        <v>2</v>
      </c>
      <c r="AE145" s="108">
        <v>47</v>
      </c>
      <c r="AF145" s="108">
        <v>22</v>
      </c>
      <c r="AG145" s="108">
        <v>30</v>
      </c>
      <c r="AH145" s="108">
        <v>14</v>
      </c>
      <c r="AI145" s="108">
        <v>8</v>
      </c>
      <c r="AJ145" s="108">
        <v>0</v>
      </c>
      <c r="AK145" s="108">
        <v>77</v>
      </c>
      <c r="AL145" s="108">
        <v>44</v>
      </c>
      <c r="AM145" s="114">
        <v>121</v>
      </c>
      <c r="AN145" s="34">
        <v>3.2083333333333299</v>
      </c>
      <c r="AO145" s="34">
        <v>4.5294117647058796</v>
      </c>
      <c r="AP145" s="34">
        <v>38.5</v>
      </c>
      <c r="AQ145" s="34">
        <v>1.8333333333333299</v>
      </c>
      <c r="AR145" s="34">
        <v>2.5882352941176401</v>
      </c>
      <c r="AS145" s="34">
        <v>22</v>
      </c>
      <c r="AT145" s="115">
        <v>5.0416666666666599</v>
      </c>
      <c r="AU145" s="115">
        <v>0.23404255319148937</v>
      </c>
      <c r="AV145" s="116">
        <v>7.1176470588235201</v>
      </c>
      <c r="AW145" s="34">
        <v>60.5</v>
      </c>
      <c r="AX145" s="34">
        <v>1.0535714285714199</v>
      </c>
      <c r="AY145" s="117">
        <v>0.63636363636363635</v>
      </c>
      <c r="AZ145" s="117">
        <v>0.94117647058823528</v>
      </c>
      <c r="BA145" s="34">
        <v>1.411764705882353</v>
      </c>
      <c r="BB145" s="118">
        <v>454</v>
      </c>
      <c r="BC145" s="118">
        <v>1455</v>
      </c>
      <c r="BD145" s="118" t="s">
        <v>595</v>
      </c>
      <c r="BE145" s="118" t="s">
        <v>596</v>
      </c>
      <c r="BF145" s="118">
        <v>1148</v>
      </c>
      <c r="BG145" s="118">
        <v>37</v>
      </c>
      <c r="BH145" s="34">
        <v>0.44947735191637633</v>
      </c>
      <c r="BI145" s="119">
        <v>5.2863436123348019E-2</v>
      </c>
      <c r="BJ145" s="108">
        <v>7</v>
      </c>
      <c r="BK145" s="250">
        <v>39</v>
      </c>
      <c r="BL145" s="251">
        <v>3</v>
      </c>
      <c r="BM145" s="251">
        <v>23</v>
      </c>
      <c r="BN145" s="252">
        <v>7.6923076923076934</v>
      </c>
      <c r="BO145" s="252">
        <v>58.974358974358971</v>
      </c>
      <c r="BP145" s="252">
        <v>2.6315789473684209E-2</v>
      </c>
      <c r="BQ145" s="252">
        <v>2.6315789473684209E-2</v>
      </c>
      <c r="BR145" s="252">
        <v>2.6315789473684209E-2</v>
      </c>
      <c r="BS145" s="252">
        <v>0.42105263157894729</v>
      </c>
      <c r="BT145" s="253">
        <v>38</v>
      </c>
      <c r="BU145" s="254">
        <v>0.46154970760233899</v>
      </c>
      <c r="BV145" s="254">
        <v>0.18901727879661301</v>
      </c>
      <c r="BW145" s="253" t="b">
        <v>1</v>
      </c>
      <c r="BX145" s="253" t="b">
        <v>0</v>
      </c>
      <c r="BY145" s="253">
        <v>38</v>
      </c>
      <c r="BZ145" s="253">
        <v>37</v>
      </c>
      <c r="CA145" s="254">
        <v>1</v>
      </c>
      <c r="CB145" s="254">
        <v>0.97368421052631504</v>
      </c>
      <c r="CC145" s="128">
        <v>2.6315789473684199E-2</v>
      </c>
      <c r="CD145" s="128">
        <v>1</v>
      </c>
      <c r="CE145" s="261">
        <v>0.92222222222222205</v>
      </c>
      <c r="CF145" s="127">
        <v>1</v>
      </c>
      <c r="CG145" s="128">
        <v>2.6315789473684199E-2</v>
      </c>
      <c r="CH145" s="128">
        <v>0</v>
      </c>
      <c r="CI145" s="127">
        <v>0</v>
      </c>
      <c r="CJ145" s="128">
        <v>0.97368421052631504</v>
      </c>
      <c r="CK145" s="127">
        <v>37</v>
      </c>
      <c r="CL145" s="128">
        <v>6.3739376770538198E-3</v>
      </c>
      <c r="CM145" s="127" t="s">
        <v>25</v>
      </c>
      <c r="CN145" s="127">
        <v>17</v>
      </c>
      <c r="CO145" s="128">
        <v>0.44736842105263103</v>
      </c>
      <c r="CP145" s="127" t="b">
        <v>1</v>
      </c>
      <c r="CQ145" s="127">
        <v>0</v>
      </c>
      <c r="CR145" s="127">
        <v>0</v>
      </c>
      <c r="CS145" s="128">
        <v>0</v>
      </c>
      <c r="CT145" s="128">
        <v>0</v>
      </c>
      <c r="CU145" s="127" t="str">
        <f t="shared" si="28"/>
        <v>1_early</v>
      </c>
      <c r="CV145" s="127" t="str">
        <f t="shared" si="29"/>
        <v>3_high</v>
      </c>
      <c r="CW145" s="127" t="str">
        <f t="shared" si="30"/>
        <v>1_early</v>
      </c>
      <c r="CX145" s="127" t="str">
        <f t="shared" si="31"/>
        <v>0_Zero</v>
      </c>
      <c r="CY145" s="127" t="str">
        <f t="shared" si="32"/>
        <v>3_long</v>
      </c>
      <c r="CZ145" s="127" t="str">
        <f t="shared" si="33"/>
        <v>0_Zero</v>
      </c>
      <c r="DA145" s="127" t="str">
        <f t="shared" si="34"/>
        <v>0_zero</v>
      </c>
      <c r="DB145" s="127" t="b">
        <v>1</v>
      </c>
    </row>
    <row r="146" spans="1:106" ht="24.95" customHeight="1" x14ac:dyDescent="0.25">
      <c r="A146" s="127" t="s">
        <v>80</v>
      </c>
      <c r="B146" s="218" t="s">
        <v>682</v>
      </c>
      <c r="C146" s="107" t="s">
        <v>23</v>
      </c>
      <c r="D146" s="108" t="s">
        <v>333</v>
      </c>
      <c r="E146" s="108" t="s">
        <v>247</v>
      </c>
      <c r="F146" s="108" t="s">
        <v>494</v>
      </c>
      <c r="G146" s="108">
        <v>58</v>
      </c>
      <c r="H146" s="107" t="s">
        <v>510</v>
      </c>
      <c r="I146" s="107">
        <v>3</v>
      </c>
      <c r="J146" s="109" t="s">
        <v>24</v>
      </c>
      <c r="K146" s="107">
        <v>55</v>
      </c>
      <c r="L146" s="107" t="s">
        <v>510</v>
      </c>
      <c r="M146" s="110">
        <v>0.94827586206896552</v>
      </c>
      <c r="N146" s="107" t="s">
        <v>286</v>
      </c>
      <c r="O146" s="107" t="s">
        <v>493</v>
      </c>
      <c r="P146" s="107" t="s">
        <v>350</v>
      </c>
      <c r="Q146" s="107" t="s">
        <v>502</v>
      </c>
      <c r="R146" s="111" t="s">
        <v>470</v>
      </c>
      <c r="S146" s="108" t="s">
        <v>352</v>
      </c>
      <c r="T146" s="108">
        <v>439</v>
      </c>
      <c r="U146" s="108">
        <v>15</v>
      </c>
      <c r="V146" s="108">
        <v>2</v>
      </c>
      <c r="W146" s="112">
        <v>67</v>
      </c>
      <c r="X146" s="113">
        <v>0.86567164179104472</v>
      </c>
      <c r="Y146" s="108">
        <v>31</v>
      </c>
      <c r="Z146" s="108">
        <v>35</v>
      </c>
      <c r="AA146" s="108">
        <v>247</v>
      </c>
      <c r="AB146" s="108">
        <v>292</v>
      </c>
      <c r="AC146" s="108">
        <v>10</v>
      </c>
      <c r="AD146" s="108">
        <v>6</v>
      </c>
      <c r="AE146" s="108">
        <v>56</v>
      </c>
      <c r="AF146" s="108">
        <v>39</v>
      </c>
      <c r="AG146" s="108">
        <v>83</v>
      </c>
      <c r="AH146" s="108">
        <v>55</v>
      </c>
      <c r="AI146" s="108">
        <v>20</v>
      </c>
      <c r="AJ146" s="108">
        <v>0</v>
      </c>
      <c r="AK146" s="108">
        <v>139</v>
      </c>
      <c r="AL146" s="108">
        <v>114</v>
      </c>
      <c r="AM146" s="114">
        <v>253</v>
      </c>
      <c r="AN146" s="34">
        <v>2.07462686567164</v>
      </c>
      <c r="AO146" s="34">
        <v>9.2666666666666604</v>
      </c>
      <c r="AP146" s="34">
        <v>69.5</v>
      </c>
      <c r="AQ146" s="34">
        <v>1.70149253731343</v>
      </c>
      <c r="AR146" s="34">
        <v>7.6</v>
      </c>
      <c r="AS146" s="34">
        <v>57</v>
      </c>
      <c r="AT146" s="115">
        <v>3.7761194029850702</v>
      </c>
      <c r="AU146" s="115">
        <v>0.57499999999999996</v>
      </c>
      <c r="AV146" s="116">
        <v>16.8666666666666</v>
      </c>
      <c r="AW146" s="34">
        <v>126.5</v>
      </c>
      <c r="AX146" s="34">
        <v>1.12903225806451</v>
      </c>
      <c r="AY146" s="117">
        <v>0.54940711462450598</v>
      </c>
      <c r="AZ146" s="117">
        <v>3.8666666666666667</v>
      </c>
      <c r="BA146" s="34">
        <v>4.4666666666666668</v>
      </c>
      <c r="BB146" s="118">
        <v>2826</v>
      </c>
      <c r="BC146" s="118">
        <v>13288</v>
      </c>
      <c r="BD146" s="118" t="s">
        <v>591</v>
      </c>
      <c r="BE146" s="118" t="s">
        <v>592</v>
      </c>
      <c r="BF146" s="118">
        <v>946</v>
      </c>
      <c r="BG146" s="118">
        <v>31</v>
      </c>
      <c r="BH146" s="34">
        <v>0.46405919661733613</v>
      </c>
      <c r="BI146" s="119">
        <v>2.3708421797593773E-2</v>
      </c>
      <c r="BJ146" s="108">
        <v>16</v>
      </c>
      <c r="BK146" s="250">
        <v>32</v>
      </c>
      <c r="BL146" s="251">
        <v>4</v>
      </c>
      <c r="BM146" s="251">
        <v>11</v>
      </c>
      <c r="BN146" s="252">
        <v>12.5</v>
      </c>
      <c r="BO146" s="252">
        <v>34.375</v>
      </c>
      <c r="BP146" s="252">
        <v>0.5161290322580645</v>
      </c>
      <c r="BQ146" s="252">
        <v>0.64516129032258063</v>
      </c>
      <c r="BR146" s="252">
        <v>0.67741935483870963</v>
      </c>
      <c r="BS146" s="252">
        <v>0.93548387096774188</v>
      </c>
      <c r="BT146" s="253">
        <v>31</v>
      </c>
      <c r="BU146" s="254">
        <v>-4.6258064516129002E-2</v>
      </c>
      <c r="BV146" s="254">
        <v>1.6126602272037601E-3</v>
      </c>
      <c r="BW146" s="253" t="b">
        <v>0</v>
      </c>
      <c r="BX146" s="253" t="b">
        <v>0</v>
      </c>
      <c r="BY146" s="253">
        <v>17</v>
      </c>
      <c r="BZ146" s="253">
        <v>16</v>
      </c>
      <c r="CA146" s="254">
        <v>0.54838709677419295</v>
      </c>
      <c r="CB146" s="254">
        <v>0.51612903225806395</v>
      </c>
      <c r="CC146" s="128">
        <v>0.483870967741935</v>
      </c>
      <c r="CD146" s="128">
        <v>15</v>
      </c>
      <c r="CE146" s="261">
        <v>0.49399999999999999</v>
      </c>
      <c r="CF146" s="127">
        <v>22</v>
      </c>
      <c r="CG146" s="128">
        <v>0.70967741935483797</v>
      </c>
      <c r="CH146" s="128">
        <v>0.225806451612903</v>
      </c>
      <c r="CI146" s="127">
        <v>7</v>
      </c>
      <c r="CJ146" s="128">
        <v>0.29032258064516098</v>
      </c>
      <c r="CK146" s="127">
        <v>9</v>
      </c>
      <c r="CL146" s="128">
        <v>2.8248587570621399E-2</v>
      </c>
      <c r="CM146" s="127" t="s">
        <v>25</v>
      </c>
      <c r="CN146" s="127">
        <v>27</v>
      </c>
      <c r="CO146" s="128">
        <v>0.87096774193548299</v>
      </c>
      <c r="CP146" s="127" t="b">
        <v>0</v>
      </c>
      <c r="CQ146" s="127">
        <v>6</v>
      </c>
      <c r="CR146" s="127">
        <v>0</v>
      </c>
      <c r="CS146" s="128">
        <v>1</v>
      </c>
      <c r="CT146" s="128">
        <v>0.19354838709677399</v>
      </c>
      <c r="CU146" s="127" t="str">
        <f t="shared" si="28"/>
        <v>2_middle</v>
      </c>
      <c r="CV146" s="127" t="str">
        <f t="shared" si="29"/>
        <v>2_fair</v>
      </c>
      <c r="CW146" s="127" t="str">
        <f t="shared" si="30"/>
        <v>2_middle</v>
      </c>
      <c r="CX146" s="127" t="str">
        <f t="shared" si="31"/>
        <v>2_fair</v>
      </c>
      <c r="CY146" s="127" t="str">
        <f t="shared" si="32"/>
        <v>2_fair</v>
      </c>
      <c r="CZ146" s="127" t="str">
        <f t="shared" si="33"/>
        <v>3_large</v>
      </c>
      <c r="DA146" s="127" t="str">
        <f t="shared" si="34"/>
        <v>2_high</v>
      </c>
      <c r="DB146" s="127" t="b">
        <v>0</v>
      </c>
    </row>
    <row r="147" spans="1:106" ht="24.95" customHeight="1" x14ac:dyDescent="0.2">
      <c r="A147" s="127" t="s">
        <v>89</v>
      </c>
      <c r="B147" s="218" t="s">
        <v>682</v>
      </c>
      <c r="C147" s="137" t="s">
        <v>23</v>
      </c>
      <c r="D147" s="138" t="s">
        <v>311</v>
      </c>
      <c r="E147" s="138" t="s">
        <v>247</v>
      </c>
      <c r="F147" s="138" t="s">
        <v>509</v>
      </c>
      <c r="G147" s="138">
        <v>40</v>
      </c>
      <c r="H147" s="137" t="s">
        <v>510</v>
      </c>
      <c r="I147" s="137">
        <v>15</v>
      </c>
      <c r="J147" s="137" t="s">
        <v>54</v>
      </c>
      <c r="K147" s="137">
        <v>25</v>
      </c>
      <c r="L147" s="137" t="s">
        <v>510</v>
      </c>
      <c r="M147" s="139">
        <v>0.625</v>
      </c>
      <c r="N147" s="137" t="s">
        <v>286</v>
      </c>
      <c r="O147" s="137" t="s">
        <v>493</v>
      </c>
      <c r="P147" s="137" t="s">
        <v>288</v>
      </c>
      <c r="Q147" s="137" t="s">
        <v>288</v>
      </c>
      <c r="R147" s="140" t="s">
        <v>470</v>
      </c>
      <c r="S147" s="138" t="s">
        <v>352</v>
      </c>
      <c r="T147" s="138">
        <v>162</v>
      </c>
      <c r="U147" s="138">
        <v>6</v>
      </c>
      <c r="V147" s="138">
        <v>1</v>
      </c>
      <c r="W147" s="141">
        <v>50</v>
      </c>
      <c r="X147" s="142">
        <v>0.8</v>
      </c>
      <c r="Y147" s="138">
        <v>9</v>
      </c>
      <c r="Z147" s="138">
        <v>22</v>
      </c>
      <c r="AA147" s="138">
        <v>57</v>
      </c>
      <c r="AB147" s="138">
        <v>162</v>
      </c>
      <c r="AC147" s="138">
        <v>38</v>
      </c>
      <c r="AD147" s="138">
        <v>25</v>
      </c>
      <c r="AE147" s="138">
        <v>236</v>
      </c>
      <c r="AF147" s="138">
        <v>152</v>
      </c>
      <c r="AG147" s="138">
        <v>32</v>
      </c>
      <c r="AH147" s="138">
        <v>11</v>
      </c>
      <c r="AI147" s="138">
        <v>138</v>
      </c>
      <c r="AJ147" s="138">
        <v>54</v>
      </c>
      <c r="AK147" s="138">
        <v>268</v>
      </c>
      <c r="AL147" s="138">
        <v>355</v>
      </c>
      <c r="AM147" s="140">
        <v>623</v>
      </c>
      <c r="AN147" s="143">
        <v>5.36</v>
      </c>
      <c r="AO147" s="143">
        <v>44.6666666666666</v>
      </c>
      <c r="AP147" s="143">
        <v>268</v>
      </c>
      <c r="AQ147" s="143">
        <v>7.1</v>
      </c>
      <c r="AR147" s="143">
        <v>59.1666666666666</v>
      </c>
      <c r="AS147" s="143">
        <v>355</v>
      </c>
      <c r="AT147" s="143">
        <v>12.46</v>
      </c>
      <c r="AU147" s="143">
        <v>3.8220858895705523</v>
      </c>
      <c r="AV147" s="139">
        <v>103.833333333333</v>
      </c>
      <c r="AW147" s="143">
        <v>623</v>
      </c>
      <c r="AX147" s="143">
        <v>2.4444444444444402</v>
      </c>
      <c r="AY147" s="144">
        <v>0.4301765650080257</v>
      </c>
      <c r="AZ147" s="144">
        <v>6.666666666666667</v>
      </c>
      <c r="BA147" s="143">
        <v>8.3333333333333339</v>
      </c>
      <c r="BB147" s="138">
        <v>5443</v>
      </c>
      <c r="BC147" s="138">
        <v>17634</v>
      </c>
      <c r="BD147" s="138" t="s">
        <v>583</v>
      </c>
      <c r="BE147" s="138" t="s">
        <v>584</v>
      </c>
      <c r="BF147" s="138">
        <v>1217</v>
      </c>
      <c r="BG147" s="138">
        <v>39</v>
      </c>
      <c r="BH147" s="143">
        <v>0.13311421528348397</v>
      </c>
      <c r="BI147" s="143">
        <v>9.1861106007716329E-3</v>
      </c>
      <c r="BJ147" s="138">
        <v>63</v>
      </c>
      <c r="BK147" s="250">
        <v>41</v>
      </c>
      <c r="BL147" s="251">
        <v>20</v>
      </c>
      <c r="BM147" s="251">
        <v>27</v>
      </c>
      <c r="BN147" s="252">
        <v>48.780487804878049</v>
      </c>
      <c r="BO147" s="252">
        <v>65.853658536585371</v>
      </c>
      <c r="BP147" s="252">
        <v>0.55000000000000004</v>
      </c>
      <c r="BQ147" s="252">
        <v>0.6</v>
      </c>
      <c r="BR147" s="252">
        <v>0.6</v>
      </c>
      <c r="BS147" s="252">
        <v>0.625</v>
      </c>
      <c r="BT147" s="253">
        <v>40</v>
      </c>
      <c r="BU147" s="254">
        <v>-4.2573529411764698E-2</v>
      </c>
      <c r="BV147" s="254">
        <v>-0.138206973423672</v>
      </c>
      <c r="BW147" s="253" t="b">
        <v>0</v>
      </c>
      <c r="BX147" s="253" t="b">
        <v>0</v>
      </c>
      <c r="BY147" s="253">
        <v>19</v>
      </c>
      <c r="BZ147" s="253">
        <v>16</v>
      </c>
      <c r="CA147" s="254">
        <v>0.47499999999999998</v>
      </c>
      <c r="CB147" s="254">
        <v>0.4</v>
      </c>
      <c r="CC147" s="128">
        <v>0.5</v>
      </c>
      <c r="CD147" s="128">
        <v>20</v>
      </c>
      <c r="CE147" s="261">
        <v>8.8235294117646995E-2</v>
      </c>
      <c r="CF147" s="127">
        <v>25</v>
      </c>
      <c r="CG147" s="128">
        <v>0.625</v>
      </c>
      <c r="CH147" s="128">
        <v>0.125</v>
      </c>
      <c r="CI147" s="127">
        <v>5</v>
      </c>
      <c r="CJ147" s="128">
        <v>0.375</v>
      </c>
      <c r="CK147" s="127">
        <v>15</v>
      </c>
      <c r="CL147" s="128">
        <v>1.4540874742386E-2</v>
      </c>
      <c r="CM147" s="127" t="s">
        <v>25</v>
      </c>
      <c r="CN147" s="127">
        <v>24</v>
      </c>
      <c r="CO147" s="128">
        <v>0.6</v>
      </c>
      <c r="CP147" s="127" t="b">
        <v>1</v>
      </c>
      <c r="CQ147" s="127">
        <v>4</v>
      </c>
      <c r="CR147" s="127">
        <v>0</v>
      </c>
      <c r="CS147" s="128">
        <v>1</v>
      </c>
      <c r="CT147" s="128">
        <v>0.1</v>
      </c>
      <c r="CU147" s="127" t="str">
        <f t="shared" si="28"/>
        <v>2_middle</v>
      </c>
      <c r="CV147" s="127" t="str">
        <f t="shared" si="29"/>
        <v>1_low</v>
      </c>
      <c r="CW147" s="127" t="str">
        <f t="shared" si="30"/>
        <v>2_middle</v>
      </c>
      <c r="CX147" s="127" t="str">
        <f t="shared" si="31"/>
        <v>2_fair</v>
      </c>
      <c r="CY147" s="127" t="str">
        <f t="shared" si="32"/>
        <v>2_fair</v>
      </c>
      <c r="CZ147" s="127" t="str">
        <f t="shared" si="33"/>
        <v>3_large</v>
      </c>
      <c r="DA147" s="127" t="str">
        <f t="shared" si="34"/>
        <v>2_high</v>
      </c>
      <c r="DB147" s="127" t="b">
        <v>0</v>
      </c>
    </row>
    <row r="148" spans="1:106" ht="24.95" customHeight="1" x14ac:dyDescent="0.25">
      <c r="A148" s="127" t="s">
        <v>97</v>
      </c>
      <c r="B148" s="218" t="s">
        <v>682</v>
      </c>
      <c r="C148" s="107" t="s">
        <v>23</v>
      </c>
      <c r="D148" s="108" t="s">
        <v>344</v>
      </c>
      <c r="E148" s="108" t="s">
        <v>247</v>
      </c>
      <c r="F148" s="108" t="s">
        <v>509</v>
      </c>
      <c r="G148" s="108">
        <v>63</v>
      </c>
      <c r="H148" s="107" t="s">
        <v>510</v>
      </c>
      <c r="I148" s="107">
        <v>8</v>
      </c>
      <c r="J148" s="109" t="s">
        <v>24</v>
      </c>
      <c r="K148" s="107">
        <v>55</v>
      </c>
      <c r="L148" s="107" t="s">
        <v>510</v>
      </c>
      <c r="M148" s="110">
        <v>0.87301587301587302</v>
      </c>
      <c r="N148" s="107" t="s">
        <v>505</v>
      </c>
      <c r="O148" s="107" t="s">
        <v>493</v>
      </c>
      <c r="P148" s="107" t="s">
        <v>513</v>
      </c>
      <c r="Q148" s="107" t="s">
        <v>502</v>
      </c>
      <c r="R148" s="111" t="s">
        <v>470</v>
      </c>
      <c r="S148" s="108" t="s">
        <v>352</v>
      </c>
      <c r="T148" s="108">
        <v>1960</v>
      </c>
      <c r="U148" s="108">
        <v>65</v>
      </c>
      <c r="V148" s="108">
        <v>6</v>
      </c>
      <c r="W148" s="112">
        <v>266</v>
      </c>
      <c r="X148" s="113">
        <v>0.23684210526315788</v>
      </c>
      <c r="Y148" s="108">
        <v>32</v>
      </c>
      <c r="Z148" s="108">
        <v>51</v>
      </c>
      <c r="AA148" s="108">
        <v>309</v>
      </c>
      <c r="AB148" s="108">
        <v>448</v>
      </c>
      <c r="AC148" s="108">
        <v>42</v>
      </c>
      <c r="AD148" s="108">
        <v>23</v>
      </c>
      <c r="AE148" s="108">
        <v>306</v>
      </c>
      <c r="AF148" s="108">
        <v>195</v>
      </c>
      <c r="AG148" s="108">
        <v>96</v>
      </c>
      <c r="AH148" s="108">
        <v>68</v>
      </c>
      <c r="AI148" s="108">
        <v>45</v>
      </c>
      <c r="AJ148" s="108">
        <v>0</v>
      </c>
      <c r="AK148" s="108">
        <v>402</v>
      </c>
      <c r="AL148" s="108">
        <v>308</v>
      </c>
      <c r="AM148" s="114">
        <v>710</v>
      </c>
      <c r="AN148" s="34">
        <v>1.51127819548872</v>
      </c>
      <c r="AO148" s="34">
        <v>6.1846153846153804</v>
      </c>
      <c r="AP148" s="34">
        <v>67</v>
      </c>
      <c r="AQ148" s="34">
        <v>1.1578947368421</v>
      </c>
      <c r="AR148" s="34">
        <v>4.7384615384615296</v>
      </c>
      <c r="AS148" s="34">
        <v>51.3333333333333</v>
      </c>
      <c r="AT148" s="115">
        <v>2.6691729323308202</v>
      </c>
      <c r="AU148" s="115">
        <v>0.36206017338092811</v>
      </c>
      <c r="AV148" s="116">
        <v>10.9230769230769</v>
      </c>
      <c r="AW148" s="34">
        <v>118.333333333333</v>
      </c>
      <c r="AX148" s="34">
        <v>1.59375</v>
      </c>
      <c r="AY148" s="117">
        <v>0.56619718309859157</v>
      </c>
      <c r="AZ148" s="117">
        <v>0.96923076923076923</v>
      </c>
      <c r="BA148" s="34">
        <v>4.092307692307692</v>
      </c>
      <c r="BB148" s="118">
        <v>2094</v>
      </c>
      <c r="BC148" s="118">
        <v>22417</v>
      </c>
      <c r="BD148" s="118" t="s">
        <v>618</v>
      </c>
      <c r="BE148" s="118" t="s">
        <v>619</v>
      </c>
      <c r="BF148" s="118">
        <v>2283</v>
      </c>
      <c r="BG148" s="118">
        <v>75</v>
      </c>
      <c r="BH148" s="34">
        <v>0.85851949189662724</v>
      </c>
      <c r="BI148" s="119">
        <v>0.12702960840496658</v>
      </c>
      <c r="BJ148" s="108">
        <v>65</v>
      </c>
      <c r="BK148" s="250">
        <v>77</v>
      </c>
      <c r="BL148" s="251">
        <v>32</v>
      </c>
      <c r="BM148" s="251">
        <v>47</v>
      </c>
      <c r="BN148" s="252">
        <v>41.558441558441558</v>
      </c>
      <c r="BO148" s="252">
        <v>61.038961038961041</v>
      </c>
      <c r="BP148" s="252">
        <v>0.48684210526315791</v>
      </c>
      <c r="BQ148" s="252">
        <v>0.77631578947368418</v>
      </c>
      <c r="BR148" s="252">
        <v>0.77631578947368418</v>
      </c>
      <c r="BS148" s="252">
        <v>1</v>
      </c>
      <c r="BT148" s="253">
        <v>76</v>
      </c>
      <c r="BU148" s="254">
        <v>2.3429833169774299E-2</v>
      </c>
      <c r="BV148" s="254">
        <v>-1.02182000158867E-2</v>
      </c>
      <c r="BW148" s="253" t="b">
        <v>0</v>
      </c>
      <c r="BX148" s="253" t="b">
        <v>0</v>
      </c>
      <c r="BY148" s="253">
        <v>51</v>
      </c>
      <c r="BZ148" s="253">
        <v>32</v>
      </c>
      <c r="CA148" s="254">
        <v>0.67105263157894701</v>
      </c>
      <c r="CB148" s="254">
        <v>0.42105263157894701</v>
      </c>
      <c r="CC148" s="128">
        <v>0.144736842105263</v>
      </c>
      <c r="CD148" s="128">
        <v>11</v>
      </c>
      <c r="CE148" s="261">
        <v>0.30323846908733998</v>
      </c>
      <c r="CF148" s="127">
        <v>67</v>
      </c>
      <c r="CG148" s="128">
        <v>0.88157894736842102</v>
      </c>
      <c r="CH148" s="128">
        <v>0.73684210526315697</v>
      </c>
      <c r="CI148" s="127">
        <v>56</v>
      </c>
      <c r="CJ148" s="128">
        <v>0.118421052631578</v>
      </c>
      <c r="CK148" s="127">
        <v>9</v>
      </c>
      <c r="CL148" s="128">
        <v>4.5400889857441198E-5</v>
      </c>
      <c r="CM148" s="127" t="s">
        <v>25</v>
      </c>
      <c r="CN148" s="127">
        <v>51</v>
      </c>
      <c r="CO148" s="128">
        <v>0.67105263157894701</v>
      </c>
      <c r="CP148" s="127" t="b">
        <v>1</v>
      </c>
      <c r="CQ148" s="127">
        <v>26</v>
      </c>
      <c r="CR148" s="127">
        <v>29</v>
      </c>
      <c r="CS148" s="128">
        <v>0.472727272727272</v>
      </c>
      <c r="CT148" s="128">
        <v>0.34210526315789402</v>
      </c>
      <c r="CU148" s="127" t="str">
        <f t="shared" si="28"/>
        <v>1_early</v>
      </c>
      <c r="CV148" s="127" t="str">
        <f t="shared" si="29"/>
        <v>2_fair</v>
      </c>
      <c r="CW148" s="127" t="str">
        <f t="shared" si="30"/>
        <v>3_late</v>
      </c>
      <c r="CX148" s="127" t="str">
        <f t="shared" si="31"/>
        <v>3_long</v>
      </c>
      <c r="CY148" s="127" t="str">
        <f t="shared" si="32"/>
        <v>1_soon</v>
      </c>
      <c r="CZ148" s="127" t="str">
        <f t="shared" si="33"/>
        <v>2_fair</v>
      </c>
      <c r="DA148" s="127" t="str">
        <f t="shared" si="34"/>
        <v>2_high</v>
      </c>
      <c r="DB148" s="127" t="b">
        <v>0</v>
      </c>
    </row>
    <row r="149" spans="1:106" ht="24.95" customHeight="1" x14ac:dyDescent="0.25">
      <c r="A149" s="127" t="s">
        <v>110</v>
      </c>
      <c r="B149" s="218" t="s">
        <v>682</v>
      </c>
      <c r="C149" s="107" t="s">
        <v>23</v>
      </c>
      <c r="D149" s="108" t="s">
        <v>333</v>
      </c>
      <c r="E149" s="108" t="s">
        <v>247</v>
      </c>
      <c r="F149" s="108" t="s">
        <v>381</v>
      </c>
      <c r="G149" s="108">
        <v>16</v>
      </c>
      <c r="H149" s="107" t="s">
        <v>510</v>
      </c>
      <c r="I149" s="107">
        <v>6</v>
      </c>
      <c r="J149" s="109" t="s">
        <v>24</v>
      </c>
      <c r="K149" s="107">
        <v>10</v>
      </c>
      <c r="L149" s="107" t="s">
        <v>467</v>
      </c>
      <c r="M149" s="110">
        <v>0.625</v>
      </c>
      <c r="N149" s="107" t="s">
        <v>286</v>
      </c>
      <c r="O149" s="107" t="s">
        <v>287</v>
      </c>
      <c r="P149" s="107" t="s">
        <v>350</v>
      </c>
      <c r="Q149" s="107" t="s">
        <v>351</v>
      </c>
      <c r="R149" s="111" t="s">
        <v>470</v>
      </c>
      <c r="S149" s="108" t="s">
        <v>352</v>
      </c>
      <c r="T149" s="108">
        <v>689</v>
      </c>
      <c r="U149" s="108">
        <v>23</v>
      </c>
      <c r="V149" s="108">
        <v>2</v>
      </c>
      <c r="W149" s="112">
        <v>18</v>
      </c>
      <c r="X149" s="113">
        <v>0.88888888888888884</v>
      </c>
      <c r="Y149" s="108">
        <v>51</v>
      </c>
      <c r="Z149" s="108">
        <v>18</v>
      </c>
      <c r="AA149" s="108">
        <v>430</v>
      </c>
      <c r="AB149" s="108">
        <v>155</v>
      </c>
      <c r="AC149" s="108">
        <v>63</v>
      </c>
      <c r="AD149" s="108">
        <v>96</v>
      </c>
      <c r="AE149" s="108">
        <v>489</v>
      </c>
      <c r="AF149" s="108">
        <v>767</v>
      </c>
      <c r="AG149" s="108">
        <v>4</v>
      </c>
      <c r="AH149" s="108">
        <v>1</v>
      </c>
      <c r="AI149" s="108">
        <v>6</v>
      </c>
      <c r="AJ149" s="108">
        <v>0</v>
      </c>
      <c r="AK149" s="108">
        <v>493</v>
      </c>
      <c r="AL149" s="108">
        <v>774</v>
      </c>
      <c r="AM149" s="114">
        <v>1267</v>
      </c>
      <c r="AN149" s="34">
        <v>27.3888888888888</v>
      </c>
      <c r="AO149" s="34">
        <v>21.434782608695599</v>
      </c>
      <c r="AP149" s="34">
        <v>246.5</v>
      </c>
      <c r="AQ149" s="34">
        <v>43</v>
      </c>
      <c r="AR149" s="34">
        <v>33.652173913043399</v>
      </c>
      <c r="AS149" s="34">
        <v>387</v>
      </c>
      <c r="AT149" s="115">
        <v>70.3888888888888</v>
      </c>
      <c r="AU149" s="115">
        <v>1.836231884057971</v>
      </c>
      <c r="AV149" s="116">
        <v>55.086956521739097</v>
      </c>
      <c r="AW149" s="34">
        <v>633.5</v>
      </c>
      <c r="AX149" s="34">
        <v>0.35294117647058798</v>
      </c>
      <c r="AY149" s="117">
        <v>0.38910812943962114</v>
      </c>
      <c r="AZ149" s="117">
        <v>0.69565217391304346</v>
      </c>
      <c r="BA149" s="34">
        <v>0.78260869565217395</v>
      </c>
      <c r="BB149" s="118">
        <v>591</v>
      </c>
      <c r="BC149" s="118">
        <v>19789</v>
      </c>
      <c r="BD149" s="118" t="s">
        <v>597</v>
      </c>
      <c r="BE149" s="118" t="s">
        <v>598</v>
      </c>
      <c r="BF149" s="118">
        <v>1204</v>
      </c>
      <c r="BG149" s="118">
        <v>39</v>
      </c>
      <c r="BH149" s="34">
        <v>0.57225913621262459</v>
      </c>
      <c r="BI149" s="119">
        <v>3.0456852791878174E-2</v>
      </c>
      <c r="BJ149" s="108">
        <v>159</v>
      </c>
      <c r="BK149" s="250">
        <v>44</v>
      </c>
      <c r="BL149" s="251">
        <v>23</v>
      </c>
      <c r="BM149" s="251">
        <v>24</v>
      </c>
      <c r="BN149" s="252">
        <v>52.272727272727273</v>
      </c>
      <c r="BO149" s="252">
        <v>54.545454545454547</v>
      </c>
      <c r="BP149" s="252">
        <v>4.6511627906976737E-2</v>
      </c>
      <c r="BQ149" s="252">
        <v>4.6511627906976737E-2</v>
      </c>
      <c r="BR149" s="252">
        <v>6.9767441860465115E-2</v>
      </c>
      <c r="BS149" s="252">
        <v>0.58139534883720934</v>
      </c>
      <c r="BT149" s="253">
        <v>43</v>
      </c>
      <c r="BU149" s="254">
        <v>0.45052144002411898</v>
      </c>
      <c r="BV149" s="254">
        <v>7.2773650556528194E-2</v>
      </c>
      <c r="BW149" s="253" t="b">
        <v>0</v>
      </c>
      <c r="BX149" s="253" t="b">
        <v>0</v>
      </c>
      <c r="BY149" s="253">
        <v>42</v>
      </c>
      <c r="BZ149" s="253">
        <v>41</v>
      </c>
      <c r="CA149" s="254">
        <v>0.97674418604651103</v>
      </c>
      <c r="CB149" s="254">
        <v>0.95348837209302295</v>
      </c>
      <c r="CC149" s="128">
        <v>4.6511627906976702E-2</v>
      </c>
      <c r="CD149" s="128">
        <v>2</v>
      </c>
      <c r="CE149" s="261">
        <v>0.76016499705362395</v>
      </c>
      <c r="CF149" s="127">
        <v>4</v>
      </c>
      <c r="CG149" s="128">
        <v>9.3023255813953404E-2</v>
      </c>
      <c r="CH149" s="128">
        <v>4.6511627906976702E-2</v>
      </c>
      <c r="CI149" s="127">
        <v>2</v>
      </c>
      <c r="CJ149" s="128">
        <v>0.90697674418604601</v>
      </c>
      <c r="CK149" s="127">
        <v>39</v>
      </c>
      <c r="CL149" s="128">
        <v>3.5832814768720099E-2</v>
      </c>
      <c r="CM149" s="127" t="s">
        <v>25</v>
      </c>
      <c r="CN149" s="127">
        <v>22</v>
      </c>
      <c r="CO149" s="128">
        <v>0.51162790697674398</v>
      </c>
      <c r="CP149" s="127" t="b">
        <v>1</v>
      </c>
      <c r="CQ149" s="127">
        <v>1</v>
      </c>
      <c r="CR149" s="127">
        <v>0</v>
      </c>
      <c r="CS149" s="128">
        <v>1</v>
      </c>
      <c r="CT149" s="128">
        <v>2.3255813953488299E-2</v>
      </c>
      <c r="CU149" s="127" t="str">
        <f t="shared" si="28"/>
        <v>1_early</v>
      </c>
      <c r="CV149" s="127" t="str">
        <f t="shared" si="29"/>
        <v>3_high</v>
      </c>
      <c r="CW149" s="127" t="str">
        <f t="shared" si="30"/>
        <v>1_early</v>
      </c>
      <c r="CX149" s="127" t="str">
        <f t="shared" si="31"/>
        <v>1_soon</v>
      </c>
      <c r="CY149" s="127" t="str">
        <f t="shared" si="32"/>
        <v>3_long</v>
      </c>
      <c r="CZ149" s="127" t="str">
        <f t="shared" si="33"/>
        <v>3_large</v>
      </c>
      <c r="DA149" s="127" t="str">
        <f t="shared" si="34"/>
        <v>1_fair</v>
      </c>
      <c r="DB149" s="127" t="b">
        <v>1</v>
      </c>
    </row>
    <row r="150" spans="1:106" ht="24.95" customHeight="1" x14ac:dyDescent="0.25">
      <c r="A150" s="127" t="s">
        <v>135</v>
      </c>
      <c r="B150" s="218" t="s">
        <v>682</v>
      </c>
      <c r="C150" s="107" t="s">
        <v>23</v>
      </c>
      <c r="D150" s="108" t="s">
        <v>344</v>
      </c>
      <c r="E150" s="108" t="s">
        <v>247</v>
      </c>
      <c r="F150" s="108" t="s">
        <v>494</v>
      </c>
      <c r="G150" s="108">
        <v>20</v>
      </c>
      <c r="H150" s="107" t="s">
        <v>510</v>
      </c>
      <c r="I150" s="107">
        <v>5</v>
      </c>
      <c r="J150" s="109" t="s">
        <v>24</v>
      </c>
      <c r="K150" s="107">
        <v>15</v>
      </c>
      <c r="L150" s="107" t="s">
        <v>510</v>
      </c>
      <c r="M150" s="110">
        <v>0.75</v>
      </c>
      <c r="N150" s="107" t="s">
        <v>505</v>
      </c>
      <c r="O150" s="107" t="s">
        <v>493</v>
      </c>
      <c r="P150" s="107" t="s">
        <v>513</v>
      </c>
      <c r="Q150" s="107" t="s">
        <v>506</v>
      </c>
      <c r="R150" s="111" t="s">
        <v>470</v>
      </c>
      <c r="S150" s="108" t="s">
        <v>352</v>
      </c>
      <c r="T150" s="108">
        <v>1257</v>
      </c>
      <c r="U150" s="108">
        <v>42</v>
      </c>
      <c r="V150" s="108">
        <v>4</v>
      </c>
      <c r="W150" s="112">
        <v>26</v>
      </c>
      <c r="X150" s="113">
        <v>0.76923076923076927</v>
      </c>
      <c r="Y150" s="108">
        <v>17</v>
      </c>
      <c r="Z150" s="108">
        <v>28</v>
      </c>
      <c r="AA150" s="108">
        <v>71</v>
      </c>
      <c r="AB150" s="108">
        <v>143</v>
      </c>
      <c r="AC150" s="108">
        <v>26</v>
      </c>
      <c r="AD150" s="108">
        <v>15</v>
      </c>
      <c r="AE150" s="108">
        <v>97</v>
      </c>
      <c r="AF150" s="108">
        <v>59</v>
      </c>
      <c r="AG150" s="108">
        <v>53</v>
      </c>
      <c r="AH150" s="108">
        <v>19</v>
      </c>
      <c r="AI150" s="108">
        <v>17</v>
      </c>
      <c r="AJ150" s="108">
        <v>0</v>
      </c>
      <c r="AK150" s="108">
        <v>150</v>
      </c>
      <c r="AL150" s="108">
        <v>95</v>
      </c>
      <c r="AM150" s="114">
        <v>245</v>
      </c>
      <c r="AN150" s="34">
        <v>5.7692307692307603</v>
      </c>
      <c r="AO150" s="34">
        <v>3.5714285714285698</v>
      </c>
      <c r="AP150" s="34">
        <v>37.5</v>
      </c>
      <c r="AQ150" s="34">
        <v>3.6538461538461502</v>
      </c>
      <c r="AR150" s="34">
        <v>2.2619047619047601</v>
      </c>
      <c r="AS150" s="34">
        <v>23.75</v>
      </c>
      <c r="AT150" s="115">
        <v>9.4230769230769198</v>
      </c>
      <c r="AU150" s="115">
        <v>0.19475357710651828</v>
      </c>
      <c r="AV150" s="116">
        <v>5.8333333333333304</v>
      </c>
      <c r="AW150" s="34">
        <v>61.25</v>
      </c>
      <c r="AX150" s="34">
        <v>1.6470588235294099</v>
      </c>
      <c r="AY150" s="117">
        <v>0.61224489795918369</v>
      </c>
      <c r="AZ150" s="117">
        <v>0.47619047619047616</v>
      </c>
      <c r="BA150" s="34">
        <v>0.61904761904761907</v>
      </c>
      <c r="BB150" s="118">
        <v>428</v>
      </c>
      <c r="BC150" s="118">
        <v>2284</v>
      </c>
      <c r="BD150" s="118" t="s">
        <v>609</v>
      </c>
      <c r="BE150" s="118" t="s">
        <v>610</v>
      </c>
      <c r="BF150" s="118">
        <v>1481</v>
      </c>
      <c r="BG150" s="118">
        <v>48</v>
      </c>
      <c r="BH150" s="34">
        <v>0.84875084402430789</v>
      </c>
      <c r="BI150" s="119">
        <v>6.0747663551401869E-2</v>
      </c>
      <c r="BJ150" s="108">
        <v>41</v>
      </c>
      <c r="BK150" s="250">
        <v>49</v>
      </c>
      <c r="BL150" s="251">
        <v>15</v>
      </c>
      <c r="BM150" s="251">
        <v>17</v>
      </c>
      <c r="BN150" s="252">
        <v>30.612244897959179</v>
      </c>
      <c r="BO150" s="252">
        <v>34.693877551020407</v>
      </c>
      <c r="BP150" s="252">
        <v>0.60416666666666663</v>
      </c>
      <c r="BQ150" s="252">
        <v>0.6875</v>
      </c>
      <c r="BR150" s="252">
        <v>0.77083333333333337</v>
      </c>
      <c r="BS150" s="252">
        <v>1</v>
      </c>
      <c r="BT150" s="253">
        <v>48</v>
      </c>
      <c r="BU150" s="254">
        <v>3.4941983122363401E-3</v>
      </c>
      <c r="BV150" s="254">
        <v>-0.195505204316198</v>
      </c>
      <c r="BW150" s="253" t="b">
        <v>0</v>
      </c>
      <c r="BX150" s="253" t="b">
        <v>0</v>
      </c>
      <c r="BY150" s="253">
        <v>26</v>
      </c>
      <c r="BZ150" s="253">
        <v>0</v>
      </c>
      <c r="CA150" s="254">
        <v>0.54166666666666596</v>
      </c>
      <c r="CB150" s="254">
        <v>0</v>
      </c>
      <c r="CC150" s="128">
        <v>0.14583333333333301</v>
      </c>
      <c r="CD150" s="128">
        <v>7</v>
      </c>
      <c r="CE150" s="261">
        <v>0.224683544303797</v>
      </c>
      <c r="CF150" s="127">
        <v>38</v>
      </c>
      <c r="CG150" s="128">
        <v>0.79166666666666596</v>
      </c>
      <c r="CH150" s="128">
        <v>0.64583333333333304</v>
      </c>
      <c r="CI150" s="127">
        <v>31</v>
      </c>
      <c r="CJ150" s="128">
        <v>0.20833333333333301</v>
      </c>
      <c r="CK150" s="127">
        <v>10</v>
      </c>
      <c r="CL150" s="128">
        <v>5.8243727598566303E-3</v>
      </c>
      <c r="CM150" s="127" t="s">
        <v>25</v>
      </c>
      <c r="CN150" s="127">
        <v>35</v>
      </c>
      <c r="CO150" s="128">
        <v>0.72916666666666596</v>
      </c>
      <c r="CP150" s="127" t="b">
        <v>1</v>
      </c>
      <c r="CQ150" s="127">
        <v>9</v>
      </c>
      <c r="CR150" s="127">
        <v>21</v>
      </c>
      <c r="CS150" s="128">
        <v>0.3</v>
      </c>
      <c r="CT150" s="128">
        <v>0.1875</v>
      </c>
      <c r="CU150" s="127" t="str">
        <f t="shared" si="28"/>
        <v>1_early</v>
      </c>
      <c r="CV150" s="127" t="str">
        <f t="shared" si="29"/>
        <v>1_low</v>
      </c>
      <c r="CW150" s="127" t="str">
        <f t="shared" si="30"/>
        <v>3_late</v>
      </c>
      <c r="CX150" s="127" t="str">
        <f t="shared" si="31"/>
        <v>3_long</v>
      </c>
      <c r="CY150" s="127" t="str">
        <f t="shared" si="32"/>
        <v>1_soon</v>
      </c>
      <c r="CZ150" s="127" t="str">
        <f t="shared" si="33"/>
        <v>2_fair</v>
      </c>
      <c r="DA150" s="127" t="str">
        <f t="shared" si="34"/>
        <v>2_high</v>
      </c>
      <c r="DB150" s="127" t="b">
        <v>0</v>
      </c>
    </row>
    <row r="151" spans="1:106" ht="24.95" customHeight="1" x14ac:dyDescent="0.25">
      <c r="A151" s="127" t="s">
        <v>152</v>
      </c>
      <c r="B151" s="218" t="s">
        <v>682</v>
      </c>
      <c r="C151" s="107" t="s">
        <v>23</v>
      </c>
      <c r="D151" s="108" t="s">
        <v>328</v>
      </c>
      <c r="E151" s="108" t="s">
        <v>247</v>
      </c>
      <c r="F151" s="108" t="s">
        <v>284</v>
      </c>
      <c r="G151" s="108">
        <v>7</v>
      </c>
      <c r="H151" s="107" t="s">
        <v>467</v>
      </c>
      <c r="I151" s="107">
        <v>7</v>
      </c>
      <c r="J151" s="109" t="s">
        <v>24</v>
      </c>
      <c r="K151" s="107">
        <v>0</v>
      </c>
      <c r="L151" s="107" t="s">
        <v>29</v>
      </c>
      <c r="M151" s="110">
        <v>0</v>
      </c>
      <c r="N151" s="107" t="s">
        <v>286</v>
      </c>
      <c r="O151" s="107" t="s">
        <v>287</v>
      </c>
      <c r="P151" s="107" t="s">
        <v>288</v>
      </c>
      <c r="Q151" s="107" t="s">
        <v>502</v>
      </c>
      <c r="R151" s="111" t="s">
        <v>470</v>
      </c>
      <c r="S151" s="108" t="s">
        <v>352</v>
      </c>
      <c r="T151" s="108">
        <v>285</v>
      </c>
      <c r="U151" s="108">
        <v>10</v>
      </c>
      <c r="V151" s="108">
        <v>1</v>
      </c>
      <c r="W151" s="112">
        <v>9</v>
      </c>
      <c r="X151" s="113">
        <v>0.77777777777777779</v>
      </c>
      <c r="Y151" s="108">
        <v>2</v>
      </c>
      <c r="Z151" s="108">
        <v>2</v>
      </c>
      <c r="AA151" s="108">
        <v>27</v>
      </c>
      <c r="AB151" s="108">
        <v>27</v>
      </c>
      <c r="AC151" s="108">
        <v>7</v>
      </c>
      <c r="AD151" s="108">
        <v>7</v>
      </c>
      <c r="AE151" s="108">
        <v>95</v>
      </c>
      <c r="AF151" s="108">
        <v>95</v>
      </c>
      <c r="AG151" s="108">
        <v>0</v>
      </c>
      <c r="AH151" s="108">
        <v>0</v>
      </c>
      <c r="AI151" s="108">
        <v>0</v>
      </c>
      <c r="AJ151" s="108">
        <v>0</v>
      </c>
      <c r="AK151" s="108">
        <v>95</v>
      </c>
      <c r="AL151" s="108">
        <v>95</v>
      </c>
      <c r="AM151" s="114">
        <v>190</v>
      </c>
      <c r="AN151" s="34">
        <v>10.5555555555555</v>
      </c>
      <c r="AO151" s="34">
        <v>9.5</v>
      </c>
      <c r="AP151" s="34">
        <v>95</v>
      </c>
      <c r="AQ151" s="34">
        <v>10.5555555555555</v>
      </c>
      <c r="AR151" s="34">
        <v>9.5</v>
      </c>
      <c r="AS151" s="34">
        <v>95</v>
      </c>
      <c r="AT151" s="115">
        <v>21.1111111111111</v>
      </c>
      <c r="AU151" s="115">
        <v>0.66433566433566438</v>
      </c>
      <c r="AV151" s="116">
        <v>19</v>
      </c>
      <c r="AW151" s="34">
        <v>190</v>
      </c>
      <c r="AX151" s="34">
        <v>1</v>
      </c>
      <c r="AY151" s="117">
        <v>0.5</v>
      </c>
      <c r="AZ151" s="117">
        <v>0.7</v>
      </c>
      <c r="BA151" s="34">
        <v>0.9</v>
      </c>
      <c r="BB151" s="118">
        <v>132</v>
      </c>
      <c r="BC151" s="118">
        <v>462</v>
      </c>
      <c r="BD151" s="118" t="s">
        <v>585</v>
      </c>
      <c r="BE151" s="118" t="s">
        <v>586</v>
      </c>
      <c r="BF151" s="118">
        <v>1665</v>
      </c>
      <c r="BG151" s="118">
        <v>54</v>
      </c>
      <c r="BH151" s="34">
        <v>0.17117117117117117</v>
      </c>
      <c r="BI151" s="119">
        <v>6.8181818181818177E-2</v>
      </c>
      <c r="BJ151" s="108">
        <v>14</v>
      </c>
      <c r="BK151" s="250">
        <v>55</v>
      </c>
      <c r="BL151" s="251">
        <v>43</v>
      </c>
      <c r="BM151" s="251">
        <v>43</v>
      </c>
      <c r="BN151" s="252">
        <v>78.181818181818187</v>
      </c>
      <c r="BO151" s="252">
        <v>78.181818181818187</v>
      </c>
      <c r="BP151" s="252">
        <v>0.31481481481481483</v>
      </c>
      <c r="BQ151" s="252">
        <v>0.42592592592592587</v>
      </c>
      <c r="BR151" s="252">
        <v>0.42592592592592587</v>
      </c>
      <c r="BS151" s="252">
        <v>0.44444444444444442</v>
      </c>
      <c r="BT151" s="253">
        <v>54</v>
      </c>
      <c r="BU151" s="254">
        <v>0.17259771292029299</v>
      </c>
      <c r="BV151" s="254">
        <v>-5.4012684325024297E-2</v>
      </c>
      <c r="BW151" s="253" t="b">
        <v>0</v>
      </c>
      <c r="BX151" s="253" t="b">
        <v>0</v>
      </c>
      <c r="BY151" s="253">
        <v>39</v>
      </c>
      <c r="BZ151" s="253">
        <v>30</v>
      </c>
      <c r="CA151" s="254">
        <v>0.72222222222222199</v>
      </c>
      <c r="CB151" s="254">
        <v>0.55555555555555503</v>
      </c>
      <c r="CC151" s="128">
        <v>0.27777777777777701</v>
      </c>
      <c r="CD151" s="128">
        <v>15</v>
      </c>
      <c r="CE151" s="261">
        <v>0.25345622119815597</v>
      </c>
      <c r="CF151" s="127">
        <v>24</v>
      </c>
      <c r="CG151" s="128">
        <v>0.44444444444444398</v>
      </c>
      <c r="CH151" s="128">
        <v>0.16666666666666599</v>
      </c>
      <c r="CI151" s="127">
        <v>9</v>
      </c>
      <c r="CJ151" s="128">
        <v>0.55555555555555503</v>
      </c>
      <c r="CK151" s="127">
        <v>30</v>
      </c>
      <c r="CL151" s="128">
        <v>4.53514739229024E-3</v>
      </c>
      <c r="CM151" s="127" t="s">
        <v>25</v>
      </c>
      <c r="CN151" s="127">
        <v>17</v>
      </c>
      <c r="CO151" s="128">
        <v>0.31481481481481399</v>
      </c>
      <c r="CP151" s="127" t="b">
        <v>1</v>
      </c>
      <c r="CQ151" s="127">
        <v>4</v>
      </c>
      <c r="CR151" s="127">
        <v>4</v>
      </c>
      <c r="CS151" s="128">
        <v>0.5</v>
      </c>
      <c r="CT151" s="128">
        <v>7.4074074074074001E-2</v>
      </c>
      <c r="CU151" s="127" t="str">
        <f t="shared" si="28"/>
        <v>2_middle</v>
      </c>
      <c r="CV151" s="127" t="str">
        <f t="shared" si="29"/>
        <v>2_fair</v>
      </c>
      <c r="CW151" s="127" t="str">
        <f t="shared" si="30"/>
        <v>2_middle</v>
      </c>
      <c r="CX151" s="127" t="str">
        <f t="shared" si="31"/>
        <v>2_fair</v>
      </c>
      <c r="CY151" s="127" t="str">
        <f t="shared" si="32"/>
        <v>2_fair</v>
      </c>
      <c r="CZ151" s="127" t="str">
        <f t="shared" si="33"/>
        <v>2_fair</v>
      </c>
      <c r="DA151" s="127" t="str">
        <f t="shared" si="34"/>
        <v>1_fair</v>
      </c>
      <c r="DB151" s="127" t="b">
        <v>0</v>
      </c>
    </row>
    <row r="152" spans="1:106" ht="24.95" customHeight="1" x14ac:dyDescent="0.25">
      <c r="A152" s="127" t="s">
        <v>154</v>
      </c>
      <c r="B152" s="218" t="s">
        <v>682</v>
      </c>
      <c r="C152" s="107" t="s">
        <v>23</v>
      </c>
      <c r="D152" s="108" t="s">
        <v>344</v>
      </c>
      <c r="E152" s="108" t="s">
        <v>247</v>
      </c>
      <c r="F152" s="108" t="s">
        <v>509</v>
      </c>
      <c r="G152" s="108">
        <v>232</v>
      </c>
      <c r="H152" s="107" t="s">
        <v>510</v>
      </c>
      <c r="I152" s="120">
        <v>25</v>
      </c>
      <c r="J152" s="126" t="s">
        <v>54</v>
      </c>
      <c r="K152" s="107">
        <v>207</v>
      </c>
      <c r="L152" s="107" t="s">
        <v>510</v>
      </c>
      <c r="M152" s="110">
        <v>0.89224137931034486</v>
      </c>
      <c r="N152" s="107" t="s">
        <v>286</v>
      </c>
      <c r="O152" s="107" t="s">
        <v>493</v>
      </c>
      <c r="P152" s="107" t="s">
        <v>350</v>
      </c>
      <c r="Q152" s="107" t="s">
        <v>502</v>
      </c>
      <c r="R152" s="111" t="s">
        <v>470</v>
      </c>
      <c r="S152" s="108" t="s">
        <v>352</v>
      </c>
      <c r="T152" s="108">
        <v>3170</v>
      </c>
      <c r="U152" s="108">
        <v>105</v>
      </c>
      <c r="V152" s="108">
        <v>9</v>
      </c>
      <c r="W152" s="112">
        <v>516</v>
      </c>
      <c r="X152" s="113">
        <v>0.44961240310077522</v>
      </c>
      <c r="Y152" s="108">
        <v>48</v>
      </c>
      <c r="Z152" s="108">
        <v>135</v>
      </c>
      <c r="AA152" s="108">
        <v>297</v>
      </c>
      <c r="AB152" s="108">
        <v>819</v>
      </c>
      <c r="AC152" s="108">
        <v>301</v>
      </c>
      <c r="AD152" s="108">
        <v>214</v>
      </c>
      <c r="AE152" s="108">
        <v>1774</v>
      </c>
      <c r="AF152" s="108">
        <v>1321</v>
      </c>
      <c r="AG152" s="108">
        <v>240</v>
      </c>
      <c r="AH152" s="108">
        <v>171</v>
      </c>
      <c r="AI152" s="108">
        <v>331</v>
      </c>
      <c r="AJ152" s="108">
        <v>8</v>
      </c>
      <c r="AK152" s="108">
        <v>2014</v>
      </c>
      <c r="AL152" s="108">
        <v>1831</v>
      </c>
      <c r="AM152" s="114">
        <v>3845</v>
      </c>
      <c r="AN152" s="34">
        <v>3.9031007751937898</v>
      </c>
      <c r="AO152" s="34">
        <v>19.180952380952299</v>
      </c>
      <c r="AP152" s="34">
        <v>223.777777777777</v>
      </c>
      <c r="AQ152" s="34">
        <v>3.5484496124031</v>
      </c>
      <c r="AR152" s="34">
        <v>17.438095238095201</v>
      </c>
      <c r="AS152" s="34">
        <v>203.444444444444</v>
      </c>
      <c r="AT152" s="115">
        <v>7.4515503875968996</v>
      </c>
      <c r="AU152" s="115">
        <v>1.2125512456638285</v>
      </c>
      <c r="AV152" s="116">
        <v>36.619047619047599</v>
      </c>
      <c r="AW152" s="34">
        <v>427.222222222222</v>
      </c>
      <c r="AX152" s="34">
        <v>2.8125</v>
      </c>
      <c r="AY152" s="117">
        <v>0.52379713914174253</v>
      </c>
      <c r="AZ152" s="117">
        <v>2.2095238095238097</v>
      </c>
      <c r="BA152" s="34">
        <v>4.9142857142857146</v>
      </c>
      <c r="BB152" s="118">
        <v>7150</v>
      </c>
      <c r="BC152" s="118">
        <v>114511</v>
      </c>
      <c r="BD152" s="118" t="s">
        <v>624</v>
      </c>
      <c r="BE152" s="118" t="s">
        <v>625</v>
      </c>
      <c r="BF152" s="118">
        <v>3734</v>
      </c>
      <c r="BG152" s="118">
        <v>122</v>
      </c>
      <c r="BH152" s="34">
        <v>0.84895554365291914</v>
      </c>
      <c r="BI152" s="119">
        <v>7.2167832167832166E-2</v>
      </c>
      <c r="BJ152" s="108">
        <v>515</v>
      </c>
      <c r="BK152" s="250">
        <v>124</v>
      </c>
      <c r="BL152" s="251">
        <v>16</v>
      </c>
      <c r="BM152" s="251">
        <v>27</v>
      </c>
      <c r="BN152" s="252">
        <v>12.90322580645161</v>
      </c>
      <c r="BO152" s="252">
        <v>21.7741935483871</v>
      </c>
      <c r="BP152" s="252">
        <v>0.1056910569105691</v>
      </c>
      <c r="BQ152" s="252">
        <v>0.43089430894308939</v>
      </c>
      <c r="BR152" s="252">
        <v>0.47154471544715448</v>
      </c>
      <c r="BS152" s="252">
        <v>0.84552845528455289</v>
      </c>
      <c r="BT152" s="253">
        <v>123</v>
      </c>
      <c r="BU152" s="254">
        <v>0.26014493607031602</v>
      </c>
      <c r="BV152" s="254">
        <v>0.215400592551478</v>
      </c>
      <c r="BW152" s="253" t="b">
        <v>1</v>
      </c>
      <c r="BX152" s="253" t="b">
        <v>0</v>
      </c>
      <c r="BY152" s="253">
        <v>123</v>
      </c>
      <c r="BZ152" s="253">
        <v>120</v>
      </c>
      <c r="CA152" s="254">
        <v>1</v>
      </c>
      <c r="CB152" s="254">
        <v>0.97560975609756095</v>
      </c>
      <c r="CC152" s="128">
        <v>0</v>
      </c>
      <c r="CD152" s="128">
        <v>0</v>
      </c>
      <c r="CE152" s="261">
        <v>7.1704490584258804E-2</v>
      </c>
      <c r="CF152" s="127">
        <v>89</v>
      </c>
      <c r="CG152" s="128">
        <v>0.723577235772357</v>
      </c>
      <c r="CH152" s="128">
        <v>0.723577235772357</v>
      </c>
      <c r="CI152" s="127">
        <v>89</v>
      </c>
      <c r="CJ152" s="128">
        <v>0.276422764227642</v>
      </c>
      <c r="CK152" s="127">
        <v>34</v>
      </c>
      <c r="CL152" s="128">
        <v>1.43925299259311E-2</v>
      </c>
      <c r="CM152" s="127" t="s">
        <v>25</v>
      </c>
      <c r="CN152" s="127">
        <v>105</v>
      </c>
      <c r="CO152" s="128">
        <v>0.85365853658536495</v>
      </c>
      <c r="CP152" s="127" t="b">
        <v>0</v>
      </c>
      <c r="CQ152" s="127">
        <v>51</v>
      </c>
      <c r="CR152" s="127">
        <v>37</v>
      </c>
      <c r="CS152" s="128">
        <v>0.57954545454545403</v>
      </c>
      <c r="CT152" s="128">
        <v>0.41463414634146301</v>
      </c>
      <c r="CU152" s="127" t="str">
        <f t="shared" si="28"/>
        <v>0_V0</v>
      </c>
      <c r="CV152" s="127" t="str">
        <f t="shared" si="29"/>
        <v>1_low</v>
      </c>
      <c r="CW152" s="127" t="str">
        <f t="shared" si="30"/>
        <v>2_middle</v>
      </c>
      <c r="CX152" s="127" t="str">
        <f t="shared" si="31"/>
        <v>3_long</v>
      </c>
      <c r="CY152" s="127" t="str">
        <f t="shared" si="32"/>
        <v>2_fair</v>
      </c>
      <c r="CZ152" s="127" t="str">
        <f t="shared" si="33"/>
        <v>2_fair</v>
      </c>
      <c r="DA152" s="127" t="str">
        <f t="shared" si="34"/>
        <v>2_high</v>
      </c>
      <c r="DB152" s="127" t="b">
        <v>0</v>
      </c>
    </row>
    <row r="153" spans="1:106" ht="24.95" customHeight="1" x14ac:dyDescent="0.25">
      <c r="A153" s="127" t="s">
        <v>157</v>
      </c>
      <c r="B153" s="218" t="s">
        <v>682</v>
      </c>
      <c r="C153" s="107" t="s">
        <v>23</v>
      </c>
      <c r="D153" s="108" t="s">
        <v>333</v>
      </c>
      <c r="E153" s="108" t="s">
        <v>247</v>
      </c>
      <c r="F153" s="108" t="s">
        <v>494</v>
      </c>
      <c r="G153" s="108">
        <v>48</v>
      </c>
      <c r="H153" s="107" t="s">
        <v>510</v>
      </c>
      <c r="I153" s="107">
        <v>7</v>
      </c>
      <c r="J153" s="109" t="s">
        <v>24</v>
      </c>
      <c r="K153" s="107">
        <v>41</v>
      </c>
      <c r="L153" s="107" t="s">
        <v>510</v>
      </c>
      <c r="M153" s="110">
        <v>0.85416666666666663</v>
      </c>
      <c r="N153" s="107" t="s">
        <v>286</v>
      </c>
      <c r="O153" s="107" t="s">
        <v>287</v>
      </c>
      <c r="P153" s="107" t="s">
        <v>513</v>
      </c>
      <c r="Q153" s="107" t="s">
        <v>351</v>
      </c>
      <c r="R153" s="111" t="s">
        <v>470</v>
      </c>
      <c r="S153" s="108" t="s">
        <v>352</v>
      </c>
      <c r="T153" s="108">
        <v>847</v>
      </c>
      <c r="U153" s="108">
        <v>28</v>
      </c>
      <c r="V153" s="108">
        <v>3</v>
      </c>
      <c r="W153" s="112">
        <v>52</v>
      </c>
      <c r="X153" s="113">
        <v>0.92307692307692313</v>
      </c>
      <c r="Y153" s="108">
        <v>23</v>
      </c>
      <c r="Z153" s="108">
        <v>22</v>
      </c>
      <c r="AA153" s="108">
        <v>208</v>
      </c>
      <c r="AB153" s="108">
        <v>185</v>
      </c>
      <c r="AC153" s="108">
        <v>26</v>
      </c>
      <c r="AD153" s="108">
        <v>27</v>
      </c>
      <c r="AE153" s="108">
        <v>169</v>
      </c>
      <c r="AF153" s="108">
        <v>207</v>
      </c>
      <c r="AG153" s="108">
        <v>76</v>
      </c>
      <c r="AH153" s="108">
        <v>61</v>
      </c>
      <c r="AI153" s="108">
        <v>15</v>
      </c>
      <c r="AJ153" s="108">
        <v>9</v>
      </c>
      <c r="AK153" s="108">
        <v>245</v>
      </c>
      <c r="AL153" s="108">
        <v>292</v>
      </c>
      <c r="AM153" s="114">
        <v>537</v>
      </c>
      <c r="AN153" s="34">
        <v>4.7115384615384599</v>
      </c>
      <c r="AO153" s="34">
        <v>8.75</v>
      </c>
      <c r="AP153" s="34">
        <v>81.6666666666666</v>
      </c>
      <c r="AQ153" s="34">
        <v>5.6153846153846096</v>
      </c>
      <c r="AR153" s="34">
        <v>10.4285714285714</v>
      </c>
      <c r="AS153" s="34">
        <v>97.3333333333333</v>
      </c>
      <c r="AT153" s="115">
        <v>10.326923076923</v>
      </c>
      <c r="AU153" s="115">
        <v>0.63325471698113212</v>
      </c>
      <c r="AV153" s="116">
        <v>19.178571428571399</v>
      </c>
      <c r="AW153" s="34">
        <v>179</v>
      </c>
      <c r="AX153" s="34">
        <v>0.95652173913043403</v>
      </c>
      <c r="AY153" s="117">
        <v>0.45623836126629425</v>
      </c>
      <c r="AZ153" s="117">
        <v>1.7142857142857142</v>
      </c>
      <c r="BA153" s="34">
        <v>1.8571428571428572</v>
      </c>
      <c r="BB153" s="118">
        <v>851</v>
      </c>
      <c r="BC153" s="118">
        <v>4201</v>
      </c>
      <c r="BD153" s="118" t="s">
        <v>601</v>
      </c>
      <c r="BE153" s="118" t="s">
        <v>602</v>
      </c>
      <c r="BF153" s="118">
        <v>1217</v>
      </c>
      <c r="BG153" s="118">
        <v>40</v>
      </c>
      <c r="BH153" s="34">
        <v>0.69597370583401807</v>
      </c>
      <c r="BI153" s="119">
        <v>6.1104582843713277E-2</v>
      </c>
      <c r="BJ153" s="108">
        <v>53</v>
      </c>
      <c r="BK153" s="250">
        <v>41</v>
      </c>
      <c r="BL153" s="251">
        <v>17</v>
      </c>
      <c r="BM153" s="251">
        <v>24</v>
      </c>
      <c r="BN153" s="252">
        <v>41.463414634146339</v>
      </c>
      <c r="BO153" s="252">
        <v>58.536585365853661</v>
      </c>
      <c r="BP153" s="252">
        <v>0.05</v>
      </c>
      <c r="BQ153" s="252">
        <v>0.125</v>
      </c>
      <c r="BR153" s="252">
        <v>0.15</v>
      </c>
      <c r="BS153" s="252">
        <v>0.7</v>
      </c>
      <c r="BT153" s="253">
        <v>40</v>
      </c>
      <c r="BU153" s="254">
        <v>0.43270134228187901</v>
      </c>
      <c r="BV153" s="254">
        <v>8.9264523109765806E-2</v>
      </c>
      <c r="BW153" s="253" t="b">
        <v>1</v>
      </c>
      <c r="BX153" s="253" t="b">
        <v>1</v>
      </c>
      <c r="BY153" s="253">
        <v>40</v>
      </c>
      <c r="BZ153" s="253">
        <v>40</v>
      </c>
      <c r="CA153" s="254">
        <v>1</v>
      </c>
      <c r="CB153" s="254">
        <v>1</v>
      </c>
      <c r="CC153" s="128">
        <v>0</v>
      </c>
      <c r="CD153" s="128">
        <v>0</v>
      </c>
      <c r="CE153" s="261">
        <v>0.28993288590603999</v>
      </c>
      <c r="CF153" s="127">
        <v>6</v>
      </c>
      <c r="CG153" s="128">
        <v>0.15</v>
      </c>
      <c r="CH153" s="128">
        <v>0.15</v>
      </c>
      <c r="CI153" s="127">
        <v>6</v>
      </c>
      <c r="CJ153" s="128">
        <v>0.85</v>
      </c>
      <c r="CK153" s="127">
        <v>34</v>
      </c>
      <c r="CL153" s="128">
        <v>0.276930525296538</v>
      </c>
      <c r="CM153" s="127" t="s">
        <v>21</v>
      </c>
      <c r="CN153" s="127">
        <v>20</v>
      </c>
      <c r="CO153" s="128">
        <v>0.5</v>
      </c>
      <c r="CP153" s="127" t="b">
        <v>1</v>
      </c>
      <c r="CQ153" s="127">
        <v>5</v>
      </c>
      <c r="CR153" s="127">
        <v>0</v>
      </c>
      <c r="CS153" s="128">
        <v>1</v>
      </c>
      <c r="CT153" s="128">
        <v>0.125</v>
      </c>
      <c r="CU153" s="127" t="str">
        <f t="shared" si="28"/>
        <v>0_V0</v>
      </c>
      <c r="CV153" s="127" t="str">
        <f t="shared" si="29"/>
        <v>2_fair</v>
      </c>
      <c r="CW153" s="127" t="str">
        <f t="shared" si="30"/>
        <v>1_early</v>
      </c>
      <c r="CX153" s="127" t="str">
        <f t="shared" si="31"/>
        <v>2_fair</v>
      </c>
      <c r="CY153" s="127" t="str">
        <f t="shared" si="32"/>
        <v>3_long</v>
      </c>
      <c r="CZ153" s="127" t="str">
        <f t="shared" si="33"/>
        <v>3_large</v>
      </c>
      <c r="DA153" s="127" t="str">
        <f t="shared" si="34"/>
        <v>2_high</v>
      </c>
      <c r="DB153" s="127" t="b">
        <v>0</v>
      </c>
    </row>
    <row r="154" spans="1:106" ht="24.95" customHeight="1" x14ac:dyDescent="0.25">
      <c r="A154" s="127" t="s">
        <v>158</v>
      </c>
      <c r="B154" s="218" t="s">
        <v>682</v>
      </c>
      <c r="C154" s="107" t="s">
        <v>23</v>
      </c>
      <c r="D154" s="108" t="s">
        <v>344</v>
      </c>
      <c r="E154" s="108" t="s">
        <v>247</v>
      </c>
      <c r="F154" s="108" t="s">
        <v>615</v>
      </c>
      <c r="G154" s="108">
        <v>29</v>
      </c>
      <c r="H154" s="107" t="s">
        <v>510</v>
      </c>
      <c r="I154" s="107">
        <v>8</v>
      </c>
      <c r="J154" s="109" t="s">
        <v>24</v>
      </c>
      <c r="K154" s="107">
        <v>21</v>
      </c>
      <c r="L154" s="107" t="s">
        <v>510</v>
      </c>
      <c r="M154" s="110">
        <v>0.72413793103448276</v>
      </c>
      <c r="N154" s="107" t="s">
        <v>505</v>
      </c>
      <c r="O154" s="107" t="s">
        <v>493</v>
      </c>
      <c r="P154" s="107" t="s">
        <v>513</v>
      </c>
      <c r="Q154" s="107" t="s">
        <v>506</v>
      </c>
      <c r="R154" s="111" t="s">
        <v>470</v>
      </c>
      <c r="S154" s="108" t="s">
        <v>352</v>
      </c>
      <c r="T154" s="108">
        <v>1637</v>
      </c>
      <c r="U154" s="108">
        <v>54</v>
      </c>
      <c r="V154" s="108">
        <v>5</v>
      </c>
      <c r="W154" s="112">
        <v>44</v>
      </c>
      <c r="X154" s="113">
        <v>0.65909090909090906</v>
      </c>
      <c r="Y154" s="108">
        <v>10</v>
      </c>
      <c r="Z154" s="108">
        <v>1</v>
      </c>
      <c r="AA154" s="108">
        <v>48</v>
      </c>
      <c r="AB154" s="108">
        <v>8</v>
      </c>
      <c r="AC154" s="108">
        <v>17</v>
      </c>
      <c r="AD154" s="108">
        <v>26</v>
      </c>
      <c r="AE154" s="108">
        <v>94</v>
      </c>
      <c r="AF154" s="108">
        <v>156</v>
      </c>
      <c r="AG154" s="108">
        <v>33</v>
      </c>
      <c r="AH154" s="108">
        <v>11</v>
      </c>
      <c r="AI154" s="108">
        <v>58</v>
      </c>
      <c r="AJ154" s="108">
        <v>0</v>
      </c>
      <c r="AK154" s="108">
        <v>127</v>
      </c>
      <c r="AL154" s="108">
        <v>225</v>
      </c>
      <c r="AM154" s="114">
        <v>352</v>
      </c>
      <c r="AN154" s="34">
        <v>2.88636363636363</v>
      </c>
      <c r="AO154" s="34">
        <v>2.3518518518518499</v>
      </c>
      <c r="AP154" s="34">
        <v>25.4</v>
      </c>
      <c r="AQ154" s="34">
        <v>5.1136363636363598</v>
      </c>
      <c r="AR154" s="34">
        <v>4.1666666666666599</v>
      </c>
      <c r="AS154" s="34">
        <v>45</v>
      </c>
      <c r="AT154" s="115">
        <v>8</v>
      </c>
      <c r="AU154" s="115">
        <v>0.21489621489621491</v>
      </c>
      <c r="AV154" s="116">
        <v>6.5185185185185102</v>
      </c>
      <c r="AW154" s="34">
        <v>70.400000000000006</v>
      </c>
      <c r="AX154" s="34">
        <v>0.1</v>
      </c>
      <c r="AY154" s="117">
        <v>0.36079545454545453</v>
      </c>
      <c r="AZ154" s="117">
        <v>0.53703703703703709</v>
      </c>
      <c r="BA154" s="34">
        <v>0.81481481481481477</v>
      </c>
      <c r="BB154" s="118">
        <v>6297</v>
      </c>
      <c r="BC154" s="118">
        <v>15233</v>
      </c>
      <c r="BD154" s="118" t="s">
        <v>616</v>
      </c>
      <c r="BE154" s="118" t="s">
        <v>617</v>
      </c>
      <c r="BF154" s="118">
        <v>3849</v>
      </c>
      <c r="BG154" s="118">
        <v>126</v>
      </c>
      <c r="BH154" s="34">
        <v>0.42530527409716812</v>
      </c>
      <c r="BI154" s="119">
        <v>6.9874543433380972E-3</v>
      </c>
      <c r="BJ154" s="108">
        <v>43</v>
      </c>
      <c r="BK154" s="250">
        <v>127</v>
      </c>
      <c r="BL154" s="251">
        <v>15</v>
      </c>
      <c r="BM154" s="251">
        <v>20</v>
      </c>
      <c r="BN154" s="252">
        <v>11.811023622047241</v>
      </c>
      <c r="BO154" s="252">
        <v>15.748031496062991</v>
      </c>
      <c r="BP154" s="252">
        <v>6.3492063492063489E-2</v>
      </c>
      <c r="BQ154" s="252">
        <v>0.27777777777777779</v>
      </c>
      <c r="BR154" s="252">
        <v>0.27777777777777779</v>
      </c>
      <c r="BS154" s="252">
        <v>0.37301587301587302</v>
      </c>
      <c r="BT154" s="253">
        <v>126</v>
      </c>
      <c r="BU154" s="254">
        <v>0.36017857142857101</v>
      </c>
      <c r="BV154" s="254">
        <v>0.37734924790570901</v>
      </c>
      <c r="BW154" s="253" t="b">
        <v>1</v>
      </c>
      <c r="BX154" s="253" t="b">
        <v>0</v>
      </c>
      <c r="BY154" s="253">
        <v>126</v>
      </c>
      <c r="BZ154" s="253">
        <v>125</v>
      </c>
      <c r="CA154" s="254">
        <v>1</v>
      </c>
      <c r="CB154" s="254">
        <v>0.99206349206349198</v>
      </c>
      <c r="CC154" s="128">
        <v>7.9365079365079309E-3</v>
      </c>
      <c r="CD154" s="128">
        <v>1</v>
      </c>
      <c r="CE154" s="261">
        <v>0.12</v>
      </c>
      <c r="CF154" s="127">
        <v>39</v>
      </c>
      <c r="CG154" s="128">
        <v>0.30952380952380898</v>
      </c>
      <c r="CH154" s="128">
        <v>0.30158730158730102</v>
      </c>
      <c r="CI154" s="127">
        <v>38</v>
      </c>
      <c r="CJ154" s="128">
        <v>0.69047619047619002</v>
      </c>
      <c r="CK154" s="127">
        <v>87</v>
      </c>
      <c r="CL154" s="128">
        <v>1.9758940920766601E-2</v>
      </c>
      <c r="CM154" s="127" t="s">
        <v>25</v>
      </c>
      <c r="CN154" s="127">
        <v>109</v>
      </c>
      <c r="CO154" s="128">
        <v>0.865079365079365</v>
      </c>
      <c r="CP154" s="127" t="b">
        <v>0</v>
      </c>
      <c r="CQ154" s="127">
        <v>14</v>
      </c>
      <c r="CR154" s="127">
        <v>23</v>
      </c>
      <c r="CS154" s="128">
        <v>0.37837837837837801</v>
      </c>
      <c r="CT154" s="128">
        <v>0.11111111111111099</v>
      </c>
      <c r="CU154" s="127" t="str">
        <f t="shared" si="28"/>
        <v>1_early</v>
      </c>
      <c r="CV154" s="127" t="str">
        <f t="shared" si="29"/>
        <v>1_low</v>
      </c>
      <c r="CW154" s="127" t="str">
        <f t="shared" si="30"/>
        <v>2_middle</v>
      </c>
      <c r="CX154" s="127" t="str">
        <f t="shared" si="31"/>
        <v>2_fair</v>
      </c>
      <c r="CY154" s="127" t="str">
        <f t="shared" si="32"/>
        <v>2_fair</v>
      </c>
      <c r="CZ154" s="127" t="str">
        <f t="shared" si="33"/>
        <v>2_fair</v>
      </c>
      <c r="DA154" s="127" t="str">
        <f t="shared" si="34"/>
        <v>2_high</v>
      </c>
      <c r="DB154" s="127" t="b">
        <v>0</v>
      </c>
    </row>
    <row r="155" spans="1:106" ht="24.95" customHeight="1" x14ac:dyDescent="0.25">
      <c r="A155" s="127" t="s">
        <v>160</v>
      </c>
      <c r="B155" s="218" t="s">
        <v>682</v>
      </c>
      <c r="C155" s="107" t="s">
        <v>23</v>
      </c>
      <c r="D155" s="108" t="s">
        <v>333</v>
      </c>
      <c r="E155" s="108" t="s">
        <v>247</v>
      </c>
      <c r="F155" s="108" t="s">
        <v>494</v>
      </c>
      <c r="G155" s="108">
        <v>9</v>
      </c>
      <c r="H155" s="107" t="s">
        <v>467</v>
      </c>
      <c r="I155" s="107">
        <v>3</v>
      </c>
      <c r="J155" s="109" t="s">
        <v>24</v>
      </c>
      <c r="K155" s="107">
        <v>6</v>
      </c>
      <c r="L155" s="107" t="s">
        <v>467</v>
      </c>
      <c r="M155" s="110">
        <v>0.66666666666666663</v>
      </c>
      <c r="N155" s="107" t="s">
        <v>286</v>
      </c>
      <c r="O155" s="107" t="s">
        <v>287</v>
      </c>
      <c r="P155" s="107" t="s">
        <v>350</v>
      </c>
      <c r="Q155" s="107" t="s">
        <v>351</v>
      </c>
      <c r="R155" s="111" t="s">
        <v>470</v>
      </c>
      <c r="S155" s="108" t="s">
        <v>352</v>
      </c>
      <c r="T155" s="108">
        <v>427</v>
      </c>
      <c r="U155" s="108">
        <v>15</v>
      </c>
      <c r="V155" s="108">
        <v>2</v>
      </c>
      <c r="W155" s="112">
        <v>14</v>
      </c>
      <c r="X155" s="113">
        <v>0.6428571428571429</v>
      </c>
      <c r="Y155" s="108">
        <v>37</v>
      </c>
      <c r="Z155" s="108">
        <v>40</v>
      </c>
      <c r="AA155" s="108">
        <v>213</v>
      </c>
      <c r="AB155" s="108">
        <v>243</v>
      </c>
      <c r="AC155" s="108">
        <v>9</v>
      </c>
      <c r="AD155" s="108">
        <v>6</v>
      </c>
      <c r="AE155" s="108">
        <v>68</v>
      </c>
      <c r="AF155" s="108">
        <v>38</v>
      </c>
      <c r="AG155" s="108">
        <v>0</v>
      </c>
      <c r="AH155" s="108">
        <v>0</v>
      </c>
      <c r="AI155" s="108">
        <v>6</v>
      </c>
      <c r="AJ155" s="108">
        <v>0</v>
      </c>
      <c r="AK155" s="108">
        <v>68</v>
      </c>
      <c r="AL155" s="108">
        <v>44</v>
      </c>
      <c r="AM155" s="114">
        <v>112</v>
      </c>
      <c r="AN155" s="34">
        <v>4.8571428571428497</v>
      </c>
      <c r="AO155" s="34">
        <v>4.5333333333333297</v>
      </c>
      <c r="AP155" s="34">
        <v>34</v>
      </c>
      <c r="AQ155" s="34">
        <v>3.1428571428571401</v>
      </c>
      <c r="AR155" s="34">
        <v>2.93333333333333</v>
      </c>
      <c r="AS155" s="34">
        <v>22</v>
      </c>
      <c r="AT155" s="115">
        <v>8</v>
      </c>
      <c r="AU155" s="115">
        <v>0.26168224299065418</v>
      </c>
      <c r="AV155" s="116">
        <v>7.4666666666666597</v>
      </c>
      <c r="AW155" s="34">
        <v>56</v>
      </c>
      <c r="AX155" s="34">
        <v>1.08108108108108</v>
      </c>
      <c r="AY155" s="117">
        <v>0.6071428571428571</v>
      </c>
      <c r="AZ155" s="117">
        <v>0.6</v>
      </c>
      <c r="BA155" s="34">
        <v>0.93333333333333335</v>
      </c>
      <c r="BB155" s="118">
        <v>6722</v>
      </c>
      <c r="BC155" s="118">
        <v>21937</v>
      </c>
      <c r="BD155" s="118" t="s">
        <v>589</v>
      </c>
      <c r="BE155" s="118" t="s">
        <v>590</v>
      </c>
      <c r="BF155" s="118">
        <v>6031</v>
      </c>
      <c r="BG155" s="118">
        <v>198</v>
      </c>
      <c r="BH155" s="34">
        <v>7.0800862211905152E-2</v>
      </c>
      <c r="BI155" s="119">
        <v>2.0827134781315083E-3</v>
      </c>
      <c r="BJ155" s="108">
        <v>15</v>
      </c>
      <c r="BK155" s="250">
        <v>199</v>
      </c>
      <c r="BL155" s="251">
        <v>20</v>
      </c>
      <c r="BM155" s="251">
        <v>41</v>
      </c>
      <c r="BN155" s="252">
        <v>10.05025125628141</v>
      </c>
      <c r="BO155" s="252">
        <v>20.603015075376881</v>
      </c>
      <c r="BP155" s="252">
        <v>0.91414141414141414</v>
      </c>
      <c r="BQ155" s="252">
        <v>0.9747474747474747</v>
      </c>
      <c r="BR155" s="252">
        <v>0.97979797979797978</v>
      </c>
      <c r="BS155" s="252">
        <v>0.98484848484848486</v>
      </c>
      <c r="BT155" s="253">
        <v>198</v>
      </c>
      <c r="BU155" s="254">
        <v>-0.43327894327894201</v>
      </c>
      <c r="BV155" s="254">
        <v>-0.333574428485097</v>
      </c>
      <c r="BW155" s="253" t="b">
        <v>0</v>
      </c>
      <c r="BX155" s="253" t="b">
        <v>0</v>
      </c>
      <c r="BY155" s="253">
        <v>4</v>
      </c>
      <c r="BZ155" s="253">
        <v>3</v>
      </c>
      <c r="CA155" s="254">
        <v>2.02020202020202E-2</v>
      </c>
      <c r="CB155" s="254">
        <v>1.51515151515151E-2</v>
      </c>
      <c r="CC155" s="128">
        <v>0.91414141414141403</v>
      </c>
      <c r="CD155" s="128">
        <v>181</v>
      </c>
      <c r="CE155" s="261">
        <v>0.65538461538461501</v>
      </c>
      <c r="CF155" s="127">
        <v>195</v>
      </c>
      <c r="CG155" s="128">
        <v>0.98484848484848397</v>
      </c>
      <c r="CH155" s="128">
        <v>7.0707070707070704E-2</v>
      </c>
      <c r="CI155" s="127">
        <v>14</v>
      </c>
      <c r="CJ155" s="128">
        <v>1.51515151515151E-2</v>
      </c>
      <c r="CK155" s="127">
        <v>3</v>
      </c>
      <c r="CL155" s="128">
        <v>1.8004708923872301E-3</v>
      </c>
      <c r="CM155" s="127" t="s">
        <v>25</v>
      </c>
      <c r="CN155" s="127">
        <v>182</v>
      </c>
      <c r="CO155" s="128">
        <v>0.919191919191919</v>
      </c>
      <c r="CP155" s="127" t="b">
        <v>0</v>
      </c>
      <c r="CQ155" s="127">
        <v>5</v>
      </c>
      <c r="CR155" s="127">
        <v>8</v>
      </c>
      <c r="CS155" s="128">
        <v>0.38461538461538403</v>
      </c>
      <c r="CT155" s="128">
        <v>2.52525252525252E-2</v>
      </c>
      <c r="CU155" s="127" t="str">
        <f t="shared" si="28"/>
        <v>3_late</v>
      </c>
      <c r="CV155" s="127" t="str">
        <f t="shared" si="29"/>
        <v>2_fair</v>
      </c>
      <c r="CW155" s="127" t="str">
        <f t="shared" si="30"/>
        <v>3_late</v>
      </c>
      <c r="CX155" s="127" t="str">
        <f t="shared" si="31"/>
        <v>1_soon</v>
      </c>
      <c r="CY155" s="127" t="str">
        <f t="shared" si="32"/>
        <v>1_soon</v>
      </c>
      <c r="CZ155" s="127" t="str">
        <f t="shared" si="33"/>
        <v>2_fair</v>
      </c>
      <c r="DA155" s="127" t="str">
        <f t="shared" si="34"/>
        <v>1_fair</v>
      </c>
      <c r="DB155" s="127" t="b">
        <v>1</v>
      </c>
    </row>
    <row r="156" spans="1:106" ht="24.95" customHeight="1" x14ac:dyDescent="0.25">
      <c r="A156" s="127" t="s">
        <v>165</v>
      </c>
      <c r="B156" s="218" t="s">
        <v>682</v>
      </c>
      <c r="C156" s="107" t="s">
        <v>23</v>
      </c>
      <c r="D156" s="108" t="s">
        <v>333</v>
      </c>
      <c r="E156" s="108" t="s">
        <v>247</v>
      </c>
      <c r="F156" s="108" t="s">
        <v>530</v>
      </c>
      <c r="G156" s="108">
        <v>11</v>
      </c>
      <c r="H156" s="107" t="s">
        <v>510</v>
      </c>
      <c r="I156" s="120">
        <v>2</v>
      </c>
      <c r="J156" s="107" t="s">
        <v>57</v>
      </c>
      <c r="K156" s="120">
        <v>9</v>
      </c>
      <c r="L156" s="107" t="s">
        <v>467</v>
      </c>
      <c r="M156" s="110">
        <v>0.81818181818181823</v>
      </c>
      <c r="N156" s="107" t="s">
        <v>286</v>
      </c>
      <c r="O156" s="107" t="s">
        <v>287</v>
      </c>
      <c r="P156" s="107" t="s">
        <v>350</v>
      </c>
      <c r="Q156" s="107" t="s">
        <v>351</v>
      </c>
      <c r="R156" s="111" t="s">
        <v>470</v>
      </c>
      <c r="S156" s="108" t="s">
        <v>352</v>
      </c>
      <c r="T156" s="108">
        <v>722</v>
      </c>
      <c r="U156" s="108">
        <v>24</v>
      </c>
      <c r="V156" s="108">
        <v>2</v>
      </c>
      <c r="W156" s="112">
        <v>27</v>
      </c>
      <c r="X156" s="113">
        <v>0.40740740740740738</v>
      </c>
      <c r="Y156" s="108">
        <v>24</v>
      </c>
      <c r="Z156" s="108">
        <v>26</v>
      </c>
      <c r="AA156" s="108">
        <v>190</v>
      </c>
      <c r="AB156" s="108">
        <v>210</v>
      </c>
      <c r="AC156" s="108">
        <v>8</v>
      </c>
      <c r="AD156" s="108">
        <v>6</v>
      </c>
      <c r="AE156" s="108">
        <v>62</v>
      </c>
      <c r="AF156" s="108">
        <v>52</v>
      </c>
      <c r="AG156" s="108">
        <v>21</v>
      </c>
      <c r="AH156" s="108">
        <v>11</v>
      </c>
      <c r="AI156" s="108">
        <v>2</v>
      </c>
      <c r="AJ156" s="108">
        <v>0</v>
      </c>
      <c r="AK156" s="108">
        <v>83</v>
      </c>
      <c r="AL156" s="108">
        <v>65</v>
      </c>
      <c r="AM156" s="114">
        <v>148</v>
      </c>
      <c r="AN156" s="34">
        <v>3.07407407407407</v>
      </c>
      <c r="AO156" s="34">
        <v>3.4583333333333299</v>
      </c>
      <c r="AP156" s="34">
        <v>41.5</v>
      </c>
      <c r="AQ156" s="34">
        <v>2.4074074074073999</v>
      </c>
      <c r="AR156" s="34">
        <v>2.7083333333333299</v>
      </c>
      <c r="AS156" s="34">
        <v>32.5</v>
      </c>
      <c r="AT156" s="115">
        <v>5.4814814814814801</v>
      </c>
      <c r="AU156" s="115">
        <v>0.20470262793914246</v>
      </c>
      <c r="AV156" s="116">
        <v>6.1666666666666599</v>
      </c>
      <c r="AW156" s="34">
        <v>74</v>
      </c>
      <c r="AX156" s="34">
        <v>1.0833333333333299</v>
      </c>
      <c r="AY156" s="117">
        <v>0.56081081081081086</v>
      </c>
      <c r="AZ156" s="117">
        <v>0.45833333333333331</v>
      </c>
      <c r="BA156" s="34">
        <v>1.125</v>
      </c>
      <c r="BB156" s="118">
        <v>1477</v>
      </c>
      <c r="BC156" s="118">
        <v>12473</v>
      </c>
      <c r="BD156" s="118" t="s">
        <v>599</v>
      </c>
      <c r="BE156" s="118" t="s">
        <v>600</v>
      </c>
      <c r="BF156" s="118">
        <v>1501</v>
      </c>
      <c r="BG156" s="118">
        <v>49</v>
      </c>
      <c r="BH156" s="34">
        <v>0.48101265822784811</v>
      </c>
      <c r="BI156" s="119">
        <v>1.8280297901150981E-2</v>
      </c>
      <c r="BJ156" s="108">
        <v>14</v>
      </c>
      <c r="BK156" s="250">
        <v>50</v>
      </c>
      <c r="BL156" s="251">
        <v>30</v>
      </c>
      <c r="BM156" s="251">
        <v>40</v>
      </c>
      <c r="BN156" s="252">
        <v>60</v>
      </c>
      <c r="BO156" s="252">
        <v>80</v>
      </c>
      <c r="BP156" s="252">
        <v>0.22448979591836729</v>
      </c>
      <c r="BQ156" s="252">
        <v>0.26530612244897961</v>
      </c>
      <c r="BR156" s="252">
        <v>0.26530612244897961</v>
      </c>
      <c r="BS156" s="252">
        <v>0.7142857142857143</v>
      </c>
      <c r="BT156" s="253">
        <v>49</v>
      </c>
      <c r="BU156" s="254">
        <v>0.26953266513705998</v>
      </c>
      <c r="BV156" s="254">
        <v>-6.0620031892432397E-2</v>
      </c>
      <c r="BW156" s="253" t="b">
        <v>0</v>
      </c>
      <c r="BX156" s="253" t="b">
        <v>0</v>
      </c>
      <c r="BY156" s="253">
        <v>39</v>
      </c>
      <c r="BZ156" s="253">
        <v>36</v>
      </c>
      <c r="CA156" s="254">
        <v>0.79591836734693799</v>
      </c>
      <c r="CB156" s="254">
        <v>0.73469387755102</v>
      </c>
      <c r="CC156" s="128">
        <v>0.22448979591836701</v>
      </c>
      <c r="CD156" s="128">
        <v>11</v>
      </c>
      <c r="CE156" s="261">
        <v>0.562130177514792</v>
      </c>
      <c r="CF156" s="127">
        <v>13</v>
      </c>
      <c r="CG156" s="128">
        <v>0.265306122448979</v>
      </c>
      <c r="CH156" s="128">
        <v>4.08163265306122E-2</v>
      </c>
      <c r="CI156" s="127">
        <v>2</v>
      </c>
      <c r="CJ156" s="128">
        <v>0.73469387755102</v>
      </c>
      <c r="CK156" s="127">
        <v>36</v>
      </c>
      <c r="CL156" s="128">
        <v>5.3698896820246499E-2</v>
      </c>
      <c r="CM156" s="127" t="s">
        <v>25</v>
      </c>
      <c r="CN156" s="127">
        <v>13</v>
      </c>
      <c r="CO156" s="128">
        <v>0.265306122448979</v>
      </c>
      <c r="CP156" s="127" t="b">
        <v>1</v>
      </c>
      <c r="CQ156" s="127">
        <v>1</v>
      </c>
      <c r="CR156" s="127">
        <v>0</v>
      </c>
      <c r="CS156" s="128">
        <v>1</v>
      </c>
      <c r="CT156" s="128">
        <v>2.04081632653061E-2</v>
      </c>
      <c r="CU156" s="127" t="str">
        <f t="shared" si="28"/>
        <v>1_early</v>
      </c>
      <c r="CV156" s="127" t="str">
        <f t="shared" si="29"/>
        <v>2_fair</v>
      </c>
      <c r="CW156" s="127" t="str">
        <f t="shared" si="30"/>
        <v>2_middle</v>
      </c>
      <c r="CX156" s="127" t="str">
        <f t="shared" si="31"/>
        <v>1_soon</v>
      </c>
      <c r="CY156" s="127" t="str">
        <f t="shared" si="32"/>
        <v>2_fair</v>
      </c>
      <c r="CZ156" s="127" t="str">
        <f t="shared" si="33"/>
        <v>3_large</v>
      </c>
      <c r="DA156" s="127" t="str">
        <f t="shared" si="34"/>
        <v>1_fair</v>
      </c>
      <c r="DB156" s="127" t="b">
        <v>1</v>
      </c>
    </row>
    <row r="157" spans="1:106" ht="24.95" customHeight="1" x14ac:dyDescent="0.25">
      <c r="A157" s="127" t="s">
        <v>195</v>
      </c>
      <c r="B157" s="218" t="s">
        <v>682</v>
      </c>
      <c r="C157" s="107" t="s">
        <v>23</v>
      </c>
      <c r="D157" s="108" t="s">
        <v>333</v>
      </c>
      <c r="E157" s="108" t="s">
        <v>247</v>
      </c>
      <c r="F157" s="108" t="s">
        <v>509</v>
      </c>
      <c r="G157" s="108">
        <v>39</v>
      </c>
      <c r="H157" s="107" t="s">
        <v>510</v>
      </c>
      <c r="I157" s="107">
        <v>9</v>
      </c>
      <c r="J157" s="109" t="s">
        <v>24</v>
      </c>
      <c r="K157" s="107">
        <v>30</v>
      </c>
      <c r="L157" s="107" t="s">
        <v>510</v>
      </c>
      <c r="M157" s="110">
        <v>0.76923076923076927</v>
      </c>
      <c r="N157" s="107" t="s">
        <v>505</v>
      </c>
      <c r="O157" s="107" t="s">
        <v>493</v>
      </c>
      <c r="P157" s="107" t="s">
        <v>513</v>
      </c>
      <c r="Q157" s="107" t="s">
        <v>351</v>
      </c>
      <c r="R157" s="111" t="s">
        <v>470</v>
      </c>
      <c r="S157" s="108" t="s">
        <v>394</v>
      </c>
      <c r="T157" s="108">
        <v>1033</v>
      </c>
      <c r="U157" s="108">
        <v>34</v>
      </c>
      <c r="V157" s="108">
        <v>3</v>
      </c>
      <c r="W157" s="112">
        <v>46</v>
      </c>
      <c r="X157" s="113">
        <v>0.84782608695652173</v>
      </c>
      <c r="Y157" s="108">
        <v>29</v>
      </c>
      <c r="Z157" s="108">
        <v>59</v>
      </c>
      <c r="AA157" s="108">
        <v>257</v>
      </c>
      <c r="AB157" s="108">
        <v>575</v>
      </c>
      <c r="AC157" s="108">
        <v>30</v>
      </c>
      <c r="AD157" s="108">
        <v>0</v>
      </c>
      <c r="AE157" s="108">
        <v>266</v>
      </c>
      <c r="AF157" s="108">
        <v>0</v>
      </c>
      <c r="AG157" s="108">
        <v>58</v>
      </c>
      <c r="AH157" s="108">
        <v>6</v>
      </c>
      <c r="AI157" s="108">
        <v>42</v>
      </c>
      <c r="AJ157" s="108">
        <v>0</v>
      </c>
      <c r="AK157" s="108">
        <v>324</v>
      </c>
      <c r="AL157" s="108">
        <v>48</v>
      </c>
      <c r="AM157" s="114">
        <v>372</v>
      </c>
      <c r="AN157" s="34">
        <v>7.0434782608695601</v>
      </c>
      <c r="AO157" s="34">
        <v>9.5294117647058805</v>
      </c>
      <c r="AP157" s="34">
        <v>108</v>
      </c>
      <c r="AQ157" s="34">
        <v>1.0434782608695601</v>
      </c>
      <c r="AR157" s="34">
        <v>1.4117647058823499</v>
      </c>
      <c r="AS157" s="34">
        <v>16</v>
      </c>
      <c r="AT157" s="115">
        <v>8.0869565217391308</v>
      </c>
      <c r="AU157" s="115">
        <v>0.35976789168278528</v>
      </c>
      <c r="AV157" s="116">
        <v>10.9411764705882</v>
      </c>
      <c r="AW157" s="34">
        <v>124</v>
      </c>
      <c r="AX157" s="34">
        <v>2.0344827586206802</v>
      </c>
      <c r="AY157" s="117">
        <v>0.87096774193548387</v>
      </c>
      <c r="AZ157" s="117">
        <v>1.1470588235294117</v>
      </c>
      <c r="BA157" s="34">
        <v>1.3529411764705883</v>
      </c>
      <c r="BB157" s="118">
        <v>750</v>
      </c>
      <c r="BC157" s="118">
        <v>5461</v>
      </c>
      <c r="BD157" s="118" t="s">
        <v>603</v>
      </c>
      <c r="BE157" s="118" t="s">
        <v>604</v>
      </c>
      <c r="BF157" s="118">
        <v>2253</v>
      </c>
      <c r="BG157" s="118">
        <v>74</v>
      </c>
      <c r="BH157" s="34">
        <v>0.45849977807367953</v>
      </c>
      <c r="BI157" s="119">
        <v>6.133333333333333E-2</v>
      </c>
      <c r="BJ157" s="108">
        <v>30</v>
      </c>
      <c r="BK157" s="250">
        <v>75</v>
      </c>
      <c r="BL157" s="251">
        <v>21</v>
      </c>
      <c r="BM157" s="251">
        <v>42</v>
      </c>
      <c r="BN157" s="252">
        <v>28</v>
      </c>
      <c r="BO157" s="252">
        <v>56</v>
      </c>
      <c r="BP157" s="252">
        <v>0.67567567567567566</v>
      </c>
      <c r="BQ157" s="252">
        <v>0.70270270270270274</v>
      </c>
      <c r="BR157" s="252">
        <v>0.72972972972972971</v>
      </c>
      <c r="BS157" s="252">
        <v>0.98648648648648651</v>
      </c>
      <c r="BT157" s="253">
        <v>74</v>
      </c>
      <c r="BU157" s="254">
        <v>-0.131321703261289</v>
      </c>
      <c r="BV157" s="254">
        <v>-0.12075007861199499</v>
      </c>
      <c r="BW157" s="253" t="b">
        <v>0</v>
      </c>
      <c r="BX157" s="253" t="b">
        <v>0</v>
      </c>
      <c r="BY157" s="253">
        <v>24</v>
      </c>
      <c r="BZ157" s="253">
        <v>23</v>
      </c>
      <c r="CA157" s="254">
        <v>0.32432432432432401</v>
      </c>
      <c r="CB157" s="254">
        <v>0.31081081081081002</v>
      </c>
      <c r="CC157" s="128">
        <v>0.52702702702702697</v>
      </c>
      <c r="CD157" s="128">
        <v>39</v>
      </c>
      <c r="CE157" s="261">
        <v>0.40858505564387898</v>
      </c>
      <c r="CF157" s="127">
        <v>56</v>
      </c>
      <c r="CG157" s="128">
        <v>0.75675675675675602</v>
      </c>
      <c r="CH157" s="128">
        <v>0.22972972972972899</v>
      </c>
      <c r="CI157" s="127">
        <v>17</v>
      </c>
      <c r="CJ157" s="128">
        <v>0.24324324324324301</v>
      </c>
      <c r="CK157" s="127">
        <v>18</v>
      </c>
      <c r="CL157" s="128">
        <v>7.4682598954443596E-2</v>
      </c>
      <c r="CM157" s="127" t="s">
        <v>25</v>
      </c>
      <c r="CN157" s="127">
        <v>58</v>
      </c>
      <c r="CO157" s="128">
        <v>0.78378378378378299</v>
      </c>
      <c r="CP157" s="127" t="b">
        <v>1</v>
      </c>
      <c r="CQ157" s="127">
        <v>8</v>
      </c>
      <c r="CR157" s="127">
        <v>8</v>
      </c>
      <c r="CS157" s="128">
        <v>0.5</v>
      </c>
      <c r="CT157" s="128">
        <v>0.108108108108108</v>
      </c>
      <c r="CU157" s="127" t="str">
        <f t="shared" si="28"/>
        <v>2_middle</v>
      </c>
      <c r="CV157" s="127" t="str">
        <f t="shared" si="29"/>
        <v>2_fair</v>
      </c>
      <c r="CW157" s="127" t="str">
        <f t="shared" si="30"/>
        <v>3_late</v>
      </c>
      <c r="CX157" s="127" t="str">
        <f t="shared" si="31"/>
        <v>2_fair</v>
      </c>
      <c r="CY157" s="127" t="str">
        <f t="shared" si="32"/>
        <v>1_soon</v>
      </c>
      <c r="CZ157" s="127" t="str">
        <f t="shared" si="33"/>
        <v>2_fair</v>
      </c>
      <c r="DA157" s="127" t="str">
        <f t="shared" si="34"/>
        <v>2_high</v>
      </c>
      <c r="DB157" s="127" t="b">
        <v>0</v>
      </c>
    </row>
    <row r="158" spans="1:106" ht="24.95" customHeight="1" x14ac:dyDescent="0.25">
      <c r="A158" s="127" t="s">
        <v>207</v>
      </c>
      <c r="B158" s="218" t="s">
        <v>682</v>
      </c>
      <c r="C158" s="107" t="s">
        <v>23</v>
      </c>
      <c r="D158" s="108" t="s">
        <v>344</v>
      </c>
      <c r="E158" s="108" t="s">
        <v>247</v>
      </c>
      <c r="F158" s="108" t="s">
        <v>615</v>
      </c>
      <c r="G158" s="108">
        <v>46</v>
      </c>
      <c r="H158" s="107" t="s">
        <v>510</v>
      </c>
      <c r="I158" s="107">
        <v>6</v>
      </c>
      <c r="J158" s="109" t="s">
        <v>24</v>
      </c>
      <c r="K158" s="107">
        <v>40</v>
      </c>
      <c r="L158" s="107" t="s">
        <v>510</v>
      </c>
      <c r="M158" s="110">
        <v>0.86956521739130432</v>
      </c>
      <c r="N158" s="107" t="s">
        <v>505</v>
      </c>
      <c r="O158" s="107" t="s">
        <v>493</v>
      </c>
      <c r="P158" s="107" t="s">
        <v>513</v>
      </c>
      <c r="Q158" s="107" t="s">
        <v>351</v>
      </c>
      <c r="R158" s="111" t="s">
        <v>470</v>
      </c>
      <c r="S158" s="108" t="s">
        <v>352</v>
      </c>
      <c r="T158" s="108">
        <v>2555</v>
      </c>
      <c r="U158" s="108">
        <v>84</v>
      </c>
      <c r="V158" s="108">
        <v>7</v>
      </c>
      <c r="W158" s="112">
        <v>126</v>
      </c>
      <c r="X158" s="113">
        <v>0.36507936507936506</v>
      </c>
      <c r="Y158" s="108">
        <v>61</v>
      </c>
      <c r="Z158" s="108">
        <v>50</v>
      </c>
      <c r="AA158" s="108">
        <v>418</v>
      </c>
      <c r="AB158" s="108">
        <v>370</v>
      </c>
      <c r="AC158" s="108">
        <v>11</v>
      </c>
      <c r="AD158" s="108">
        <v>22</v>
      </c>
      <c r="AE158" s="108">
        <v>60</v>
      </c>
      <c r="AF158" s="108">
        <v>111</v>
      </c>
      <c r="AG158" s="108">
        <v>60</v>
      </c>
      <c r="AH158" s="108">
        <v>57</v>
      </c>
      <c r="AI158" s="108">
        <v>16</v>
      </c>
      <c r="AJ158" s="108">
        <v>0</v>
      </c>
      <c r="AK158" s="108">
        <v>120</v>
      </c>
      <c r="AL158" s="108">
        <v>184</v>
      </c>
      <c r="AM158" s="114">
        <v>304</v>
      </c>
      <c r="AN158" s="34">
        <v>0.952380952380952</v>
      </c>
      <c r="AO158" s="34">
        <v>1.4285714285714199</v>
      </c>
      <c r="AP158" s="34">
        <v>17.1428571428571</v>
      </c>
      <c r="AQ158" s="34">
        <v>1.46031746031746</v>
      </c>
      <c r="AR158" s="34">
        <v>2.1904761904761898</v>
      </c>
      <c r="AS158" s="34">
        <v>26.285714285714199</v>
      </c>
      <c r="AT158" s="115">
        <v>2.4126984126984099</v>
      </c>
      <c r="AU158" s="115">
        <v>0.1189358372456964</v>
      </c>
      <c r="AV158" s="116">
        <v>3.6190476190476102</v>
      </c>
      <c r="AW158" s="34">
        <v>43.428571428571402</v>
      </c>
      <c r="AX158" s="34">
        <v>0.81967213114754101</v>
      </c>
      <c r="AY158" s="117">
        <v>0.39473684210526316</v>
      </c>
      <c r="AZ158" s="117">
        <v>0.54761904761904767</v>
      </c>
      <c r="BA158" s="34">
        <v>1.5</v>
      </c>
      <c r="BB158" s="118">
        <v>953</v>
      </c>
      <c r="BC158" s="118">
        <v>20132</v>
      </c>
      <c r="BD158" s="118" t="s">
        <v>622</v>
      </c>
      <c r="BE158" s="118" t="s">
        <v>623</v>
      </c>
      <c r="BF158" s="118">
        <v>2555</v>
      </c>
      <c r="BG158" s="118">
        <v>83</v>
      </c>
      <c r="BH158" s="34">
        <v>1</v>
      </c>
      <c r="BI158" s="119">
        <v>0.13221406086044071</v>
      </c>
      <c r="BJ158" s="108">
        <v>33</v>
      </c>
      <c r="BK158" s="250">
        <v>85</v>
      </c>
      <c r="BL158" s="251">
        <v>13</v>
      </c>
      <c r="BM158" s="251">
        <v>14</v>
      </c>
      <c r="BN158" s="252">
        <v>15.294117647058821</v>
      </c>
      <c r="BO158" s="252">
        <v>16.47058823529412</v>
      </c>
      <c r="BP158" s="252">
        <v>0</v>
      </c>
      <c r="BQ158" s="252">
        <v>0.32142857142857151</v>
      </c>
      <c r="BR158" s="252">
        <v>0.36904761904761912</v>
      </c>
      <c r="BS158" s="252">
        <v>0.8571428571428571</v>
      </c>
      <c r="BT158" s="253">
        <v>84</v>
      </c>
      <c r="BU158" s="254">
        <v>0.38078749505342202</v>
      </c>
      <c r="BV158" s="254">
        <v>0.43554749524387898</v>
      </c>
      <c r="BW158" s="253" t="b">
        <v>1</v>
      </c>
      <c r="BX158" s="253" t="b">
        <v>1</v>
      </c>
      <c r="BY158" s="253">
        <v>84</v>
      </c>
      <c r="BZ158" s="253">
        <v>84</v>
      </c>
      <c r="CA158" s="254">
        <v>1</v>
      </c>
      <c r="CB158" s="254">
        <v>1</v>
      </c>
      <c r="CC158" s="128">
        <v>0</v>
      </c>
      <c r="CD158" s="128">
        <v>0</v>
      </c>
      <c r="CE158" s="261">
        <v>0.57894736842105199</v>
      </c>
      <c r="CF158" s="127">
        <v>38</v>
      </c>
      <c r="CG158" s="128">
        <v>0.452380952380952</v>
      </c>
      <c r="CH158" s="128">
        <v>0.452380952380952</v>
      </c>
      <c r="CI158" s="127">
        <v>38</v>
      </c>
      <c r="CJ158" s="128">
        <v>0.54761904761904701</v>
      </c>
      <c r="CK158" s="127">
        <v>46</v>
      </c>
      <c r="CL158" s="128">
        <v>4.4245575442455699E-2</v>
      </c>
      <c r="CM158" s="127" t="s">
        <v>25</v>
      </c>
      <c r="CN158" s="127">
        <v>71</v>
      </c>
      <c r="CO158" s="128">
        <v>0.84523809523809501</v>
      </c>
      <c r="CP158" s="127" t="b">
        <v>0</v>
      </c>
      <c r="CQ158" s="127">
        <v>17</v>
      </c>
      <c r="CR158" s="127">
        <v>20</v>
      </c>
      <c r="CS158" s="128">
        <v>0.45945945945945899</v>
      </c>
      <c r="CT158" s="128">
        <v>0.202380952380952</v>
      </c>
      <c r="CU158" s="127" t="str">
        <f t="shared" si="28"/>
        <v>0_V0</v>
      </c>
      <c r="CV158" s="127" t="str">
        <f t="shared" si="29"/>
        <v>2_fair</v>
      </c>
      <c r="CW158" s="127" t="str">
        <f t="shared" si="30"/>
        <v>2_middle</v>
      </c>
      <c r="CX158" s="127" t="str">
        <f t="shared" si="31"/>
        <v>3_long</v>
      </c>
      <c r="CY158" s="127" t="str">
        <f t="shared" si="32"/>
        <v>2_fair</v>
      </c>
      <c r="CZ158" s="127" t="str">
        <f t="shared" si="33"/>
        <v>2_fair</v>
      </c>
      <c r="DA158" s="127" t="str">
        <f t="shared" si="34"/>
        <v>2_high</v>
      </c>
      <c r="DB158" s="127" t="b">
        <v>0</v>
      </c>
    </row>
    <row r="159" spans="1:106" ht="24.95" customHeight="1" x14ac:dyDescent="0.25">
      <c r="A159" s="127" t="s">
        <v>211</v>
      </c>
      <c r="B159" s="218" t="s">
        <v>682</v>
      </c>
      <c r="C159" s="107" t="s">
        <v>23</v>
      </c>
      <c r="D159" s="108" t="s">
        <v>344</v>
      </c>
      <c r="E159" s="108" t="s">
        <v>247</v>
      </c>
      <c r="F159" s="108" t="s">
        <v>509</v>
      </c>
      <c r="G159" s="108">
        <v>20</v>
      </c>
      <c r="H159" s="107" t="s">
        <v>510</v>
      </c>
      <c r="I159" s="125">
        <v>1</v>
      </c>
      <c r="J159" s="125" t="s">
        <v>20</v>
      </c>
      <c r="K159" s="107">
        <v>19</v>
      </c>
      <c r="L159" s="107" t="s">
        <v>510</v>
      </c>
      <c r="M159" s="110">
        <v>0.95</v>
      </c>
      <c r="N159" s="107" t="s">
        <v>286</v>
      </c>
      <c r="O159" s="107" t="s">
        <v>287</v>
      </c>
      <c r="P159" s="107" t="s">
        <v>350</v>
      </c>
      <c r="Q159" s="107" t="s">
        <v>351</v>
      </c>
      <c r="R159" s="111" t="s">
        <v>470</v>
      </c>
      <c r="S159" s="108" t="s">
        <v>352</v>
      </c>
      <c r="T159" s="108">
        <v>1447</v>
      </c>
      <c r="U159" s="108">
        <v>48</v>
      </c>
      <c r="V159" s="108">
        <v>4</v>
      </c>
      <c r="W159" s="112">
        <v>24</v>
      </c>
      <c r="X159" s="113">
        <v>0.83333333333333337</v>
      </c>
      <c r="Y159" s="108">
        <v>11</v>
      </c>
      <c r="Z159" s="108">
        <v>22</v>
      </c>
      <c r="AA159" s="108">
        <v>55</v>
      </c>
      <c r="AB159" s="108">
        <v>123</v>
      </c>
      <c r="AC159" s="108">
        <v>11</v>
      </c>
      <c r="AD159" s="108">
        <v>0</v>
      </c>
      <c r="AE159" s="108">
        <v>68</v>
      </c>
      <c r="AF159" s="108">
        <v>0</v>
      </c>
      <c r="AG159" s="108">
        <v>12</v>
      </c>
      <c r="AH159" s="108">
        <v>12</v>
      </c>
      <c r="AI159" s="108">
        <v>21</v>
      </c>
      <c r="AJ159" s="108">
        <v>0</v>
      </c>
      <c r="AK159" s="108">
        <v>80</v>
      </c>
      <c r="AL159" s="108">
        <v>33</v>
      </c>
      <c r="AM159" s="114">
        <v>113</v>
      </c>
      <c r="AN159" s="34">
        <v>3.3333333333333299</v>
      </c>
      <c r="AO159" s="34">
        <v>1.6666666666666601</v>
      </c>
      <c r="AP159" s="34">
        <v>20</v>
      </c>
      <c r="AQ159" s="34">
        <v>1.375</v>
      </c>
      <c r="AR159" s="34">
        <v>0.6875</v>
      </c>
      <c r="AS159" s="34">
        <v>8.25</v>
      </c>
      <c r="AT159" s="115">
        <v>4.7083333333333304</v>
      </c>
      <c r="AU159" s="115">
        <v>7.8038674033149166E-2</v>
      </c>
      <c r="AV159" s="116">
        <v>2.3541666666666599</v>
      </c>
      <c r="AW159" s="34">
        <v>28.25</v>
      </c>
      <c r="AX159" s="34">
        <v>2</v>
      </c>
      <c r="AY159" s="117">
        <v>0.70796460176991149</v>
      </c>
      <c r="AZ159" s="117">
        <v>0.41666666666666669</v>
      </c>
      <c r="BA159" s="34">
        <v>0.5</v>
      </c>
      <c r="BB159" s="118">
        <v>999</v>
      </c>
      <c r="BC159" s="118">
        <v>2412</v>
      </c>
      <c r="BD159" s="118" t="s">
        <v>613</v>
      </c>
      <c r="BE159" s="118" t="s">
        <v>614</v>
      </c>
      <c r="BF159" s="118">
        <v>2365</v>
      </c>
      <c r="BG159" s="118">
        <v>77</v>
      </c>
      <c r="BH159" s="34">
        <v>0.61183932346723047</v>
      </c>
      <c r="BI159" s="119">
        <v>2.4024024024024024E-2</v>
      </c>
      <c r="BJ159" s="108">
        <v>11</v>
      </c>
      <c r="BK159" s="250">
        <v>79</v>
      </c>
      <c r="BL159" s="251">
        <v>37</v>
      </c>
      <c r="BM159" s="251">
        <v>50</v>
      </c>
      <c r="BN159" s="252">
        <v>46.835443037974677</v>
      </c>
      <c r="BO159" s="252">
        <v>63.291139240506332</v>
      </c>
      <c r="BP159" s="252">
        <v>0.5</v>
      </c>
      <c r="BQ159" s="252">
        <v>0.5</v>
      </c>
      <c r="BR159" s="252">
        <v>0.52564102564102566</v>
      </c>
      <c r="BS159" s="252">
        <v>1</v>
      </c>
      <c r="BT159" s="253">
        <v>78</v>
      </c>
      <c r="BU159" s="254">
        <v>-1.50335775335776E-2</v>
      </c>
      <c r="BV159" s="254">
        <v>9.7033139132545507E-2</v>
      </c>
      <c r="BW159" s="253" t="b">
        <v>0</v>
      </c>
      <c r="BX159" s="253" t="b">
        <v>0</v>
      </c>
      <c r="BY159" s="253">
        <v>34</v>
      </c>
      <c r="BZ159" s="253">
        <v>34</v>
      </c>
      <c r="CA159" s="254">
        <v>0.43589743589743501</v>
      </c>
      <c r="CB159" s="254">
        <v>0.43589743589743501</v>
      </c>
      <c r="CC159" s="128">
        <v>0.39743589743589702</v>
      </c>
      <c r="CD159" s="128">
        <v>31</v>
      </c>
      <c r="CE159" s="261">
        <v>0.351190476190476</v>
      </c>
      <c r="CF159" s="127">
        <v>61</v>
      </c>
      <c r="CG159" s="128">
        <v>0.78205128205128205</v>
      </c>
      <c r="CH159" s="128">
        <v>0.38461538461538403</v>
      </c>
      <c r="CI159" s="127">
        <v>30</v>
      </c>
      <c r="CJ159" s="128">
        <v>0.21794871794871701</v>
      </c>
      <c r="CK159" s="127">
        <v>17</v>
      </c>
      <c r="CL159" s="128">
        <v>2.1195421788893598E-3</v>
      </c>
      <c r="CM159" s="127" t="s">
        <v>25</v>
      </c>
      <c r="CN159" s="127">
        <v>65</v>
      </c>
      <c r="CO159" s="128">
        <v>0.83333333333333304</v>
      </c>
      <c r="CP159" s="127" t="b">
        <v>0</v>
      </c>
      <c r="CQ159" s="127">
        <v>7</v>
      </c>
      <c r="CR159" s="127">
        <v>22</v>
      </c>
      <c r="CS159" s="128">
        <v>0.24137931034482701</v>
      </c>
      <c r="CT159" s="128">
        <v>8.9743589743589702E-2</v>
      </c>
      <c r="CU159" s="127" t="str">
        <f t="shared" si="28"/>
        <v>2_middle</v>
      </c>
      <c r="CV159" s="127" t="str">
        <f t="shared" si="29"/>
        <v>2_fair</v>
      </c>
      <c r="CW159" s="127" t="str">
        <f t="shared" si="30"/>
        <v>3_late</v>
      </c>
      <c r="CX159" s="127" t="str">
        <f t="shared" si="31"/>
        <v>3_long</v>
      </c>
      <c r="CY159" s="127" t="str">
        <f t="shared" si="32"/>
        <v>1_soon</v>
      </c>
      <c r="CZ159" s="127" t="str">
        <f t="shared" si="33"/>
        <v>2_fair</v>
      </c>
      <c r="DA159" s="127" t="str">
        <f t="shared" si="34"/>
        <v>2_high</v>
      </c>
      <c r="DB159" s="127" t="b">
        <v>0</v>
      </c>
    </row>
    <row r="160" spans="1:106" x14ac:dyDescent="0.2">
      <c r="C160" s="20"/>
      <c r="D160" s="21"/>
      <c r="E160" s="21"/>
      <c r="F160" s="21"/>
      <c r="G160" s="21"/>
      <c r="H160" s="21"/>
      <c r="I160" s="20"/>
      <c r="J160" s="20"/>
      <c r="K160" s="21"/>
      <c r="L160" s="21"/>
      <c r="M160" s="21"/>
      <c r="N160" s="20"/>
      <c r="O160" s="20"/>
      <c r="P160" s="20"/>
      <c r="Q160" s="20"/>
      <c r="R160" s="21"/>
      <c r="S160" s="21"/>
      <c r="CQ160"/>
      <c r="CR160"/>
      <c r="CS160" s="35"/>
      <c r="CT160" s="35"/>
    </row>
    <row r="161" spans="1:106" x14ac:dyDescent="0.2">
      <c r="A161"/>
      <c r="B161" s="3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 s="35"/>
      <c r="CD161" s="35"/>
      <c r="CE161" s="35"/>
      <c r="CF161"/>
      <c r="CG161" s="35"/>
      <c r="CH161" s="35"/>
      <c r="CI161"/>
      <c r="CJ161" s="35"/>
      <c r="CK161"/>
      <c r="CL161" s="35"/>
      <c r="CM161"/>
      <c r="CN161"/>
      <c r="CO161" s="35"/>
      <c r="CP161"/>
      <c r="DB161"/>
    </row>
    <row r="162" spans="1:106" x14ac:dyDescent="0.2">
      <c r="A162"/>
      <c r="B162" s="31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 s="35"/>
      <c r="CD162" s="35"/>
      <c r="CE162" s="35"/>
      <c r="CF162"/>
      <c r="CG162" s="35"/>
      <c r="CH162" s="35"/>
      <c r="CI162"/>
      <c r="CJ162" s="35"/>
      <c r="CK162"/>
      <c r="CL162" s="35"/>
      <c r="CM162"/>
      <c r="CN162"/>
      <c r="CO162" s="35"/>
      <c r="CP162"/>
      <c r="DB162"/>
    </row>
    <row r="163" spans="1:106" x14ac:dyDescent="0.2">
      <c r="A163"/>
      <c r="B163" s="31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 s="35"/>
      <c r="CD163" s="35"/>
      <c r="CE163" s="35"/>
      <c r="CF163"/>
      <c r="CG163" s="35"/>
      <c r="CH163" s="35"/>
      <c r="CI163"/>
      <c r="CJ163" s="35"/>
      <c r="CK163"/>
      <c r="CL163" s="35"/>
      <c r="CM163"/>
      <c r="CN163"/>
      <c r="CO163" s="35"/>
      <c r="CP163"/>
      <c r="DB163"/>
    </row>
    <row r="164" spans="1:106" x14ac:dyDescent="0.2">
      <c r="A164"/>
      <c r="B164" s="31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 s="35"/>
      <c r="CD164" s="35"/>
      <c r="CE164" s="35"/>
      <c r="CF164"/>
      <c r="CG164" s="35"/>
      <c r="CH164" s="35"/>
      <c r="CI164"/>
      <c r="CJ164" s="35"/>
      <c r="CK164"/>
      <c r="CL164" s="35"/>
      <c r="CM164"/>
      <c r="CN164"/>
      <c r="CO164" s="35"/>
      <c r="CP164"/>
      <c r="DB164"/>
    </row>
    <row r="165" spans="1:106" x14ac:dyDescent="0.2">
      <c r="A165"/>
      <c r="B165" s="31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 s="35"/>
      <c r="CD165" s="35"/>
      <c r="CE165" s="35"/>
      <c r="CF165"/>
      <c r="CG165" s="35"/>
      <c r="CH165" s="35"/>
      <c r="CI165"/>
      <c r="CJ165" s="35"/>
      <c r="CK165"/>
      <c r="CL165" s="35"/>
      <c r="CM165"/>
      <c r="CN165"/>
      <c r="CO165" s="35"/>
      <c r="CP165"/>
      <c r="DB165"/>
    </row>
    <row r="166" spans="1:106" x14ac:dyDescent="0.2">
      <c r="A166"/>
      <c r="B166" s="31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 s="35"/>
      <c r="CD166" s="35"/>
      <c r="CE166" s="35"/>
      <c r="CF166"/>
      <c r="CG166" s="35"/>
      <c r="CH166" s="35"/>
      <c r="CI166"/>
      <c r="CJ166" s="35"/>
      <c r="CK166"/>
      <c r="CL166" s="35"/>
      <c r="CM166"/>
      <c r="CN166"/>
      <c r="CO166" s="35"/>
      <c r="CP166"/>
      <c r="DB166"/>
    </row>
    <row r="167" spans="1:106" x14ac:dyDescent="0.2">
      <c r="A167"/>
      <c r="B167" s="31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 s="35"/>
      <c r="CD167" s="35"/>
      <c r="CE167" s="35"/>
      <c r="CF167"/>
      <c r="CG167" s="35"/>
      <c r="CH167" s="35"/>
      <c r="CI167"/>
      <c r="CJ167" s="35"/>
      <c r="CK167"/>
      <c r="CL167" s="35"/>
      <c r="CM167"/>
      <c r="CN167"/>
      <c r="CO167" s="35"/>
      <c r="CP167"/>
      <c r="DB167"/>
    </row>
    <row r="168" spans="1:106" x14ac:dyDescent="0.2">
      <c r="A168"/>
      <c r="B168" s="31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 s="35"/>
      <c r="CD168" s="35"/>
      <c r="CE168" s="35"/>
      <c r="CF168"/>
      <c r="CG168" s="35"/>
      <c r="CH168" s="35"/>
      <c r="CI168"/>
      <c r="CJ168" s="35"/>
      <c r="CK168"/>
      <c r="CL168" s="35"/>
      <c r="CM168"/>
      <c r="CN168"/>
      <c r="CO168" s="35"/>
      <c r="CP168"/>
      <c r="DB168"/>
    </row>
    <row r="169" spans="1:106" x14ac:dyDescent="0.2">
      <c r="A169"/>
      <c r="B169" s="31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 s="35"/>
      <c r="CD169" s="35"/>
      <c r="CE169" s="35"/>
      <c r="CF169"/>
      <c r="CG169" s="35"/>
      <c r="CH169" s="35"/>
      <c r="CI169"/>
      <c r="CJ169" s="35"/>
      <c r="CK169"/>
      <c r="CL169" s="35"/>
      <c r="CM169"/>
      <c r="CN169"/>
      <c r="CO169" s="35"/>
      <c r="CP169"/>
      <c r="DB169"/>
    </row>
    <row r="170" spans="1:106" x14ac:dyDescent="0.2">
      <c r="A170"/>
      <c r="B170" s="31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 s="35"/>
      <c r="CD170" s="35"/>
      <c r="CE170" s="35"/>
      <c r="CF170"/>
      <c r="CG170" s="35"/>
      <c r="CH170" s="35"/>
      <c r="CI170"/>
      <c r="CJ170" s="35"/>
      <c r="CK170"/>
      <c r="CL170" s="35"/>
      <c r="CM170"/>
      <c r="CN170"/>
      <c r="CO170" s="35"/>
      <c r="CP170"/>
      <c r="DB170"/>
    </row>
    <row r="171" spans="1:106" x14ac:dyDescent="0.2">
      <c r="A171"/>
      <c r="B171" s="3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 s="35"/>
      <c r="CD171" s="35"/>
      <c r="CE171" s="35"/>
      <c r="CF171"/>
      <c r="CG171" s="35"/>
      <c r="CH171" s="35"/>
      <c r="CI171"/>
      <c r="CJ171" s="35"/>
      <c r="CK171"/>
      <c r="CL171" s="35"/>
      <c r="CM171"/>
      <c r="CN171"/>
      <c r="CO171" s="35"/>
      <c r="CP171"/>
      <c r="DB171"/>
    </row>
    <row r="172" spans="1:106" x14ac:dyDescent="0.2">
      <c r="A172"/>
      <c r="B172" s="31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 s="35"/>
      <c r="CD172" s="35"/>
      <c r="CE172" s="35"/>
      <c r="CF172"/>
      <c r="CG172" s="35"/>
      <c r="CH172" s="35"/>
      <c r="CI172"/>
      <c r="CJ172" s="35"/>
      <c r="CK172"/>
      <c r="CL172" s="35"/>
      <c r="CM172"/>
      <c r="CN172"/>
      <c r="CO172" s="35"/>
      <c r="CP172"/>
      <c r="DB172"/>
    </row>
    <row r="173" spans="1:106" x14ac:dyDescent="0.2">
      <c r="A173"/>
      <c r="B173" s="31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 s="35"/>
      <c r="CD173" s="35"/>
      <c r="CE173" s="35"/>
      <c r="CF173"/>
      <c r="CG173" s="35"/>
      <c r="CH173" s="35"/>
      <c r="CI173"/>
      <c r="CJ173" s="35"/>
      <c r="CK173"/>
      <c r="CL173" s="35"/>
      <c r="CM173"/>
      <c r="CN173"/>
      <c r="CO173" s="35"/>
      <c r="CP173"/>
      <c r="DB173"/>
    </row>
    <row r="174" spans="1:106" x14ac:dyDescent="0.2">
      <c r="A174"/>
      <c r="B174" s="31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 s="35"/>
      <c r="CD174" s="35"/>
      <c r="CE174" s="35"/>
      <c r="CF174"/>
      <c r="CG174" s="35"/>
      <c r="CH174" s="35"/>
      <c r="CI174"/>
      <c r="CJ174" s="35"/>
      <c r="CK174"/>
      <c r="CL174" s="35"/>
      <c r="CM174"/>
      <c r="CN174"/>
      <c r="CO174" s="35"/>
      <c r="CP174"/>
      <c r="DB174"/>
    </row>
    <row r="175" spans="1:106" x14ac:dyDescent="0.2">
      <c r="A175"/>
      <c r="B175" s="31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 s="35"/>
      <c r="CD175" s="35"/>
      <c r="CE175" s="35"/>
      <c r="CF175"/>
      <c r="CG175" s="35"/>
      <c r="CH175" s="35"/>
      <c r="CI175"/>
      <c r="CJ175" s="35"/>
      <c r="CK175"/>
      <c r="CL175" s="35"/>
      <c r="CM175"/>
      <c r="CN175"/>
      <c r="CO175" s="35"/>
      <c r="CP175"/>
      <c r="DB175"/>
    </row>
    <row r="176" spans="1:106" x14ac:dyDescent="0.2">
      <c r="A176"/>
      <c r="B176" s="31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 s="35"/>
      <c r="CD176" s="35"/>
      <c r="CE176" s="35"/>
      <c r="CF176"/>
      <c r="CG176" s="35"/>
      <c r="CH176" s="35"/>
      <c r="CI176"/>
      <c r="CJ176" s="35"/>
      <c r="CK176"/>
      <c r="CL176" s="35"/>
      <c r="CM176"/>
      <c r="CN176"/>
      <c r="CO176" s="35"/>
      <c r="CP176"/>
      <c r="DB176"/>
    </row>
    <row r="177" spans="1:106" x14ac:dyDescent="0.2">
      <c r="A177"/>
      <c r="B177" s="31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 s="35"/>
      <c r="CD177" s="35"/>
      <c r="CE177" s="35"/>
      <c r="CF177"/>
      <c r="CG177" s="35"/>
      <c r="CH177" s="35"/>
      <c r="CI177"/>
      <c r="CJ177" s="35"/>
      <c r="CK177"/>
      <c r="CL177" s="35"/>
      <c r="CM177"/>
      <c r="CN177"/>
      <c r="CO177" s="35"/>
      <c r="CP177"/>
      <c r="DB177"/>
    </row>
    <row r="178" spans="1:106" ht="35.1" customHeight="1" x14ac:dyDescent="0.2">
      <c r="A178"/>
      <c r="B178" s="31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 s="35"/>
      <c r="CD178" s="35"/>
      <c r="CE178" s="35"/>
      <c r="CF178"/>
      <c r="CG178" s="35"/>
      <c r="CH178" s="35"/>
      <c r="CI178"/>
      <c r="CJ178" s="35"/>
      <c r="CK178"/>
      <c r="CL178" s="35"/>
      <c r="CM178"/>
      <c r="CN178"/>
      <c r="CO178" s="35"/>
      <c r="CP178"/>
      <c r="DB178"/>
    </row>
    <row r="179" spans="1:106" x14ac:dyDescent="0.2">
      <c r="A179"/>
      <c r="B179" s="31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 s="35"/>
      <c r="CD179" s="35"/>
      <c r="CE179" s="35"/>
      <c r="CF179"/>
      <c r="CG179" s="35"/>
      <c r="CH179" s="35"/>
      <c r="CI179"/>
      <c r="CJ179" s="35"/>
      <c r="CK179"/>
      <c r="CL179" s="35"/>
      <c r="CM179"/>
      <c r="CN179"/>
      <c r="CO179" s="35"/>
      <c r="CP179"/>
      <c r="DB179"/>
    </row>
    <row r="180" spans="1:106" x14ac:dyDescent="0.2">
      <c r="A180"/>
      <c r="B180" s="31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 s="35"/>
      <c r="CD180" s="35"/>
      <c r="CE180" s="35"/>
      <c r="CF180"/>
      <c r="CG180" s="35"/>
      <c r="CH180" s="35"/>
      <c r="CI180"/>
      <c r="CJ180" s="35"/>
      <c r="CK180"/>
      <c r="CL180" s="35"/>
      <c r="CM180"/>
      <c r="CN180"/>
      <c r="CO180" s="35"/>
      <c r="CP180"/>
      <c r="DB180"/>
    </row>
    <row r="181" spans="1:106" x14ac:dyDescent="0.2">
      <c r="A181"/>
      <c r="B181" s="3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 s="35"/>
      <c r="CD181" s="35"/>
      <c r="CE181" s="35"/>
      <c r="CF181"/>
      <c r="CG181" s="35"/>
      <c r="CH181" s="35"/>
      <c r="CI181"/>
      <c r="CJ181" s="35"/>
      <c r="CK181"/>
      <c r="CL181" s="35"/>
      <c r="CM181"/>
      <c r="CN181"/>
      <c r="CO181" s="35"/>
      <c r="CP181"/>
      <c r="DB181"/>
    </row>
    <row r="182" spans="1:106" x14ac:dyDescent="0.2">
      <c r="A182"/>
      <c r="B182" s="31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 s="35"/>
      <c r="CD182" s="35"/>
      <c r="CE182" s="35"/>
      <c r="CF182"/>
      <c r="CG182" s="35"/>
      <c r="CH182" s="35"/>
      <c r="CI182"/>
      <c r="CJ182" s="35"/>
      <c r="CK182"/>
      <c r="CL182" s="35"/>
      <c r="CM182"/>
      <c r="CN182"/>
      <c r="CO182" s="35"/>
      <c r="CP182"/>
      <c r="DB182"/>
    </row>
    <row r="183" spans="1:106" x14ac:dyDescent="0.2">
      <c r="A183"/>
      <c r="B183" s="3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 s="35"/>
      <c r="CD183" s="35"/>
      <c r="CE183" s="35"/>
      <c r="CF183"/>
      <c r="CG183" s="35"/>
      <c r="CH183" s="35"/>
      <c r="CI183"/>
      <c r="CJ183" s="35"/>
      <c r="CK183"/>
      <c r="CL183" s="35"/>
      <c r="CM183"/>
      <c r="CN183"/>
      <c r="CO183" s="35"/>
      <c r="CP183"/>
      <c r="DB183"/>
    </row>
    <row r="184" spans="1:106" x14ac:dyDescent="0.2">
      <c r="A184"/>
      <c r="B184" s="3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 s="35"/>
      <c r="CD184" s="35"/>
      <c r="CE184" s="35"/>
      <c r="CF184"/>
      <c r="CG184" s="35"/>
      <c r="CH184" s="35"/>
      <c r="CI184"/>
      <c r="CJ184" s="35"/>
      <c r="CK184"/>
      <c r="CL184" s="35"/>
      <c r="CM184"/>
      <c r="CN184"/>
      <c r="CO184" s="35"/>
      <c r="CP184"/>
      <c r="DB184"/>
    </row>
    <row r="185" spans="1:106" x14ac:dyDescent="0.2">
      <c r="A185"/>
      <c r="B185" s="31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 s="35"/>
      <c r="CD185" s="35"/>
      <c r="CE185" s="35"/>
      <c r="CF185"/>
      <c r="CG185" s="35"/>
      <c r="CH185" s="35"/>
      <c r="CI185"/>
      <c r="CJ185" s="35"/>
      <c r="CK185"/>
      <c r="CL185" s="35"/>
      <c r="CM185"/>
      <c r="CN185"/>
      <c r="CO185" s="35"/>
      <c r="CP185"/>
      <c r="DB185"/>
    </row>
    <row r="186" spans="1:106" x14ac:dyDescent="0.2">
      <c r="A186"/>
      <c r="B186" s="31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 s="35"/>
      <c r="CD186" s="35"/>
      <c r="CE186" s="35"/>
      <c r="CF186"/>
      <c r="CG186" s="35"/>
      <c r="CH186" s="35"/>
      <c r="CI186"/>
      <c r="CJ186" s="35"/>
      <c r="CK186"/>
      <c r="CL186" s="35"/>
      <c r="CM186"/>
      <c r="CN186"/>
      <c r="CO186" s="35"/>
      <c r="CP186"/>
      <c r="DB186"/>
    </row>
    <row r="187" spans="1:106" x14ac:dyDescent="0.2">
      <c r="A187"/>
      <c r="B187" s="31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 s="35"/>
      <c r="CD187" s="35"/>
      <c r="CE187" s="35"/>
      <c r="CF187"/>
      <c r="CG187" s="35"/>
      <c r="CH187" s="35"/>
      <c r="CI187"/>
      <c r="CJ187" s="35"/>
      <c r="CK187"/>
      <c r="CL187" s="35"/>
      <c r="CM187"/>
      <c r="CN187"/>
      <c r="CO187" s="35"/>
      <c r="CP187"/>
      <c r="DB187"/>
    </row>
    <row r="188" spans="1:106" x14ac:dyDescent="0.2">
      <c r="A188"/>
      <c r="B188" s="31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 s="35"/>
      <c r="CD188" s="35"/>
      <c r="CE188" s="35"/>
      <c r="CF188"/>
      <c r="CG188" s="35"/>
      <c r="CH188" s="35"/>
      <c r="CI188"/>
      <c r="CJ188" s="35"/>
      <c r="CK188"/>
      <c r="CL188" s="35"/>
      <c r="CM188"/>
      <c r="CN188"/>
      <c r="CO188" s="35"/>
      <c r="CP188"/>
      <c r="DB188"/>
    </row>
    <row r="189" spans="1:106" x14ac:dyDescent="0.2">
      <c r="A189"/>
      <c r="B189" s="31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 s="35"/>
      <c r="CD189" s="35"/>
      <c r="CE189" s="35"/>
      <c r="CF189"/>
      <c r="CG189" s="35"/>
      <c r="CH189" s="35"/>
      <c r="CI189"/>
      <c r="CJ189" s="35"/>
      <c r="CK189"/>
      <c r="CL189" s="35"/>
      <c r="CM189"/>
      <c r="CN189"/>
      <c r="CO189" s="35"/>
      <c r="CP189"/>
      <c r="DB189"/>
    </row>
    <row r="190" spans="1:106" x14ac:dyDescent="0.2">
      <c r="A190"/>
      <c r="B190" s="31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 s="35"/>
      <c r="CD190" s="35"/>
      <c r="CE190" s="35"/>
      <c r="CF190"/>
      <c r="CG190" s="35"/>
      <c r="CH190" s="35"/>
      <c r="CI190"/>
      <c r="CJ190" s="35"/>
      <c r="CK190"/>
      <c r="CL190" s="35"/>
      <c r="CM190"/>
      <c r="CN190"/>
      <c r="CO190" s="35"/>
      <c r="CP190"/>
      <c r="DB190"/>
    </row>
    <row r="191" spans="1:106" x14ac:dyDescent="0.2">
      <c r="A191"/>
      <c r="B191" s="3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 s="35"/>
      <c r="CD191" s="35"/>
      <c r="CE191" s="35"/>
      <c r="CF191"/>
      <c r="CG191" s="35"/>
      <c r="CH191" s="35"/>
      <c r="CI191"/>
      <c r="CJ191" s="35"/>
      <c r="CK191"/>
      <c r="CL191" s="35"/>
      <c r="CM191"/>
      <c r="CN191"/>
      <c r="CO191" s="35"/>
      <c r="CP191"/>
      <c r="DB191"/>
    </row>
    <row r="192" spans="1:106" ht="35.1" customHeight="1" x14ac:dyDescent="0.2">
      <c r="A192"/>
      <c r="B192" s="31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 s="35"/>
      <c r="CD192" s="35"/>
      <c r="CE192" s="35"/>
      <c r="CF192"/>
      <c r="CG192" s="35"/>
      <c r="CH192" s="35"/>
      <c r="CI192"/>
      <c r="CJ192" s="35"/>
      <c r="CK192"/>
      <c r="CL192" s="35"/>
      <c r="CM192"/>
      <c r="CN192"/>
      <c r="CO192" s="35"/>
      <c r="CP192"/>
      <c r="DB192"/>
    </row>
    <row r="193" spans="1:106" x14ac:dyDescent="0.2">
      <c r="A193"/>
      <c r="B193" s="31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 s="35"/>
      <c r="CD193" s="35"/>
      <c r="CE193" s="35"/>
      <c r="CF193"/>
      <c r="CG193" s="35"/>
      <c r="CH193" s="35"/>
      <c r="CI193"/>
      <c r="CJ193" s="35"/>
      <c r="CK193"/>
      <c r="CL193" s="35"/>
      <c r="CM193"/>
      <c r="CN193"/>
      <c r="CO193" s="35"/>
      <c r="CP193"/>
      <c r="DB193"/>
    </row>
    <row r="194" spans="1:106" x14ac:dyDescent="0.2">
      <c r="A194"/>
      <c r="B194" s="31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 s="35"/>
      <c r="CD194" s="35"/>
      <c r="CE194" s="35"/>
      <c r="CF194"/>
      <c r="CG194" s="35"/>
      <c r="CH194" s="35"/>
      <c r="CI194"/>
      <c r="CJ194" s="35"/>
      <c r="CK194"/>
      <c r="CL194" s="35"/>
      <c r="CM194"/>
      <c r="CN194"/>
      <c r="CO194" s="35"/>
      <c r="CP194"/>
      <c r="DB194"/>
    </row>
    <row r="195" spans="1:106" x14ac:dyDescent="0.2">
      <c r="A195"/>
      <c r="B195" s="31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 s="35"/>
      <c r="CD195" s="35"/>
      <c r="CE195" s="35"/>
      <c r="CF195"/>
      <c r="CG195" s="35"/>
      <c r="CH195" s="35"/>
      <c r="CI195"/>
      <c r="CJ195" s="35"/>
      <c r="CK195"/>
      <c r="CL195" s="35"/>
      <c r="CM195"/>
      <c r="CN195"/>
      <c r="CO195" s="35"/>
      <c r="CP195"/>
      <c r="DB195"/>
    </row>
    <row r="196" spans="1:106" x14ac:dyDescent="0.2">
      <c r="A196"/>
      <c r="B196" s="31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 s="35"/>
      <c r="CD196" s="35"/>
      <c r="CE196" s="35"/>
      <c r="CF196"/>
      <c r="CG196" s="35"/>
      <c r="CH196" s="35"/>
      <c r="CI196"/>
      <c r="CJ196" s="35"/>
      <c r="CK196"/>
      <c r="CL196" s="35"/>
      <c r="CM196"/>
      <c r="CN196"/>
      <c r="CO196" s="35"/>
      <c r="CP196"/>
      <c r="DB196"/>
    </row>
    <row r="197" spans="1:106" x14ac:dyDescent="0.2">
      <c r="A197"/>
      <c r="B197" s="31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 s="35"/>
      <c r="CD197" s="35"/>
      <c r="CE197" s="35"/>
      <c r="CF197"/>
      <c r="CG197" s="35"/>
      <c r="CH197" s="35"/>
      <c r="CI197"/>
      <c r="CJ197" s="35"/>
      <c r="CK197"/>
      <c r="CL197" s="35"/>
      <c r="CM197"/>
      <c r="CN197"/>
      <c r="CO197" s="35"/>
      <c r="CP197"/>
      <c r="DB197"/>
    </row>
    <row r="198" spans="1:106" x14ac:dyDescent="0.2">
      <c r="A198"/>
      <c r="B198" s="31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 s="35"/>
      <c r="CD198" s="35"/>
      <c r="CE198" s="35"/>
      <c r="CF198"/>
      <c r="CG198" s="35"/>
      <c r="CH198" s="35"/>
      <c r="CI198"/>
      <c r="CJ198" s="35"/>
      <c r="CK198"/>
      <c r="CL198" s="35"/>
      <c r="CM198"/>
      <c r="CN198"/>
      <c r="CO198" s="35"/>
      <c r="CP198"/>
      <c r="DB198"/>
    </row>
    <row r="199" spans="1:106" x14ac:dyDescent="0.2">
      <c r="A199"/>
      <c r="B199" s="31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 s="35"/>
      <c r="CD199" s="35"/>
      <c r="CE199" s="35"/>
      <c r="CF199"/>
      <c r="CG199" s="35"/>
      <c r="CH199" s="35"/>
      <c r="CI199"/>
      <c r="CJ199" s="35"/>
      <c r="CK199"/>
      <c r="CL199" s="35"/>
      <c r="CM199"/>
      <c r="CN199"/>
      <c r="CO199" s="35"/>
      <c r="CP199"/>
      <c r="DB199"/>
    </row>
    <row r="200" spans="1:106" x14ac:dyDescent="0.2">
      <c r="A200"/>
      <c r="B200" s="31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 s="35"/>
      <c r="CD200" s="35"/>
      <c r="CE200" s="35"/>
      <c r="CF200"/>
      <c r="CG200" s="35"/>
      <c r="CH200" s="35"/>
      <c r="CI200"/>
      <c r="CJ200" s="35"/>
      <c r="CK200"/>
      <c r="CL200" s="35"/>
      <c r="CM200"/>
      <c r="CN200"/>
      <c r="CO200" s="35"/>
      <c r="CP200"/>
      <c r="DB200"/>
    </row>
    <row r="201" spans="1:106" x14ac:dyDescent="0.2">
      <c r="A201"/>
      <c r="B201" s="3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 s="35"/>
      <c r="CD201" s="35"/>
      <c r="CE201" s="35"/>
      <c r="CF201"/>
      <c r="CG201" s="35"/>
      <c r="CH201" s="35"/>
      <c r="CI201"/>
      <c r="CJ201" s="35"/>
      <c r="CK201"/>
      <c r="CL201" s="35"/>
      <c r="CM201"/>
      <c r="CN201"/>
      <c r="CO201" s="35"/>
      <c r="CP201"/>
      <c r="DB201"/>
    </row>
    <row r="202" spans="1:106" x14ac:dyDescent="0.2">
      <c r="A202"/>
      <c r="B202" s="31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 s="35"/>
      <c r="CD202" s="35"/>
      <c r="CE202" s="35"/>
      <c r="CF202"/>
      <c r="CG202" s="35"/>
      <c r="CH202" s="35"/>
      <c r="CI202"/>
      <c r="CJ202" s="35"/>
      <c r="CK202"/>
      <c r="CL202" s="35"/>
      <c r="CM202"/>
      <c r="CN202"/>
      <c r="CO202" s="35"/>
      <c r="CP202"/>
      <c r="DB202"/>
    </row>
    <row r="203" spans="1:106" x14ac:dyDescent="0.2">
      <c r="A203"/>
      <c r="B203" s="31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 s="35"/>
      <c r="CD203" s="35"/>
      <c r="CE203" s="35"/>
      <c r="CF203"/>
      <c r="CG203" s="35"/>
      <c r="CH203" s="35"/>
      <c r="CI203"/>
      <c r="CJ203" s="35"/>
      <c r="CK203"/>
      <c r="CL203" s="35"/>
      <c r="CM203"/>
      <c r="CN203"/>
      <c r="CO203" s="35"/>
      <c r="CP203"/>
      <c r="DB203"/>
    </row>
    <row r="204" spans="1:106" x14ac:dyDescent="0.2">
      <c r="A204"/>
      <c r="B204" s="31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 s="35"/>
      <c r="CD204" s="35"/>
      <c r="CE204" s="35"/>
      <c r="CF204"/>
      <c r="CG204" s="35"/>
      <c r="CH204" s="35"/>
      <c r="CI204"/>
      <c r="CJ204" s="35"/>
      <c r="CK204"/>
      <c r="CL204" s="35"/>
      <c r="CM204"/>
      <c r="CN204"/>
      <c r="CO204" s="35"/>
      <c r="CP204"/>
      <c r="DB204"/>
    </row>
    <row r="205" spans="1:106" x14ac:dyDescent="0.2">
      <c r="A205"/>
      <c r="B205" s="31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 s="35"/>
      <c r="CD205" s="35"/>
      <c r="CE205" s="35"/>
      <c r="CF205"/>
      <c r="CG205" s="35"/>
      <c r="CH205" s="35"/>
      <c r="CI205"/>
      <c r="CJ205" s="35"/>
      <c r="CK205"/>
      <c r="CL205" s="35"/>
      <c r="CM205"/>
      <c r="CN205"/>
      <c r="CO205" s="35"/>
      <c r="CP205"/>
      <c r="DB205"/>
    </row>
    <row r="206" spans="1:106" x14ac:dyDescent="0.2">
      <c r="A206"/>
      <c r="B206" s="31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 s="35"/>
      <c r="CD206" s="35"/>
      <c r="CE206" s="35"/>
      <c r="CF206"/>
      <c r="CG206" s="35"/>
      <c r="CH206" s="35"/>
      <c r="CI206"/>
      <c r="CJ206" s="35"/>
      <c r="CK206"/>
      <c r="CL206" s="35"/>
      <c r="CM206"/>
      <c r="CN206"/>
      <c r="CO206" s="35"/>
      <c r="CP206"/>
      <c r="DB206"/>
    </row>
    <row r="207" spans="1:106" x14ac:dyDescent="0.2">
      <c r="A207"/>
      <c r="B207" s="31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 s="35"/>
      <c r="CD207" s="35"/>
      <c r="CE207" s="35"/>
      <c r="CF207"/>
      <c r="CG207" s="35"/>
      <c r="CH207" s="35"/>
      <c r="CI207"/>
      <c r="CJ207" s="35"/>
      <c r="CK207"/>
      <c r="CL207" s="35"/>
      <c r="CM207"/>
      <c r="CN207"/>
      <c r="CO207" s="35"/>
      <c r="CP207"/>
      <c r="DB207"/>
    </row>
    <row r="208" spans="1:106" x14ac:dyDescent="0.2">
      <c r="A208"/>
      <c r="B208" s="31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 s="35"/>
      <c r="CD208" s="35"/>
      <c r="CE208" s="35"/>
      <c r="CF208"/>
      <c r="CG208" s="35"/>
      <c r="CH208" s="35"/>
      <c r="CI208"/>
      <c r="CJ208" s="35"/>
      <c r="CK208"/>
      <c r="CL208" s="35"/>
      <c r="CM208"/>
      <c r="CN208"/>
      <c r="CO208" s="35"/>
      <c r="CP208"/>
      <c r="DB208"/>
    </row>
    <row r="209" spans="1:106" x14ac:dyDescent="0.2">
      <c r="A209"/>
      <c r="B209" s="31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 s="35"/>
      <c r="CD209" s="35"/>
      <c r="CE209" s="35"/>
      <c r="CF209"/>
      <c r="CG209" s="35"/>
      <c r="CH209" s="35"/>
      <c r="CI209"/>
      <c r="CJ209" s="35"/>
      <c r="CK209"/>
      <c r="CL209" s="35"/>
      <c r="CM209"/>
      <c r="CN209"/>
      <c r="CO209" s="35"/>
      <c r="CP209"/>
      <c r="DB209"/>
    </row>
    <row r="210" spans="1:106" x14ac:dyDescent="0.2">
      <c r="A210"/>
      <c r="B210" s="31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 s="35"/>
      <c r="CD210" s="35"/>
      <c r="CE210" s="35"/>
      <c r="CF210"/>
      <c r="CG210" s="35"/>
      <c r="CH210" s="35"/>
      <c r="CI210"/>
      <c r="CJ210" s="35"/>
      <c r="CK210"/>
      <c r="CL210" s="35"/>
      <c r="CM210"/>
      <c r="CN210"/>
      <c r="CO210" s="35"/>
      <c r="CP210"/>
      <c r="DB210"/>
    </row>
    <row r="211" spans="1:106" x14ac:dyDescent="0.2">
      <c r="A211"/>
      <c r="B211" s="3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 s="35"/>
      <c r="CD211" s="35"/>
      <c r="CE211" s="35"/>
      <c r="CF211"/>
      <c r="CG211" s="35"/>
      <c r="CH211" s="35"/>
      <c r="CI211"/>
      <c r="CJ211" s="35"/>
      <c r="CK211"/>
      <c r="CL211" s="35"/>
      <c r="CM211"/>
      <c r="CN211"/>
      <c r="CO211" s="35"/>
      <c r="CP211"/>
      <c r="DB211"/>
    </row>
    <row r="212" spans="1:106" x14ac:dyDescent="0.2">
      <c r="A212"/>
      <c r="B212" s="31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 s="35"/>
      <c r="CD212" s="35"/>
      <c r="CE212" s="35"/>
      <c r="CF212"/>
      <c r="CG212" s="35"/>
      <c r="CH212" s="35"/>
      <c r="CI212"/>
      <c r="CJ212" s="35"/>
      <c r="CK212"/>
      <c r="CL212" s="35"/>
      <c r="CM212"/>
      <c r="CN212"/>
      <c r="CO212" s="35"/>
      <c r="CP212"/>
      <c r="DB212"/>
    </row>
    <row r="213" spans="1:106" x14ac:dyDescent="0.2">
      <c r="A213"/>
      <c r="B213" s="31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 s="35"/>
      <c r="CD213" s="35"/>
      <c r="CE213" s="35"/>
      <c r="CF213"/>
      <c r="CG213" s="35"/>
      <c r="CH213" s="35"/>
      <c r="CI213"/>
      <c r="CJ213" s="35"/>
      <c r="CK213"/>
      <c r="CL213" s="35"/>
      <c r="CM213"/>
      <c r="CN213"/>
      <c r="CO213" s="35"/>
      <c r="CP213"/>
      <c r="DB213"/>
    </row>
    <row r="214" spans="1:106" x14ac:dyDescent="0.2">
      <c r="A214"/>
      <c r="B214" s="31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 s="35"/>
      <c r="CD214" s="35"/>
      <c r="CE214" s="35"/>
      <c r="CF214"/>
      <c r="CG214" s="35"/>
      <c r="CH214" s="35"/>
      <c r="CI214"/>
      <c r="CJ214" s="35"/>
      <c r="CK214"/>
      <c r="CL214" s="35"/>
      <c r="CM214"/>
      <c r="CN214"/>
      <c r="CO214" s="35"/>
      <c r="CP214"/>
      <c r="DB214"/>
    </row>
    <row r="215" spans="1:106" x14ac:dyDescent="0.2">
      <c r="A215"/>
      <c r="B215" s="31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 s="35"/>
      <c r="CD215" s="35"/>
      <c r="CE215" s="35"/>
      <c r="CF215"/>
      <c r="CG215" s="35"/>
      <c r="CH215" s="35"/>
      <c r="CI215"/>
      <c r="CJ215" s="35"/>
      <c r="CK215"/>
      <c r="CL215" s="35"/>
      <c r="CM215"/>
      <c r="CN215"/>
      <c r="CO215" s="35"/>
      <c r="CP215"/>
      <c r="DB215"/>
    </row>
    <row r="216" spans="1:106" x14ac:dyDescent="0.2">
      <c r="A216"/>
      <c r="B216" s="31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 s="35"/>
      <c r="CD216" s="35"/>
      <c r="CE216" s="35"/>
      <c r="CF216"/>
      <c r="CG216" s="35"/>
      <c r="CH216" s="35"/>
      <c r="CI216"/>
      <c r="CJ216" s="35"/>
      <c r="CK216"/>
      <c r="CL216" s="35"/>
      <c r="CM216"/>
      <c r="CN216"/>
      <c r="CO216" s="35"/>
      <c r="CP216"/>
      <c r="DB216"/>
    </row>
    <row r="217" spans="1:106" x14ac:dyDescent="0.2">
      <c r="A217"/>
      <c r="B217" s="31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 s="35"/>
      <c r="CD217" s="35"/>
      <c r="CE217" s="35"/>
      <c r="CF217"/>
      <c r="CG217" s="35"/>
      <c r="CH217" s="35"/>
      <c r="CI217"/>
      <c r="CJ217" s="35"/>
      <c r="CK217"/>
      <c r="CL217" s="35"/>
      <c r="CM217"/>
      <c r="CN217"/>
      <c r="CO217" s="35"/>
      <c r="CP217"/>
      <c r="DB217"/>
    </row>
    <row r="218" spans="1:106" x14ac:dyDescent="0.2">
      <c r="A218"/>
      <c r="B218" s="31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 s="35"/>
      <c r="CD218" s="35"/>
      <c r="CE218" s="35"/>
      <c r="CF218"/>
      <c r="CG218" s="35"/>
      <c r="CH218" s="35"/>
      <c r="CI218"/>
      <c r="CJ218" s="35"/>
      <c r="CK218"/>
      <c r="CL218" s="35"/>
      <c r="CM218"/>
      <c r="CN218"/>
      <c r="CO218" s="35"/>
      <c r="CP218"/>
      <c r="DB218"/>
    </row>
    <row r="219" spans="1:106" x14ac:dyDescent="0.2">
      <c r="A219"/>
      <c r="B219" s="31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 s="35"/>
      <c r="CD219" s="35"/>
      <c r="CE219" s="35"/>
      <c r="CF219"/>
      <c r="CG219" s="35"/>
      <c r="CH219" s="35"/>
      <c r="CI219"/>
      <c r="CJ219" s="35"/>
      <c r="CK219"/>
      <c r="CL219" s="35"/>
      <c r="CM219"/>
      <c r="CN219"/>
      <c r="CO219" s="35"/>
      <c r="CP219"/>
      <c r="DB219"/>
    </row>
    <row r="220" spans="1:106" x14ac:dyDescent="0.2">
      <c r="A220"/>
      <c r="B220" s="31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 s="35"/>
      <c r="CD220" s="35"/>
      <c r="CE220" s="35"/>
      <c r="CF220"/>
      <c r="CG220" s="35"/>
      <c r="CH220" s="35"/>
      <c r="CI220"/>
      <c r="CJ220" s="35"/>
      <c r="CK220"/>
      <c r="CL220" s="35"/>
      <c r="CM220"/>
      <c r="CN220"/>
      <c r="CO220" s="35"/>
      <c r="CP220"/>
      <c r="DB220"/>
    </row>
    <row r="221" spans="1:106" x14ac:dyDescent="0.2">
      <c r="A221"/>
      <c r="B221" s="3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 s="35"/>
      <c r="CD221" s="35"/>
      <c r="CE221" s="35"/>
      <c r="CF221"/>
      <c r="CG221" s="35"/>
      <c r="CH221" s="35"/>
      <c r="CI221"/>
      <c r="CJ221" s="35"/>
      <c r="CK221"/>
      <c r="CL221" s="35"/>
      <c r="CM221"/>
      <c r="CN221"/>
      <c r="CO221" s="35"/>
      <c r="CP221"/>
      <c r="DB221"/>
    </row>
    <row r="222" spans="1:106" x14ac:dyDescent="0.2">
      <c r="A222"/>
      <c r="B222" s="31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 s="35"/>
      <c r="CD222" s="35"/>
      <c r="CE222" s="35"/>
      <c r="CF222"/>
      <c r="CG222" s="35"/>
      <c r="CH222" s="35"/>
      <c r="CI222"/>
      <c r="CJ222" s="35"/>
      <c r="CK222"/>
      <c r="CL222" s="35"/>
      <c r="CM222"/>
      <c r="CN222"/>
      <c r="CO222" s="35"/>
      <c r="CP222"/>
      <c r="DB222"/>
    </row>
    <row r="223" spans="1:106" x14ac:dyDescent="0.2">
      <c r="A223"/>
      <c r="B223" s="31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 s="35"/>
      <c r="CD223" s="35"/>
      <c r="CE223" s="35"/>
      <c r="CF223"/>
      <c r="CG223" s="35"/>
      <c r="CH223" s="35"/>
      <c r="CI223"/>
      <c r="CJ223" s="35"/>
      <c r="CK223"/>
      <c r="CL223" s="35"/>
      <c r="CM223"/>
      <c r="CN223"/>
      <c r="CO223" s="35"/>
      <c r="CP223"/>
      <c r="DB223"/>
    </row>
    <row r="224" spans="1:106" x14ac:dyDescent="0.2">
      <c r="A224"/>
      <c r="B224" s="31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 s="35"/>
      <c r="CD224" s="35"/>
      <c r="CE224" s="35"/>
      <c r="CF224"/>
      <c r="CG224" s="35"/>
      <c r="CH224" s="35"/>
      <c r="CI224"/>
      <c r="CJ224" s="35"/>
      <c r="CK224"/>
      <c r="CL224" s="35"/>
      <c r="CM224"/>
      <c r="CN224"/>
      <c r="CO224" s="35"/>
      <c r="CP224"/>
      <c r="DB224"/>
    </row>
    <row r="225" spans="1:106" x14ac:dyDescent="0.2">
      <c r="A225"/>
      <c r="B225" s="31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 s="35"/>
      <c r="CD225" s="35"/>
      <c r="CE225" s="35"/>
      <c r="CF225"/>
      <c r="CG225" s="35"/>
      <c r="CH225" s="35"/>
      <c r="CI225"/>
      <c r="CJ225" s="35"/>
      <c r="CK225"/>
      <c r="CL225" s="35"/>
      <c r="CM225"/>
      <c r="CN225"/>
      <c r="CO225" s="35"/>
      <c r="CP225"/>
      <c r="DB225"/>
    </row>
    <row r="226" spans="1:106" x14ac:dyDescent="0.2">
      <c r="A226"/>
      <c r="B226" s="31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 s="35"/>
      <c r="CD226" s="35"/>
      <c r="CE226" s="35"/>
      <c r="CF226"/>
      <c r="CG226" s="35"/>
      <c r="CH226" s="35"/>
      <c r="CI226"/>
      <c r="CJ226" s="35"/>
      <c r="CK226"/>
      <c r="CL226" s="35"/>
      <c r="CM226"/>
      <c r="CN226"/>
      <c r="CO226" s="35"/>
      <c r="CP226"/>
      <c r="DB226"/>
    </row>
    <row r="227" spans="1:106" x14ac:dyDescent="0.2">
      <c r="A227"/>
      <c r="B227" s="31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 s="35"/>
      <c r="CD227" s="35"/>
      <c r="CE227" s="35"/>
      <c r="CF227"/>
      <c r="CG227" s="35"/>
      <c r="CH227" s="35"/>
      <c r="CI227"/>
      <c r="CJ227" s="35"/>
      <c r="CK227"/>
      <c r="CL227" s="35"/>
      <c r="CM227"/>
      <c r="CN227"/>
      <c r="CO227" s="35"/>
      <c r="CP227"/>
      <c r="DB227"/>
    </row>
    <row r="228" spans="1:106" x14ac:dyDescent="0.2">
      <c r="A228"/>
      <c r="B228" s="31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 s="35"/>
      <c r="CD228" s="35"/>
      <c r="CE228" s="35"/>
      <c r="CF228"/>
      <c r="CG228" s="35"/>
      <c r="CH228" s="35"/>
      <c r="CI228"/>
      <c r="CJ228" s="35"/>
      <c r="CK228"/>
      <c r="CL228" s="35"/>
      <c r="CM228"/>
      <c r="CN228"/>
      <c r="CO228" s="35"/>
      <c r="CP228"/>
      <c r="DB228"/>
    </row>
    <row r="229" spans="1:106" x14ac:dyDescent="0.2">
      <c r="A229"/>
      <c r="B229" s="31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 s="35"/>
      <c r="CD229" s="35"/>
      <c r="CE229" s="35"/>
      <c r="CF229"/>
      <c r="CG229" s="35"/>
      <c r="CH229" s="35"/>
      <c r="CI229"/>
      <c r="CJ229" s="35"/>
      <c r="CK229"/>
      <c r="CL229" s="35"/>
      <c r="CM229"/>
      <c r="CN229"/>
      <c r="CO229" s="35"/>
      <c r="CP229"/>
      <c r="DB229"/>
    </row>
    <row r="230" spans="1:106" x14ac:dyDescent="0.2">
      <c r="A230"/>
      <c r="B230" s="31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 s="35"/>
      <c r="CD230" s="35"/>
      <c r="CE230" s="35"/>
      <c r="CF230"/>
      <c r="CG230" s="35"/>
      <c r="CH230" s="35"/>
      <c r="CI230"/>
      <c r="CJ230" s="35"/>
      <c r="CK230"/>
      <c r="CL230" s="35"/>
      <c r="CM230"/>
      <c r="CN230"/>
      <c r="CO230" s="35"/>
      <c r="CP230"/>
      <c r="DB230"/>
    </row>
    <row r="231" spans="1:106" x14ac:dyDescent="0.2">
      <c r="A231"/>
      <c r="B231" s="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 s="35"/>
      <c r="CD231" s="35"/>
      <c r="CE231" s="35"/>
      <c r="CF231"/>
      <c r="CG231" s="35"/>
      <c r="CH231" s="35"/>
      <c r="CI231"/>
      <c r="CJ231" s="35"/>
      <c r="CK231"/>
      <c r="CL231" s="35"/>
      <c r="CM231"/>
      <c r="CN231"/>
      <c r="CO231" s="35"/>
      <c r="CP231"/>
      <c r="DB231"/>
    </row>
    <row r="232" spans="1:106" x14ac:dyDescent="0.2">
      <c r="A232"/>
      <c r="B232" s="31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 s="35"/>
      <c r="CD232" s="35"/>
      <c r="CE232" s="35"/>
      <c r="CF232"/>
      <c r="CG232" s="35"/>
      <c r="CH232" s="35"/>
      <c r="CI232"/>
      <c r="CJ232" s="35"/>
      <c r="CK232"/>
      <c r="CL232" s="35"/>
      <c r="CM232"/>
      <c r="CN232"/>
      <c r="CO232" s="35"/>
      <c r="CP232"/>
      <c r="DB232"/>
    </row>
    <row r="233" spans="1:106" x14ac:dyDescent="0.2">
      <c r="A233"/>
      <c r="B233" s="31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 s="35"/>
      <c r="CD233" s="35"/>
      <c r="CE233" s="35"/>
      <c r="CF233"/>
      <c r="CG233" s="35"/>
      <c r="CH233" s="35"/>
      <c r="CI233"/>
      <c r="CJ233" s="35"/>
      <c r="CK233"/>
      <c r="CL233" s="35"/>
      <c r="CM233"/>
      <c r="CN233"/>
      <c r="CO233" s="35"/>
      <c r="CP233"/>
      <c r="DB233"/>
    </row>
    <row r="234" spans="1:106" x14ac:dyDescent="0.2">
      <c r="A234"/>
      <c r="B234" s="31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 s="35"/>
      <c r="CD234" s="35"/>
      <c r="CE234" s="35"/>
      <c r="CF234"/>
      <c r="CG234" s="35"/>
      <c r="CH234" s="35"/>
      <c r="CI234"/>
      <c r="CJ234" s="35"/>
      <c r="CK234"/>
      <c r="CL234" s="35"/>
      <c r="CM234"/>
      <c r="CN234"/>
      <c r="CO234" s="35"/>
      <c r="CP234"/>
      <c r="DB234"/>
    </row>
    <row r="235" spans="1:106" x14ac:dyDescent="0.2">
      <c r="A235"/>
      <c r="B235" s="31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 s="35"/>
      <c r="CD235" s="35"/>
      <c r="CE235" s="35"/>
      <c r="CF235"/>
      <c r="CG235" s="35"/>
      <c r="CH235" s="35"/>
      <c r="CI235"/>
      <c r="CJ235" s="35"/>
      <c r="CK235"/>
      <c r="CL235" s="35"/>
      <c r="CM235"/>
      <c r="CN235"/>
      <c r="CO235" s="35"/>
      <c r="CP235"/>
      <c r="DB235"/>
    </row>
    <row r="236" spans="1:106" x14ac:dyDescent="0.2">
      <c r="A236"/>
      <c r="B236" s="31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 s="35"/>
      <c r="CD236" s="35"/>
      <c r="CE236" s="35"/>
      <c r="CF236"/>
      <c r="CG236" s="35"/>
      <c r="CH236" s="35"/>
      <c r="CI236"/>
      <c r="CJ236" s="35"/>
      <c r="CK236"/>
      <c r="CL236" s="35"/>
      <c r="CM236"/>
      <c r="CN236"/>
      <c r="CO236" s="35"/>
      <c r="CP236"/>
      <c r="DB236"/>
    </row>
    <row r="237" spans="1:106" x14ac:dyDescent="0.2">
      <c r="A237"/>
      <c r="B237" s="31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 s="35"/>
      <c r="CD237" s="35"/>
      <c r="CE237" s="35"/>
      <c r="CF237"/>
      <c r="CG237" s="35"/>
      <c r="CH237" s="35"/>
      <c r="CI237"/>
      <c r="CJ237" s="35"/>
      <c r="CK237"/>
      <c r="CL237" s="35"/>
      <c r="CM237"/>
      <c r="CN237"/>
      <c r="CO237" s="35"/>
      <c r="CP237"/>
      <c r="DB237"/>
    </row>
    <row r="238" spans="1:106" x14ac:dyDescent="0.2">
      <c r="A238"/>
      <c r="B238" s="31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 s="35"/>
      <c r="CD238" s="35"/>
      <c r="CE238" s="35"/>
      <c r="CF238"/>
      <c r="CG238" s="35"/>
      <c r="CH238" s="35"/>
      <c r="CI238"/>
      <c r="CJ238" s="35"/>
      <c r="CK238"/>
      <c r="CL238" s="35"/>
      <c r="CM238"/>
      <c r="CN238"/>
      <c r="CO238" s="35"/>
      <c r="CP238"/>
      <c r="DB238"/>
    </row>
    <row r="239" spans="1:106" x14ac:dyDescent="0.2">
      <c r="A239"/>
      <c r="B239" s="31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 s="35"/>
      <c r="CD239" s="35"/>
      <c r="CE239" s="35"/>
      <c r="CF239"/>
      <c r="CG239" s="35"/>
      <c r="CH239" s="35"/>
      <c r="CI239"/>
      <c r="CJ239" s="35"/>
      <c r="CK239"/>
      <c r="CL239" s="35"/>
      <c r="CM239"/>
      <c r="CN239"/>
      <c r="CO239" s="35"/>
      <c r="CP239"/>
      <c r="DB239"/>
    </row>
    <row r="240" spans="1:106" x14ac:dyDescent="0.2">
      <c r="A240"/>
      <c r="B240" s="31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 s="35"/>
      <c r="CD240" s="35"/>
      <c r="CE240" s="35"/>
      <c r="CF240"/>
      <c r="CG240" s="35"/>
      <c r="CH240" s="35"/>
      <c r="CI240"/>
      <c r="CJ240" s="35"/>
      <c r="CK240"/>
      <c r="CL240" s="35"/>
      <c r="CM240"/>
      <c r="CN240"/>
      <c r="CO240" s="35"/>
      <c r="CP240"/>
      <c r="DB240"/>
    </row>
    <row r="241" spans="1:106" x14ac:dyDescent="0.2">
      <c r="A241"/>
      <c r="B241" s="3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 s="35"/>
      <c r="CD241" s="35"/>
      <c r="CE241" s="35"/>
      <c r="CF241"/>
      <c r="CG241" s="35"/>
      <c r="CH241" s="35"/>
      <c r="CI241"/>
      <c r="CJ241" s="35"/>
      <c r="CK241"/>
      <c r="CL241" s="35"/>
      <c r="CM241"/>
      <c r="CN241"/>
      <c r="CO241" s="35"/>
      <c r="CP241"/>
      <c r="DB241"/>
    </row>
    <row r="242" spans="1:106" x14ac:dyDescent="0.2">
      <c r="A242"/>
      <c r="B242" s="31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 s="35"/>
      <c r="CD242" s="35"/>
      <c r="CE242" s="35"/>
      <c r="CF242"/>
      <c r="CG242" s="35"/>
      <c r="CH242" s="35"/>
      <c r="CI242"/>
      <c r="CJ242" s="35"/>
      <c r="CK242"/>
      <c r="CL242" s="35"/>
      <c r="CM242"/>
      <c r="CN242"/>
      <c r="CO242" s="35"/>
      <c r="CP242"/>
      <c r="DB242"/>
    </row>
    <row r="243" spans="1:106" x14ac:dyDescent="0.2">
      <c r="A243"/>
      <c r="B243" s="31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 s="35"/>
      <c r="CD243" s="35"/>
      <c r="CE243" s="35"/>
      <c r="CF243"/>
      <c r="CG243" s="35"/>
      <c r="CH243" s="35"/>
      <c r="CI243"/>
      <c r="CJ243" s="35"/>
      <c r="CK243"/>
      <c r="CL243" s="35"/>
      <c r="CM243"/>
      <c r="CN243"/>
      <c r="CO243" s="35"/>
      <c r="CP243"/>
      <c r="DB243"/>
    </row>
    <row r="244" spans="1:106" x14ac:dyDescent="0.2">
      <c r="A244"/>
      <c r="B244" s="31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 s="35"/>
      <c r="CD244" s="35"/>
      <c r="CE244" s="35"/>
      <c r="CF244"/>
      <c r="CG244" s="35"/>
      <c r="CH244" s="35"/>
      <c r="CI244"/>
      <c r="CJ244" s="35"/>
      <c r="CK244"/>
      <c r="CL244" s="35"/>
      <c r="CM244"/>
      <c r="CN244"/>
      <c r="CO244" s="35"/>
      <c r="CP244"/>
      <c r="DB244"/>
    </row>
    <row r="245" spans="1:106" x14ac:dyDescent="0.2">
      <c r="A245"/>
      <c r="B245" s="31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 s="35"/>
      <c r="CD245" s="35"/>
      <c r="CE245" s="35"/>
      <c r="CF245"/>
      <c r="CG245" s="35"/>
      <c r="CH245" s="35"/>
      <c r="CI245"/>
      <c r="CJ245" s="35"/>
      <c r="CK245"/>
      <c r="CL245" s="35"/>
      <c r="CM245"/>
      <c r="CN245"/>
      <c r="CO245" s="35"/>
      <c r="CP245"/>
      <c r="DB245"/>
    </row>
    <row r="246" spans="1:106" x14ac:dyDescent="0.2">
      <c r="A246"/>
      <c r="B246" s="31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 s="35"/>
      <c r="CD246" s="35"/>
      <c r="CE246" s="35"/>
      <c r="CF246"/>
      <c r="CG246" s="35"/>
      <c r="CH246" s="35"/>
      <c r="CI246"/>
      <c r="CJ246" s="35"/>
      <c r="CK246"/>
      <c r="CL246" s="35"/>
      <c r="CM246"/>
      <c r="CN246"/>
      <c r="CO246" s="35"/>
      <c r="CP246"/>
      <c r="DB246"/>
    </row>
    <row r="247" spans="1:106" x14ac:dyDescent="0.2">
      <c r="A247"/>
      <c r="B247" s="31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 s="35"/>
      <c r="CD247" s="35"/>
      <c r="CE247" s="35"/>
      <c r="CF247"/>
      <c r="CG247" s="35"/>
      <c r="CH247" s="35"/>
      <c r="CI247"/>
      <c r="CJ247" s="35"/>
      <c r="CK247"/>
      <c r="CL247" s="35"/>
      <c r="CM247"/>
      <c r="CN247"/>
      <c r="CO247" s="35"/>
      <c r="CP247"/>
      <c r="DB247"/>
    </row>
    <row r="248" spans="1:106" x14ac:dyDescent="0.2">
      <c r="A248"/>
      <c r="B248" s="31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 s="35"/>
      <c r="CD248" s="35"/>
      <c r="CE248" s="35"/>
      <c r="CF248"/>
      <c r="CG248" s="35"/>
      <c r="CH248" s="35"/>
      <c r="CI248"/>
      <c r="CJ248" s="35"/>
      <c r="CK248"/>
      <c r="CL248" s="35"/>
      <c r="CM248"/>
      <c r="CN248"/>
      <c r="CO248" s="35"/>
      <c r="CP248"/>
      <c r="DB248"/>
    </row>
    <row r="249" spans="1:106" x14ac:dyDescent="0.2">
      <c r="A249"/>
      <c r="B249" s="31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 s="35"/>
      <c r="CD249" s="35"/>
      <c r="CE249" s="35"/>
      <c r="CF249"/>
      <c r="CG249" s="35"/>
      <c r="CH249" s="35"/>
      <c r="CI249"/>
      <c r="CJ249" s="35"/>
      <c r="CK249"/>
      <c r="CL249" s="35"/>
      <c r="CM249"/>
      <c r="CN249"/>
      <c r="CO249" s="35"/>
      <c r="CP249"/>
      <c r="DB249"/>
    </row>
    <row r="250" spans="1:106" x14ac:dyDescent="0.2">
      <c r="A250"/>
      <c r="B250" s="31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 s="35"/>
      <c r="CD250" s="35"/>
      <c r="CE250" s="35"/>
      <c r="CF250"/>
      <c r="CG250" s="35"/>
      <c r="CH250" s="35"/>
      <c r="CI250"/>
      <c r="CJ250" s="35"/>
      <c r="CK250"/>
      <c r="CL250" s="35"/>
      <c r="CM250"/>
      <c r="CN250"/>
      <c r="CO250" s="35"/>
      <c r="CP250"/>
      <c r="DB250"/>
    </row>
    <row r="251" spans="1:106" x14ac:dyDescent="0.2">
      <c r="A251"/>
      <c r="B251" s="3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 s="35"/>
      <c r="CD251" s="35"/>
      <c r="CE251" s="35"/>
      <c r="CF251"/>
      <c r="CG251" s="35"/>
      <c r="CH251" s="35"/>
      <c r="CI251"/>
      <c r="CJ251" s="35"/>
      <c r="CK251"/>
      <c r="CL251" s="35"/>
      <c r="CM251"/>
      <c r="CN251"/>
      <c r="CO251" s="35"/>
      <c r="CP251"/>
      <c r="DB251"/>
    </row>
    <row r="252" spans="1:106" x14ac:dyDescent="0.2">
      <c r="A252"/>
      <c r="B252" s="31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 s="35"/>
      <c r="CD252" s="35"/>
      <c r="CE252" s="35"/>
      <c r="CF252"/>
      <c r="CG252" s="35"/>
      <c r="CH252" s="35"/>
      <c r="CI252"/>
      <c r="CJ252" s="35"/>
      <c r="CK252"/>
      <c r="CL252" s="35"/>
      <c r="CM252"/>
      <c r="CN252"/>
      <c r="CO252" s="35"/>
      <c r="CP252"/>
      <c r="DB252"/>
    </row>
    <row r="253" spans="1:106" x14ac:dyDescent="0.2">
      <c r="A253"/>
      <c r="B253" s="31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 s="35"/>
      <c r="CD253" s="35"/>
      <c r="CE253" s="35"/>
      <c r="CF253"/>
      <c r="CG253" s="35"/>
      <c r="CH253" s="35"/>
      <c r="CI253"/>
      <c r="CJ253" s="35"/>
      <c r="CK253"/>
      <c r="CL253" s="35"/>
      <c r="CM253"/>
      <c r="CN253"/>
      <c r="CO253" s="35"/>
      <c r="CP253"/>
      <c r="DB253"/>
    </row>
    <row r="254" spans="1:106" x14ac:dyDescent="0.2">
      <c r="A254"/>
      <c r="B254" s="31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 s="35"/>
      <c r="CD254" s="35"/>
      <c r="CE254" s="35"/>
      <c r="CF254"/>
      <c r="CG254" s="35"/>
      <c r="CH254" s="35"/>
      <c r="CI254"/>
      <c r="CJ254" s="35"/>
      <c r="CK254"/>
      <c r="CL254" s="35"/>
      <c r="CM254"/>
      <c r="CN254"/>
      <c r="CO254" s="35"/>
      <c r="CP254"/>
      <c r="DB254"/>
    </row>
    <row r="255" spans="1:106" x14ac:dyDescent="0.2">
      <c r="A255"/>
      <c r="B255" s="31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 s="35"/>
      <c r="CD255" s="35"/>
      <c r="CE255" s="35"/>
      <c r="CF255"/>
      <c r="CG255" s="35"/>
      <c r="CH255" s="35"/>
      <c r="CI255"/>
      <c r="CJ255" s="35"/>
      <c r="CK255"/>
      <c r="CL255" s="35"/>
      <c r="CM255"/>
      <c r="CN255"/>
      <c r="CO255" s="35"/>
      <c r="CP255"/>
      <c r="DB255"/>
    </row>
    <row r="256" spans="1:106" x14ac:dyDescent="0.2">
      <c r="A256"/>
      <c r="B256" s="31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 s="35"/>
      <c r="CD256" s="35"/>
      <c r="CE256" s="35"/>
      <c r="CF256"/>
      <c r="CG256" s="35"/>
      <c r="CH256" s="35"/>
      <c r="CI256"/>
      <c r="CJ256" s="35"/>
      <c r="CK256"/>
      <c r="CL256" s="35"/>
      <c r="CM256"/>
      <c r="CN256"/>
      <c r="CO256" s="35"/>
      <c r="CP256"/>
      <c r="DB256"/>
    </row>
    <row r="257" spans="1:106" x14ac:dyDescent="0.2">
      <c r="A257"/>
      <c r="B257" s="31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 s="35"/>
      <c r="CD257" s="35"/>
      <c r="CE257" s="35"/>
      <c r="CF257"/>
      <c r="CG257" s="35"/>
      <c r="CH257" s="35"/>
      <c r="CI257"/>
      <c r="CJ257" s="35"/>
      <c r="CK257"/>
      <c r="CL257" s="35"/>
      <c r="CM257"/>
      <c r="CN257"/>
      <c r="CO257" s="35"/>
      <c r="CP257"/>
      <c r="DB257"/>
    </row>
    <row r="258" spans="1:106" x14ac:dyDescent="0.2">
      <c r="A258"/>
      <c r="B258" s="31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 s="35"/>
      <c r="CD258" s="35"/>
      <c r="CE258" s="35"/>
      <c r="CF258"/>
      <c r="CG258" s="35"/>
      <c r="CH258" s="35"/>
      <c r="CI258"/>
      <c r="CJ258" s="35"/>
      <c r="CK258"/>
      <c r="CL258" s="35"/>
      <c r="CM258"/>
      <c r="CN258"/>
      <c r="CO258" s="35"/>
      <c r="CP258"/>
      <c r="DB258"/>
    </row>
    <row r="259" spans="1:106" x14ac:dyDescent="0.2">
      <c r="A259"/>
      <c r="B259" s="31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 s="35"/>
      <c r="CD259" s="35"/>
      <c r="CE259" s="35"/>
      <c r="CF259"/>
      <c r="CG259" s="35"/>
      <c r="CH259" s="35"/>
      <c r="CI259"/>
      <c r="CJ259" s="35"/>
      <c r="CK259"/>
      <c r="CL259" s="35"/>
      <c r="CM259"/>
      <c r="CN259"/>
      <c r="CO259" s="35"/>
      <c r="CP259"/>
      <c r="DB259"/>
    </row>
    <row r="260" spans="1:106" x14ac:dyDescent="0.2">
      <c r="A260"/>
      <c r="B260" s="31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 s="35"/>
      <c r="CD260" s="35"/>
      <c r="CE260" s="35"/>
      <c r="CF260"/>
      <c r="CG260" s="35"/>
      <c r="CH260" s="35"/>
      <c r="CI260"/>
      <c r="CJ260" s="35"/>
      <c r="CK260"/>
      <c r="CL260" s="35"/>
      <c r="CM260"/>
      <c r="CN260"/>
      <c r="CO260" s="35"/>
      <c r="CP260"/>
      <c r="DB260"/>
    </row>
    <row r="261" spans="1:106" x14ac:dyDescent="0.2">
      <c r="A261"/>
      <c r="B261" s="3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 s="35"/>
      <c r="CD261" s="35"/>
      <c r="CE261" s="35"/>
      <c r="CF261"/>
      <c r="CG261" s="35"/>
      <c r="CH261" s="35"/>
      <c r="CI261"/>
      <c r="CJ261" s="35"/>
      <c r="CK261"/>
      <c r="CL261" s="35"/>
      <c r="CM261"/>
      <c r="CN261"/>
      <c r="CO261" s="35"/>
      <c r="CP261"/>
      <c r="DB261"/>
    </row>
    <row r="262" spans="1:106" x14ac:dyDescent="0.2">
      <c r="A262"/>
      <c r="B262" s="31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 s="35"/>
      <c r="CD262" s="35"/>
      <c r="CE262" s="35"/>
      <c r="CF262"/>
      <c r="CG262" s="35"/>
      <c r="CH262" s="35"/>
      <c r="CI262"/>
      <c r="CJ262" s="35"/>
      <c r="CK262"/>
      <c r="CL262" s="35"/>
      <c r="CM262"/>
      <c r="CN262"/>
      <c r="CO262" s="35"/>
      <c r="CP262"/>
      <c r="DB262"/>
    </row>
    <row r="263" spans="1:106" x14ac:dyDescent="0.2">
      <c r="A263"/>
      <c r="B263" s="31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 s="35"/>
      <c r="CD263" s="35"/>
      <c r="CE263" s="35"/>
      <c r="CF263"/>
      <c r="CG263" s="35"/>
      <c r="CH263" s="35"/>
      <c r="CI263"/>
      <c r="CJ263" s="35"/>
      <c r="CK263"/>
      <c r="CL263" s="35"/>
      <c r="CM263"/>
      <c r="CN263"/>
      <c r="CO263" s="35"/>
      <c r="CP263"/>
      <c r="DB263"/>
    </row>
    <row r="264" spans="1:106" x14ac:dyDescent="0.2">
      <c r="A264"/>
      <c r="B264" s="31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 s="35"/>
      <c r="CD264" s="35"/>
      <c r="CE264" s="35"/>
      <c r="CF264"/>
      <c r="CG264" s="35"/>
      <c r="CH264" s="35"/>
      <c r="CI264"/>
      <c r="CJ264" s="35"/>
      <c r="CK264"/>
      <c r="CL264" s="35"/>
      <c r="CM264"/>
      <c r="CN264"/>
      <c r="CO264" s="35"/>
      <c r="CP264"/>
      <c r="DB264"/>
    </row>
    <row r="265" spans="1:106" x14ac:dyDescent="0.2">
      <c r="A265"/>
      <c r="B265" s="31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 s="35"/>
      <c r="CD265" s="35"/>
      <c r="CE265" s="35"/>
      <c r="CF265"/>
      <c r="CG265" s="35"/>
      <c r="CH265" s="35"/>
      <c r="CI265"/>
      <c r="CJ265" s="35"/>
      <c r="CK265"/>
      <c r="CL265" s="35"/>
      <c r="CM265"/>
      <c r="CN265"/>
      <c r="CO265" s="35"/>
      <c r="CP265"/>
      <c r="DB265"/>
    </row>
    <row r="266" spans="1:106" x14ac:dyDescent="0.2">
      <c r="A266"/>
      <c r="B266" s="31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 s="35"/>
      <c r="CD266" s="35"/>
      <c r="CE266" s="35"/>
      <c r="CF266"/>
      <c r="CG266" s="35"/>
      <c r="CH266" s="35"/>
      <c r="CI266"/>
      <c r="CJ266" s="35"/>
      <c r="CK266"/>
      <c r="CL266" s="35"/>
      <c r="CM266"/>
      <c r="CN266"/>
      <c r="CO266" s="35"/>
      <c r="CP266"/>
      <c r="DB266"/>
    </row>
    <row r="267" spans="1:106" x14ac:dyDescent="0.2">
      <c r="A267"/>
      <c r="B267" s="31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 s="35"/>
      <c r="CD267" s="35"/>
      <c r="CE267" s="35"/>
      <c r="CF267"/>
      <c r="CG267" s="35"/>
      <c r="CH267" s="35"/>
      <c r="CI267"/>
      <c r="CJ267" s="35"/>
      <c r="CK267"/>
      <c r="CL267" s="35"/>
      <c r="CM267"/>
      <c r="CN267"/>
      <c r="CO267" s="35"/>
      <c r="CP267"/>
      <c r="DB267"/>
    </row>
    <row r="268" spans="1:106" x14ac:dyDescent="0.2">
      <c r="A268"/>
      <c r="B268" s="31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 s="35"/>
      <c r="CD268" s="35"/>
      <c r="CE268" s="35"/>
      <c r="CF268"/>
      <c r="CG268" s="35"/>
      <c r="CH268" s="35"/>
      <c r="CI268"/>
      <c r="CJ268" s="35"/>
      <c r="CK268"/>
      <c r="CL268" s="35"/>
      <c r="CM268"/>
      <c r="CN268"/>
      <c r="CO268" s="35"/>
      <c r="CP268"/>
      <c r="DB268"/>
    </row>
    <row r="269" spans="1:106" x14ac:dyDescent="0.2">
      <c r="A269"/>
      <c r="B269" s="31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 s="35"/>
      <c r="CD269" s="35"/>
      <c r="CE269" s="35"/>
      <c r="CF269"/>
      <c r="CG269" s="35"/>
      <c r="CH269" s="35"/>
      <c r="CI269"/>
      <c r="CJ269" s="35"/>
      <c r="CK269"/>
      <c r="CL269" s="35"/>
      <c r="CM269"/>
      <c r="CN269"/>
      <c r="CO269" s="35"/>
      <c r="CP269"/>
      <c r="DB269"/>
    </row>
    <row r="270" spans="1:106" x14ac:dyDescent="0.2">
      <c r="A270"/>
      <c r="B270" s="31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 s="35"/>
      <c r="CD270" s="35"/>
      <c r="CE270" s="35"/>
      <c r="CF270"/>
      <c r="CG270" s="35"/>
      <c r="CH270" s="35"/>
      <c r="CI270"/>
      <c r="CJ270" s="35"/>
      <c r="CK270"/>
      <c r="CL270" s="35"/>
      <c r="CM270"/>
      <c r="CN270"/>
      <c r="CO270" s="35"/>
      <c r="CP270"/>
      <c r="DB270"/>
    </row>
    <row r="271" spans="1:106" x14ac:dyDescent="0.2">
      <c r="A271"/>
      <c r="B271" s="3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 s="35"/>
      <c r="CD271" s="35"/>
      <c r="CE271" s="35"/>
      <c r="CF271"/>
      <c r="CG271" s="35"/>
      <c r="CH271" s="35"/>
      <c r="CI271"/>
      <c r="CJ271" s="35"/>
      <c r="CK271"/>
      <c r="CL271" s="35"/>
      <c r="CM271"/>
      <c r="CN271"/>
      <c r="CO271" s="35"/>
      <c r="CP271"/>
      <c r="DB271"/>
    </row>
    <row r="272" spans="1:106" x14ac:dyDescent="0.2">
      <c r="A272"/>
      <c r="B272" s="31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 s="35"/>
      <c r="CD272" s="35"/>
      <c r="CE272" s="35"/>
      <c r="CF272"/>
      <c r="CG272" s="35"/>
      <c r="CH272" s="35"/>
      <c r="CI272"/>
      <c r="CJ272" s="35"/>
      <c r="CK272"/>
      <c r="CL272" s="35"/>
      <c r="CM272"/>
      <c r="CN272"/>
      <c r="CO272" s="35"/>
      <c r="CP272"/>
      <c r="DB272"/>
    </row>
    <row r="273" spans="1:106" x14ac:dyDescent="0.2">
      <c r="A273"/>
      <c r="B273" s="31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 s="35"/>
      <c r="CD273" s="35"/>
      <c r="CE273" s="35"/>
      <c r="CF273"/>
      <c r="CG273" s="35"/>
      <c r="CH273" s="35"/>
      <c r="CI273"/>
      <c r="CJ273" s="35"/>
      <c r="CK273"/>
      <c r="CL273" s="35"/>
      <c r="CM273"/>
      <c r="CN273"/>
      <c r="CO273" s="35"/>
      <c r="CP273"/>
      <c r="DB273"/>
    </row>
    <row r="274" spans="1:106" x14ac:dyDescent="0.2">
      <c r="A274"/>
      <c r="B274" s="31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 s="35"/>
      <c r="CD274" s="35"/>
      <c r="CE274" s="35"/>
      <c r="CF274"/>
      <c r="CG274" s="35"/>
      <c r="CH274" s="35"/>
      <c r="CI274"/>
      <c r="CJ274" s="35"/>
      <c r="CK274"/>
      <c r="CL274" s="35"/>
      <c r="CM274"/>
      <c r="CN274"/>
      <c r="CO274" s="35"/>
      <c r="CP274"/>
      <c r="DB274"/>
    </row>
    <row r="275" spans="1:106" x14ac:dyDescent="0.2">
      <c r="A275"/>
      <c r="B275" s="31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 s="35"/>
      <c r="CD275" s="35"/>
      <c r="CE275" s="35"/>
      <c r="CF275"/>
      <c r="CG275" s="35"/>
      <c r="CH275" s="35"/>
      <c r="CI275"/>
      <c r="CJ275" s="35"/>
      <c r="CK275"/>
      <c r="CL275" s="35"/>
      <c r="CM275"/>
      <c r="CN275"/>
      <c r="CO275" s="35"/>
      <c r="CP275"/>
      <c r="DB275"/>
    </row>
    <row r="276" spans="1:106" x14ac:dyDescent="0.2">
      <c r="A276"/>
      <c r="B276" s="31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 s="35"/>
      <c r="CD276" s="35"/>
      <c r="CE276" s="35"/>
      <c r="CF276"/>
      <c r="CG276" s="35"/>
      <c r="CH276" s="35"/>
      <c r="CI276"/>
      <c r="CJ276" s="35"/>
      <c r="CK276"/>
      <c r="CL276" s="35"/>
      <c r="CM276"/>
      <c r="CN276"/>
      <c r="CO276" s="35"/>
      <c r="CP276"/>
      <c r="DB276"/>
    </row>
    <row r="277" spans="1:106" x14ac:dyDescent="0.2">
      <c r="A277"/>
      <c r="B277" s="31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 s="35"/>
      <c r="CD277" s="35"/>
      <c r="CE277" s="35"/>
      <c r="CF277"/>
      <c r="CG277" s="35"/>
      <c r="CH277" s="35"/>
      <c r="CI277"/>
      <c r="CJ277" s="35"/>
      <c r="CK277"/>
      <c r="CL277" s="35"/>
      <c r="CM277"/>
      <c r="CN277"/>
      <c r="CO277" s="35"/>
      <c r="CP277"/>
      <c r="DB277"/>
    </row>
    <row r="278" spans="1:106" x14ac:dyDescent="0.2">
      <c r="A278"/>
      <c r="B278" s="31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 s="35"/>
      <c r="CD278" s="35"/>
      <c r="CE278" s="35"/>
      <c r="CF278"/>
      <c r="CG278" s="35"/>
      <c r="CH278" s="35"/>
      <c r="CI278"/>
      <c r="CJ278" s="35"/>
      <c r="CK278"/>
      <c r="CL278" s="35"/>
      <c r="CM278"/>
      <c r="CN278"/>
      <c r="CO278" s="35"/>
      <c r="CP278"/>
      <c r="DB278"/>
    </row>
    <row r="279" spans="1:106" x14ac:dyDescent="0.2">
      <c r="A279"/>
      <c r="B279" s="31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 s="35"/>
      <c r="CD279" s="35"/>
      <c r="CE279" s="35"/>
      <c r="CF279"/>
      <c r="CG279" s="35"/>
      <c r="CH279" s="35"/>
      <c r="CI279"/>
      <c r="CJ279" s="35"/>
      <c r="CK279"/>
      <c r="CL279" s="35"/>
      <c r="CM279"/>
      <c r="CN279"/>
      <c r="CO279" s="35"/>
      <c r="CP279"/>
      <c r="DB279"/>
    </row>
    <row r="280" spans="1:106" x14ac:dyDescent="0.2">
      <c r="A280"/>
      <c r="B280" s="31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 s="35"/>
      <c r="CD280" s="35"/>
      <c r="CE280" s="35"/>
      <c r="CF280"/>
      <c r="CG280" s="35"/>
      <c r="CH280" s="35"/>
      <c r="CI280"/>
      <c r="CJ280" s="35"/>
      <c r="CK280"/>
      <c r="CL280" s="35"/>
      <c r="CM280"/>
      <c r="CN280"/>
      <c r="CO280" s="35"/>
      <c r="CP280"/>
      <c r="DB280"/>
    </row>
    <row r="281" spans="1:106" x14ac:dyDescent="0.2">
      <c r="A281"/>
      <c r="B281" s="3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 s="35"/>
      <c r="CD281" s="35"/>
      <c r="CE281" s="35"/>
      <c r="CF281"/>
      <c r="CG281" s="35"/>
      <c r="CH281" s="35"/>
      <c r="CI281"/>
      <c r="CJ281" s="35"/>
      <c r="CK281"/>
      <c r="CL281" s="35"/>
      <c r="CM281"/>
      <c r="CN281"/>
      <c r="CO281" s="35"/>
      <c r="CP281"/>
      <c r="DB281"/>
    </row>
    <row r="282" spans="1:106" x14ac:dyDescent="0.2">
      <c r="A282"/>
      <c r="B282" s="31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 s="35"/>
      <c r="CD282" s="35"/>
      <c r="CE282" s="35"/>
      <c r="CF282"/>
      <c r="CG282" s="35"/>
      <c r="CH282" s="35"/>
      <c r="CI282"/>
      <c r="CJ282" s="35"/>
      <c r="CK282"/>
      <c r="CL282" s="35"/>
      <c r="CM282"/>
      <c r="CN282"/>
      <c r="CO282" s="35"/>
      <c r="CP282"/>
      <c r="DB282"/>
    </row>
    <row r="283" spans="1:106" x14ac:dyDescent="0.2">
      <c r="A283"/>
      <c r="B283" s="31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 s="35"/>
      <c r="CD283" s="35"/>
      <c r="CE283" s="35"/>
      <c r="CF283"/>
      <c r="CG283" s="35"/>
      <c r="CH283" s="35"/>
      <c r="CI283"/>
      <c r="CJ283" s="35"/>
      <c r="CK283"/>
      <c r="CL283" s="35"/>
      <c r="CM283"/>
      <c r="CN283"/>
      <c r="CO283" s="35"/>
      <c r="CP283"/>
      <c r="DB283"/>
    </row>
    <row r="284" spans="1:106" x14ac:dyDescent="0.2">
      <c r="A284"/>
      <c r="B284" s="31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 s="35"/>
      <c r="CD284" s="35"/>
      <c r="CE284" s="35"/>
      <c r="CF284"/>
      <c r="CG284" s="35"/>
      <c r="CH284" s="35"/>
      <c r="CI284"/>
      <c r="CJ284" s="35"/>
      <c r="CK284"/>
      <c r="CL284" s="35"/>
      <c r="CM284"/>
      <c r="CN284"/>
      <c r="CO284" s="35"/>
      <c r="CP284"/>
      <c r="DB284"/>
    </row>
    <row r="285" spans="1:106" x14ac:dyDescent="0.2">
      <c r="A285"/>
      <c r="B285" s="31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 s="35"/>
      <c r="CD285" s="35"/>
      <c r="CE285" s="35"/>
      <c r="CF285"/>
      <c r="CG285" s="35"/>
      <c r="CH285" s="35"/>
      <c r="CI285"/>
      <c r="CJ285" s="35"/>
      <c r="CK285"/>
      <c r="CL285" s="35"/>
      <c r="CM285"/>
      <c r="CN285"/>
      <c r="CO285" s="35"/>
      <c r="CP285"/>
      <c r="DB285"/>
    </row>
    <row r="286" spans="1:106" x14ac:dyDescent="0.2">
      <c r="A286"/>
      <c r="B286" s="31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 s="35"/>
      <c r="CD286" s="35"/>
      <c r="CE286" s="35"/>
      <c r="CF286"/>
      <c r="CG286" s="35"/>
      <c r="CH286" s="35"/>
      <c r="CI286"/>
      <c r="CJ286" s="35"/>
      <c r="CK286"/>
      <c r="CL286" s="35"/>
      <c r="CM286"/>
      <c r="CN286"/>
      <c r="CO286" s="35"/>
      <c r="CP286"/>
      <c r="DB286"/>
    </row>
    <row r="287" spans="1:106" x14ac:dyDescent="0.2">
      <c r="A287"/>
      <c r="B287" s="31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 s="35"/>
      <c r="CD287" s="35"/>
      <c r="CE287" s="35"/>
      <c r="CF287"/>
      <c r="CG287" s="35"/>
      <c r="CH287" s="35"/>
      <c r="CI287"/>
      <c r="CJ287" s="35"/>
      <c r="CK287"/>
      <c r="CL287" s="35"/>
      <c r="CM287"/>
      <c r="CN287"/>
      <c r="CO287" s="35"/>
      <c r="CP287"/>
      <c r="DB287"/>
    </row>
    <row r="288" spans="1:106" x14ac:dyDescent="0.2">
      <c r="A288"/>
      <c r="B288" s="31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 s="35"/>
      <c r="CD288" s="35"/>
      <c r="CE288" s="35"/>
      <c r="CF288"/>
      <c r="CG288" s="35"/>
      <c r="CH288" s="35"/>
      <c r="CI288"/>
      <c r="CJ288" s="35"/>
      <c r="CK288"/>
      <c r="CL288" s="35"/>
      <c r="CM288"/>
      <c r="CN288"/>
      <c r="CO288" s="35"/>
      <c r="CP288"/>
      <c r="DB288"/>
    </row>
    <row r="289" spans="1:106" x14ac:dyDescent="0.2">
      <c r="A289"/>
      <c r="B289" s="31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 s="35"/>
      <c r="CD289" s="35"/>
      <c r="CE289" s="35"/>
      <c r="CF289"/>
      <c r="CG289" s="35"/>
      <c r="CH289" s="35"/>
      <c r="CI289"/>
      <c r="CJ289" s="35"/>
      <c r="CK289"/>
      <c r="CL289" s="35"/>
      <c r="CM289"/>
      <c r="CN289"/>
      <c r="CO289" s="35"/>
      <c r="CP289"/>
      <c r="DB289"/>
    </row>
    <row r="290" spans="1:106" x14ac:dyDescent="0.2">
      <c r="A290"/>
      <c r="B290" s="31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 s="35"/>
      <c r="CD290" s="35"/>
      <c r="CE290" s="35"/>
      <c r="CF290"/>
      <c r="CG290" s="35"/>
      <c r="CH290" s="35"/>
      <c r="CI290"/>
      <c r="CJ290" s="35"/>
      <c r="CK290"/>
      <c r="CL290" s="35"/>
      <c r="CM290"/>
      <c r="CN290"/>
      <c r="CO290" s="35"/>
      <c r="CP290"/>
      <c r="DB290"/>
    </row>
    <row r="291" spans="1:106" x14ac:dyDescent="0.2">
      <c r="A291"/>
      <c r="B291" s="3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 s="35"/>
      <c r="CD291" s="35"/>
      <c r="CE291" s="35"/>
      <c r="CF291"/>
      <c r="CG291" s="35"/>
      <c r="CH291" s="35"/>
      <c r="CI291"/>
      <c r="CJ291" s="35"/>
      <c r="CK291"/>
      <c r="CL291" s="35"/>
      <c r="CM291"/>
      <c r="CN291"/>
      <c r="CO291" s="35"/>
      <c r="CP291"/>
      <c r="DB291"/>
    </row>
    <row r="292" spans="1:106" x14ac:dyDescent="0.2">
      <c r="A292"/>
      <c r="B292" s="31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 s="35"/>
      <c r="CD292" s="35"/>
      <c r="CE292" s="35"/>
      <c r="CF292"/>
      <c r="CG292" s="35"/>
      <c r="CH292" s="35"/>
      <c r="CI292"/>
      <c r="CJ292" s="35"/>
      <c r="CK292"/>
      <c r="CL292" s="35"/>
      <c r="CM292"/>
      <c r="CN292"/>
      <c r="CO292" s="35"/>
      <c r="CP292"/>
      <c r="DB292"/>
    </row>
    <row r="293" spans="1:106" x14ac:dyDescent="0.2">
      <c r="A293"/>
      <c r="B293" s="31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 s="35"/>
      <c r="CD293" s="35"/>
      <c r="CE293" s="35"/>
      <c r="CF293"/>
      <c r="CG293" s="35"/>
      <c r="CH293" s="35"/>
      <c r="CI293"/>
      <c r="CJ293" s="35"/>
      <c r="CK293"/>
      <c r="CL293" s="35"/>
      <c r="CM293"/>
      <c r="CN293"/>
      <c r="CO293" s="35"/>
      <c r="CP293"/>
      <c r="DB293"/>
    </row>
    <row r="294" spans="1:106" x14ac:dyDescent="0.2">
      <c r="A294"/>
      <c r="B294" s="31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 s="35"/>
      <c r="CD294" s="35"/>
      <c r="CE294" s="35"/>
      <c r="CF294"/>
      <c r="CG294" s="35"/>
      <c r="CH294" s="35"/>
      <c r="CI294"/>
      <c r="CJ294" s="35"/>
      <c r="CK294"/>
      <c r="CL294" s="35"/>
      <c r="CM294"/>
      <c r="CN294"/>
      <c r="CO294" s="35"/>
      <c r="CP294"/>
      <c r="DB294"/>
    </row>
    <row r="295" spans="1:106" x14ac:dyDescent="0.2">
      <c r="A295"/>
      <c r="B295" s="31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 s="35"/>
      <c r="CD295" s="35"/>
      <c r="CE295" s="35"/>
      <c r="CF295"/>
      <c r="CG295" s="35"/>
      <c r="CH295" s="35"/>
      <c r="CI295"/>
      <c r="CJ295" s="35"/>
      <c r="CK295"/>
      <c r="CL295" s="35"/>
      <c r="CM295"/>
      <c r="CN295"/>
      <c r="CO295" s="35"/>
      <c r="CP295"/>
      <c r="DB295"/>
    </row>
    <row r="296" spans="1:106" x14ac:dyDescent="0.2">
      <c r="A296"/>
      <c r="B296" s="31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 s="35"/>
      <c r="CD296" s="35"/>
      <c r="CE296" s="35"/>
      <c r="CF296"/>
      <c r="CG296" s="35"/>
      <c r="CH296" s="35"/>
      <c r="CI296"/>
      <c r="CJ296" s="35"/>
      <c r="CK296"/>
      <c r="CL296" s="35"/>
      <c r="CM296"/>
      <c r="CN296"/>
      <c r="CO296" s="35"/>
      <c r="CP296"/>
      <c r="DB296"/>
    </row>
    <row r="297" spans="1:106" x14ac:dyDescent="0.2">
      <c r="A297"/>
      <c r="B297" s="31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 s="35"/>
      <c r="CD297" s="35"/>
      <c r="CE297" s="35"/>
      <c r="CF297"/>
      <c r="CG297" s="35"/>
      <c r="CH297" s="35"/>
      <c r="CI297"/>
      <c r="CJ297" s="35"/>
      <c r="CK297"/>
      <c r="CL297" s="35"/>
      <c r="CM297"/>
      <c r="CN297"/>
      <c r="CO297" s="35"/>
      <c r="CP297"/>
      <c r="DB297"/>
    </row>
    <row r="298" spans="1:106" x14ac:dyDescent="0.2">
      <c r="A298"/>
      <c r="B298" s="31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 s="35"/>
      <c r="CD298" s="35"/>
      <c r="CE298" s="35"/>
      <c r="CF298"/>
      <c r="CG298" s="35"/>
      <c r="CH298" s="35"/>
      <c r="CI298"/>
      <c r="CJ298" s="35"/>
      <c r="CK298"/>
      <c r="CL298" s="35"/>
      <c r="CM298"/>
      <c r="CN298"/>
      <c r="CO298" s="35"/>
      <c r="CP298"/>
      <c r="DB298"/>
    </row>
    <row r="299" spans="1:106" x14ac:dyDescent="0.2">
      <c r="A299"/>
      <c r="B299" s="31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 s="35"/>
      <c r="CD299" s="35"/>
      <c r="CE299" s="35"/>
      <c r="CF299"/>
      <c r="CG299" s="35"/>
      <c r="CH299" s="35"/>
      <c r="CI299"/>
      <c r="CJ299" s="35"/>
      <c r="CK299"/>
      <c r="CL299" s="35"/>
      <c r="CM299"/>
      <c r="CN299"/>
      <c r="CO299" s="35"/>
      <c r="CP299"/>
      <c r="DB299"/>
    </row>
    <row r="300" spans="1:106" x14ac:dyDescent="0.2">
      <c r="A300"/>
      <c r="B300" s="31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 s="35"/>
      <c r="CD300" s="35"/>
      <c r="CE300" s="35"/>
      <c r="CF300"/>
      <c r="CG300" s="35"/>
      <c r="CH300" s="35"/>
      <c r="CI300"/>
      <c r="CJ300" s="35"/>
      <c r="CK300"/>
      <c r="CL300" s="35"/>
      <c r="CM300"/>
      <c r="CN300"/>
      <c r="CO300" s="35"/>
      <c r="CP300"/>
      <c r="DB300"/>
    </row>
    <row r="301" spans="1:106" x14ac:dyDescent="0.2">
      <c r="A301"/>
      <c r="B301" s="3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 s="35"/>
      <c r="CD301" s="35"/>
      <c r="CE301" s="35"/>
      <c r="CF301"/>
      <c r="CG301" s="35"/>
      <c r="CH301" s="35"/>
      <c r="CI301"/>
      <c r="CJ301" s="35"/>
      <c r="CK301"/>
      <c r="CL301" s="35"/>
      <c r="CM301"/>
      <c r="CN301"/>
      <c r="CO301" s="35"/>
      <c r="CP301"/>
      <c r="DB301"/>
    </row>
    <row r="302" spans="1:106" x14ac:dyDescent="0.2">
      <c r="A302"/>
      <c r="B302" s="31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 s="35"/>
      <c r="CD302" s="35"/>
      <c r="CE302" s="35"/>
      <c r="CF302"/>
      <c r="CG302" s="35"/>
      <c r="CH302" s="35"/>
      <c r="CI302"/>
      <c r="CJ302" s="35"/>
      <c r="CK302"/>
      <c r="CL302" s="35"/>
      <c r="CM302"/>
      <c r="CN302"/>
      <c r="CO302" s="35"/>
      <c r="CP302"/>
      <c r="DB302"/>
    </row>
    <row r="303" spans="1:106" x14ac:dyDescent="0.2">
      <c r="A303"/>
      <c r="B303" s="31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 s="35"/>
      <c r="CD303" s="35"/>
      <c r="CE303" s="35"/>
      <c r="CF303"/>
      <c r="CG303" s="35"/>
      <c r="CH303" s="35"/>
      <c r="CI303"/>
      <c r="CJ303" s="35"/>
      <c r="CK303"/>
      <c r="CL303" s="35"/>
      <c r="CM303"/>
      <c r="CN303"/>
      <c r="CO303" s="35"/>
      <c r="CP303"/>
      <c r="DB303"/>
    </row>
    <row r="304" spans="1:106" x14ac:dyDescent="0.2">
      <c r="A304"/>
      <c r="B304" s="31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 s="35"/>
      <c r="CD304" s="35"/>
      <c r="CE304" s="35"/>
      <c r="CF304"/>
      <c r="CG304" s="35"/>
      <c r="CH304" s="35"/>
      <c r="CI304"/>
      <c r="CJ304" s="35"/>
      <c r="CK304"/>
      <c r="CL304" s="35"/>
      <c r="CM304"/>
      <c r="CN304"/>
      <c r="CO304" s="35"/>
      <c r="CP304"/>
      <c r="DB304"/>
    </row>
    <row r="305" spans="1:106" x14ac:dyDescent="0.2">
      <c r="A305"/>
      <c r="B305" s="31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 s="35"/>
      <c r="CD305" s="35"/>
      <c r="CE305" s="35"/>
      <c r="CF305"/>
      <c r="CG305" s="35"/>
      <c r="CH305" s="35"/>
      <c r="CI305"/>
      <c r="CJ305" s="35"/>
      <c r="CK305"/>
      <c r="CL305" s="35"/>
      <c r="CM305"/>
      <c r="CN305"/>
      <c r="CO305" s="35"/>
      <c r="CP305"/>
      <c r="DB305"/>
    </row>
  </sheetData>
  <sortState xmlns:xlrd2="http://schemas.microsoft.com/office/spreadsheetml/2017/richdata2" ref="A9:DB159">
    <sortCondition ref="C9:C159"/>
    <sortCondition ref="A9:A159"/>
  </sortState>
  <printOptions gridLines="1"/>
  <pageMargins left="0.70866141732283472" right="0.70866141732283472" top="0.74803149606299213" bottom="0.74803149606299213" header="0.31496062992125984" footer="0.31496062992125984"/>
  <pageSetup paperSize="9" scale="34" fitToHeight="6" orientation="landscape" r:id="rId1"/>
  <headerFooter>
    <oddHeader>&amp;L&amp;Z&amp;F&amp;R&amp;A</oddHeader>
    <oddFooter>&amp;L&amp;D&amp;R&amp;P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E983-4E75-46FA-BAC0-86375707A50C}">
  <sheetPr codeName="Sheet9">
    <tabColor rgb="FFFF0000"/>
  </sheetPr>
  <dimension ref="A1:DJ298"/>
  <sheetViews>
    <sheetView tabSelected="1" topLeftCell="CJ1" zoomScaleNormal="100" zoomScaleSheetLayoutView="70" workbookViewId="0">
      <selection activeCell="DG2" sqref="DG2"/>
    </sheetView>
  </sheetViews>
  <sheetFormatPr defaultColWidth="9.140625" defaultRowHeight="12.75" x14ac:dyDescent="0.2"/>
  <cols>
    <col min="1" max="1" width="28.140625" style="19" customWidth="1"/>
    <col min="2" max="2" width="15.42578125" style="22" bestFit="1" customWidth="1"/>
    <col min="3" max="3" width="24.42578125" style="22" customWidth="1"/>
    <col min="4" max="4" width="13.28515625" style="19" customWidth="1"/>
    <col min="5" max="5" width="14.42578125" style="19" customWidth="1"/>
    <col min="6" max="6" width="16.42578125" style="19" customWidth="1"/>
    <col min="7" max="8" width="8.42578125" style="19" customWidth="1"/>
    <col min="9" max="9" width="8.42578125" style="22" customWidth="1"/>
    <col min="10" max="10" width="9.140625" style="22" customWidth="1"/>
    <col min="11" max="11" width="7.42578125" style="19" customWidth="1"/>
    <col min="12" max="12" width="11.42578125" style="19" customWidth="1"/>
    <col min="13" max="13" width="5.42578125" style="19" customWidth="1"/>
    <col min="14" max="14" width="10.28515625" style="22" customWidth="1"/>
    <col min="15" max="15" width="12.85546875" style="22" customWidth="1"/>
    <col min="16" max="16" width="10.140625" style="22" customWidth="1"/>
    <col min="17" max="17" width="11" style="22" customWidth="1"/>
    <col min="18" max="18" width="16.5703125" style="19" customWidth="1"/>
    <col min="19" max="19" width="13.28515625" style="19" customWidth="1"/>
    <col min="20" max="23" width="9.140625" style="19" customWidth="1"/>
    <col min="24" max="24" width="10.140625" style="19" customWidth="1"/>
    <col min="25" max="38" width="9.140625" style="19" customWidth="1"/>
    <col min="39" max="39" width="9.140625" style="22" customWidth="1"/>
    <col min="40" max="50" width="9.140625" style="23" customWidth="1"/>
    <col min="51" max="51" width="9.140625" style="24" customWidth="1"/>
    <col min="52" max="52" width="9.85546875" style="24" customWidth="1"/>
    <col min="53" max="53" width="9.140625" style="19" customWidth="1"/>
    <col min="54" max="54" width="13" style="19" customWidth="1"/>
    <col min="55" max="56" width="13.140625" style="19" customWidth="1"/>
    <col min="57" max="58" width="13" style="19" customWidth="1"/>
    <col min="59" max="59" width="11.85546875" style="19" customWidth="1"/>
    <col min="60" max="80" width="9.140625" style="19" customWidth="1"/>
    <col min="81" max="81" width="9.140625" style="23" customWidth="1"/>
    <col min="82" max="82" width="9.28515625" style="292" bestFit="1" customWidth="1"/>
    <col min="83" max="83" width="9.28515625" style="23" bestFit="1" customWidth="1"/>
    <col min="84" max="84" width="9.28515625" style="19" bestFit="1" customWidth="1"/>
    <col min="85" max="86" width="9.28515625" style="23" bestFit="1" customWidth="1"/>
    <col min="87" max="87" width="9.28515625" style="19" bestFit="1" customWidth="1"/>
    <col min="88" max="88" width="9.28515625" style="23" bestFit="1" customWidth="1"/>
    <col min="89" max="89" width="9.28515625" style="19" bestFit="1" customWidth="1"/>
    <col min="90" max="90" width="12.5703125" style="23" bestFit="1" customWidth="1"/>
    <col min="91" max="91" width="9.140625" style="19"/>
    <col min="92" max="92" width="9.28515625" style="19" bestFit="1" customWidth="1"/>
    <col min="93" max="93" width="9.28515625" style="23" bestFit="1" customWidth="1"/>
    <col min="94" max="96" width="9.28515625" style="19" bestFit="1" customWidth="1"/>
    <col min="97" max="97" width="9.28515625" style="23" bestFit="1" customWidth="1"/>
    <col min="98" max="98" width="8.140625" style="23" customWidth="1"/>
    <col min="99" max="100" width="9.140625" style="22"/>
    <col min="101" max="105" width="9.140625" style="19"/>
    <col min="106" max="106" width="9.28515625" style="19" bestFit="1" customWidth="1"/>
    <col min="107" max="107" width="18.140625" style="19" bestFit="1" customWidth="1"/>
    <col min="108" max="108" width="17" style="19" customWidth="1"/>
    <col min="109" max="110" width="9.140625" style="275"/>
    <col min="111" max="16384" width="9.140625" style="19"/>
  </cols>
  <sheetData>
    <row r="1" spans="1:111" ht="78" customHeight="1" x14ac:dyDescent="0.25">
      <c r="A1" s="36" t="s">
        <v>0</v>
      </c>
      <c r="B1" s="213" t="s">
        <v>683</v>
      </c>
      <c r="C1" s="37" t="s">
        <v>626</v>
      </c>
      <c r="D1" s="38" t="s">
        <v>632</v>
      </c>
      <c r="E1" s="39" t="s">
        <v>633</v>
      </c>
      <c r="F1" s="39" t="s">
        <v>634</v>
      </c>
      <c r="G1" s="40" t="s">
        <v>647</v>
      </c>
      <c r="H1" s="41" t="s">
        <v>627</v>
      </c>
      <c r="I1" s="41" t="s">
        <v>648</v>
      </c>
      <c r="J1" s="41" t="s">
        <v>628</v>
      </c>
      <c r="K1" s="42" t="s">
        <v>649</v>
      </c>
      <c r="L1" s="41" t="s">
        <v>635</v>
      </c>
      <c r="M1" s="41" t="s">
        <v>629</v>
      </c>
      <c r="N1" s="41" t="s">
        <v>636</v>
      </c>
      <c r="O1" s="41" t="s">
        <v>637</v>
      </c>
      <c r="P1" s="41" t="s">
        <v>248</v>
      </c>
      <c r="Q1" s="41" t="s">
        <v>630</v>
      </c>
      <c r="R1" s="43" t="s">
        <v>249</v>
      </c>
      <c r="S1" s="40" t="s">
        <v>638</v>
      </c>
      <c r="T1" s="38" t="s">
        <v>250</v>
      </c>
      <c r="U1" s="38" t="s">
        <v>251</v>
      </c>
      <c r="V1" s="38" t="s">
        <v>252</v>
      </c>
      <c r="W1" s="44" t="s">
        <v>650</v>
      </c>
      <c r="X1" s="45" t="s">
        <v>253</v>
      </c>
      <c r="Y1" s="46" t="s">
        <v>651</v>
      </c>
      <c r="Z1" s="46" t="s">
        <v>652</v>
      </c>
      <c r="AA1" s="46" t="s">
        <v>653</v>
      </c>
      <c r="AB1" s="46" t="s">
        <v>654</v>
      </c>
      <c r="AC1" s="46" t="s">
        <v>254</v>
      </c>
      <c r="AD1" s="46" t="s">
        <v>255</v>
      </c>
      <c r="AE1" s="46" t="s">
        <v>256</v>
      </c>
      <c r="AF1" s="46" t="s">
        <v>257</v>
      </c>
      <c r="AG1" s="46" t="s">
        <v>258</v>
      </c>
      <c r="AH1" s="46" t="s">
        <v>259</v>
      </c>
      <c r="AI1" s="46" t="s">
        <v>260</v>
      </c>
      <c r="AJ1" s="46" t="s">
        <v>261</v>
      </c>
      <c r="AK1" s="46" t="s">
        <v>262</v>
      </c>
      <c r="AL1" s="46" t="s">
        <v>263</v>
      </c>
      <c r="AM1" s="43" t="s">
        <v>264</v>
      </c>
      <c r="AN1" s="47" t="s">
        <v>265</v>
      </c>
      <c r="AO1" s="47" t="s">
        <v>266</v>
      </c>
      <c r="AP1" s="47" t="s">
        <v>267</v>
      </c>
      <c r="AQ1" s="47" t="s">
        <v>268</v>
      </c>
      <c r="AR1" s="47" t="s">
        <v>269</v>
      </c>
      <c r="AS1" s="47" t="s">
        <v>270</v>
      </c>
      <c r="AT1" s="47" t="s">
        <v>271</v>
      </c>
      <c r="AU1" s="47" t="s">
        <v>272</v>
      </c>
      <c r="AV1" s="47" t="s">
        <v>273</v>
      </c>
      <c r="AW1" s="47" t="s">
        <v>274</v>
      </c>
      <c r="AX1" s="48" t="s">
        <v>275</v>
      </c>
      <c r="AY1" s="49" t="s">
        <v>276</v>
      </c>
      <c r="AZ1" s="50" t="s">
        <v>639</v>
      </c>
      <c r="BA1" s="51" t="s">
        <v>640</v>
      </c>
      <c r="BB1" s="40" t="s">
        <v>655</v>
      </c>
      <c r="BC1" s="52" t="s">
        <v>277</v>
      </c>
      <c r="BD1" s="38" t="s">
        <v>278</v>
      </c>
      <c r="BE1" s="38" t="s">
        <v>279</v>
      </c>
      <c r="BF1" s="38" t="s">
        <v>631</v>
      </c>
      <c r="BG1" s="38" t="s">
        <v>1</v>
      </c>
      <c r="BH1" s="38" t="s">
        <v>280</v>
      </c>
      <c r="BI1" s="53" t="s">
        <v>281</v>
      </c>
      <c r="BJ1" s="54" t="s">
        <v>282</v>
      </c>
      <c r="BK1" s="219" t="s">
        <v>684</v>
      </c>
      <c r="BL1" s="220" t="s">
        <v>685</v>
      </c>
      <c r="BM1" s="220" t="s">
        <v>686</v>
      </c>
      <c r="BN1" s="221" t="s">
        <v>687</v>
      </c>
      <c r="BO1" s="221" t="s">
        <v>688</v>
      </c>
      <c r="BP1" s="221" t="s">
        <v>689</v>
      </c>
      <c r="BQ1" s="221" t="s">
        <v>690</v>
      </c>
      <c r="BR1" s="221" t="s">
        <v>691</v>
      </c>
      <c r="BS1" s="221" t="s">
        <v>692</v>
      </c>
      <c r="BT1" s="222" t="s">
        <v>693</v>
      </c>
      <c r="BU1" s="223" t="s">
        <v>694</v>
      </c>
      <c r="BV1" s="223" t="s">
        <v>695</v>
      </c>
      <c r="BW1" s="222" t="s">
        <v>696</v>
      </c>
      <c r="BX1" s="222" t="s">
        <v>697</v>
      </c>
      <c r="BY1" s="222" t="s">
        <v>698</v>
      </c>
      <c r="BZ1" s="222" t="s">
        <v>699</v>
      </c>
      <c r="CA1" s="223" t="s">
        <v>700</v>
      </c>
      <c r="CB1" s="223" t="s">
        <v>701</v>
      </c>
      <c r="CC1" s="262" t="s">
        <v>656</v>
      </c>
      <c r="CD1" s="263" t="s">
        <v>657</v>
      </c>
      <c r="CE1" s="264" t="s">
        <v>658</v>
      </c>
      <c r="CF1" s="56" t="s">
        <v>660</v>
      </c>
      <c r="CG1" s="57" t="s">
        <v>659</v>
      </c>
      <c r="CH1" s="57" t="s">
        <v>661</v>
      </c>
      <c r="CI1" s="56" t="s">
        <v>662</v>
      </c>
      <c r="CJ1" s="57" t="s">
        <v>663</v>
      </c>
      <c r="CK1" s="56" t="s">
        <v>664</v>
      </c>
      <c r="CL1" s="58" t="s">
        <v>13</v>
      </c>
      <c r="CM1" s="59" t="s">
        <v>14</v>
      </c>
      <c r="CN1" s="59" t="s">
        <v>15</v>
      </c>
      <c r="CO1" s="58" t="s">
        <v>16</v>
      </c>
      <c r="CP1" s="59" t="s">
        <v>17</v>
      </c>
      <c r="CQ1" s="61" t="s">
        <v>665</v>
      </c>
      <c r="CR1" s="56" t="s">
        <v>666</v>
      </c>
      <c r="CS1" s="57" t="s">
        <v>667</v>
      </c>
      <c r="CT1" s="57" t="s">
        <v>668</v>
      </c>
      <c r="CU1" s="61" t="s">
        <v>702</v>
      </c>
      <c r="CV1" s="62" t="s">
        <v>703</v>
      </c>
      <c r="CW1" s="61" t="s">
        <v>671</v>
      </c>
      <c r="CX1" s="61" t="s">
        <v>679</v>
      </c>
      <c r="CY1" s="62" t="s">
        <v>672</v>
      </c>
      <c r="CZ1" s="62" t="s">
        <v>674</v>
      </c>
      <c r="DA1" s="62" t="s">
        <v>704</v>
      </c>
      <c r="DB1" s="63" t="s">
        <v>8</v>
      </c>
      <c r="DC1" s="265" t="s">
        <v>705</v>
      </c>
      <c r="DD1" s="266" t="s">
        <v>706</v>
      </c>
      <c r="DE1" s="267" t="s">
        <v>707</v>
      </c>
      <c r="DF1" s="268" t="s">
        <v>708</v>
      </c>
      <c r="DG1" s="269" t="s">
        <v>709</v>
      </c>
    </row>
    <row r="2" spans="1:111" ht="24.95" customHeight="1" x14ac:dyDescent="0.25">
      <c r="A2" s="211" t="s">
        <v>40</v>
      </c>
      <c r="B2" s="214" t="s">
        <v>681</v>
      </c>
      <c r="C2" s="78" t="s">
        <v>36</v>
      </c>
      <c r="D2" s="79" t="s">
        <v>328</v>
      </c>
      <c r="E2" s="79" t="s">
        <v>29</v>
      </c>
      <c r="F2" s="79" t="s">
        <v>284</v>
      </c>
      <c r="G2" s="79">
        <v>1</v>
      </c>
      <c r="H2" s="78" t="s">
        <v>349</v>
      </c>
      <c r="I2" s="80">
        <v>0</v>
      </c>
      <c r="J2" s="78" t="s">
        <v>29</v>
      </c>
      <c r="K2" s="80">
        <v>1</v>
      </c>
      <c r="L2" s="78" t="s">
        <v>349</v>
      </c>
      <c r="M2" s="81">
        <v>1</v>
      </c>
      <c r="N2" s="78" t="s">
        <v>286</v>
      </c>
      <c r="O2" s="78" t="s">
        <v>287</v>
      </c>
      <c r="P2" s="78" t="s">
        <v>350</v>
      </c>
      <c r="Q2" s="78" t="s">
        <v>351</v>
      </c>
      <c r="R2" s="82" t="s">
        <v>36</v>
      </c>
      <c r="S2" s="79" t="s">
        <v>355</v>
      </c>
      <c r="T2" s="79">
        <v>292</v>
      </c>
      <c r="U2" s="79">
        <v>10</v>
      </c>
      <c r="V2" s="79">
        <v>1</v>
      </c>
      <c r="W2" s="83">
        <v>8</v>
      </c>
      <c r="X2" s="84">
        <v>0.125</v>
      </c>
      <c r="Y2" s="79">
        <v>10</v>
      </c>
      <c r="Z2" s="79">
        <v>10</v>
      </c>
      <c r="AA2" s="79">
        <v>70</v>
      </c>
      <c r="AB2" s="79">
        <v>69</v>
      </c>
      <c r="AC2" s="79">
        <v>0</v>
      </c>
      <c r="AD2" s="79">
        <v>0</v>
      </c>
      <c r="AE2" s="79">
        <v>0</v>
      </c>
      <c r="AF2" s="79">
        <v>0</v>
      </c>
      <c r="AG2" s="79">
        <v>0</v>
      </c>
      <c r="AH2" s="79">
        <v>1</v>
      </c>
      <c r="AI2" s="79">
        <v>0</v>
      </c>
      <c r="AJ2" s="79">
        <v>0</v>
      </c>
      <c r="AK2" s="85">
        <v>0</v>
      </c>
      <c r="AL2" s="79">
        <v>1</v>
      </c>
      <c r="AM2" s="86">
        <v>1</v>
      </c>
      <c r="AN2" s="87">
        <v>0</v>
      </c>
      <c r="AO2" s="87">
        <v>0</v>
      </c>
      <c r="AP2" s="87">
        <v>0</v>
      </c>
      <c r="AQ2" s="87">
        <v>0.125</v>
      </c>
      <c r="AR2" s="87">
        <v>0.1</v>
      </c>
      <c r="AS2" s="87">
        <v>1</v>
      </c>
      <c r="AT2" s="88">
        <v>0.125</v>
      </c>
      <c r="AU2" s="88">
        <v>3.4129692832764505E-3</v>
      </c>
      <c r="AV2" s="89">
        <v>0.1</v>
      </c>
      <c r="AW2" s="87">
        <v>1</v>
      </c>
      <c r="AX2" s="87">
        <v>1</v>
      </c>
      <c r="AY2" s="90">
        <v>0</v>
      </c>
      <c r="AZ2" s="90">
        <v>0.1</v>
      </c>
      <c r="BA2" s="87">
        <v>0.8</v>
      </c>
      <c r="BB2" s="91">
        <v>1004</v>
      </c>
      <c r="BC2" s="91">
        <v>1785</v>
      </c>
      <c r="BD2" s="91" t="s">
        <v>406</v>
      </c>
      <c r="BE2" s="91" t="s">
        <v>407</v>
      </c>
      <c r="BF2" s="91">
        <v>1110</v>
      </c>
      <c r="BG2" s="91">
        <v>36</v>
      </c>
      <c r="BH2" s="87">
        <v>0.26306306306306304</v>
      </c>
      <c r="BI2" s="92">
        <v>7.9681274900398405E-3</v>
      </c>
      <c r="BJ2" s="79">
        <v>0</v>
      </c>
      <c r="BK2" s="229">
        <v>37</v>
      </c>
      <c r="BL2" s="230">
        <v>1</v>
      </c>
      <c r="BM2" s="230">
        <v>2</v>
      </c>
      <c r="BN2" s="231">
        <v>2.7027027027027031</v>
      </c>
      <c r="BO2" s="231">
        <v>5.4054054054054053</v>
      </c>
      <c r="BP2" s="231">
        <v>0</v>
      </c>
      <c r="BQ2" s="231">
        <v>0</v>
      </c>
      <c r="BR2" s="231">
        <v>0</v>
      </c>
      <c r="BS2" s="231">
        <v>0.27777777777777779</v>
      </c>
      <c r="BT2" s="232">
        <v>36</v>
      </c>
      <c r="BU2" s="233">
        <v>0.50997652582159603</v>
      </c>
      <c r="BV2" s="233">
        <v>0.21207275542204601</v>
      </c>
      <c r="BW2" s="232" t="b">
        <v>1</v>
      </c>
      <c r="BX2" s="232" t="b">
        <v>1</v>
      </c>
      <c r="BY2" s="232">
        <v>36</v>
      </c>
      <c r="BZ2" s="232">
        <v>36</v>
      </c>
      <c r="CA2" s="233">
        <v>1</v>
      </c>
      <c r="CB2" s="233">
        <v>1</v>
      </c>
      <c r="CC2" s="270">
        <v>0</v>
      </c>
      <c r="CD2" s="271">
        <v>0</v>
      </c>
      <c r="CE2" s="212">
        <v>0.98591549295774605</v>
      </c>
      <c r="CF2" s="211">
        <v>0</v>
      </c>
      <c r="CG2" s="212">
        <v>0</v>
      </c>
      <c r="CH2" s="212">
        <v>0</v>
      </c>
      <c r="CI2" s="211">
        <v>0</v>
      </c>
      <c r="CJ2" s="212">
        <v>1</v>
      </c>
      <c r="CK2" s="211">
        <v>36</v>
      </c>
      <c r="CL2" s="212">
        <v>0.29656724817107399</v>
      </c>
      <c r="CM2" s="211" t="s">
        <v>21</v>
      </c>
      <c r="CN2" s="211">
        <v>35</v>
      </c>
      <c r="CO2" s="212">
        <v>0.97222222222222199</v>
      </c>
      <c r="CP2" s="211" t="b">
        <v>0</v>
      </c>
      <c r="CQ2" s="211">
        <v>0</v>
      </c>
      <c r="CR2" s="211">
        <v>0</v>
      </c>
      <c r="CS2" s="212">
        <v>0</v>
      </c>
      <c r="CT2" s="212">
        <v>0</v>
      </c>
      <c r="CU2" s="214" t="s">
        <v>710</v>
      </c>
      <c r="CV2" s="214" t="s">
        <v>678</v>
      </c>
      <c r="CW2" s="211" t="s">
        <v>710</v>
      </c>
      <c r="CX2" s="211" t="s">
        <v>711</v>
      </c>
      <c r="CY2" s="211" t="s">
        <v>712</v>
      </c>
      <c r="CZ2" s="211" t="s">
        <v>711</v>
      </c>
      <c r="DA2" s="211" t="s">
        <v>676</v>
      </c>
      <c r="DB2" s="211" t="b">
        <v>1</v>
      </c>
      <c r="DC2" s="272" t="s">
        <v>713</v>
      </c>
      <c r="DD2" s="273" t="s">
        <v>714</v>
      </c>
      <c r="DE2" s="274" t="s">
        <v>40</v>
      </c>
      <c r="DF2" s="275" t="b">
        <f t="shared" ref="DF2:DF65" si="0">EXACT(DE2,A2)</f>
        <v>1</v>
      </c>
    </row>
    <row r="3" spans="1:111" ht="24.95" customHeight="1" x14ac:dyDescent="0.25">
      <c r="A3" s="8" t="s">
        <v>41</v>
      </c>
      <c r="B3" s="216" t="s">
        <v>21</v>
      </c>
      <c r="C3" s="93" t="s">
        <v>28</v>
      </c>
      <c r="D3" s="94" t="s">
        <v>311</v>
      </c>
      <c r="E3" s="94" t="s">
        <v>360</v>
      </c>
      <c r="F3" s="94" t="s">
        <v>377</v>
      </c>
      <c r="G3" s="94">
        <v>6</v>
      </c>
      <c r="H3" s="93" t="s">
        <v>467</v>
      </c>
      <c r="I3" s="95">
        <v>0</v>
      </c>
      <c r="J3" s="93" t="s">
        <v>29</v>
      </c>
      <c r="K3" s="95">
        <v>6</v>
      </c>
      <c r="L3" s="93" t="s">
        <v>467</v>
      </c>
      <c r="M3" s="96">
        <v>1</v>
      </c>
      <c r="N3" s="93" t="s">
        <v>505</v>
      </c>
      <c r="O3" s="93" t="s">
        <v>493</v>
      </c>
      <c r="P3" s="93" t="s">
        <v>350</v>
      </c>
      <c r="Q3" s="93" t="s">
        <v>506</v>
      </c>
      <c r="R3" s="97" t="s">
        <v>460</v>
      </c>
      <c r="S3" s="94" t="s">
        <v>352</v>
      </c>
      <c r="T3" s="94">
        <v>106</v>
      </c>
      <c r="U3" s="94">
        <v>4</v>
      </c>
      <c r="V3" s="94">
        <v>1</v>
      </c>
      <c r="W3" s="98">
        <v>9</v>
      </c>
      <c r="X3" s="99">
        <v>0.66666666666666663</v>
      </c>
      <c r="Y3" s="94">
        <v>6</v>
      </c>
      <c r="Z3" s="94">
        <v>7</v>
      </c>
      <c r="AA3" s="94">
        <v>29</v>
      </c>
      <c r="AB3" s="94">
        <v>37</v>
      </c>
      <c r="AC3" s="94">
        <v>1</v>
      </c>
      <c r="AD3" s="94">
        <v>0</v>
      </c>
      <c r="AE3" s="94">
        <v>2</v>
      </c>
      <c r="AF3" s="94">
        <v>0</v>
      </c>
      <c r="AG3" s="94">
        <v>7</v>
      </c>
      <c r="AH3" s="94">
        <v>1</v>
      </c>
      <c r="AI3" s="94">
        <v>3</v>
      </c>
      <c r="AJ3" s="94">
        <v>0</v>
      </c>
      <c r="AK3" s="94">
        <v>9</v>
      </c>
      <c r="AL3" s="94">
        <v>4</v>
      </c>
      <c r="AM3" s="100">
        <v>13</v>
      </c>
      <c r="AN3" s="101">
        <v>1</v>
      </c>
      <c r="AO3" s="101">
        <v>2.25</v>
      </c>
      <c r="AP3" s="101">
        <v>9</v>
      </c>
      <c r="AQ3" s="101">
        <v>0.44444444444444398</v>
      </c>
      <c r="AR3" s="101">
        <v>1</v>
      </c>
      <c r="AS3" s="101">
        <v>4</v>
      </c>
      <c r="AT3" s="102">
        <v>1.44444444444444</v>
      </c>
      <c r="AU3" s="102">
        <v>0.12149532710280374</v>
      </c>
      <c r="AV3" s="103">
        <v>3.25</v>
      </c>
      <c r="AW3" s="101">
        <v>13</v>
      </c>
      <c r="AX3" s="101">
        <v>1.1666666666666601</v>
      </c>
      <c r="AY3" s="104">
        <v>0.69230769230769229</v>
      </c>
      <c r="AZ3" s="104">
        <v>1.5</v>
      </c>
      <c r="BA3" s="101">
        <v>2.25</v>
      </c>
      <c r="BB3" s="105">
        <v>48</v>
      </c>
      <c r="BC3" s="105">
        <v>200</v>
      </c>
      <c r="BD3" s="105" t="s">
        <v>507</v>
      </c>
      <c r="BE3" s="105" t="s">
        <v>508</v>
      </c>
      <c r="BF3" s="105">
        <v>620</v>
      </c>
      <c r="BG3" s="105">
        <v>20</v>
      </c>
      <c r="BH3" s="101">
        <v>0.17096774193548386</v>
      </c>
      <c r="BI3" s="106">
        <v>0.1875</v>
      </c>
      <c r="BJ3" s="94">
        <v>1</v>
      </c>
      <c r="BK3" s="240">
        <v>21</v>
      </c>
      <c r="BL3" s="241">
        <v>1</v>
      </c>
      <c r="BM3" s="241">
        <v>15</v>
      </c>
      <c r="BN3" s="242">
        <v>4.7619047619047619</v>
      </c>
      <c r="BO3" s="242">
        <v>71.428571428571431</v>
      </c>
      <c r="BP3" s="242">
        <v>0</v>
      </c>
      <c r="BQ3" s="242">
        <v>0</v>
      </c>
      <c r="BR3" s="242">
        <v>0</v>
      </c>
      <c r="BS3" s="242">
        <v>0.15</v>
      </c>
      <c r="BT3" s="243">
        <v>20</v>
      </c>
      <c r="BU3" s="244">
        <v>0.52142857142857102</v>
      </c>
      <c r="BV3" s="244">
        <v>9.6166791323859302E-2</v>
      </c>
      <c r="BW3" s="243" t="b">
        <v>1</v>
      </c>
      <c r="BX3" s="243" t="b">
        <v>1</v>
      </c>
      <c r="BY3" s="243">
        <v>20</v>
      </c>
      <c r="BZ3" s="243">
        <v>20</v>
      </c>
      <c r="CA3" s="244">
        <v>1</v>
      </c>
      <c r="CB3" s="244">
        <v>1</v>
      </c>
      <c r="CC3" s="276">
        <v>0</v>
      </c>
      <c r="CD3" s="277">
        <v>0</v>
      </c>
      <c r="CE3" s="164">
        <v>0.97619047619047605</v>
      </c>
      <c r="CF3" s="8">
        <v>0</v>
      </c>
      <c r="CG3" s="164">
        <v>0</v>
      </c>
      <c r="CH3" s="164">
        <v>0</v>
      </c>
      <c r="CI3" s="8">
        <v>0</v>
      </c>
      <c r="CJ3" s="164">
        <v>1</v>
      </c>
      <c r="CK3" s="8">
        <v>20</v>
      </c>
      <c r="CL3" s="164">
        <v>0.72774869109947604</v>
      </c>
      <c r="CM3" s="8" t="s">
        <v>31</v>
      </c>
      <c r="CN3" s="8">
        <v>6</v>
      </c>
      <c r="CO3" s="164">
        <v>0.3</v>
      </c>
      <c r="CP3" s="8" t="b">
        <v>1</v>
      </c>
      <c r="CQ3" s="8">
        <v>0</v>
      </c>
      <c r="CR3" s="8">
        <v>0</v>
      </c>
      <c r="CS3" s="164">
        <v>0</v>
      </c>
      <c r="CT3" s="164">
        <v>0</v>
      </c>
      <c r="CU3" s="216" t="s">
        <v>710</v>
      </c>
      <c r="CV3" s="216" t="s">
        <v>678</v>
      </c>
      <c r="CW3" s="8" t="s">
        <v>710</v>
      </c>
      <c r="CX3" s="8" t="s">
        <v>711</v>
      </c>
      <c r="CY3" s="8" t="s">
        <v>712</v>
      </c>
      <c r="CZ3" s="8" t="s">
        <v>711</v>
      </c>
      <c r="DA3" s="8" t="s">
        <v>676</v>
      </c>
      <c r="DB3" s="8" t="b">
        <v>1</v>
      </c>
      <c r="DC3" s="272" t="s">
        <v>713</v>
      </c>
      <c r="DD3" s="273" t="s">
        <v>714</v>
      </c>
      <c r="DE3" s="274" t="s">
        <v>41</v>
      </c>
      <c r="DF3" s="275" t="b">
        <f t="shared" si="0"/>
        <v>1</v>
      </c>
    </row>
    <row r="4" spans="1:111" ht="24.95" customHeight="1" x14ac:dyDescent="0.25">
      <c r="A4" t="s">
        <v>45</v>
      </c>
      <c r="B4" s="31" t="s">
        <v>681</v>
      </c>
      <c r="C4" s="64" t="s">
        <v>43</v>
      </c>
      <c r="D4" s="65" t="s">
        <v>333</v>
      </c>
      <c r="E4" s="65" t="s">
        <v>29</v>
      </c>
      <c r="F4" s="65" t="s">
        <v>284</v>
      </c>
      <c r="G4" s="65">
        <v>0</v>
      </c>
      <c r="H4" s="64" t="s">
        <v>29</v>
      </c>
      <c r="I4" s="66">
        <v>0</v>
      </c>
      <c r="J4" s="64" t="s">
        <v>29</v>
      </c>
      <c r="K4" s="66">
        <v>0</v>
      </c>
      <c r="L4" s="64" t="s">
        <v>29</v>
      </c>
      <c r="M4" s="64" t="s">
        <v>285</v>
      </c>
      <c r="N4" s="64" t="s">
        <v>286</v>
      </c>
      <c r="O4" s="64" t="s">
        <v>287</v>
      </c>
      <c r="P4" s="64" t="s">
        <v>288</v>
      </c>
      <c r="Q4" s="64" t="s">
        <v>289</v>
      </c>
      <c r="R4" s="67" t="s">
        <v>29</v>
      </c>
      <c r="S4" s="65" t="s">
        <v>290</v>
      </c>
      <c r="T4" s="65">
        <v>662</v>
      </c>
      <c r="U4" s="65">
        <v>22</v>
      </c>
      <c r="V4" s="65">
        <v>2</v>
      </c>
      <c r="W4" s="68">
        <v>3</v>
      </c>
      <c r="X4" s="69">
        <v>0</v>
      </c>
      <c r="Y4" s="65">
        <v>1</v>
      </c>
      <c r="Z4" s="65">
        <v>1</v>
      </c>
      <c r="AA4" s="65">
        <v>8</v>
      </c>
      <c r="AB4" s="65">
        <v>8</v>
      </c>
      <c r="AC4" s="65">
        <v>0</v>
      </c>
      <c r="AD4" s="65">
        <v>0</v>
      </c>
      <c r="AE4" s="65">
        <v>0</v>
      </c>
      <c r="AF4" s="65">
        <v>0</v>
      </c>
      <c r="AG4" s="65">
        <v>0</v>
      </c>
      <c r="AH4" s="65">
        <v>0</v>
      </c>
      <c r="AI4" s="65">
        <v>0</v>
      </c>
      <c r="AJ4" s="65">
        <v>0</v>
      </c>
      <c r="AK4" s="70">
        <v>0</v>
      </c>
      <c r="AL4" s="65">
        <v>0</v>
      </c>
      <c r="AM4" s="71">
        <v>0</v>
      </c>
      <c r="AN4" s="72">
        <v>0</v>
      </c>
      <c r="AO4" s="72">
        <v>0</v>
      </c>
      <c r="AP4" s="72">
        <v>0</v>
      </c>
      <c r="AQ4" s="72">
        <v>0</v>
      </c>
      <c r="AR4" s="72">
        <v>0</v>
      </c>
      <c r="AS4" s="72">
        <v>0</v>
      </c>
      <c r="AT4" s="73">
        <v>0</v>
      </c>
      <c r="AU4" s="73">
        <v>0</v>
      </c>
      <c r="AV4" s="74">
        <v>0</v>
      </c>
      <c r="AW4" s="72">
        <v>0</v>
      </c>
      <c r="AX4" s="72">
        <v>1</v>
      </c>
      <c r="AY4" s="70" t="s">
        <v>285</v>
      </c>
      <c r="AZ4" s="75">
        <v>0</v>
      </c>
      <c r="BA4" s="72">
        <v>0.13636363636363635</v>
      </c>
      <c r="BB4" s="76">
        <v>43</v>
      </c>
      <c r="BC4" s="76">
        <v>74</v>
      </c>
      <c r="BD4" s="76" t="s">
        <v>342</v>
      </c>
      <c r="BE4" s="76" t="s">
        <v>343</v>
      </c>
      <c r="BF4" s="76">
        <v>1505</v>
      </c>
      <c r="BG4" s="76">
        <v>49</v>
      </c>
      <c r="BH4" s="72">
        <v>0.4398671096345515</v>
      </c>
      <c r="BI4" s="77">
        <v>6.9767441860465115E-2</v>
      </c>
      <c r="BJ4" s="19">
        <v>0</v>
      </c>
      <c r="BK4" s="224">
        <v>51</v>
      </c>
      <c r="BL4" s="225">
        <v>17</v>
      </c>
      <c r="BM4" s="225">
        <v>31</v>
      </c>
      <c r="BN4" s="226">
        <v>33.333333333333343</v>
      </c>
      <c r="BO4" s="226">
        <v>60.784313725490193</v>
      </c>
      <c r="BP4" s="226">
        <v>0</v>
      </c>
      <c r="BQ4" s="226">
        <v>0</v>
      </c>
      <c r="BR4" s="226">
        <v>0</v>
      </c>
      <c r="BS4" s="226">
        <v>0</v>
      </c>
      <c r="BT4" s="227">
        <v>50</v>
      </c>
      <c r="BU4" s="228">
        <v>0.51</v>
      </c>
      <c r="BV4" s="228">
        <v>0.10056338028169</v>
      </c>
      <c r="BW4" s="227" t="b">
        <v>1</v>
      </c>
      <c r="BX4" s="227" t="b">
        <v>1</v>
      </c>
      <c r="BY4" s="227">
        <v>50</v>
      </c>
      <c r="BZ4" s="227">
        <v>50</v>
      </c>
      <c r="CA4" s="228">
        <v>1</v>
      </c>
      <c r="CB4" s="228">
        <v>1</v>
      </c>
      <c r="CC4" s="278">
        <v>0</v>
      </c>
      <c r="CD4" s="279">
        <v>0</v>
      </c>
      <c r="CE4" s="35">
        <v>1</v>
      </c>
      <c r="CF4">
        <v>0</v>
      </c>
      <c r="CG4" s="35">
        <v>0</v>
      </c>
      <c r="CH4" s="35">
        <v>0</v>
      </c>
      <c r="CI4">
        <v>0</v>
      </c>
      <c r="CJ4" s="35">
        <v>1</v>
      </c>
      <c r="CK4">
        <v>50</v>
      </c>
      <c r="CL4" s="35">
        <v>0.36619718309859101</v>
      </c>
      <c r="CM4" t="s">
        <v>21</v>
      </c>
      <c r="CN4">
        <v>20</v>
      </c>
      <c r="CO4" s="35">
        <v>0.4</v>
      </c>
      <c r="CP4" t="b">
        <v>1</v>
      </c>
      <c r="CQ4">
        <v>0</v>
      </c>
      <c r="CR4">
        <v>0</v>
      </c>
      <c r="CS4" s="35">
        <v>0</v>
      </c>
      <c r="CT4" s="35">
        <v>0</v>
      </c>
      <c r="CU4" s="31" t="s">
        <v>710</v>
      </c>
      <c r="CV4" s="31" t="s">
        <v>712</v>
      </c>
      <c r="CW4" t="s">
        <v>710</v>
      </c>
      <c r="CX4" t="s">
        <v>711</v>
      </c>
      <c r="CY4" t="s">
        <v>712</v>
      </c>
      <c r="CZ4" t="s">
        <v>711</v>
      </c>
      <c r="DA4" t="s">
        <v>676</v>
      </c>
      <c r="DB4" t="b">
        <v>1</v>
      </c>
      <c r="DC4" s="272" t="s">
        <v>713</v>
      </c>
      <c r="DD4" s="273" t="s">
        <v>714</v>
      </c>
      <c r="DE4" s="274" t="s">
        <v>45</v>
      </c>
      <c r="DF4" s="275" t="b">
        <f t="shared" si="0"/>
        <v>1</v>
      </c>
    </row>
    <row r="5" spans="1:111" ht="24.95" customHeight="1" x14ac:dyDescent="0.25">
      <c r="A5" s="8" t="s">
        <v>59</v>
      </c>
      <c r="B5" s="216" t="s">
        <v>21</v>
      </c>
      <c r="C5" s="93" t="s">
        <v>28</v>
      </c>
      <c r="D5" s="94" t="s">
        <v>328</v>
      </c>
      <c r="E5" s="94" t="s">
        <v>28</v>
      </c>
      <c r="F5" s="94" t="s">
        <v>378</v>
      </c>
      <c r="G5" s="94">
        <v>7</v>
      </c>
      <c r="H5" s="93" t="s">
        <v>467</v>
      </c>
      <c r="I5" s="95">
        <v>0</v>
      </c>
      <c r="J5" s="93" t="s">
        <v>29</v>
      </c>
      <c r="K5" s="95">
        <v>7</v>
      </c>
      <c r="L5" s="93" t="s">
        <v>467</v>
      </c>
      <c r="M5" s="96">
        <v>1</v>
      </c>
      <c r="N5" s="93" t="s">
        <v>286</v>
      </c>
      <c r="O5" s="93" t="s">
        <v>287</v>
      </c>
      <c r="P5" s="93" t="s">
        <v>350</v>
      </c>
      <c r="Q5" s="93" t="s">
        <v>351</v>
      </c>
      <c r="R5" s="97" t="s">
        <v>460</v>
      </c>
      <c r="S5" s="94" t="s">
        <v>394</v>
      </c>
      <c r="T5" s="94">
        <v>254</v>
      </c>
      <c r="U5" s="94">
        <v>9</v>
      </c>
      <c r="V5" s="94">
        <v>1</v>
      </c>
      <c r="W5" s="98">
        <v>21</v>
      </c>
      <c r="X5" s="99">
        <v>0.33333333333333331</v>
      </c>
      <c r="Y5" s="94">
        <v>6</v>
      </c>
      <c r="Z5" s="94">
        <v>7</v>
      </c>
      <c r="AA5" s="94">
        <v>25</v>
      </c>
      <c r="AB5" s="94">
        <v>32</v>
      </c>
      <c r="AC5" s="94">
        <v>2</v>
      </c>
      <c r="AD5" s="94">
        <v>1</v>
      </c>
      <c r="AE5" s="94">
        <v>5</v>
      </c>
      <c r="AF5" s="94">
        <v>2</v>
      </c>
      <c r="AG5" s="94">
        <v>5</v>
      </c>
      <c r="AH5" s="94">
        <v>1</v>
      </c>
      <c r="AI5" s="94">
        <v>0</v>
      </c>
      <c r="AJ5" s="94">
        <v>0</v>
      </c>
      <c r="AK5" s="94">
        <v>10</v>
      </c>
      <c r="AL5" s="94">
        <v>3</v>
      </c>
      <c r="AM5" s="100">
        <v>13</v>
      </c>
      <c r="AN5" s="101">
        <v>0.476190476190476</v>
      </c>
      <c r="AO5" s="101">
        <v>1.1111111111111101</v>
      </c>
      <c r="AP5" s="101">
        <v>10</v>
      </c>
      <c r="AQ5" s="101">
        <v>0.14285714285714199</v>
      </c>
      <c r="AR5" s="101">
        <v>0.33333333333333298</v>
      </c>
      <c r="AS5" s="101">
        <v>3</v>
      </c>
      <c r="AT5" s="102">
        <v>0.61904761904761896</v>
      </c>
      <c r="AU5" s="102">
        <v>5.0980392156862744E-2</v>
      </c>
      <c r="AV5" s="103">
        <v>1.44444444444444</v>
      </c>
      <c r="AW5" s="101">
        <v>13</v>
      </c>
      <c r="AX5" s="101">
        <v>1.1666666666666601</v>
      </c>
      <c r="AY5" s="104">
        <v>0.76923076923076927</v>
      </c>
      <c r="AZ5" s="104">
        <v>0.77777777777777779</v>
      </c>
      <c r="BA5" s="101">
        <v>2.3333333333333335</v>
      </c>
      <c r="BB5" s="105">
        <v>509</v>
      </c>
      <c r="BC5" s="105">
        <v>1294</v>
      </c>
      <c r="BD5" s="105" t="s">
        <v>518</v>
      </c>
      <c r="BE5" s="105" t="s">
        <v>519</v>
      </c>
      <c r="BF5" s="105">
        <v>493</v>
      </c>
      <c r="BG5" s="105">
        <v>16</v>
      </c>
      <c r="BH5" s="101">
        <v>0.51521298174442187</v>
      </c>
      <c r="BI5" s="106">
        <v>4.1257367387033402E-2</v>
      </c>
      <c r="BJ5" s="94">
        <v>3</v>
      </c>
      <c r="BK5" s="240">
        <v>17</v>
      </c>
      <c r="BL5" s="241">
        <v>9</v>
      </c>
      <c r="BM5" s="241">
        <v>9</v>
      </c>
      <c r="BN5" s="242">
        <v>52.941176470588232</v>
      </c>
      <c r="BO5" s="242">
        <v>52.941176470588232</v>
      </c>
      <c r="BP5" s="242">
        <v>0</v>
      </c>
      <c r="BQ5" s="242">
        <v>0</v>
      </c>
      <c r="BR5" s="242">
        <v>0</v>
      </c>
      <c r="BS5" s="242">
        <v>6.25E-2</v>
      </c>
      <c r="BT5" s="243">
        <v>16</v>
      </c>
      <c r="BU5" s="244">
        <v>0.52631578947368396</v>
      </c>
      <c r="BV5" s="244">
        <v>0.138869795758051</v>
      </c>
      <c r="BW5" s="243" t="b">
        <v>1</v>
      </c>
      <c r="BX5" s="243" t="b">
        <v>1</v>
      </c>
      <c r="BY5" s="243">
        <v>16</v>
      </c>
      <c r="BZ5" s="243">
        <v>16</v>
      </c>
      <c r="CA5" s="244">
        <v>1</v>
      </c>
      <c r="CB5" s="244">
        <v>1</v>
      </c>
      <c r="CC5" s="276">
        <v>0</v>
      </c>
      <c r="CD5" s="277">
        <v>0</v>
      </c>
      <c r="CE5" s="164">
        <v>0.92105263157894701</v>
      </c>
      <c r="CF5" s="8">
        <v>0</v>
      </c>
      <c r="CG5" s="164">
        <v>0</v>
      </c>
      <c r="CH5" s="164">
        <v>0</v>
      </c>
      <c r="CI5" s="8">
        <v>0</v>
      </c>
      <c r="CJ5" s="164">
        <v>1</v>
      </c>
      <c r="CK5" s="8">
        <v>16</v>
      </c>
      <c r="CL5" s="164">
        <v>0.55538098978790196</v>
      </c>
      <c r="CM5" s="8" t="s">
        <v>31</v>
      </c>
      <c r="CN5" s="8">
        <v>8</v>
      </c>
      <c r="CO5" s="164">
        <v>0.5</v>
      </c>
      <c r="CP5" s="8" t="b">
        <v>1</v>
      </c>
      <c r="CQ5" s="8">
        <v>0</v>
      </c>
      <c r="CR5" s="8">
        <v>0</v>
      </c>
      <c r="CS5" s="164">
        <v>0</v>
      </c>
      <c r="CT5" s="164">
        <v>0</v>
      </c>
      <c r="CU5" s="216" t="s">
        <v>710</v>
      </c>
      <c r="CV5" s="216" t="s">
        <v>678</v>
      </c>
      <c r="CW5" s="8" t="s">
        <v>710</v>
      </c>
      <c r="CX5" s="8" t="s">
        <v>711</v>
      </c>
      <c r="CY5" s="8" t="s">
        <v>712</v>
      </c>
      <c r="CZ5" s="8" t="s">
        <v>711</v>
      </c>
      <c r="DA5" s="8" t="s">
        <v>676</v>
      </c>
      <c r="DB5" s="8" t="b">
        <v>1</v>
      </c>
      <c r="DC5" s="272" t="s">
        <v>713</v>
      </c>
      <c r="DD5" s="273" t="s">
        <v>714</v>
      </c>
      <c r="DE5" s="274" t="s">
        <v>59</v>
      </c>
      <c r="DF5" s="275" t="b">
        <f t="shared" si="0"/>
        <v>1</v>
      </c>
    </row>
    <row r="6" spans="1:111" ht="24.95" customHeight="1" x14ac:dyDescent="0.25">
      <c r="A6" s="182" t="s">
        <v>76</v>
      </c>
      <c r="B6" s="215" t="s">
        <v>681</v>
      </c>
      <c r="C6" s="183" t="s">
        <v>19</v>
      </c>
      <c r="D6" s="184" t="s">
        <v>283</v>
      </c>
      <c r="E6" s="184" t="s">
        <v>28</v>
      </c>
      <c r="F6" s="184" t="s">
        <v>284</v>
      </c>
      <c r="G6" s="184">
        <v>1</v>
      </c>
      <c r="H6" s="183" t="s">
        <v>349</v>
      </c>
      <c r="I6" s="185">
        <v>1</v>
      </c>
      <c r="J6" s="183" t="s">
        <v>20</v>
      </c>
      <c r="K6" s="186">
        <v>0</v>
      </c>
      <c r="L6" s="183" t="s">
        <v>29</v>
      </c>
      <c r="M6" s="187">
        <v>0</v>
      </c>
      <c r="N6" s="183" t="s">
        <v>286</v>
      </c>
      <c r="O6" s="183" t="s">
        <v>287</v>
      </c>
      <c r="P6" s="183" t="s">
        <v>350</v>
      </c>
      <c r="Q6" s="183" t="s">
        <v>351</v>
      </c>
      <c r="R6" s="188" t="s">
        <v>460</v>
      </c>
      <c r="S6" s="184" t="s">
        <v>352</v>
      </c>
      <c r="T6" s="184">
        <v>9</v>
      </c>
      <c r="U6" s="184">
        <v>1</v>
      </c>
      <c r="V6" s="184">
        <v>1</v>
      </c>
      <c r="W6" s="189">
        <v>2</v>
      </c>
      <c r="X6" s="190">
        <v>0.5</v>
      </c>
      <c r="Y6" s="184">
        <v>4</v>
      </c>
      <c r="Z6" s="184">
        <v>4</v>
      </c>
      <c r="AA6" s="184">
        <v>12</v>
      </c>
      <c r="AB6" s="184">
        <v>17</v>
      </c>
      <c r="AC6" s="184">
        <v>2</v>
      </c>
      <c r="AD6" s="184">
        <v>2</v>
      </c>
      <c r="AE6" s="184">
        <v>10</v>
      </c>
      <c r="AF6" s="184">
        <v>6</v>
      </c>
      <c r="AG6" s="184">
        <v>1</v>
      </c>
      <c r="AH6" s="184">
        <v>0</v>
      </c>
      <c r="AI6" s="184">
        <v>2</v>
      </c>
      <c r="AJ6" s="184">
        <v>0</v>
      </c>
      <c r="AK6" s="184">
        <v>11</v>
      </c>
      <c r="AL6" s="184">
        <v>8</v>
      </c>
      <c r="AM6" s="191">
        <v>19</v>
      </c>
      <c r="AN6" s="192">
        <v>5.5</v>
      </c>
      <c r="AO6" s="192">
        <v>11</v>
      </c>
      <c r="AP6" s="192">
        <v>11</v>
      </c>
      <c r="AQ6" s="192">
        <v>4</v>
      </c>
      <c r="AR6" s="192">
        <v>8</v>
      </c>
      <c r="AS6" s="192">
        <v>8</v>
      </c>
      <c r="AT6" s="193">
        <v>9.5</v>
      </c>
      <c r="AU6" s="193">
        <v>1.9</v>
      </c>
      <c r="AV6" s="194">
        <v>19</v>
      </c>
      <c r="AW6" s="192">
        <v>19</v>
      </c>
      <c r="AX6" s="192">
        <v>1</v>
      </c>
      <c r="AY6" s="195">
        <v>0.57894736842105265</v>
      </c>
      <c r="AZ6" s="195">
        <v>1</v>
      </c>
      <c r="BA6" s="192">
        <v>2</v>
      </c>
      <c r="BB6" s="196">
        <v>74</v>
      </c>
      <c r="BC6" s="196">
        <v>89</v>
      </c>
      <c r="BD6" s="196" t="s">
        <v>461</v>
      </c>
      <c r="BE6" s="196" t="s">
        <v>462</v>
      </c>
      <c r="BF6" s="196">
        <v>862</v>
      </c>
      <c r="BG6" s="196">
        <v>28</v>
      </c>
      <c r="BH6" s="192">
        <v>1.0440835266821345E-2</v>
      </c>
      <c r="BI6" s="197">
        <v>2.7027027027027029E-2</v>
      </c>
      <c r="BJ6" s="184">
        <v>4</v>
      </c>
      <c r="BK6" s="234">
        <v>29</v>
      </c>
      <c r="BL6" s="235">
        <v>1</v>
      </c>
      <c r="BM6" s="235">
        <v>24</v>
      </c>
      <c r="BN6" s="236">
        <v>3.4482758620689649</v>
      </c>
      <c r="BO6" s="236">
        <v>82.758620689655174</v>
      </c>
      <c r="BP6" s="237">
        <v>0</v>
      </c>
      <c r="BQ6" s="237">
        <v>0</v>
      </c>
      <c r="BR6" s="237">
        <v>0</v>
      </c>
      <c r="BS6" s="237">
        <v>0</v>
      </c>
      <c r="BT6" s="238">
        <v>28</v>
      </c>
      <c r="BU6" s="239">
        <v>0.51785714285714202</v>
      </c>
      <c r="BV6" s="239">
        <v>0.10016420361247901</v>
      </c>
      <c r="BW6" s="238" t="b">
        <v>1</v>
      </c>
      <c r="BX6" s="238" t="b">
        <v>1</v>
      </c>
      <c r="BY6" s="238">
        <v>28</v>
      </c>
      <c r="BZ6" s="238">
        <v>28</v>
      </c>
      <c r="CA6" s="239">
        <v>1</v>
      </c>
      <c r="CB6" s="239">
        <v>1</v>
      </c>
      <c r="CC6" s="280">
        <v>0</v>
      </c>
      <c r="CD6" s="281">
        <v>0</v>
      </c>
      <c r="CE6" s="198">
        <v>1</v>
      </c>
      <c r="CF6" s="182">
        <v>0</v>
      </c>
      <c r="CG6" s="198">
        <v>0</v>
      </c>
      <c r="CH6" s="198">
        <v>0</v>
      </c>
      <c r="CI6" s="182">
        <v>0</v>
      </c>
      <c r="CJ6" s="198">
        <v>1</v>
      </c>
      <c r="CK6" s="182">
        <v>28</v>
      </c>
      <c r="CL6" s="198">
        <v>0.63218390804597702</v>
      </c>
      <c r="CM6" s="182" t="s">
        <v>31</v>
      </c>
      <c r="CN6" s="182">
        <v>5</v>
      </c>
      <c r="CO6" s="198">
        <v>0.17857142857142799</v>
      </c>
      <c r="CP6" s="182" t="b">
        <v>1</v>
      </c>
      <c r="CQ6" s="182">
        <v>0</v>
      </c>
      <c r="CR6" s="182">
        <v>0</v>
      </c>
      <c r="CS6" s="198">
        <v>0</v>
      </c>
      <c r="CT6" s="198">
        <v>0</v>
      </c>
      <c r="CU6" s="215" t="s">
        <v>710</v>
      </c>
      <c r="CV6" s="215" t="s">
        <v>712</v>
      </c>
      <c r="CW6" s="182" t="s">
        <v>710</v>
      </c>
      <c r="CX6" s="182" t="s">
        <v>711</v>
      </c>
      <c r="CY6" s="182" t="s">
        <v>712</v>
      </c>
      <c r="CZ6" s="182" t="s">
        <v>711</v>
      </c>
      <c r="DA6" s="182" t="s">
        <v>676</v>
      </c>
      <c r="DB6" s="182" t="b">
        <v>1</v>
      </c>
      <c r="DC6" s="272" t="s">
        <v>713</v>
      </c>
      <c r="DD6" s="273" t="s">
        <v>714</v>
      </c>
      <c r="DE6" s="274" t="s">
        <v>76</v>
      </c>
      <c r="DF6" s="275" t="b">
        <f t="shared" si="0"/>
        <v>1</v>
      </c>
    </row>
    <row r="7" spans="1:111" ht="24.95" customHeight="1" x14ac:dyDescent="0.25">
      <c r="A7" s="211" t="s">
        <v>77</v>
      </c>
      <c r="B7" s="214" t="s">
        <v>681</v>
      </c>
      <c r="C7" s="78" t="s">
        <v>36</v>
      </c>
      <c r="D7" s="79" t="s">
        <v>333</v>
      </c>
      <c r="E7" s="79" t="s">
        <v>29</v>
      </c>
      <c r="F7" s="79" t="s">
        <v>284</v>
      </c>
      <c r="G7" s="79">
        <v>1</v>
      </c>
      <c r="H7" s="78" t="s">
        <v>349</v>
      </c>
      <c r="I7" s="80">
        <v>0</v>
      </c>
      <c r="J7" s="78" t="s">
        <v>29</v>
      </c>
      <c r="K7" s="80">
        <v>1</v>
      </c>
      <c r="L7" s="78" t="s">
        <v>349</v>
      </c>
      <c r="M7" s="81">
        <v>1</v>
      </c>
      <c r="N7" s="78" t="s">
        <v>286</v>
      </c>
      <c r="O7" s="78" t="s">
        <v>287</v>
      </c>
      <c r="P7" s="78" t="s">
        <v>350</v>
      </c>
      <c r="Q7" s="78" t="s">
        <v>351</v>
      </c>
      <c r="R7" s="82" t="s">
        <v>36</v>
      </c>
      <c r="S7" s="79" t="s">
        <v>356</v>
      </c>
      <c r="T7" s="79">
        <v>461</v>
      </c>
      <c r="U7" s="79">
        <v>16</v>
      </c>
      <c r="V7" s="79">
        <v>2</v>
      </c>
      <c r="W7" s="83">
        <v>2</v>
      </c>
      <c r="X7" s="84">
        <v>0.5</v>
      </c>
      <c r="Y7" s="79">
        <v>7</v>
      </c>
      <c r="Z7" s="79">
        <v>7</v>
      </c>
      <c r="AA7" s="79">
        <v>29</v>
      </c>
      <c r="AB7" s="79">
        <v>30</v>
      </c>
      <c r="AC7" s="79">
        <v>0</v>
      </c>
      <c r="AD7" s="79">
        <v>0</v>
      </c>
      <c r="AE7" s="79">
        <v>0</v>
      </c>
      <c r="AF7" s="79">
        <v>0</v>
      </c>
      <c r="AG7" s="79">
        <v>1</v>
      </c>
      <c r="AH7" s="79">
        <v>0</v>
      </c>
      <c r="AI7" s="79">
        <v>0</v>
      </c>
      <c r="AJ7" s="79">
        <v>0</v>
      </c>
      <c r="AK7" s="85">
        <v>1</v>
      </c>
      <c r="AL7" s="79">
        <v>0</v>
      </c>
      <c r="AM7" s="86">
        <v>1</v>
      </c>
      <c r="AN7" s="87">
        <v>0.5</v>
      </c>
      <c r="AO7" s="87">
        <v>6.25E-2</v>
      </c>
      <c r="AP7" s="87">
        <v>0.5</v>
      </c>
      <c r="AQ7" s="87">
        <v>0</v>
      </c>
      <c r="AR7" s="87">
        <v>0</v>
      </c>
      <c r="AS7" s="87">
        <v>0</v>
      </c>
      <c r="AT7" s="88">
        <v>0.5</v>
      </c>
      <c r="AU7" s="88">
        <v>2.1645021645021645E-3</v>
      </c>
      <c r="AV7" s="89">
        <v>6.25E-2</v>
      </c>
      <c r="AW7" s="87">
        <v>0.5</v>
      </c>
      <c r="AX7" s="87">
        <v>1</v>
      </c>
      <c r="AY7" s="90">
        <v>1</v>
      </c>
      <c r="AZ7" s="90">
        <v>6.25E-2</v>
      </c>
      <c r="BA7" s="87">
        <v>0.125</v>
      </c>
      <c r="BB7" s="91">
        <v>9</v>
      </c>
      <c r="BC7" s="91">
        <v>164</v>
      </c>
      <c r="BD7" s="91" t="s">
        <v>420</v>
      </c>
      <c r="BE7" s="91" t="s">
        <v>421</v>
      </c>
      <c r="BF7" s="91">
        <v>461</v>
      </c>
      <c r="BG7" s="91">
        <v>15</v>
      </c>
      <c r="BH7" s="87">
        <v>1</v>
      </c>
      <c r="BI7" s="92">
        <v>0.22222222222222221</v>
      </c>
      <c r="BJ7" s="79">
        <v>0</v>
      </c>
      <c r="BK7" s="229">
        <v>16</v>
      </c>
      <c r="BL7" s="230">
        <v>12</v>
      </c>
      <c r="BM7" s="230">
        <v>16</v>
      </c>
      <c r="BN7" s="231">
        <v>75</v>
      </c>
      <c r="BO7" s="231">
        <v>100</v>
      </c>
      <c r="BP7" s="231">
        <v>0</v>
      </c>
      <c r="BQ7" s="231">
        <v>0</v>
      </c>
      <c r="BR7" s="231">
        <v>0</v>
      </c>
      <c r="BS7" s="231">
        <v>1</v>
      </c>
      <c r="BT7" s="232">
        <v>15</v>
      </c>
      <c r="BU7" s="233">
        <v>0.5</v>
      </c>
      <c r="BV7" s="233">
        <v>4.2857142857142802E-2</v>
      </c>
      <c r="BW7" s="232" t="b">
        <v>1</v>
      </c>
      <c r="BX7" s="232" t="b">
        <v>1</v>
      </c>
      <c r="BY7" s="232">
        <v>15</v>
      </c>
      <c r="BZ7" s="232">
        <v>15</v>
      </c>
      <c r="CA7" s="233">
        <v>1</v>
      </c>
      <c r="CB7" s="233">
        <v>1</v>
      </c>
      <c r="CC7" s="270">
        <v>0</v>
      </c>
      <c r="CD7" s="271">
        <v>0</v>
      </c>
      <c r="CE7" s="212">
        <v>0.96666666666666601</v>
      </c>
      <c r="CF7" s="211">
        <v>0</v>
      </c>
      <c r="CG7" s="212">
        <v>0</v>
      </c>
      <c r="CH7" s="212">
        <v>0</v>
      </c>
      <c r="CI7" s="211">
        <v>0</v>
      </c>
      <c r="CJ7" s="212">
        <v>1</v>
      </c>
      <c r="CK7" s="211">
        <v>15</v>
      </c>
      <c r="CL7" s="212">
        <v>0.894409937888198</v>
      </c>
      <c r="CM7" s="211" t="s">
        <v>68</v>
      </c>
      <c r="CN7" s="211">
        <v>4</v>
      </c>
      <c r="CO7" s="212">
        <v>0.266666666666666</v>
      </c>
      <c r="CP7" s="211" t="b">
        <v>1</v>
      </c>
      <c r="CQ7" s="211">
        <v>0</v>
      </c>
      <c r="CR7" s="211">
        <v>0</v>
      </c>
      <c r="CS7" s="212">
        <v>0</v>
      </c>
      <c r="CT7" s="212">
        <v>0</v>
      </c>
      <c r="CU7" s="214" t="s">
        <v>710</v>
      </c>
      <c r="CV7" s="214" t="s">
        <v>678</v>
      </c>
      <c r="CW7" s="211" t="s">
        <v>710</v>
      </c>
      <c r="CX7" s="211" t="s">
        <v>711</v>
      </c>
      <c r="CY7" s="211" t="s">
        <v>712</v>
      </c>
      <c r="CZ7" s="211" t="s">
        <v>711</v>
      </c>
      <c r="DA7" s="211" t="s">
        <v>676</v>
      </c>
      <c r="DB7" s="211" t="b">
        <v>1</v>
      </c>
      <c r="DC7" s="272" t="s">
        <v>713</v>
      </c>
      <c r="DD7" s="273" t="s">
        <v>714</v>
      </c>
      <c r="DE7" s="274" t="s">
        <v>77</v>
      </c>
      <c r="DF7" s="275" t="b">
        <f t="shared" si="0"/>
        <v>1</v>
      </c>
    </row>
    <row r="8" spans="1:111" ht="24.95" customHeight="1" x14ac:dyDescent="0.25">
      <c r="A8" s="182" t="s">
        <v>78</v>
      </c>
      <c r="B8" s="215" t="s">
        <v>681</v>
      </c>
      <c r="C8" s="183" t="s">
        <v>19</v>
      </c>
      <c r="D8" s="184" t="s">
        <v>283</v>
      </c>
      <c r="E8" s="184" t="s">
        <v>28</v>
      </c>
      <c r="F8" s="184" t="s">
        <v>366</v>
      </c>
      <c r="G8" s="184">
        <v>1</v>
      </c>
      <c r="H8" s="183" t="s">
        <v>349</v>
      </c>
      <c r="I8" s="185">
        <v>1</v>
      </c>
      <c r="J8" s="183" t="s">
        <v>20</v>
      </c>
      <c r="K8" s="186">
        <v>0</v>
      </c>
      <c r="L8" s="183" t="s">
        <v>29</v>
      </c>
      <c r="M8" s="187">
        <v>0</v>
      </c>
      <c r="N8" s="183" t="s">
        <v>286</v>
      </c>
      <c r="O8" s="183" t="s">
        <v>287</v>
      </c>
      <c r="P8" s="183" t="s">
        <v>350</v>
      </c>
      <c r="Q8" s="183" t="s">
        <v>351</v>
      </c>
      <c r="R8" s="188" t="s">
        <v>460</v>
      </c>
      <c r="S8" s="184" t="s">
        <v>352</v>
      </c>
      <c r="T8" s="184">
        <v>9</v>
      </c>
      <c r="U8" s="184">
        <v>1</v>
      </c>
      <c r="V8" s="184">
        <v>1</v>
      </c>
      <c r="W8" s="189">
        <v>2</v>
      </c>
      <c r="X8" s="190">
        <v>0.5</v>
      </c>
      <c r="Y8" s="184">
        <v>3</v>
      </c>
      <c r="Z8" s="184">
        <v>4</v>
      </c>
      <c r="AA8" s="184">
        <v>16</v>
      </c>
      <c r="AB8" s="184">
        <v>23</v>
      </c>
      <c r="AC8" s="184">
        <v>2</v>
      </c>
      <c r="AD8" s="184">
        <v>1</v>
      </c>
      <c r="AE8" s="184">
        <v>12</v>
      </c>
      <c r="AF8" s="184">
        <v>7</v>
      </c>
      <c r="AG8" s="184">
        <v>3</v>
      </c>
      <c r="AH8" s="184">
        <v>1</v>
      </c>
      <c r="AI8" s="184">
        <v>1</v>
      </c>
      <c r="AJ8" s="184">
        <v>0</v>
      </c>
      <c r="AK8" s="184">
        <v>15</v>
      </c>
      <c r="AL8" s="184">
        <v>9</v>
      </c>
      <c r="AM8" s="191">
        <v>24</v>
      </c>
      <c r="AN8" s="192">
        <v>7.5</v>
      </c>
      <c r="AO8" s="192">
        <v>15</v>
      </c>
      <c r="AP8" s="192">
        <v>15</v>
      </c>
      <c r="AQ8" s="192">
        <v>4.5</v>
      </c>
      <c r="AR8" s="192">
        <v>9</v>
      </c>
      <c r="AS8" s="192">
        <v>9</v>
      </c>
      <c r="AT8" s="193">
        <v>12</v>
      </c>
      <c r="AU8" s="193">
        <v>2.4</v>
      </c>
      <c r="AV8" s="194">
        <v>24</v>
      </c>
      <c r="AW8" s="192">
        <v>24</v>
      </c>
      <c r="AX8" s="192">
        <v>1.3333333333333299</v>
      </c>
      <c r="AY8" s="195">
        <v>0.625</v>
      </c>
      <c r="AZ8" s="195">
        <v>1</v>
      </c>
      <c r="BA8" s="192">
        <v>2</v>
      </c>
      <c r="BB8" s="196">
        <v>36</v>
      </c>
      <c r="BC8" s="196">
        <v>1029</v>
      </c>
      <c r="BD8" s="196" t="s">
        <v>463</v>
      </c>
      <c r="BE8" s="196" t="s">
        <v>464</v>
      </c>
      <c r="BF8" s="196">
        <v>990</v>
      </c>
      <c r="BG8" s="196">
        <v>32</v>
      </c>
      <c r="BH8" s="192">
        <v>9.0909090909090905E-3</v>
      </c>
      <c r="BI8" s="197">
        <v>5.5555555555555552E-2</v>
      </c>
      <c r="BJ8" s="184">
        <v>3</v>
      </c>
      <c r="BK8" s="234">
        <v>33</v>
      </c>
      <c r="BL8" s="235">
        <v>33</v>
      </c>
      <c r="BM8" s="235">
        <v>33</v>
      </c>
      <c r="BN8" s="236">
        <v>100</v>
      </c>
      <c r="BO8" s="236">
        <v>100</v>
      </c>
      <c r="BP8" s="237">
        <v>0</v>
      </c>
      <c r="BQ8" s="237">
        <v>0</v>
      </c>
      <c r="BR8" s="237">
        <v>0</v>
      </c>
      <c r="BS8" s="237">
        <v>0</v>
      </c>
      <c r="BT8" s="238">
        <v>32</v>
      </c>
      <c r="BU8" s="239">
        <v>0.515625</v>
      </c>
      <c r="BV8" s="239">
        <v>4.8828125E-3</v>
      </c>
      <c r="BW8" s="238" t="b">
        <v>1</v>
      </c>
      <c r="BX8" s="238" t="b">
        <v>1</v>
      </c>
      <c r="BY8" s="238">
        <v>32</v>
      </c>
      <c r="BZ8" s="238">
        <v>32</v>
      </c>
      <c r="CA8" s="239">
        <v>1</v>
      </c>
      <c r="CB8" s="239">
        <v>1</v>
      </c>
      <c r="CC8" s="280">
        <v>0</v>
      </c>
      <c r="CD8" s="281">
        <v>0</v>
      </c>
      <c r="CE8" s="198">
        <v>1</v>
      </c>
      <c r="CF8" s="182">
        <v>0</v>
      </c>
      <c r="CG8" s="198">
        <v>0</v>
      </c>
      <c r="CH8" s="198">
        <v>0</v>
      </c>
      <c r="CI8" s="182">
        <v>0</v>
      </c>
      <c r="CJ8" s="198">
        <v>1</v>
      </c>
      <c r="CK8" s="182">
        <v>32</v>
      </c>
      <c r="CL8" s="198">
        <v>0.9951171875</v>
      </c>
      <c r="CM8" s="182" t="s">
        <v>68</v>
      </c>
      <c r="CN8" s="182">
        <v>0</v>
      </c>
      <c r="CO8" s="198">
        <v>0</v>
      </c>
      <c r="CP8" s="182" t="b">
        <v>1</v>
      </c>
      <c r="CQ8" s="182">
        <v>0</v>
      </c>
      <c r="CR8" s="182">
        <v>0</v>
      </c>
      <c r="CS8" s="198">
        <v>0</v>
      </c>
      <c r="CT8" s="198">
        <v>0</v>
      </c>
      <c r="CU8" s="215" t="s">
        <v>710</v>
      </c>
      <c r="CV8" s="215" t="s">
        <v>712</v>
      </c>
      <c r="CW8" s="182" t="s">
        <v>710</v>
      </c>
      <c r="CX8" s="182" t="s">
        <v>711</v>
      </c>
      <c r="CY8" s="182" t="s">
        <v>712</v>
      </c>
      <c r="CZ8" s="182" t="s">
        <v>711</v>
      </c>
      <c r="DA8" s="182" t="s">
        <v>676</v>
      </c>
      <c r="DB8" s="182" t="b">
        <v>1</v>
      </c>
      <c r="DC8" s="272" t="s">
        <v>713</v>
      </c>
      <c r="DD8" s="273" t="s">
        <v>714</v>
      </c>
      <c r="DE8" s="274" t="s">
        <v>78</v>
      </c>
      <c r="DF8" s="275" t="b">
        <f t="shared" si="0"/>
        <v>1</v>
      </c>
    </row>
    <row r="9" spans="1:111" ht="24.95" customHeight="1" x14ac:dyDescent="0.25">
      <c r="A9" s="211" t="s">
        <v>82</v>
      </c>
      <c r="B9" s="214" t="s">
        <v>681</v>
      </c>
      <c r="C9" s="78" t="s">
        <v>36</v>
      </c>
      <c r="D9" s="79" t="s">
        <v>311</v>
      </c>
      <c r="E9" s="79" t="s">
        <v>29</v>
      </c>
      <c r="F9" s="79" t="s">
        <v>284</v>
      </c>
      <c r="G9" s="79">
        <v>2</v>
      </c>
      <c r="H9" s="78" t="s">
        <v>359</v>
      </c>
      <c r="I9" s="80">
        <v>0</v>
      </c>
      <c r="J9" s="78" t="s">
        <v>29</v>
      </c>
      <c r="K9" s="80">
        <v>2</v>
      </c>
      <c r="L9" s="78" t="s">
        <v>359</v>
      </c>
      <c r="M9" s="81">
        <v>1</v>
      </c>
      <c r="N9" s="78" t="s">
        <v>286</v>
      </c>
      <c r="O9" s="78" t="s">
        <v>287</v>
      </c>
      <c r="P9" s="78" t="s">
        <v>350</v>
      </c>
      <c r="Q9" s="78" t="s">
        <v>351</v>
      </c>
      <c r="R9" s="82" t="s">
        <v>36</v>
      </c>
      <c r="S9" s="79" t="s">
        <v>352</v>
      </c>
      <c r="T9" s="79">
        <v>46</v>
      </c>
      <c r="U9" s="79">
        <v>2</v>
      </c>
      <c r="V9" s="79">
        <v>1</v>
      </c>
      <c r="W9" s="83">
        <v>4</v>
      </c>
      <c r="X9" s="84">
        <v>0.5</v>
      </c>
      <c r="Y9" s="79">
        <v>1</v>
      </c>
      <c r="Z9" s="79">
        <v>1</v>
      </c>
      <c r="AA9" s="79">
        <v>11</v>
      </c>
      <c r="AB9" s="79">
        <v>14</v>
      </c>
      <c r="AC9" s="79">
        <v>0</v>
      </c>
      <c r="AD9" s="79">
        <v>0</v>
      </c>
      <c r="AE9" s="79">
        <v>0</v>
      </c>
      <c r="AF9" s="79">
        <v>0</v>
      </c>
      <c r="AG9" s="79">
        <v>3</v>
      </c>
      <c r="AH9" s="79">
        <v>0</v>
      </c>
      <c r="AI9" s="79">
        <v>0</v>
      </c>
      <c r="AJ9" s="79">
        <v>1</v>
      </c>
      <c r="AK9" s="85">
        <v>3</v>
      </c>
      <c r="AL9" s="79">
        <v>1</v>
      </c>
      <c r="AM9" s="86">
        <v>4</v>
      </c>
      <c r="AN9" s="87">
        <v>0.75</v>
      </c>
      <c r="AO9" s="87">
        <v>1.5</v>
      </c>
      <c r="AP9" s="87">
        <v>3</v>
      </c>
      <c r="AQ9" s="87">
        <v>0.25</v>
      </c>
      <c r="AR9" s="87">
        <v>0.5</v>
      </c>
      <c r="AS9" s="87">
        <v>1</v>
      </c>
      <c r="AT9" s="88">
        <v>1</v>
      </c>
      <c r="AU9" s="88">
        <v>8.5106382978723402E-2</v>
      </c>
      <c r="AV9" s="89">
        <v>2</v>
      </c>
      <c r="AW9" s="87">
        <v>4</v>
      </c>
      <c r="AX9" s="87">
        <v>1</v>
      </c>
      <c r="AY9" s="90">
        <v>0.75</v>
      </c>
      <c r="AZ9" s="90">
        <v>1</v>
      </c>
      <c r="BA9" s="87">
        <v>2</v>
      </c>
      <c r="BB9" s="91">
        <v>66</v>
      </c>
      <c r="BC9" s="91">
        <v>251</v>
      </c>
      <c r="BD9" s="91" t="s">
        <v>388</v>
      </c>
      <c r="BE9" s="91" t="s">
        <v>389</v>
      </c>
      <c r="BF9" s="91">
        <v>928</v>
      </c>
      <c r="BG9" s="91">
        <v>30</v>
      </c>
      <c r="BH9" s="87">
        <v>4.9568965517241381E-2</v>
      </c>
      <c r="BI9" s="92">
        <v>6.0606060606060608E-2</v>
      </c>
      <c r="BJ9" s="79">
        <v>0</v>
      </c>
      <c r="BK9" s="229">
        <v>32</v>
      </c>
      <c r="BL9" s="230">
        <v>1</v>
      </c>
      <c r="BM9" s="230">
        <v>1</v>
      </c>
      <c r="BN9" s="231">
        <v>3.125</v>
      </c>
      <c r="BO9" s="231">
        <v>3.125</v>
      </c>
      <c r="BP9" s="231">
        <v>0</v>
      </c>
      <c r="BQ9" s="231">
        <v>0</v>
      </c>
      <c r="BR9" s="231">
        <v>0</v>
      </c>
      <c r="BS9" s="231">
        <v>6.4516129032258063E-2</v>
      </c>
      <c r="BT9" s="232">
        <v>31</v>
      </c>
      <c r="BU9" s="233">
        <v>0.51182795698924699</v>
      </c>
      <c r="BV9" s="233">
        <v>0.24135649296939601</v>
      </c>
      <c r="BW9" s="232" t="b">
        <v>1</v>
      </c>
      <c r="BX9" s="232" t="b">
        <v>1</v>
      </c>
      <c r="BY9" s="232">
        <v>31</v>
      </c>
      <c r="BZ9" s="232">
        <v>31</v>
      </c>
      <c r="CA9" s="233">
        <v>1</v>
      </c>
      <c r="CB9" s="233">
        <v>1</v>
      </c>
      <c r="CC9" s="270">
        <v>0</v>
      </c>
      <c r="CD9" s="271">
        <v>0</v>
      </c>
      <c r="CE9" s="212">
        <v>0.93333333333333302</v>
      </c>
      <c r="CF9" s="211">
        <v>0</v>
      </c>
      <c r="CG9" s="212">
        <v>0</v>
      </c>
      <c r="CH9" s="212">
        <v>0</v>
      </c>
      <c r="CI9" s="211">
        <v>0</v>
      </c>
      <c r="CJ9" s="212">
        <v>1</v>
      </c>
      <c r="CK9" s="211">
        <v>31</v>
      </c>
      <c r="CL9" s="212">
        <v>0.11740890688259099</v>
      </c>
      <c r="CM9" s="211" t="s">
        <v>25</v>
      </c>
      <c r="CN9" s="211">
        <v>31</v>
      </c>
      <c r="CO9" s="212">
        <v>1</v>
      </c>
      <c r="CP9" s="211" t="b">
        <v>0</v>
      </c>
      <c r="CQ9" s="211">
        <v>0</v>
      </c>
      <c r="CR9" s="211">
        <v>0</v>
      </c>
      <c r="CS9" s="212">
        <v>0</v>
      </c>
      <c r="CT9" s="212">
        <v>0</v>
      </c>
      <c r="CU9" s="214" t="s">
        <v>710</v>
      </c>
      <c r="CV9" s="214" t="s">
        <v>678</v>
      </c>
      <c r="CW9" s="211" t="s">
        <v>710</v>
      </c>
      <c r="CX9" s="211" t="s">
        <v>711</v>
      </c>
      <c r="CY9" s="211" t="s">
        <v>712</v>
      </c>
      <c r="CZ9" s="211" t="s">
        <v>711</v>
      </c>
      <c r="DA9" s="211" t="s">
        <v>676</v>
      </c>
      <c r="DB9" s="211" t="b">
        <v>1</v>
      </c>
      <c r="DC9" s="272" t="s">
        <v>713</v>
      </c>
      <c r="DD9" s="273" t="s">
        <v>714</v>
      </c>
      <c r="DE9" s="274" t="s">
        <v>82</v>
      </c>
      <c r="DF9" s="275" t="b">
        <f t="shared" si="0"/>
        <v>1</v>
      </c>
    </row>
    <row r="10" spans="1:111" ht="24.95" customHeight="1" x14ac:dyDescent="0.25">
      <c r="A10" s="211" t="s">
        <v>111</v>
      </c>
      <c r="B10" s="214" t="s">
        <v>681</v>
      </c>
      <c r="C10" s="78" t="s">
        <v>36</v>
      </c>
      <c r="D10" s="79" t="s">
        <v>333</v>
      </c>
      <c r="E10" s="79" t="s">
        <v>29</v>
      </c>
      <c r="F10" s="79" t="s">
        <v>284</v>
      </c>
      <c r="G10" s="79">
        <v>1</v>
      </c>
      <c r="H10" s="78" t="s">
        <v>349</v>
      </c>
      <c r="I10" s="80">
        <v>0</v>
      </c>
      <c r="J10" s="78" t="s">
        <v>29</v>
      </c>
      <c r="K10" s="80">
        <v>1</v>
      </c>
      <c r="L10" s="78" t="s">
        <v>349</v>
      </c>
      <c r="M10" s="81">
        <v>1</v>
      </c>
      <c r="N10" s="78" t="s">
        <v>286</v>
      </c>
      <c r="O10" s="78" t="s">
        <v>287</v>
      </c>
      <c r="P10" s="78" t="s">
        <v>350</v>
      </c>
      <c r="Q10" s="78" t="s">
        <v>351</v>
      </c>
      <c r="R10" s="82" t="s">
        <v>36</v>
      </c>
      <c r="S10" s="79" t="s">
        <v>355</v>
      </c>
      <c r="T10" s="79">
        <v>578</v>
      </c>
      <c r="U10" s="79">
        <v>19</v>
      </c>
      <c r="V10" s="79">
        <v>2</v>
      </c>
      <c r="W10" s="83">
        <v>2</v>
      </c>
      <c r="X10" s="84">
        <v>0.5</v>
      </c>
      <c r="Y10" s="79">
        <v>1</v>
      </c>
      <c r="Z10" s="79">
        <v>1</v>
      </c>
      <c r="AA10" s="79">
        <v>29</v>
      </c>
      <c r="AB10" s="79">
        <v>29</v>
      </c>
      <c r="AC10" s="79">
        <v>0</v>
      </c>
      <c r="AD10" s="79">
        <v>0</v>
      </c>
      <c r="AE10" s="79">
        <v>0</v>
      </c>
      <c r="AF10" s="79">
        <v>0</v>
      </c>
      <c r="AG10" s="79">
        <v>0</v>
      </c>
      <c r="AH10" s="79">
        <v>0</v>
      </c>
      <c r="AI10" s="79">
        <v>3</v>
      </c>
      <c r="AJ10" s="79">
        <v>0</v>
      </c>
      <c r="AK10" s="85">
        <v>0</v>
      </c>
      <c r="AL10" s="79">
        <v>3</v>
      </c>
      <c r="AM10" s="86">
        <v>3</v>
      </c>
      <c r="AN10" s="87">
        <v>0</v>
      </c>
      <c r="AO10" s="87">
        <v>0</v>
      </c>
      <c r="AP10" s="87">
        <v>0</v>
      </c>
      <c r="AQ10" s="87">
        <v>1.5</v>
      </c>
      <c r="AR10" s="87">
        <v>0.157894736842105</v>
      </c>
      <c r="AS10" s="87">
        <v>1.5</v>
      </c>
      <c r="AT10" s="88">
        <v>1.5</v>
      </c>
      <c r="AU10" s="88">
        <v>5.1813471502590676E-3</v>
      </c>
      <c r="AV10" s="89">
        <v>0.157894736842105</v>
      </c>
      <c r="AW10" s="87">
        <v>1.5</v>
      </c>
      <c r="AX10" s="87">
        <v>1</v>
      </c>
      <c r="AY10" s="90">
        <v>0</v>
      </c>
      <c r="AZ10" s="90">
        <v>5.2631578947368418E-2</v>
      </c>
      <c r="BA10" s="87">
        <v>0.10526315789473684</v>
      </c>
      <c r="BB10" s="91">
        <v>49</v>
      </c>
      <c r="BC10" s="91">
        <v>184</v>
      </c>
      <c r="BD10" s="91" t="s">
        <v>426</v>
      </c>
      <c r="BE10" s="91" t="s">
        <v>427</v>
      </c>
      <c r="BF10" s="91">
        <v>1035</v>
      </c>
      <c r="BG10" s="91">
        <v>34</v>
      </c>
      <c r="BH10" s="87">
        <v>0.55845410628019321</v>
      </c>
      <c r="BI10" s="92">
        <v>4.0816326530612242E-2</v>
      </c>
      <c r="BJ10" s="79">
        <v>0</v>
      </c>
      <c r="BK10" s="229">
        <v>35</v>
      </c>
      <c r="BL10" s="230">
        <v>3</v>
      </c>
      <c r="BM10" s="230">
        <v>16</v>
      </c>
      <c r="BN10" s="231">
        <v>8.5714285714285712</v>
      </c>
      <c r="BO10" s="231">
        <v>45.714285714285722</v>
      </c>
      <c r="BP10" s="231">
        <v>0</v>
      </c>
      <c r="BQ10" s="231">
        <v>0</v>
      </c>
      <c r="BR10" s="231">
        <v>0</v>
      </c>
      <c r="BS10" s="231">
        <v>0.55882352941176472</v>
      </c>
      <c r="BT10" s="232">
        <v>34</v>
      </c>
      <c r="BU10" s="233">
        <v>0.46231617647058798</v>
      </c>
      <c r="BV10" s="233">
        <v>0.20273256774619899</v>
      </c>
      <c r="BW10" s="232" t="b">
        <v>1</v>
      </c>
      <c r="BX10" s="232" t="b">
        <v>1</v>
      </c>
      <c r="BY10" s="232">
        <v>34</v>
      </c>
      <c r="BZ10" s="232">
        <v>34</v>
      </c>
      <c r="CA10" s="233">
        <v>1</v>
      </c>
      <c r="CB10" s="233">
        <v>1</v>
      </c>
      <c r="CC10" s="270">
        <v>0</v>
      </c>
      <c r="CD10" s="271">
        <v>0</v>
      </c>
      <c r="CE10" s="212">
        <v>0.90625</v>
      </c>
      <c r="CF10" s="211">
        <v>0</v>
      </c>
      <c r="CG10" s="212">
        <v>0</v>
      </c>
      <c r="CH10" s="212">
        <v>0</v>
      </c>
      <c r="CI10" s="211">
        <v>0</v>
      </c>
      <c r="CJ10" s="212">
        <v>1</v>
      </c>
      <c r="CK10" s="211">
        <v>34</v>
      </c>
      <c r="CL10" s="212">
        <v>0.34269662921348298</v>
      </c>
      <c r="CM10" s="211" t="s">
        <v>21</v>
      </c>
      <c r="CN10" s="211">
        <v>19</v>
      </c>
      <c r="CO10" s="212">
        <v>0.55882352941176405</v>
      </c>
      <c r="CP10" s="211" t="b">
        <v>1</v>
      </c>
      <c r="CQ10" s="211">
        <v>0</v>
      </c>
      <c r="CR10" s="211">
        <v>0</v>
      </c>
      <c r="CS10" s="212">
        <v>0</v>
      </c>
      <c r="CT10" s="212">
        <v>0</v>
      </c>
      <c r="CU10" s="214" t="s">
        <v>710</v>
      </c>
      <c r="CV10" s="214" t="s">
        <v>678</v>
      </c>
      <c r="CW10" s="211" t="s">
        <v>710</v>
      </c>
      <c r="CX10" s="211" t="s">
        <v>711</v>
      </c>
      <c r="CY10" s="211" t="s">
        <v>712</v>
      </c>
      <c r="CZ10" s="211" t="s">
        <v>711</v>
      </c>
      <c r="DA10" s="211" t="s">
        <v>676</v>
      </c>
      <c r="DB10" s="211" t="b">
        <v>1</v>
      </c>
      <c r="DC10" s="272" t="s">
        <v>713</v>
      </c>
      <c r="DD10" s="273" t="s">
        <v>714</v>
      </c>
      <c r="DE10" s="274" t="s">
        <v>111</v>
      </c>
      <c r="DF10" s="275" t="b">
        <f t="shared" si="0"/>
        <v>1</v>
      </c>
    </row>
    <row r="11" spans="1:111" ht="24.95" customHeight="1" x14ac:dyDescent="0.25">
      <c r="A11" s="211" t="s">
        <v>112</v>
      </c>
      <c r="B11" s="214" t="s">
        <v>681</v>
      </c>
      <c r="C11" s="78" t="s">
        <v>36</v>
      </c>
      <c r="D11" s="79" t="s">
        <v>333</v>
      </c>
      <c r="E11" s="79" t="s">
        <v>29</v>
      </c>
      <c r="F11" s="79" t="s">
        <v>284</v>
      </c>
      <c r="G11" s="79">
        <v>1</v>
      </c>
      <c r="H11" s="78" t="s">
        <v>349</v>
      </c>
      <c r="I11" s="80">
        <v>0</v>
      </c>
      <c r="J11" s="78" t="s">
        <v>29</v>
      </c>
      <c r="K11" s="80">
        <v>1</v>
      </c>
      <c r="L11" s="78" t="s">
        <v>349</v>
      </c>
      <c r="M11" s="81">
        <v>1</v>
      </c>
      <c r="N11" s="78" t="s">
        <v>286</v>
      </c>
      <c r="O11" s="78" t="s">
        <v>287</v>
      </c>
      <c r="P11" s="78" t="s">
        <v>350</v>
      </c>
      <c r="Q11" s="78" t="s">
        <v>351</v>
      </c>
      <c r="R11" s="82" t="s">
        <v>36</v>
      </c>
      <c r="S11" s="79" t="s">
        <v>355</v>
      </c>
      <c r="T11" s="79">
        <v>829</v>
      </c>
      <c r="U11" s="79">
        <v>28</v>
      </c>
      <c r="V11" s="79">
        <v>3</v>
      </c>
      <c r="W11" s="83">
        <v>9</v>
      </c>
      <c r="X11" s="84">
        <v>0.1111111111111111</v>
      </c>
      <c r="Y11" s="79">
        <v>5</v>
      </c>
      <c r="Z11" s="79">
        <v>5</v>
      </c>
      <c r="AA11" s="79">
        <v>81</v>
      </c>
      <c r="AB11" s="79">
        <v>81</v>
      </c>
      <c r="AC11" s="79">
        <v>0</v>
      </c>
      <c r="AD11" s="79">
        <v>0</v>
      </c>
      <c r="AE11" s="79">
        <v>0</v>
      </c>
      <c r="AF11" s="79">
        <v>0</v>
      </c>
      <c r="AG11" s="79">
        <v>0</v>
      </c>
      <c r="AH11" s="79">
        <v>0</v>
      </c>
      <c r="AI11" s="79">
        <v>7</v>
      </c>
      <c r="AJ11" s="79">
        <v>0</v>
      </c>
      <c r="AK11" s="85">
        <v>0</v>
      </c>
      <c r="AL11" s="79">
        <v>7</v>
      </c>
      <c r="AM11" s="86">
        <v>7</v>
      </c>
      <c r="AN11" s="87">
        <v>0</v>
      </c>
      <c r="AO11" s="87">
        <v>0</v>
      </c>
      <c r="AP11" s="87">
        <v>0</v>
      </c>
      <c r="AQ11" s="87">
        <v>0.77777777777777701</v>
      </c>
      <c r="AR11" s="87">
        <v>0.25</v>
      </c>
      <c r="AS11" s="87">
        <v>2.3333333333333299</v>
      </c>
      <c r="AT11" s="88">
        <v>0.77777777777777701</v>
      </c>
      <c r="AU11" s="88">
        <v>8.4337349397590362E-3</v>
      </c>
      <c r="AV11" s="89">
        <v>0.25</v>
      </c>
      <c r="AW11" s="87">
        <v>2.3333333333333299</v>
      </c>
      <c r="AX11" s="87">
        <v>1</v>
      </c>
      <c r="AY11" s="90">
        <v>0</v>
      </c>
      <c r="AZ11" s="90">
        <v>3.5714285714285712E-2</v>
      </c>
      <c r="BA11" s="87">
        <v>0.32142857142857145</v>
      </c>
      <c r="BB11" s="91">
        <v>106</v>
      </c>
      <c r="BC11" s="91">
        <v>813</v>
      </c>
      <c r="BD11" s="91" t="s">
        <v>444</v>
      </c>
      <c r="BE11" s="91" t="s">
        <v>445</v>
      </c>
      <c r="BF11" s="91">
        <v>1004</v>
      </c>
      <c r="BG11" s="91">
        <v>33</v>
      </c>
      <c r="BH11" s="87">
        <v>0.82569721115537853</v>
      </c>
      <c r="BI11" s="92">
        <v>8.4905660377358486E-2</v>
      </c>
      <c r="BJ11" s="79">
        <v>0</v>
      </c>
      <c r="BK11" s="229">
        <v>34</v>
      </c>
      <c r="BL11" s="230">
        <v>15</v>
      </c>
      <c r="BM11" s="230">
        <v>15</v>
      </c>
      <c r="BN11" s="231">
        <v>44.117647058823529</v>
      </c>
      <c r="BO11" s="231">
        <v>44.117647058823529</v>
      </c>
      <c r="BP11" s="231">
        <v>0</v>
      </c>
      <c r="BQ11" s="231">
        <v>0</v>
      </c>
      <c r="BR11" s="231">
        <v>0</v>
      </c>
      <c r="BS11" s="231">
        <v>0.5757575757575758</v>
      </c>
      <c r="BT11" s="232">
        <v>33</v>
      </c>
      <c r="BU11" s="233">
        <v>0.46935261707988901</v>
      </c>
      <c r="BV11" s="233">
        <v>0.208418533980858</v>
      </c>
      <c r="BW11" s="232" t="b">
        <v>1</v>
      </c>
      <c r="BX11" s="232" t="b">
        <v>1</v>
      </c>
      <c r="BY11" s="232">
        <v>33</v>
      </c>
      <c r="BZ11" s="232">
        <v>33</v>
      </c>
      <c r="CA11" s="233">
        <v>1</v>
      </c>
      <c r="CB11" s="233">
        <v>1</v>
      </c>
      <c r="CC11" s="270">
        <v>0</v>
      </c>
      <c r="CD11" s="271">
        <v>0</v>
      </c>
      <c r="CE11" s="212">
        <v>0.92045454545454497</v>
      </c>
      <c r="CF11" s="211">
        <v>0</v>
      </c>
      <c r="CG11" s="212">
        <v>0</v>
      </c>
      <c r="CH11" s="212">
        <v>0</v>
      </c>
      <c r="CI11" s="211">
        <v>0</v>
      </c>
      <c r="CJ11" s="212">
        <v>1</v>
      </c>
      <c r="CK11" s="211">
        <v>33</v>
      </c>
      <c r="CL11" s="212">
        <v>0.49613402061855599</v>
      </c>
      <c r="CM11" s="211" t="s">
        <v>31</v>
      </c>
      <c r="CN11" s="211">
        <v>19</v>
      </c>
      <c r="CO11" s="212">
        <v>0.57575757575757502</v>
      </c>
      <c r="CP11" s="211" t="b">
        <v>1</v>
      </c>
      <c r="CQ11" s="211">
        <v>0</v>
      </c>
      <c r="CR11" s="211">
        <v>0</v>
      </c>
      <c r="CS11" s="212">
        <v>0</v>
      </c>
      <c r="CT11" s="212">
        <v>0</v>
      </c>
      <c r="CU11" s="214" t="s">
        <v>710</v>
      </c>
      <c r="CV11" s="214" t="s">
        <v>678</v>
      </c>
      <c r="CW11" s="211" t="s">
        <v>710</v>
      </c>
      <c r="CX11" s="211" t="s">
        <v>711</v>
      </c>
      <c r="CY11" s="211" t="s">
        <v>712</v>
      </c>
      <c r="CZ11" s="211" t="s">
        <v>711</v>
      </c>
      <c r="DA11" s="211" t="s">
        <v>676</v>
      </c>
      <c r="DB11" s="211" t="b">
        <v>1</v>
      </c>
      <c r="DC11" s="272" t="s">
        <v>713</v>
      </c>
      <c r="DD11" s="273" t="s">
        <v>714</v>
      </c>
      <c r="DE11" s="274" t="s">
        <v>112</v>
      </c>
      <c r="DF11" s="275" t="b">
        <f t="shared" si="0"/>
        <v>1</v>
      </c>
    </row>
    <row r="12" spans="1:111" ht="24.95" customHeight="1" x14ac:dyDescent="0.25">
      <c r="A12" t="s">
        <v>130</v>
      </c>
      <c r="B12" s="31" t="s">
        <v>681</v>
      </c>
      <c r="C12" s="64" t="s">
        <v>43</v>
      </c>
      <c r="D12" s="65" t="s">
        <v>283</v>
      </c>
      <c r="E12" s="65" t="s">
        <v>29</v>
      </c>
      <c r="F12" s="65" t="s">
        <v>284</v>
      </c>
      <c r="G12" s="65">
        <v>0</v>
      </c>
      <c r="H12" s="64" t="s">
        <v>29</v>
      </c>
      <c r="I12" s="66">
        <v>0</v>
      </c>
      <c r="J12" s="64" t="s">
        <v>29</v>
      </c>
      <c r="K12" s="66">
        <v>0</v>
      </c>
      <c r="L12" s="64" t="s">
        <v>29</v>
      </c>
      <c r="M12" s="64" t="s">
        <v>285</v>
      </c>
      <c r="N12" s="64" t="s">
        <v>286</v>
      </c>
      <c r="O12" s="64" t="s">
        <v>287</v>
      </c>
      <c r="P12" s="64" t="s">
        <v>288</v>
      </c>
      <c r="Q12" s="64" t="s">
        <v>289</v>
      </c>
      <c r="R12" s="67" t="s">
        <v>29</v>
      </c>
      <c r="S12" s="65" t="s">
        <v>290</v>
      </c>
      <c r="T12" s="65">
        <v>1</v>
      </c>
      <c r="U12" s="65">
        <v>1</v>
      </c>
      <c r="V12" s="65">
        <v>1</v>
      </c>
      <c r="W12" s="68">
        <v>2</v>
      </c>
      <c r="X12" s="69">
        <v>0</v>
      </c>
      <c r="Y12" s="65">
        <v>6</v>
      </c>
      <c r="Z12" s="65">
        <v>6</v>
      </c>
      <c r="AA12" s="65">
        <v>38</v>
      </c>
      <c r="AB12" s="65">
        <v>38</v>
      </c>
      <c r="AC12" s="65">
        <v>0</v>
      </c>
      <c r="AD12" s="65">
        <v>0</v>
      </c>
      <c r="AE12" s="65">
        <v>0</v>
      </c>
      <c r="AF12" s="65">
        <v>0</v>
      </c>
      <c r="AG12" s="65">
        <v>0</v>
      </c>
      <c r="AH12" s="65">
        <v>0</v>
      </c>
      <c r="AI12" s="65">
        <v>0</v>
      </c>
      <c r="AJ12" s="65">
        <v>0</v>
      </c>
      <c r="AK12" s="70">
        <v>0</v>
      </c>
      <c r="AL12" s="65">
        <v>0</v>
      </c>
      <c r="AM12" s="71">
        <v>0</v>
      </c>
      <c r="AN12" s="72">
        <v>0</v>
      </c>
      <c r="AO12" s="72">
        <v>0</v>
      </c>
      <c r="AP12" s="72">
        <v>0</v>
      </c>
      <c r="AQ12" s="72">
        <v>0</v>
      </c>
      <c r="AR12" s="72">
        <v>0</v>
      </c>
      <c r="AS12" s="72">
        <v>0</v>
      </c>
      <c r="AT12" s="73">
        <v>0</v>
      </c>
      <c r="AU12" s="73">
        <v>0</v>
      </c>
      <c r="AV12" s="74">
        <v>0</v>
      </c>
      <c r="AW12" s="72">
        <v>0</v>
      </c>
      <c r="AX12" s="72">
        <v>1</v>
      </c>
      <c r="AY12" s="70" t="s">
        <v>285</v>
      </c>
      <c r="AZ12" s="75">
        <v>0</v>
      </c>
      <c r="BA12" s="72">
        <v>2</v>
      </c>
      <c r="BB12" s="76">
        <v>274</v>
      </c>
      <c r="BC12" s="76">
        <v>1222</v>
      </c>
      <c r="BD12" s="76" t="s">
        <v>301</v>
      </c>
      <c r="BE12" s="76" t="s">
        <v>302</v>
      </c>
      <c r="BF12" s="76">
        <v>819</v>
      </c>
      <c r="BG12" s="76">
        <v>27</v>
      </c>
      <c r="BH12" s="72">
        <v>1.221001221001221E-3</v>
      </c>
      <c r="BI12" s="77">
        <v>7.2992700729927005E-3</v>
      </c>
      <c r="BJ12" s="19">
        <v>0</v>
      </c>
      <c r="BK12" s="224">
        <v>28</v>
      </c>
      <c r="BL12" s="225">
        <v>1</v>
      </c>
      <c r="BM12" s="225">
        <v>7</v>
      </c>
      <c r="BN12" s="226">
        <v>3.5714285714285721</v>
      </c>
      <c r="BO12" s="226">
        <v>25</v>
      </c>
      <c r="BP12" s="226">
        <v>0</v>
      </c>
      <c r="BQ12" s="226">
        <v>0</v>
      </c>
      <c r="BR12" s="226">
        <v>0</v>
      </c>
      <c r="BS12" s="226">
        <v>0</v>
      </c>
      <c r="BT12" s="227">
        <v>27</v>
      </c>
      <c r="BU12" s="228">
        <v>0.51851851851851805</v>
      </c>
      <c r="BV12" s="228">
        <v>0.286482544891076</v>
      </c>
      <c r="BW12" s="227" t="b">
        <v>1</v>
      </c>
      <c r="BX12" s="227" t="b">
        <v>1</v>
      </c>
      <c r="BY12" s="227">
        <v>27</v>
      </c>
      <c r="BZ12" s="227">
        <v>27</v>
      </c>
      <c r="CA12" s="228">
        <v>1</v>
      </c>
      <c r="CB12" s="228">
        <v>1</v>
      </c>
      <c r="CC12" s="278">
        <v>0</v>
      </c>
      <c r="CD12" s="279">
        <v>0</v>
      </c>
      <c r="CE12" s="35">
        <v>1</v>
      </c>
      <c r="CF12">
        <v>0</v>
      </c>
      <c r="CG12" s="35">
        <v>0</v>
      </c>
      <c r="CH12" s="35">
        <v>0</v>
      </c>
      <c r="CI12">
        <v>0</v>
      </c>
      <c r="CJ12" s="35">
        <v>1</v>
      </c>
      <c r="CK12">
        <v>27</v>
      </c>
      <c r="CL12" s="35">
        <v>5.6603773584905599E-2</v>
      </c>
      <c r="CM12" t="s">
        <v>25</v>
      </c>
      <c r="CN12">
        <v>21</v>
      </c>
      <c r="CO12" s="35">
        <v>0.77777777777777701</v>
      </c>
      <c r="CP12" t="b">
        <v>1</v>
      </c>
      <c r="CQ12">
        <v>0</v>
      </c>
      <c r="CR12">
        <v>0</v>
      </c>
      <c r="CS12" s="35">
        <v>0</v>
      </c>
      <c r="CT12" s="35">
        <v>0</v>
      </c>
      <c r="CU12" s="31" t="s">
        <v>710</v>
      </c>
      <c r="CV12" s="31" t="s">
        <v>712</v>
      </c>
      <c r="CW12" t="s">
        <v>710</v>
      </c>
      <c r="CX12" t="s">
        <v>711</v>
      </c>
      <c r="CY12" t="s">
        <v>712</v>
      </c>
      <c r="CZ12" t="s">
        <v>711</v>
      </c>
      <c r="DA12" t="s">
        <v>676</v>
      </c>
      <c r="DB12" t="b">
        <v>1</v>
      </c>
      <c r="DC12" s="272" t="s">
        <v>713</v>
      </c>
      <c r="DD12" s="273" t="s">
        <v>714</v>
      </c>
      <c r="DE12" s="274" t="s">
        <v>130</v>
      </c>
      <c r="DF12" s="275" t="b">
        <f t="shared" si="0"/>
        <v>1</v>
      </c>
    </row>
    <row r="13" spans="1:111" ht="24.95" customHeight="1" x14ac:dyDescent="0.25">
      <c r="A13" s="211" t="s">
        <v>144</v>
      </c>
      <c r="B13" s="214" t="s">
        <v>681</v>
      </c>
      <c r="C13" s="78" t="s">
        <v>36</v>
      </c>
      <c r="D13" s="79" t="s">
        <v>333</v>
      </c>
      <c r="E13" s="79" t="s">
        <v>29</v>
      </c>
      <c r="F13" s="79" t="s">
        <v>284</v>
      </c>
      <c r="G13" s="79">
        <v>1</v>
      </c>
      <c r="H13" s="78" t="s">
        <v>349</v>
      </c>
      <c r="I13" s="80">
        <v>0</v>
      </c>
      <c r="J13" s="78" t="s">
        <v>29</v>
      </c>
      <c r="K13" s="80">
        <v>1</v>
      </c>
      <c r="L13" s="78" t="s">
        <v>349</v>
      </c>
      <c r="M13" s="81">
        <v>1</v>
      </c>
      <c r="N13" s="78" t="s">
        <v>286</v>
      </c>
      <c r="O13" s="78" t="s">
        <v>287</v>
      </c>
      <c r="P13" s="78" t="s">
        <v>350</v>
      </c>
      <c r="Q13" s="78" t="s">
        <v>351</v>
      </c>
      <c r="R13" s="82" t="s">
        <v>36</v>
      </c>
      <c r="S13" s="79" t="s">
        <v>355</v>
      </c>
      <c r="T13" s="79">
        <v>847</v>
      </c>
      <c r="U13" s="79">
        <v>28</v>
      </c>
      <c r="V13" s="79">
        <v>3</v>
      </c>
      <c r="W13" s="83">
        <v>4</v>
      </c>
      <c r="X13" s="84">
        <v>0.25</v>
      </c>
      <c r="Y13" s="79">
        <v>29</v>
      </c>
      <c r="Z13" s="79">
        <v>29</v>
      </c>
      <c r="AA13" s="79">
        <v>127</v>
      </c>
      <c r="AB13" s="79">
        <v>127</v>
      </c>
      <c r="AC13" s="79">
        <v>0</v>
      </c>
      <c r="AD13" s="79">
        <v>0</v>
      </c>
      <c r="AE13" s="79">
        <v>0</v>
      </c>
      <c r="AF13" s="79">
        <v>0</v>
      </c>
      <c r="AG13" s="79">
        <v>0</v>
      </c>
      <c r="AH13" s="79">
        <v>0</v>
      </c>
      <c r="AI13" s="79">
        <v>2</v>
      </c>
      <c r="AJ13" s="79">
        <v>0</v>
      </c>
      <c r="AK13" s="85">
        <v>0</v>
      </c>
      <c r="AL13" s="79">
        <v>2</v>
      </c>
      <c r="AM13" s="86">
        <v>2</v>
      </c>
      <c r="AN13" s="87">
        <v>0</v>
      </c>
      <c r="AO13" s="87">
        <v>0</v>
      </c>
      <c r="AP13" s="87">
        <v>0</v>
      </c>
      <c r="AQ13" s="87">
        <v>0.5</v>
      </c>
      <c r="AR13" s="87">
        <v>7.1428571428571397E-2</v>
      </c>
      <c r="AS13" s="87">
        <v>0.66666666666666596</v>
      </c>
      <c r="AT13" s="88">
        <v>0.5</v>
      </c>
      <c r="AU13" s="88">
        <v>2.3584905660377358E-3</v>
      </c>
      <c r="AV13" s="89">
        <v>7.1428571428571397E-2</v>
      </c>
      <c r="AW13" s="87">
        <v>0.66666666666666596</v>
      </c>
      <c r="AX13" s="87">
        <v>1</v>
      </c>
      <c r="AY13" s="90">
        <v>0</v>
      </c>
      <c r="AZ13" s="90">
        <v>3.5714285714285712E-2</v>
      </c>
      <c r="BA13" s="87">
        <v>0.14285714285714285</v>
      </c>
      <c r="BB13" s="91">
        <v>301</v>
      </c>
      <c r="BC13" s="91">
        <v>722</v>
      </c>
      <c r="BD13" s="91" t="s">
        <v>446</v>
      </c>
      <c r="BE13" s="91" t="s">
        <v>447</v>
      </c>
      <c r="BF13" s="91">
        <v>1358</v>
      </c>
      <c r="BG13" s="91">
        <v>44</v>
      </c>
      <c r="BH13" s="87">
        <v>0.62371134020618557</v>
      </c>
      <c r="BI13" s="92">
        <v>1.3289036544850499E-2</v>
      </c>
      <c r="BJ13" s="79">
        <v>0</v>
      </c>
      <c r="BK13" s="229">
        <v>46</v>
      </c>
      <c r="BL13" s="230">
        <v>10</v>
      </c>
      <c r="BM13" s="230">
        <v>15</v>
      </c>
      <c r="BN13" s="231">
        <v>21.739130434782609</v>
      </c>
      <c r="BO13" s="231">
        <v>32.608695652173907</v>
      </c>
      <c r="BP13" s="231">
        <v>0</v>
      </c>
      <c r="BQ13" s="231">
        <v>0</v>
      </c>
      <c r="BR13" s="231">
        <v>0</v>
      </c>
      <c r="BS13" s="231">
        <v>0.28888888888888892</v>
      </c>
      <c r="BT13" s="232">
        <v>45</v>
      </c>
      <c r="BU13" s="233">
        <v>0.50663221360895705</v>
      </c>
      <c r="BV13" s="233">
        <v>0.32294527348637297</v>
      </c>
      <c r="BW13" s="232" t="b">
        <v>1</v>
      </c>
      <c r="BX13" s="232" t="b">
        <v>1</v>
      </c>
      <c r="BY13" s="232">
        <v>45</v>
      </c>
      <c r="BZ13" s="232">
        <v>45</v>
      </c>
      <c r="CA13" s="233">
        <v>1</v>
      </c>
      <c r="CB13" s="233">
        <v>1</v>
      </c>
      <c r="CC13" s="270">
        <v>0</v>
      </c>
      <c r="CD13" s="271">
        <v>0</v>
      </c>
      <c r="CE13" s="212">
        <v>0.98449612403100695</v>
      </c>
      <c r="CF13" s="211">
        <v>0</v>
      </c>
      <c r="CG13" s="212">
        <v>0</v>
      </c>
      <c r="CH13" s="212">
        <v>0</v>
      </c>
      <c r="CI13" s="211">
        <v>0</v>
      </c>
      <c r="CJ13" s="212">
        <v>1</v>
      </c>
      <c r="CK13" s="211">
        <v>45</v>
      </c>
      <c r="CL13" s="212">
        <v>0.12022630834512001</v>
      </c>
      <c r="CM13" s="211" t="s">
        <v>25</v>
      </c>
      <c r="CN13" s="211">
        <v>31</v>
      </c>
      <c r="CO13" s="212">
        <v>0.688888888888888</v>
      </c>
      <c r="CP13" s="211" t="b">
        <v>1</v>
      </c>
      <c r="CQ13" s="211">
        <v>0</v>
      </c>
      <c r="CR13" s="211">
        <v>0</v>
      </c>
      <c r="CS13" s="212">
        <v>0</v>
      </c>
      <c r="CT13" s="212">
        <v>0</v>
      </c>
      <c r="CU13" s="214" t="s">
        <v>710</v>
      </c>
      <c r="CV13" s="214" t="s">
        <v>678</v>
      </c>
      <c r="CW13" s="211" t="s">
        <v>710</v>
      </c>
      <c r="CX13" s="211" t="s">
        <v>711</v>
      </c>
      <c r="CY13" s="211" t="s">
        <v>712</v>
      </c>
      <c r="CZ13" s="211" t="s">
        <v>711</v>
      </c>
      <c r="DA13" s="211" t="s">
        <v>676</v>
      </c>
      <c r="DB13" s="211" t="b">
        <v>1</v>
      </c>
      <c r="DC13" s="272" t="s">
        <v>713</v>
      </c>
      <c r="DD13" s="273" t="s">
        <v>714</v>
      </c>
      <c r="DE13" s="274" t="s">
        <v>144</v>
      </c>
      <c r="DF13" s="275" t="b">
        <f t="shared" si="0"/>
        <v>1</v>
      </c>
    </row>
    <row r="14" spans="1:111" ht="24.95" customHeight="1" x14ac:dyDescent="0.25">
      <c r="A14" t="s">
        <v>159</v>
      </c>
      <c r="B14" s="31" t="s">
        <v>681</v>
      </c>
      <c r="C14" s="64" t="s">
        <v>43</v>
      </c>
      <c r="D14" s="65" t="s">
        <v>333</v>
      </c>
      <c r="E14" s="65" t="s">
        <v>29</v>
      </c>
      <c r="F14" s="65" t="s">
        <v>284</v>
      </c>
      <c r="G14" s="65">
        <v>0</v>
      </c>
      <c r="H14" s="64" t="s">
        <v>29</v>
      </c>
      <c r="I14" s="66">
        <v>0</v>
      </c>
      <c r="J14" s="64" t="s">
        <v>29</v>
      </c>
      <c r="K14" s="66">
        <v>0</v>
      </c>
      <c r="L14" s="64" t="s">
        <v>29</v>
      </c>
      <c r="M14" s="64" t="s">
        <v>285</v>
      </c>
      <c r="N14" s="64" t="s">
        <v>286</v>
      </c>
      <c r="O14" s="64" t="s">
        <v>287</v>
      </c>
      <c r="P14" s="64" t="s">
        <v>288</v>
      </c>
      <c r="Q14" s="64" t="s">
        <v>289</v>
      </c>
      <c r="R14" s="67" t="s">
        <v>29</v>
      </c>
      <c r="S14" s="65" t="s">
        <v>290</v>
      </c>
      <c r="T14" s="65">
        <v>517</v>
      </c>
      <c r="U14" s="65">
        <v>17</v>
      </c>
      <c r="V14" s="65">
        <v>2</v>
      </c>
      <c r="W14" s="68">
        <v>2</v>
      </c>
      <c r="X14" s="69">
        <v>0</v>
      </c>
      <c r="Y14" s="65">
        <v>2</v>
      </c>
      <c r="Z14" s="65">
        <v>2</v>
      </c>
      <c r="AA14" s="65">
        <v>23</v>
      </c>
      <c r="AB14" s="65">
        <v>23</v>
      </c>
      <c r="AC14" s="65">
        <v>0</v>
      </c>
      <c r="AD14" s="65">
        <v>0</v>
      </c>
      <c r="AE14" s="65">
        <v>0</v>
      </c>
      <c r="AF14" s="65">
        <v>0</v>
      </c>
      <c r="AG14" s="65">
        <v>0</v>
      </c>
      <c r="AH14" s="65">
        <v>0</v>
      </c>
      <c r="AI14" s="65">
        <v>0</v>
      </c>
      <c r="AJ14" s="65">
        <v>0</v>
      </c>
      <c r="AK14" s="70">
        <v>0</v>
      </c>
      <c r="AL14" s="65">
        <v>0</v>
      </c>
      <c r="AM14" s="71">
        <v>0</v>
      </c>
      <c r="AN14" s="72">
        <v>0</v>
      </c>
      <c r="AO14" s="72">
        <v>0</v>
      </c>
      <c r="AP14" s="72">
        <v>0</v>
      </c>
      <c r="AQ14" s="72">
        <v>0</v>
      </c>
      <c r="AR14" s="72">
        <v>0</v>
      </c>
      <c r="AS14" s="72">
        <v>0</v>
      </c>
      <c r="AT14" s="73">
        <v>0</v>
      </c>
      <c r="AU14" s="73">
        <v>0</v>
      </c>
      <c r="AV14" s="74">
        <v>0</v>
      </c>
      <c r="AW14" s="72">
        <v>0</v>
      </c>
      <c r="AX14" s="72">
        <v>1</v>
      </c>
      <c r="AY14" s="70" t="s">
        <v>285</v>
      </c>
      <c r="AZ14" s="75">
        <v>0</v>
      </c>
      <c r="BA14" s="72">
        <v>0.11764705882352941</v>
      </c>
      <c r="BB14" s="76">
        <v>79</v>
      </c>
      <c r="BC14" s="76">
        <v>857</v>
      </c>
      <c r="BD14" s="76" t="s">
        <v>340</v>
      </c>
      <c r="BE14" s="76" t="s">
        <v>341</v>
      </c>
      <c r="BF14" s="76">
        <v>748</v>
      </c>
      <c r="BG14" s="76">
        <v>24</v>
      </c>
      <c r="BH14" s="72">
        <v>0.69117647058823528</v>
      </c>
      <c r="BI14" s="77">
        <v>2.5316455696202531E-2</v>
      </c>
      <c r="BJ14" s="19">
        <v>0</v>
      </c>
      <c r="BK14" s="224">
        <v>25</v>
      </c>
      <c r="BL14" s="225">
        <v>8</v>
      </c>
      <c r="BM14" s="225">
        <v>8</v>
      </c>
      <c r="BN14" s="226">
        <v>32</v>
      </c>
      <c r="BO14" s="226">
        <v>32</v>
      </c>
      <c r="BP14" s="226">
        <v>0</v>
      </c>
      <c r="BQ14" s="226">
        <v>0</v>
      </c>
      <c r="BR14" s="226">
        <v>0</v>
      </c>
      <c r="BS14" s="226">
        <v>0</v>
      </c>
      <c r="BT14" s="227">
        <v>24</v>
      </c>
      <c r="BU14" s="228">
        <v>0.52083333333333304</v>
      </c>
      <c r="BV14" s="228">
        <v>0.268393832943013</v>
      </c>
      <c r="BW14" s="227" t="b">
        <v>1</v>
      </c>
      <c r="BX14" s="227" t="b">
        <v>1</v>
      </c>
      <c r="BY14" s="227">
        <v>24</v>
      </c>
      <c r="BZ14" s="227">
        <v>24</v>
      </c>
      <c r="CA14" s="228">
        <v>1</v>
      </c>
      <c r="CB14" s="228">
        <v>1</v>
      </c>
      <c r="CC14" s="278">
        <v>0</v>
      </c>
      <c r="CD14" s="279">
        <v>0</v>
      </c>
      <c r="CE14" s="35">
        <v>1</v>
      </c>
      <c r="CF14">
        <v>0</v>
      </c>
      <c r="CG14" s="35">
        <v>0</v>
      </c>
      <c r="CH14" s="35">
        <v>0</v>
      </c>
      <c r="CI14">
        <v>0</v>
      </c>
      <c r="CJ14" s="35">
        <v>1</v>
      </c>
      <c r="CK14">
        <v>24</v>
      </c>
      <c r="CL14" s="35">
        <v>0.43442622950819598</v>
      </c>
      <c r="CM14" t="s">
        <v>31</v>
      </c>
      <c r="CN14">
        <v>17</v>
      </c>
      <c r="CO14" s="35">
        <v>0.70833333333333304</v>
      </c>
      <c r="CP14" t="b">
        <v>1</v>
      </c>
      <c r="CQ14">
        <v>0</v>
      </c>
      <c r="CR14">
        <v>0</v>
      </c>
      <c r="CS14" s="35">
        <v>0</v>
      </c>
      <c r="CT14" s="35">
        <v>0</v>
      </c>
      <c r="CU14" s="31" t="s">
        <v>710</v>
      </c>
      <c r="CV14" s="31" t="s">
        <v>712</v>
      </c>
      <c r="CW14" t="s">
        <v>710</v>
      </c>
      <c r="CX14" t="s">
        <v>711</v>
      </c>
      <c r="CY14" t="s">
        <v>712</v>
      </c>
      <c r="CZ14" t="s">
        <v>711</v>
      </c>
      <c r="DA14" t="s">
        <v>676</v>
      </c>
      <c r="DB14" t="b">
        <v>1</v>
      </c>
      <c r="DC14" s="272" t="s">
        <v>713</v>
      </c>
      <c r="DD14" s="273" t="s">
        <v>714</v>
      </c>
      <c r="DE14" s="274" t="s">
        <v>159</v>
      </c>
      <c r="DF14" s="275" t="b">
        <f t="shared" si="0"/>
        <v>1</v>
      </c>
    </row>
    <row r="15" spans="1:111" ht="24.95" customHeight="1" x14ac:dyDescent="0.25">
      <c r="A15" t="s">
        <v>161</v>
      </c>
      <c r="B15" s="31" t="s">
        <v>681</v>
      </c>
      <c r="C15" s="64" t="s">
        <v>43</v>
      </c>
      <c r="D15" s="65" t="s">
        <v>333</v>
      </c>
      <c r="E15" s="65" t="s">
        <v>29</v>
      </c>
      <c r="F15" s="65" t="s">
        <v>284</v>
      </c>
      <c r="G15" s="65">
        <v>0</v>
      </c>
      <c r="H15" s="64" t="s">
        <v>29</v>
      </c>
      <c r="I15" s="66">
        <v>0</v>
      </c>
      <c r="J15" s="64" t="s">
        <v>29</v>
      </c>
      <c r="K15" s="66">
        <v>0</v>
      </c>
      <c r="L15" s="64" t="s">
        <v>29</v>
      </c>
      <c r="M15" s="64" t="s">
        <v>285</v>
      </c>
      <c r="N15" s="64" t="s">
        <v>286</v>
      </c>
      <c r="O15" s="64" t="s">
        <v>287</v>
      </c>
      <c r="P15" s="64" t="s">
        <v>288</v>
      </c>
      <c r="Q15" s="64" t="s">
        <v>289</v>
      </c>
      <c r="R15" s="67" t="s">
        <v>29</v>
      </c>
      <c r="S15" s="65" t="s">
        <v>290</v>
      </c>
      <c r="T15" s="65">
        <v>498</v>
      </c>
      <c r="U15" s="65">
        <v>17</v>
      </c>
      <c r="V15" s="65">
        <v>2</v>
      </c>
      <c r="W15" s="68">
        <v>3</v>
      </c>
      <c r="X15" s="69">
        <v>0</v>
      </c>
      <c r="Y15" s="65">
        <v>1</v>
      </c>
      <c r="Z15" s="65">
        <v>1</v>
      </c>
      <c r="AA15" s="65">
        <v>5</v>
      </c>
      <c r="AB15" s="65">
        <v>5</v>
      </c>
      <c r="AC15" s="65">
        <v>0</v>
      </c>
      <c r="AD15" s="65">
        <v>0</v>
      </c>
      <c r="AE15" s="65">
        <v>0</v>
      </c>
      <c r="AF15" s="65">
        <v>0</v>
      </c>
      <c r="AG15" s="65">
        <v>0</v>
      </c>
      <c r="AH15" s="65">
        <v>0</v>
      </c>
      <c r="AI15" s="65">
        <v>0</v>
      </c>
      <c r="AJ15" s="65">
        <v>0</v>
      </c>
      <c r="AK15" s="70">
        <v>0</v>
      </c>
      <c r="AL15" s="65">
        <v>0</v>
      </c>
      <c r="AM15" s="71">
        <v>0</v>
      </c>
      <c r="AN15" s="72">
        <v>0</v>
      </c>
      <c r="AO15" s="72">
        <v>0</v>
      </c>
      <c r="AP15" s="72">
        <v>0</v>
      </c>
      <c r="AQ15" s="72">
        <v>0</v>
      </c>
      <c r="AR15" s="72">
        <v>0</v>
      </c>
      <c r="AS15" s="72">
        <v>0</v>
      </c>
      <c r="AT15" s="73">
        <v>0</v>
      </c>
      <c r="AU15" s="73">
        <v>0</v>
      </c>
      <c r="AV15" s="74">
        <v>0</v>
      </c>
      <c r="AW15" s="72">
        <v>0</v>
      </c>
      <c r="AX15" s="72">
        <v>1</v>
      </c>
      <c r="AY15" s="70" t="s">
        <v>285</v>
      </c>
      <c r="AZ15" s="75">
        <v>0</v>
      </c>
      <c r="BA15" s="72">
        <v>0.17647058823529413</v>
      </c>
      <c r="BB15" s="76">
        <v>76</v>
      </c>
      <c r="BC15" s="76">
        <v>181</v>
      </c>
      <c r="BD15" s="76" t="s">
        <v>336</v>
      </c>
      <c r="BE15" s="76" t="s">
        <v>337</v>
      </c>
      <c r="BF15" s="76">
        <v>875</v>
      </c>
      <c r="BG15" s="76">
        <v>28</v>
      </c>
      <c r="BH15" s="72">
        <v>0.56914285714285717</v>
      </c>
      <c r="BI15" s="77">
        <v>3.9473684210526314E-2</v>
      </c>
      <c r="BJ15" s="19">
        <v>0</v>
      </c>
      <c r="BK15" s="224">
        <v>29</v>
      </c>
      <c r="BL15" s="225">
        <v>1</v>
      </c>
      <c r="BM15" s="225">
        <v>6</v>
      </c>
      <c r="BN15" s="226">
        <v>3.4482758620689649</v>
      </c>
      <c r="BO15" s="226">
        <v>20.68965517241379</v>
      </c>
      <c r="BP15" s="226">
        <v>0</v>
      </c>
      <c r="BQ15" s="226">
        <v>0</v>
      </c>
      <c r="BR15" s="226">
        <v>0</v>
      </c>
      <c r="BS15" s="226">
        <v>0</v>
      </c>
      <c r="BT15" s="227">
        <v>28</v>
      </c>
      <c r="BU15" s="228">
        <v>0.51785714285714202</v>
      </c>
      <c r="BV15" s="228">
        <v>0.284496753246753</v>
      </c>
      <c r="BW15" s="227" t="b">
        <v>1</v>
      </c>
      <c r="BX15" s="227" t="b">
        <v>1</v>
      </c>
      <c r="BY15" s="227">
        <v>28</v>
      </c>
      <c r="BZ15" s="227">
        <v>28</v>
      </c>
      <c r="CA15" s="228">
        <v>1</v>
      </c>
      <c r="CB15" s="228">
        <v>1</v>
      </c>
      <c r="CC15" s="278">
        <v>0</v>
      </c>
      <c r="CD15" s="279">
        <v>0</v>
      </c>
      <c r="CE15" s="35">
        <v>1</v>
      </c>
      <c r="CF15">
        <v>0</v>
      </c>
      <c r="CG15" s="35">
        <v>0</v>
      </c>
      <c r="CH15" s="35">
        <v>0</v>
      </c>
      <c r="CI15">
        <v>0</v>
      </c>
      <c r="CJ15" s="35">
        <v>1</v>
      </c>
      <c r="CK15">
        <v>28</v>
      </c>
      <c r="CL15" s="35">
        <v>0.22727272727272699</v>
      </c>
      <c r="CM15" t="s">
        <v>21</v>
      </c>
      <c r="CN15">
        <v>23</v>
      </c>
      <c r="CO15" s="35">
        <v>0.82142857142857095</v>
      </c>
      <c r="CP15" t="b">
        <v>0</v>
      </c>
      <c r="CQ15">
        <v>0</v>
      </c>
      <c r="CR15">
        <v>0</v>
      </c>
      <c r="CS15" s="35">
        <v>0</v>
      </c>
      <c r="CT15" s="35">
        <v>0</v>
      </c>
      <c r="CU15" s="31" t="s">
        <v>710</v>
      </c>
      <c r="CV15" s="31" t="s">
        <v>712</v>
      </c>
      <c r="CW15" t="s">
        <v>710</v>
      </c>
      <c r="CX15" t="s">
        <v>711</v>
      </c>
      <c r="CY15" t="s">
        <v>712</v>
      </c>
      <c r="CZ15" t="s">
        <v>711</v>
      </c>
      <c r="DA15" t="s">
        <v>676</v>
      </c>
      <c r="DB15" t="b">
        <v>1</v>
      </c>
      <c r="DC15" s="272" t="s">
        <v>713</v>
      </c>
      <c r="DD15" s="273" t="s">
        <v>714</v>
      </c>
      <c r="DE15" s="274" t="s">
        <v>161</v>
      </c>
      <c r="DF15" s="275" t="b">
        <f t="shared" si="0"/>
        <v>1</v>
      </c>
    </row>
    <row r="16" spans="1:111" ht="24.95" customHeight="1" x14ac:dyDescent="0.25">
      <c r="A16" t="s">
        <v>162</v>
      </c>
      <c r="B16" s="31" t="s">
        <v>681</v>
      </c>
      <c r="C16" s="64" t="s">
        <v>43</v>
      </c>
      <c r="D16" s="65" t="s">
        <v>311</v>
      </c>
      <c r="E16" s="65" t="s">
        <v>29</v>
      </c>
      <c r="F16" s="65" t="s">
        <v>284</v>
      </c>
      <c r="G16" s="65">
        <v>0</v>
      </c>
      <c r="H16" s="64" t="s">
        <v>29</v>
      </c>
      <c r="I16" s="66">
        <v>0</v>
      </c>
      <c r="J16" s="64" t="s">
        <v>29</v>
      </c>
      <c r="K16" s="66">
        <v>0</v>
      </c>
      <c r="L16" s="64" t="s">
        <v>29</v>
      </c>
      <c r="M16" s="64" t="s">
        <v>285</v>
      </c>
      <c r="N16" s="64" t="s">
        <v>286</v>
      </c>
      <c r="O16" s="64" t="s">
        <v>287</v>
      </c>
      <c r="P16" s="64" t="s">
        <v>288</v>
      </c>
      <c r="Q16" s="64" t="s">
        <v>289</v>
      </c>
      <c r="R16" s="67" t="s">
        <v>29</v>
      </c>
      <c r="S16" s="65" t="s">
        <v>290</v>
      </c>
      <c r="T16" s="65">
        <v>12</v>
      </c>
      <c r="U16" s="65">
        <v>1</v>
      </c>
      <c r="V16" s="65">
        <v>1</v>
      </c>
      <c r="W16" s="68">
        <v>7</v>
      </c>
      <c r="X16" s="69">
        <v>0</v>
      </c>
      <c r="Y16" s="65">
        <v>12</v>
      </c>
      <c r="Z16" s="65">
        <v>12</v>
      </c>
      <c r="AA16" s="65">
        <v>63</v>
      </c>
      <c r="AB16" s="65">
        <v>63</v>
      </c>
      <c r="AC16" s="65">
        <v>0</v>
      </c>
      <c r="AD16" s="65">
        <v>0</v>
      </c>
      <c r="AE16" s="65">
        <v>0</v>
      </c>
      <c r="AF16" s="65">
        <v>0</v>
      </c>
      <c r="AG16" s="65">
        <v>0</v>
      </c>
      <c r="AH16" s="65">
        <v>0</v>
      </c>
      <c r="AI16" s="65">
        <v>0</v>
      </c>
      <c r="AJ16" s="65">
        <v>0</v>
      </c>
      <c r="AK16" s="70">
        <v>0</v>
      </c>
      <c r="AL16" s="65">
        <v>0</v>
      </c>
      <c r="AM16" s="71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3">
        <v>0</v>
      </c>
      <c r="AU16" s="73">
        <v>0</v>
      </c>
      <c r="AV16" s="74">
        <v>0</v>
      </c>
      <c r="AW16" s="72">
        <v>0</v>
      </c>
      <c r="AX16" s="72">
        <v>1</v>
      </c>
      <c r="AY16" s="70" t="s">
        <v>285</v>
      </c>
      <c r="AZ16" s="75">
        <v>0</v>
      </c>
      <c r="BA16" s="72">
        <v>7</v>
      </c>
      <c r="BB16" s="76">
        <v>18</v>
      </c>
      <c r="BC16" s="76">
        <v>1258</v>
      </c>
      <c r="BD16" s="76" t="s">
        <v>312</v>
      </c>
      <c r="BE16" s="76" t="s">
        <v>313</v>
      </c>
      <c r="BF16" s="76">
        <v>1073</v>
      </c>
      <c r="BG16" s="76">
        <v>35</v>
      </c>
      <c r="BH16" s="72">
        <v>1.1183597390493943E-2</v>
      </c>
      <c r="BI16" s="77">
        <v>0.3888888888888889</v>
      </c>
      <c r="BJ16" s="19">
        <v>0</v>
      </c>
      <c r="BK16" s="224">
        <v>36</v>
      </c>
      <c r="BL16" s="225">
        <v>36</v>
      </c>
      <c r="BM16" s="225">
        <v>36</v>
      </c>
      <c r="BN16" s="226">
        <v>100</v>
      </c>
      <c r="BO16" s="226">
        <v>100</v>
      </c>
      <c r="BP16" s="226">
        <v>0</v>
      </c>
      <c r="BQ16" s="226">
        <v>0</v>
      </c>
      <c r="BR16" s="226">
        <v>0</v>
      </c>
      <c r="BS16" s="226">
        <v>0</v>
      </c>
      <c r="BT16" s="227">
        <v>35</v>
      </c>
      <c r="BU16" s="228">
        <v>0.51428571428571401</v>
      </c>
      <c r="BV16" s="228">
        <v>2.53511476533055E-3</v>
      </c>
      <c r="BW16" s="227" t="b">
        <v>1</v>
      </c>
      <c r="BX16" s="227" t="b">
        <v>1</v>
      </c>
      <c r="BY16" s="227">
        <v>35</v>
      </c>
      <c r="BZ16" s="227">
        <v>35</v>
      </c>
      <c r="CA16" s="228">
        <v>1</v>
      </c>
      <c r="CB16" s="228">
        <v>1</v>
      </c>
      <c r="CC16" s="278">
        <v>0</v>
      </c>
      <c r="CD16" s="279">
        <v>0</v>
      </c>
      <c r="CE16" s="35">
        <v>1</v>
      </c>
      <c r="CF16">
        <v>0</v>
      </c>
      <c r="CG16" s="35">
        <v>0</v>
      </c>
      <c r="CH16" s="35">
        <v>0</v>
      </c>
      <c r="CI16">
        <v>0</v>
      </c>
      <c r="CJ16" s="35">
        <v>1</v>
      </c>
      <c r="CK16">
        <v>35</v>
      </c>
      <c r="CL16" s="35">
        <v>0.995203836930455</v>
      </c>
      <c r="CM16" t="s">
        <v>68</v>
      </c>
      <c r="CN16">
        <v>0</v>
      </c>
      <c r="CO16" s="35">
        <v>0</v>
      </c>
      <c r="CP16" t="b">
        <v>1</v>
      </c>
      <c r="CQ16">
        <v>0</v>
      </c>
      <c r="CR16">
        <v>0</v>
      </c>
      <c r="CS16" s="35">
        <v>0</v>
      </c>
      <c r="CT16" s="35">
        <v>0</v>
      </c>
      <c r="CU16" s="31" t="s">
        <v>710</v>
      </c>
      <c r="CV16" s="31" t="s">
        <v>712</v>
      </c>
      <c r="CW16" t="s">
        <v>710</v>
      </c>
      <c r="CX16" t="s">
        <v>711</v>
      </c>
      <c r="CY16" t="s">
        <v>712</v>
      </c>
      <c r="CZ16" t="s">
        <v>711</v>
      </c>
      <c r="DA16" t="s">
        <v>676</v>
      </c>
      <c r="DB16" t="b">
        <v>1</v>
      </c>
      <c r="DC16" s="272" t="s">
        <v>713</v>
      </c>
      <c r="DD16" s="273" t="s">
        <v>714</v>
      </c>
      <c r="DE16" s="274" t="s">
        <v>162</v>
      </c>
      <c r="DF16" s="275" t="b">
        <f t="shared" si="0"/>
        <v>1</v>
      </c>
    </row>
    <row r="17" spans="1:110" ht="24.95" customHeight="1" x14ac:dyDescent="0.25">
      <c r="A17" t="s">
        <v>168</v>
      </c>
      <c r="B17" s="31" t="s">
        <v>681</v>
      </c>
      <c r="C17" s="64" t="s">
        <v>43</v>
      </c>
      <c r="D17" s="65" t="s">
        <v>283</v>
      </c>
      <c r="E17" s="65" t="s">
        <v>29</v>
      </c>
      <c r="F17" s="65" t="s">
        <v>284</v>
      </c>
      <c r="G17" s="65">
        <v>0</v>
      </c>
      <c r="H17" s="64" t="s">
        <v>29</v>
      </c>
      <c r="I17" s="66">
        <v>0</v>
      </c>
      <c r="J17" s="64" t="s">
        <v>29</v>
      </c>
      <c r="K17" s="66">
        <v>0</v>
      </c>
      <c r="L17" s="64" t="s">
        <v>29</v>
      </c>
      <c r="M17" s="64" t="s">
        <v>285</v>
      </c>
      <c r="N17" s="64" t="s">
        <v>286</v>
      </c>
      <c r="O17" s="64" t="s">
        <v>287</v>
      </c>
      <c r="P17" s="64" t="s">
        <v>288</v>
      </c>
      <c r="Q17" s="64" t="s">
        <v>289</v>
      </c>
      <c r="R17" s="67" t="s">
        <v>29</v>
      </c>
      <c r="S17" s="65" t="s">
        <v>290</v>
      </c>
      <c r="T17" s="65">
        <v>0</v>
      </c>
      <c r="U17" s="65">
        <v>1</v>
      </c>
      <c r="V17" s="65">
        <v>1</v>
      </c>
      <c r="W17" s="68">
        <v>3</v>
      </c>
      <c r="X17" s="69">
        <v>0</v>
      </c>
      <c r="Y17" s="65">
        <v>1</v>
      </c>
      <c r="Z17" s="65">
        <v>1</v>
      </c>
      <c r="AA17" s="65">
        <v>4</v>
      </c>
      <c r="AB17" s="65">
        <v>4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5">
        <v>0</v>
      </c>
      <c r="AI17" s="65">
        <v>0</v>
      </c>
      <c r="AJ17" s="65">
        <v>0</v>
      </c>
      <c r="AK17" s="70">
        <v>0</v>
      </c>
      <c r="AL17" s="65">
        <v>0</v>
      </c>
      <c r="AM17" s="71">
        <v>0</v>
      </c>
      <c r="AN17" s="72">
        <v>0</v>
      </c>
      <c r="AO17" s="72">
        <v>0</v>
      </c>
      <c r="AP17" s="72">
        <v>0</v>
      </c>
      <c r="AQ17" s="72">
        <v>0</v>
      </c>
      <c r="AR17" s="72">
        <v>0</v>
      </c>
      <c r="AS17" s="72">
        <v>0</v>
      </c>
      <c r="AT17" s="73">
        <v>0</v>
      </c>
      <c r="AU17" s="73">
        <v>0</v>
      </c>
      <c r="AV17" s="74">
        <v>0</v>
      </c>
      <c r="AW17" s="72">
        <v>0</v>
      </c>
      <c r="AX17" s="72">
        <v>1</v>
      </c>
      <c r="AY17" s="70" t="s">
        <v>285</v>
      </c>
      <c r="AZ17" s="75">
        <v>0</v>
      </c>
      <c r="BA17" s="72">
        <v>3</v>
      </c>
      <c r="BB17" s="76">
        <v>40</v>
      </c>
      <c r="BC17" s="76">
        <v>126</v>
      </c>
      <c r="BD17" s="76" t="s">
        <v>297</v>
      </c>
      <c r="BE17" s="76" t="s">
        <v>298</v>
      </c>
      <c r="BF17" s="76">
        <v>991</v>
      </c>
      <c r="BG17" s="76">
        <v>32</v>
      </c>
      <c r="BH17" s="72">
        <v>0</v>
      </c>
      <c r="BI17" s="77">
        <v>7.4999999999999997E-2</v>
      </c>
      <c r="BJ17" s="19">
        <v>0</v>
      </c>
      <c r="BK17" s="224">
        <v>33</v>
      </c>
      <c r="BL17" s="225">
        <v>33</v>
      </c>
      <c r="BM17" s="225">
        <v>33</v>
      </c>
      <c r="BN17" s="226">
        <v>100</v>
      </c>
      <c r="BO17" s="226">
        <v>100</v>
      </c>
      <c r="BP17" s="226">
        <v>0</v>
      </c>
      <c r="BQ17" s="226">
        <v>0</v>
      </c>
      <c r="BR17" s="226">
        <v>0</v>
      </c>
      <c r="BS17" s="226">
        <v>0</v>
      </c>
      <c r="BT17" s="227">
        <v>32</v>
      </c>
      <c r="BU17" s="228">
        <v>0.515625</v>
      </c>
      <c r="BV17" s="228">
        <v>2.9057017543859601E-2</v>
      </c>
      <c r="BW17" s="227" t="b">
        <v>1</v>
      </c>
      <c r="BX17" s="227" t="b">
        <v>1</v>
      </c>
      <c r="BY17" s="227">
        <v>32</v>
      </c>
      <c r="BZ17" s="227">
        <v>32</v>
      </c>
      <c r="CA17" s="228">
        <v>1</v>
      </c>
      <c r="CB17" s="228">
        <v>1</v>
      </c>
      <c r="CC17" s="278">
        <v>0</v>
      </c>
      <c r="CD17" s="279">
        <v>0</v>
      </c>
      <c r="CE17" s="35">
        <v>1</v>
      </c>
      <c r="CF17">
        <v>0</v>
      </c>
      <c r="CG17" s="35">
        <v>0</v>
      </c>
      <c r="CH17" s="35">
        <v>0</v>
      </c>
      <c r="CI17">
        <v>0</v>
      </c>
      <c r="CJ17" s="35">
        <v>1</v>
      </c>
      <c r="CK17">
        <v>32</v>
      </c>
      <c r="CL17" s="35">
        <v>0.95614035087719296</v>
      </c>
      <c r="CM17" t="s">
        <v>68</v>
      </c>
      <c r="CN17">
        <v>0</v>
      </c>
      <c r="CO17" s="35">
        <v>0</v>
      </c>
      <c r="CP17" t="b">
        <v>1</v>
      </c>
      <c r="CQ17">
        <v>0</v>
      </c>
      <c r="CR17">
        <v>0</v>
      </c>
      <c r="CS17" s="35">
        <v>0</v>
      </c>
      <c r="CT17" s="35">
        <v>0</v>
      </c>
      <c r="CU17" s="31" t="s">
        <v>710</v>
      </c>
      <c r="CV17" s="31" t="s">
        <v>712</v>
      </c>
      <c r="CW17" t="s">
        <v>710</v>
      </c>
      <c r="CX17" t="s">
        <v>711</v>
      </c>
      <c r="CY17" t="s">
        <v>712</v>
      </c>
      <c r="CZ17" t="s">
        <v>711</v>
      </c>
      <c r="DA17" t="s">
        <v>676</v>
      </c>
      <c r="DB17" t="b">
        <v>1</v>
      </c>
      <c r="DC17" s="272" t="s">
        <v>713</v>
      </c>
      <c r="DD17" s="273" t="s">
        <v>714</v>
      </c>
      <c r="DE17" s="274" t="s">
        <v>168</v>
      </c>
      <c r="DF17" s="275" t="b">
        <f t="shared" si="0"/>
        <v>1</v>
      </c>
    </row>
    <row r="18" spans="1:110" ht="24.95" customHeight="1" x14ac:dyDescent="0.25">
      <c r="A18" s="211" t="s">
        <v>181</v>
      </c>
      <c r="B18" s="214" t="s">
        <v>681</v>
      </c>
      <c r="C18" s="78" t="s">
        <v>36</v>
      </c>
      <c r="D18" s="79" t="s">
        <v>311</v>
      </c>
      <c r="E18" s="79" t="s">
        <v>29</v>
      </c>
      <c r="F18" s="79" t="s">
        <v>284</v>
      </c>
      <c r="G18" s="79">
        <v>1</v>
      </c>
      <c r="H18" s="78" t="s">
        <v>349</v>
      </c>
      <c r="I18" s="80">
        <v>0</v>
      </c>
      <c r="J18" s="78" t="s">
        <v>29</v>
      </c>
      <c r="K18" s="80">
        <v>1</v>
      </c>
      <c r="L18" s="78" t="s">
        <v>349</v>
      </c>
      <c r="M18" s="81">
        <v>1</v>
      </c>
      <c r="N18" s="78" t="s">
        <v>286</v>
      </c>
      <c r="O18" s="78" t="s">
        <v>287</v>
      </c>
      <c r="P18" s="78" t="s">
        <v>350</v>
      </c>
      <c r="Q18" s="78" t="s">
        <v>351</v>
      </c>
      <c r="R18" s="82" t="s">
        <v>36</v>
      </c>
      <c r="S18" s="79" t="s">
        <v>356</v>
      </c>
      <c r="T18" s="79">
        <v>85</v>
      </c>
      <c r="U18" s="79">
        <v>3</v>
      </c>
      <c r="V18" s="79">
        <v>1</v>
      </c>
      <c r="W18" s="83">
        <v>2</v>
      </c>
      <c r="X18" s="84">
        <v>0.5</v>
      </c>
      <c r="Y18" s="79">
        <v>1</v>
      </c>
      <c r="Z18" s="79">
        <v>1</v>
      </c>
      <c r="AA18" s="79">
        <v>9</v>
      </c>
      <c r="AB18" s="79">
        <v>10</v>
      </c>
      <c r="AC18" s="79">
        <v>0</v>
      </c>
      <c r="AD18" s="79">
        <v>0</v>
      </c>
      <c r="AE18" s="79">
        <v>0</v>
      </c>
      <c r="AF18" s="79">
        <v>0</v>
      </c>
      <c r="AG18" s="79">
        <v>1</v>
      </c>
      <c r="AH18" s="79">
        <v>0</v>
      </c>
      <c r="AI18" s="79">
        <v>0</v>
      </c>
      <c r="AJ18" s="79">
        <v>0</v>
      </c>
      <c r="AK18" s="85">
        <v>1</v>
      </c>
      <c r="AL18" s="79">
        <v>0</v>
      </c>
      <c r="AM18" s="86">
        <v>1</v>
      </c>
      <c r="AN18" s="87">
        <v>0.5</v>
      </c>
      <c r="AO18" s="87">
        <v>0.33333333333333298</v>
      </c>
      <c r="AP18" s="87">
        <v>1</v>
      </c>
      <c r="AQ18" s="87">
        <v>0</v>
      </c>
      <c r="AR18" s="87">
        <v>0</v>
      </c>
      <c r="AS18" s="87">
        <v>0</v>
      </c>
      <c r="AT18" s="88">
        <v>0.5</v>
      </c>
      <c r="AU18" s="88">
        <v>1.1627906976744186E-2</v>
      </c>
      <c r="AV18" s="89">
        <v>0.33333333333333298</v>
      </c>
      <c r="AW18" s="87">
        <v>1</v>
      </c>
      <c r="AX18" s="87">
        <v>1</v>
      </c>
      <c r="AY18" s="90">
        <v>1</v>
      </c>
      <c r="AZ18" s="90">
        <v>0.33333333333333331</v>
      </c>
      <c r="BA18" s="87">
        <v>0.66666666666666663</v>
      </c>
      <c r="BB18" s="91">
        <v>70</v>
      </c>
      <c r="BC18" s="91">
        <v>86</v>
      </c>
      <c r="BD18" s="91" t="s">
        <v>390</v>
      </c>
      <c r="BE18" s="91" t="s">
        <v>391</v>
      </c>
      <c r="BF18" s="91">
        <v>2518</v>
      </c>
      <c r="BG18" s="91">
        <v>82</v>
      </c>
      <c r="BH18" s="87">
        <v>3.3756949960285942E-2</v>
      </c>
      <c r="BI18" s="92">
        <v>2.8571428571428571E-2</v>
      </c>
      <c r="BJ18" s="79">
        <v>0</v>
      </c>
      <c r="BK18" s="229">
        <v>84</v>
      </c>
      <c r="BL18" s="230">
        <v>28</v>
      </c>
      <c r="BM18" s="230">
        <v>37</v>
      </c>
      <c r="BN18" s="231">
        <v>33.333333333333343</v>
      </c>
      <c r="BO18" s="231">
        <v>44.047619047619051</v>
      </c>
      <c r="BP18" s="231">
        <v>0</v>
      </c>
      <c r="BQ18" s="231">
        <v>0</v>
      </c>
      <c r="BR18" s="231">
        <v>0</v>
      </c>
      <c r="BS18" s="231">
        <v>3.614457831325301E-2</v>
      </c>
      <c r="BT18" s="232">
        <v>83</v>
      </c>
      <c r="BU18" s="233">
        <v>0.50240963855421605</v>
      </c>
      <c r="BV18" s="233">
        <v>0.22874354561101501</v>
      </c>
      <c r="BW18" s="232" t="b">
        <v>1</v>
      </c>
      <c r="BX18" s="232" t="b">
        <v>1</v>
      </c>
      <c r="BY18" s="232">
        <v>83</v>
      </c>
      <c r="BZ18" s="232">
        <v>83</v>
      </c>
      <c r="CA18" s="233">
        <v>1</v>
      </c>
      <c r="CB18" s="233">
        <v>1</v>
      </c>
      <c r="CC18" s="270">
        <v>0</v>
      </c>
      <c r="CD18" s="271">
        <v>0</v>
      </c>
      <c r="CE18" s="212">
        <v>0.9</v>
      </c>
      <c r="CF18" s="211">
        <v>0</v>
      </c>
      <c r="CG18" s="212">
        <v>0</v>
      </c>
      <c r="CH18" s="212">
        <v>0</v>
      </c>
      <c r="CI18" s="211">
        <v>0</v>
      </c>
      <c r="CJ18" s="212">
        <v>1</v>
      </c>
      <c r="CK18" s="211">
        <v>83</v>
      </c>
      <c r="CL18" s="212">
        <v>0.26190476190476097</v>
      </c>
      <c r="CM18" s="211" t="s">
        <v>21</v>
      </c>
      <c r="CN18" s="211">
        <v>47</v>
      </c>
      <c r="CO18" s="212">
        <v>0.56626506024096301</v>
      </c>
      <c r="CP18" s="211" t="b">
        <v>1</v>
      </c>
      <c r="CQ18" s="211">
        <v>0</v>
      </c>
      <c r="CR18" s="211">
        <v>0</v>
      </c>
      <c r="CS18" s="212">
        <v>0</v>
      </c>
      <c r="CT18" s="212">
        <v>0</v>
      </c>
      <c r="CU18" s="214" t="s">
        <v>710</v>
      </c>
      <c r="CV18" s="214" t="s">
        <v>678</v>
      </c>
      <c r="CW18" s="211" t="s">
        <v>710</v>
      </c>
      <c r="CX18" s="211" t="s">
        <v>711</v>
      </c>
      <c r="CY18" s="211" t="s">
        <v>712</v>
      </c>
      <c r="CZ18" s="211" t="s">
        <v>711</v>
      </c>
      <c r="DA18" s="211" t="s">
        <v>676</v>
      </c>
      <c r="DB18" s="211" t="b">
        <v>1</v>
      </c>
      <c r="DC18" s="272" t="s">
        <v>713</v>
      </c>
      <c r="DD18" s="273" t="s">
        <v>714</v>
      </c>
      <c r="DE18" s="274" t="s">
        <v>181</v>
      </c>
      <c r="DF18" s="275" t="b">
        <f t="shared" si="0"/>
        <v>1</v>
      </c>
    </row>
    <row r="19" spans="1:110" ht="24.95" customHeight="1" x14ac:dyDescent="0.25">
      <c r="A19" t="s">
        <v>186</v>
      </c>
      <c r="B19" s="31" t="s">
        <v>681</v>
      </c>
      <c r="C19" s="64" t="s">
        <v>43</v>
      </c>
      <c r="D19" s="65" t="s">
        <v>344</v>
      </c>
      <c r="E19" s="65" t="s">
        <v>29</v>
      </c>
      <c r="F19" s="65" t="s">
        <v>284</v>
      </c>
      <c r="G19" s="65">
        <v>0</v>
      </c>
      <c r="H19" s="64" t="s">
        <v>29</v>
      </c>
      <c r="I19" s="66">
        <v>0</v>
      </c>
      <c r="J19" s="64" t="s">
        <v>29</v>
      </c>
      <c r="K19" s="66">
        <v>0</v>
      </c>
      <c r="L19" s="64" t="s">
        <v>29</v>
      </c>
      <c r="M19" s="64" t="s">
        <v>285</v>
      </c>
      <c r="N19" s="64" t="s">
        <v>286</v>
      </c>
      <c r="O19" s="64" t="s">
        <v>287</v>
      </c>
      <c r="P19" s="64" t="s">
        <v>288</v>
      </c>
      <c r="Q19" s="64" t="s">
        <v>289</v>
      </c>
      <c r="R19" s="67" t="s">
        <v>29</v>
      </c>
      <c r="S19" s="65" t="s">
        <v>290</v>
      </c>
      <c r="T19" s="65">
        <v>1663</v>
      </c>
      <c r="U19" s="65">
        <v>55</v>
      </c>
      <c r="V19" s="65">
        <v>5</v>
      </c>
      <c r="W19" s="68">
        <v>10</v>
      </c>
      <c r="X19" s="69">
        <v>0</v>
      </c>
      <c r="Y19" s="65">
        <v>1</v>
      </c>
      <c r="Z19" s="65">
        <v>1</v>
      </c>
      <c r="AA19" s="65">
        <v>1</v>
      </c>
      <c r="AB19" s="65">
        <v>1</v>
      </c>
      <c r="AC19" s="65">
        <v>0</v>
      </c>
      <c r="AD19" s="65">
        <v>0</v>
      </c>
      <c r="AE19" s="65">
        <v>0</v>
      </c>
      <c r="AF19" s="65">
        <v>0</v>
      </c>
      <c r="AG19" s="65">
        <v>0</v>
      </c>
      <c r="AH19" s="65">
        <v>0</v>
      </c>
      <c r="AI19" s="65">
        <v>0</v>
      </c>
      <c r="AJ19" s="65">
        <v>0</v>
      </c>
      <c r="AK19" s="70">
        <v>0</v>
      </c>
      <c r="AL19" s="65">
        <v>0</v>
      </c>
      <c r="AM19" s="71">
        <v>0</v>
      </c>
      <c r="AN19" s="72">
        <v>0</v>
      </c>
      <c r="AO19" s="72">
        <v>0</v>
      </c>
      <c r="AP19" s="72">
        <v>0</v>
      </c>
      <c r="AQ19" s="72">
        <v>0</v>
      </c>
      <c r="AR19" s="72">
        <v>0</v>
      </c>
      <c r="AS19" s="72">
        <v>0</v>
      </c>
      <c r="AT19" s="73">
        <v>0</v>
      </c>
      <c r="AU19" s="73">
        <v>0</v>
      </c>
      <c r="AV19" s="74">
        <v>0</v>
      </c>
      <c r="AW19" s="72">
        <v>0</v>
      </c>
      <c r="AX19" s="72">
        <v>1</v>
      </c>
      <c r="AY19" s="70" t="s">
        <v>285</v>
      </c>
      <c r="AZ19" s="75">
        <v>0</v>
      </c>
      <c r="BA19" s="72">
        <v>0.18181818181818182</v>
      </c>
      <c r="BB19" s="76">
        <v>19</v>
      </c>
      <c r="BC19" s="76">
        <v>64</v>
      </c>
      <c r="BD19" s="76" t="s">
        <v>345</v>
      </c>
      <c r="BE19" s="76" t="s">
        <v>346</v>
      </c>
      <c r="BF19" s="76">
        <v>1663</v>
      </c>
      <c r="BG19" s="76">
        <v>54</v>
      </c>
      <c r="BH19" s="72">
        <v>1</v>
      </c>
      <c r="BI19" s="77">
        <v>0.52631578947368418</v>
      </c>
      <c r="BJ19" s="19">
        <v>0</v>
      </c>
      <c r="BK19" s="224">
        <v>56</v>
      </c>
      <c r="BL19" s="225">
        <v>1</v>
      </c>
      <c r="BM19" s="225">
        <v>22</v>
      </c>
      <c r="BN19" s="226">
        <v>1.785714285714286</v>
      </c>
      <c r="BO19" s="226">
        <v>39.285714285714278</v>
      </c>
      <c r="BP19" s="226">
        <v>0</v>
      </c>
      <c r="BQ19" s="226">
        <v>0</v>
      </c>
      <c r="BR19" s="226">
        <v>0</v>
      </c>
      <c r="BS19" s="226">
        <v>0</v>
      </c>
      <c r="BT19" s="227">
        <v>55</v>
      </c>
      <c r="BU19" s="228">
        <v>0.50909090909090904</v>
      </c>
      <c r="BV19" s="228">
        <v>0.267482517482517</v>
      </c>
      <c r="BW19" s="227" t="b">
        <v>1</v>
      </c>
      <c r="BX19" s="227" t="b">
        <v>1</v>
      </c>
      <c r="BY19" s="227">
        <v>55</v>
      </c>
      <c r="BZ19" s="227">
        <v>55</v>
      </c>
      <c r="CA19" s="228">
        <v>1</v>
      </c>
      <c r="CB19" s="228">
        <v>1</v>
      </c>
      <c r="CC19" s="278">
        <v>0</v>
      </c>
      <c r="CD19" s="279">
        <v>0</v>
      </c>
      <c r="CE19" s="35">
        <v>1</v>
      </c>
      <c r="CF19">
        <v>0</v>
      </c>
      <c r="CG19" s="35">
        <v>0</v>
      </c>
      <c r="CH19" s="35">
        <v>0</v>
      </c>
      <c r="CI19">
        <v>0</v>
      </c>
      <c r="CJ19" s="35">
        <v>1</v>
      </c>
      <c r="CK19">
        <v>55</v>
      </c>
      <c r="CL19" s="35">
        <v>0.51923076923076905</v>
      </c>
      <c r="CM19" t="s">
        <v>31</v>
      </c>
      <c r="CN19">
        <v>34</v>
      </c>
      <c r="CO19" s="35">
        <v>0.61818181818181805</v>
      </c>
      <c r="CP19" t="b">
        <v>1</v>
      </c>
      <c r="CQ19">
        <v>0</v>
      </c>
      <c r="CR19">
        <v>0</v>
      </c>
      <c r="CS19" s="35">
        <v>0</v>
      </c>
      <c r="CT19" s="35">
        <v>0</v>
      </c>
      <c r="CU19" s="31" t="s">
        <v>710</v>
      </c>
      <c r="CV19" s="31" t="s">
        <v>712</v>
      </c>
      <c r="CW19" t="s">
        <v>710</v>
      </c>
      <c r="CX19" t="s">
        <v>711</v>
      </c>
      <c r="CY19" t="s">
        <v>712</v>
      </c>
      <c r="CZ19" t="s">
        <v>711</v>
      </c>
      <c r="DA19" t="s">
        <v>676</v>
      </c>
      <c r="DB19" t="b">
        <v>1</v>
      </c>
      <c r="DC19" s="272" t="s">
        <v>713</v>
      </c>
      <c r="DD19" s="273" t="s">
        <v>714</v>
      </c>
      <c r="DE19" s="274" t="s">
        <v>186</v>
      </c>
      <c r="DF19" s="275" t="b">
        <f t="shared" si="0"/>
        <v>1</v>
      </c>
    </row>
    <row r="20" spans="1:110" ht="24.95" customHeight="1" x14ac:dyDescent="0.25">
      <c r="A20" t="s">
        <v>194</v>
      </c>
      <c r="B20" s="31" t="s">
        <v>681</v>
      </c>
      <c r="C20" s="64" t="s">
        <v>43</v>
      </c>
      <c r="D20" s="65" t="s">
        <v>283</v>
      </c>
      <c r="E20" s="65" t="s">
        <v>29</v>
      </c>
      <c r="F20" s="65" t="s">
        <v>284</v>
      </c>
      <c r="G20" s="65">
        <v>0</v>
      </c>
      <c r="H20" s="64" t="s">
        <v>29</v>
      </c>
      <c r="I20" s="66">
        <v>0</v>
      </c>
      <c r="J20" s="64" t="s">
        <v>29</v>
      </c>
      <c r="K20" s="66">
        <v>0</v>
      </c>
      <c r="L20" s="64" t="s">
        <v>29</v>
      </c>
      <c r="M20" s="64" t="s">
        <v>285</v>
      </c>
      <c r="N20" s="64" t="s">
        <v>286</v>
      </c>
      <c r="O20" s="64" t="s">
        <v>287</v>
      </c>
      <c r="P20" s="64" t="s">
        <v>288</v>
      </c>
      <c r="Q20" s="64" t="s">
        <v>289</v>
      </c>
      <c r="R20" s="67" t="s">
        <v>29</v>
      </c>
      <c r="S20" s="65" t="s">
        <v>290</v>
      </c>
      <c r="T20" s="65">
        <v>0</v>
      </c>
      <c r="U20" s="65">
        <v>1</v>
      </c>
      <c r="V20" s="65">
        <v>1</v>
      </c>
      <c r="W20" s="68">
        <v>2</v>
      </c>
      <c r="X20" s="69">
        <v>0</v>
      </c>
      <c r="Y20" s="65">
        <v>1</v>
      </c>
      <c r="Z20" s="65">
        <v>1</v>
      </c>
      <c r="AA20" s="65">
        <v>6</v>
      </c>
      <c r="AB20" s="65">
        <v>6</v>
      </c>
      <c r="AC20" s="65">
        <v>0</v>
      </c>
      <c r="AD20" s="65">
        <v>0</v>
      </c>
      <c r="AE20" s="65">
        <v>0</v>
      </c>
      <c r="AF20" s="65">
        <v>0</v>
      </c>
      <c r="AG20" s="65">
        <v>0</v>
      </c>
      <c r="AH20" s="65">
        <v>0</v>
      </c>
      <c r="AI20" s="65">
        <v>0</v>
      </c>
      <c r="AJ20" s="65">
        <v>0</v>
      </c>
      <c r="AK20" s="70">
        <v>0</v>
      </c>
      <c r="AL20" s="65">
        <v>0</v>
      </c>
      <c r="AM20" s="71">
        <v>0</v>
      </c>
      <c r="AN20" s="72">
        <v>0</v>
      </c>
      <c r="AO20" s="72">
        <v>0</v>
      </c>
      <c r="AP20" s="72">
        <v>0</v>
      </c>
      <c r="AQ20" s="72">
        <v>0</v>
      </c>
      <c r="AR20" s="72">
        <v>0</v>
      </c>
      <c r="AS20" s="72">
        <v>0</v>
      </c>
      <c r="AT20" s="73">
        <v>0</v>
      </c>
      <c r="AU20" s="73">
        <v>0</v>
      </c>
      <c r="AV20" s="74">
        <v>0</v>
      </c>
      <c r="AW20" s="72">
        <v>0</v>
      </c>
      <c r="AX20" s="72">
        <v>1</v>
      </c>
      <c r="AY20" s="70" t="s">
        <v>285</v>
      </c>
      <c r="AZ20" s="75">
        <v>0</v>
      </c>
      <c r="BA20" s="72">
        <v>2</v>
      </c>
      <c r="BB20" s="76">
        <v>33</v>
      </c>
      <c r="BC20" s="76">
        <v>98</v>
      </c>
      <c r="BD20" s="76" t="s">
        <v>299</v>
      </c>
      <c r="BE20" s="76" t="s">
        <v>300</v>
      </c>
      <c r="BF20" s="76">
        <v>714</v>
      </c>
      <c r="BG20" s="76">
        <v>23</v>
      </c>
      <c r="BH20" s="72">
        <v>0</v>
      </c>
      <c r="BI20" s="77">
        <v>6.0606060606060608E-2</v>
      </c>
      <c r="BJ20" s="19">
        <v>0</v>
      </c>
      <c r="BK20" s="224">
        <v>24</v>
      </c>
      <c r="BL20" s="225">
        <v>12</v>
      </c>
      <c r="BM20" s="225">
        <v>23</v>
      </c>
      <c r="BN20" s="226">
        <v>50</v>
      </c>
      <c r="BO20" s="226">
        <v>95.833333333333329</v>
      </c>
      <c r="BP20" s="226">
        <v>0</v>
      </c>
      <c r="BQ20" s="226">
        <v>0</v>
      </c>
      <c r="BR20" s="226">
        <v>0</v>
      </c>
      <c r="BS20" s="226">
        <v>0</v>
      </c>
      <c r="BT20" s="227">
        <v>23</v>
      </c>
      <c r="BU20" s="228">
        <v>0.52173913043478204</v>
      </c>
      <c r="BV20" s="228">
        <v>5.6612318840579698E-2</v>
      </c>
      <c r="BW20" s="227" t="b">
        <v>1</v>
      </c>
      <c r="BX20" s="227" t="b">
        <v>1</v>
      </c>
      <c r="BY20" s="227">
        <v>23</v>
      </c>
      <c r="BZ20" s="227">
        <v>23</v>
      </c>
      <c r="CA20" s="228">
        <v>1</v>
      </c>
      <c r="CB20" s="228">
        <v>1</v>
      </c>
      <c r="CC20" s="278">
        <v>0</v>
      </c>
      <c r="CD20" s="279">
        <v>0</v>
      </c>
      <c r="CE20" s="35">
        <v>1</v>
      </c>
      <c r="CF20">
        <v>0</v>
      </c>
      <c r="CG20" s="35">
        <v>0</v>
      </c>
      <c r="CH20" s="35">
        <v>0</v>
      </c>
      <c r="CI20">
        <v>0</v>
      </c>
      <c r="CJ20" s="35">
        <v>1</v>
      </c>
      <c r="CK20">
        <v>23</v>
      </c>
      <c r="CL20" s="35">
        <v>0.60416666666666596</v>
      </c>
      <c r="CM20" t="s">
        <v>31</v>
      </c>
      <c r="CN20">
        <v>1</v>
      </c>
      <c r="CO20" s="35">
        <v>4.3478260869565202E-2</v>
      </c>
      <c r="CP20" t="b">
        <v>1</v>
      </c>
      <c r="CQ20">
        <v>0</v>
      </c>
      <c r="CR20">
        <v>0</v>
      </c>
      <c r="CS20" s="35">
        <v>0</v>
      </c>
      <c r="CT20" s="35">
        <v>0</v>
      </c>
      <c r="CU20" s="31" t="s">
        <v>710</v>
      </c>
      <c r="CV20" s="31" t="s">
        <v>712</v>
      </c>
      <c r="CW20" t="s">
        <v>710</v>
      </c>
      <c r="CX20" t="s">
        <v>711</v>
      </c>
      <c r="CY20" t="s">
        <v>712</v>
      </c>
      <c r="CZ20" t="s">
        <v>711</v>
      </c>
      <c r="DA20" t="s">
        <v>676</v>
      </c>
      <c r="DB20" t="b">
        <v>1</v>
      </c>
      <c r="DC20" s="272" t="s">
        <v>713</v>
      </c>
      <c r="DD20" s="273" t="s">
        <v>714</v>
      </c>
      <c r="DE20" s="274" t="s">
        <v>194</v>
      </c>
      <c r="DF20" s="275" t="b">
        <f t="shared" si="0"/>
        <v>1</v>
      </c>
    </row>
    <row r="21" spans="1:110" ht="24.95" customHeight="1" x14ac:dyDescent="0.25">
      <c r="A21" t="s">
        <v>199</v>
      </c>
      <c r="B21" s="31" t="s">
        <v>681</v>
      </c>
      <c r="C21" s="64" t="s">
        <v>43</v>
      </c>
      <c r="D21" s="65" t="s">
        <v>283</v>
      </c>
      <c r="E21" s="65" t="s">
        <v>29</v>
      </c>
      <c r="F21" s="65" t="s">
        <v>284</v>
      </c>
      <c r="G21" s="65">
        <v>0</v>
      </c>
      <c r="H21" s="64" t="s">
        <v>29</v>
      </c>
      <c r="I21" s="66">
        <v>0</v>
      </c>
      <c r="J21" s="64" t="s">
        <v>29</v>
      </c>
      <c r="K21" s="66">
        <v>0</v>
      </c>
      <c r="L21" s="64" t="s">
        <v>29</v>
      </c>
      <c r="M21" s="64" t="s">
        <v>285</v>
      </c>
      <c r="N21" s="64" t="s">
        <v>286</v>
      </c>
      <c r="O21" s="64" t="s">
        <v>287</v>
      </c>
      <c r="P21" s="64" t="s">
        <v>288</v>
      </c>
      <c r="Q21" s="64" t="s">
        <v>289</v>
      </c>
      <c r="R21" s="67" t="s">
        <v>29</v>
      </c>
      <c r="S21" s="65" t="s">
        <v>290</v>
      </c>
      <c r="T21" s="65">
        <v>1</v>
      </c>
      <c r="U21" s="65">
        <v>1</v>
      </c>
      <c r="V21" s="65">
        <v>1</v>
      </c>
      <c r="W21" s="68">
        <v>3</v>
      </c>
      <c r="X21" s="69">
        <v>0</v>
      </c>
      <c r="Y21" s="65">
        <v>3</v>
      </c>
      <c r="Z21" s="65">
        <v>3</v>
      </c>
      <c r="AA21" s="65">
        <v>17</v>
      </c>
      <c r="AB21" s="65">
        <v>17</v>
      </c>
      <c r="AC21" s="65">
        <v>0</v>
      </c>
      <c r="AD21" s="65">
        <v>0</v>
      </c>
      <c r="AE21" s="65">
        <v>0</v>
      </c>
      <c r="AF21" s="65">
        <v>0</v>
      </c>
      <c r="AG21" s="65">
        <v>0</v>
      </c>
      <c r="AH21" s="65">
        <v>0</v>
      </c>
      <c r="AI21" s="65">
        <v>0</v>
      </c>
      <c r="AJ21" s="65">
        <v>0</v>
      </c>
      <c r="AK21" s="70">
        <v>0</v>
      </c>
      <c r="AL21" s="65">
        <v>0</v>
      </c>
      <c r="AM21" s="71">
        <v>0</v>
      </c>
      <c r="AN21" s="72">
        <v>0</v>
      </c>
      <c r="AO21" s="72">
        <v>0</v>
      </c>
      <c r="AP21" s="72">
        <v>0</v>
      </c>
      <c r="AQ21" s="72">
        <v>0</v>
      </c>
      <c r="AR21" s="72">
        <v>0</v>
      </c>
      <c r="AS21" s="72">
        <v>0</v>
      </c>
      <c r="AT21" s="73">
        <v>0</v>
      </c>
      <c r="AU21" s="73">
        <v>0</v>
      </c>
      <c r="AV21" s="74">
        <v>0</v>
      </c>
      <c r="AW21" s="72">
        <v>0</v>
      </c>
      <c r="AX21" s="72">
        <v>1</v>
      </c>
      <c r="AY21" s="70" t="s">
        <v>285</v>
      </c>
      <c r="AZ21" s="75">
        <v>0</v>
      </c>
      <c r="BA21" s="72">
        <v>3</v>
      </c>
      <c r="BB21" s="76">
        <v>98</v>
      </c>
      <c r="BC21" s="76">
        <v>172</v>
      </c>
      <c r="BD21" s="76" t="s">
        <v>303</v>
      </c>
      <c r="BE21" s="76" t="s">
        <v>304</v>
      </c>
      <c r="BF21" s="76">
        <v>1288</v>
      </c>
      <c r="BG21" s="76">
        <v>42</v>
      </c>
      <c r="BH21" s="72">
        <v>7.7639751552795026E-4</v>
      </c>
      <c r="BI21" s="77">
        <v>3.0612244897959183E-2</v>
      </c>
      <c r="BJ21" s="19">
        <v>0</v>
      </c>
      <c r="BK21" s="224">
        <v>44</v>
      </c>
      <c r="BL21" s="225">
        <v>2</v>
      </c>
      <c r="BM21" s="225">
        <v>4</v>
      </c>
      <c r="BN21" s="226">
        <v>4.5454545454545459</v>
      </c>
      <c r="BO21" s="226">
        <v>9.0909090909090917</v>
      </c>
      <c r="BP21" s="226">
        <v>0</v>
      </c>
      <c r="BQ21" s="226">
        <v>0</v>
      </c>
      <c r="BR21" s="226">
        <v>0</v>
      </c>
      <c r="BS21" s="226">
        <v>0</v>
      </c>
      <c r="BT21" s="227">
        <v>43</v>
      </c>
      <c r="BU21" s="228">
        <v>0.51162790697674299</v>
      </c>
      <c r="BV21" s="228">
        <v>0.249759185358469</v>
      </c>
      <c r="BW21" s="227" t="b">
        <v>1</v>
      </c>
      <c r="BX21" s="227" t="b">
        <v>1</v>
      </c>
      <c r="BY21" s="227">
        <v>43</v>
      </c>
      <c r="BZ21" s="227">
        <v>43</v>
      </c>
      <c r="CA21" s="228">
        <v>1</v>
      </c>
      <c r="CB21" s="228">
        <v>1</v>
      </c>
      <c r="CC21" s="278">
        <v>0</v>
      </c>
      <c r="CD21" s="279">
        <v>0</v>
      </c>
      <c r="CE21" s="35">
        <v>1</v>
      </c>
      <c r="CF21">
        <v>0</v>
      </c>
      <c r="CG21" s="35">
        <v>0</v>
      </c>
      <c r="CH21" s="35">
        <v>0</v>
      </c>
      <c r="CI21">
        <v>0</v>
      </c>
      <c r="CJ21" s="35">
        <v>1</v>
      </c>
      <c r="CK21">
        <v>43</v>
      </c>
      <c r="CL21" s="35">
        <v>0.27810650887573901</v>
      </c>
      <c r="CM21" t="s">
        <v>21</v>
      </c>
      <c r="CN21">
        <v>40</v>
      </c>
      <c r="CO21" s="35">
        <v>0.93023255813953398</v>
      </c>
      <c r="CP21" t="b">
        <v>0</v>
      </c>
      <c r="CQ21">
        <v>0</v>
      </c>
      <c r="CR21">
        <v>0</v>
      </c>
      <c r="CS21" s="35">
        <v>0</v>
      </c>
      <c r="CT21" s="35">
        <v>0</v>
      </c>
      <c r="CU21" s="31" t="s">
        <v>710</v>
      </c>
      <c r="CV21" s="31" t="s">
        <v>712</v>
      </c>
      <c r="CW21" t="s">
        <v>710</v>
      </c>
      <c r="CX21" t="s">
        <v>711</v>
      </c>
      <c r="CY21" t="s">
        <v>712</v>
      </c>
      <c r="CZ21" t="s">
        <v>711</v>
      </c>
      <c r="DA21" t="s">
        <v>676</v>
      </c>
      <c r="DB21" t="b">
        <v>1</v>
      </c>
      <c r="DC21" s="272" t="s">
        <v>713</v>
      </c>
      <c r="DD21" s="273" t="s">
        <v>714</v>
      </c>
      <c r="DE21" s="274" t="s">
        <v>199</v>
      </c>
      <c r="DF21" s="275" t="b">
        <f t="shared" si="0"/>
        <v>1</v>
      </c>
    </row>
    <row r="22" spans="1:110" ht="24.95" customHeight="1" x14ac:dyDescent="0.25">
      <c r="A22" s="211" t="s">
        <v>215</v>
      </c>
      <c r="B22" s="214" t="s">
        <v>681</v>
      </c>
      <c r="C22" s="78" t="s">
        <v>36</v>
      </c>
      <c r="D22" s="79" t="s">
        <v>283</v>
      </c>
      <c r="E22" s="79" t="s">
        <v>360</v>
      </c>
      <c r="F22" s="79" t="s">
        <v>361</v>
      </c>
      <c r="G22" s="79">
        <v>1</v>
      </c>
      <c r="H22" s="78" t="s">
        <v>349</v>
      </c>
      <c r="I22" s="80">
        <v>0</v>
      </c>
      <c r="J22" s="78" t="s">
        <v>29</v>
      </c>
      <c r="K22" s="80">
        <v>1</v>
      </c>
      <c r="L22" s="78" t="s">
        <v>349</v>
      </c>
      <c r="M22" s="81">
        <v>1</v>
      </c>
      <c r="N22" s="78" t="s">
        <v>286</v>
      </c>
      <c r="O22" s="78" t="s">
        <v>287</v>
      </c>
      <c r="P22" s="78" t="s">
        <v>350</v>
      </c>
      <c r="Q22" s="78" t="s">
        <v>351</v>
      </c>
      <c r="R22" s="82" t="s">
        <v>36</v>
      </c>
      <c r="S22" s="79" t="s">
        <v>355</v>
      </c>
      <c r="T22" s="79">
        <v>0</v>
      </c>
      <c r="U22" s="79">
        <v>1</v>
      </c>
      <c r="V22" s="79">
        <v>1</v>
      </c>
      <c r="W22" s="83">
        <v>2</v>
      </c>
      <c r="X22" s="84">
        <v>0.5</v>
      </c>
      <c r="Y22" s="79">
        <v>4</v>
      </c>
      <c r="Z22" s="79">
        <v>3</v>
      </c>
      <c r="AA22" s="79">
        <v>22</v>
      </c>
      <c r="AB22" s="79">
        <v>19</v>
      </c>
      <c r="AC22" s="79">
        <v>0</v>
      </c>
      <c r="AD22" s="79">
        <v>1</v>
      </c>
      <c r="AE22" s="79">
        <v>0</v>
      </c>
      <c r="AF22" s="79">
        <v>3</v>
      </c>
      <c r="AG22" s="79">
        <v>0</v>
      </c>
      <c r="AH22" s="79">
        <v>0</v>
      </c>
      <c r="AI22" s="79">
        <v>0</v>
      </c>
      <c r="AJ22" s="79">
        <v>0</v>
      </c>
      <c r="AK22" s="85">
        <v>0</v>
      </c>
      <c r="AL22" s="79">
        <v>3</v>
      </c>
      <c r="AM22" s="86">
        <v>3</v>
      </c>
      <c r="AN22" s="87">
        <v>0</v>
      </c>
      <c r="AO22" s="87">
        <v>0</v>
      </c>
      <c r="AP22" s="87">
        <v>0</v>
      </c>
      <c r="AQ22" s="87">
        <v>1.5</v>
      </c>
      <c r="AR22" s="87">
        <v>3</v>
      </c>
      <c r="AS22" s="87">
        <v>3</v>
      </c>
      <c r="AT22" s="88">
        <v>1.5</v>
      </c>
      <c r="AU22" s="88">
        <v>3</v>
      </c>
      <c r="AV22" s="89">
        <v>3</v>
      </c>
      <c r="AW22" s="87">
        <v>3</v>
      </c>
      <c r="AX22" s="87">
        <v>0.75</v>
      </c>
      <c r="AY22" s="90">
        <v>0</v>
      </c>
      <c r="AZ22" s="90">
        <v>1</v>
      </c>
      <c r="BA22" s="87">
        <v>2</v>
      </c>
      <c r="BB22" s="91">
        <v>55</v>
      </c>
      <c r="BC22" s="91">
        <v>407</v>
      </c>
      <c r="BD22" s="91" t="s">
        <v>362</v>
      </c>
      <c r="BE22" s="91" t="s">
        <v>363</v>
      </c>
      <c r="BF22" s="91">
        <v>1772</v>
      </c>
      <c r="BG22" s="91">
        <v>58</v>
      </c>
      <c r="BH22" s="87">
        <v>0</v>
      </c>
      <c r="BI22" s="92">
        <v>3.6363636363636362E-2</v>
      </c>
      <c r="BJ22" s="79">
        <v>1</v>
      </c>
      <c r="BK22" s="229">
        <v>59</v>
      </c>
      <c r="BL22" s="230">
        <v>1</v>
      </c>
      <c r="BM22" s="230">
        <v>1</v>
      </c>
      <c r="BN22" s="231">
        <v>1.6949152542372881</v>
      </c>
      <c r="BO22" s="231">
        <v>1.6949152542372881</v>
      </c>
      <c r="BP22" s="231">
        <v>0</v>
      </c>
      <c r="BQ22" s="231">
        <v>0</v>
      </c>
      <c r="BR22" s="231">
        <v>0</v>
      </c>
      <c r="BS22" s="231">
        <v>0</v>
      </c>
      <c r="BT22" s="232">
        <v>58</v>
      </c>
      <c r="BU22" s="233">
        <v>0.50862068965517204</v>
      </c>
      <c r="BV22" s="233">
        <v>0.233546189868028</v>
      </c>
      <c r="BW22" s="232" t="b">
        <v>1</v>
      </c>
      <c r="BX22" s="232" t="b">
        <v>1</v>
      </c>
      <c r="BY22" s="232">
        <v>58</v>
      </c>
      <c r="BZ22" s="232">
        <v>58</v>
      </c>
      <c r="CA22" s="233">
        <v>1</v>
      </c>
      <c r="CB22" s="233">
        <v>1</v>
      </c>
      <c r="CC22" s="270">
        <v>0</v>
      </c>
      <c r="CD22" s="271">
        <v>0</v>
      </c>
      <c r="CE22" s="212">
        <v>1</v>
      </c>
      <c r="CF22" s="211">
        <v>0</v>
      </c>
      <c r="CG22" s="212">
        <v>0</v>
      </c>
      <c r="CH22" s="212">
        <v>0</v>
      </c>
      <c r="CI22" s="211">
        <v>0</v>
      </c>
      <c r="CJ22" s="212">
        <v>1</v>
      </c>
      <c r="CK22" s="211">
        <v>58</v>
      </c>
      <c r="CL22" s="212">
        <v>0.68148148148148102</v>
      </c>
      <c r="CM22" s="211" t="s">
        <v>31</v>
      </c>
      <c r="CN22" s="211">
        <v>58</v>
      </c>
      <c r="CO22" s="212">
        <v>1</v>
      </c>
      <c r="CP22" s="211" t="b">
        <v>0</v>
      </c>
      <c r="CQ22" s="211">
        <v>0</v>
      </c>
      <c r="CR22" s="211">
        <v>0</v>
      </c>
      <c r="CS22" s="212">
        <v>0</v>
      </c>
      <c r="CT22" s="212">
        <v>0</v>
      </c>
      <c r="CU22" s="214" t="s">
        <v>710</v>
      </c>
      <c r="CV22" s="214" t="s">
        <v>712</v>
      </c>
      <c r="CW22" s="211" t="s">
        <v>710</v>
      </c>
      <c r="CX22" s="211" t="s">
        <v>711</v>
      </c>
      <c r="CY22" s="211" t="s">
        <v>712</v>
      </c>
      <c r="CZ22" s="211" t="s">
        <v>711</v>
      </c>
      <c r="DA22" s="211" t="s">
        <v>676</v>
      </c>
      <c r="DB22" s="211" t="b">
        <v>1</v>
      </c>
      <c r="DC22" s="272" t="s">
        <v>713</v>
      </c>
      <c r="DD22" s="273" t="s">
        <v>714</v>
      </c>
      <c r="DE22" s="274" t="s">
        <v>215</v>
      </c>
      <c r="DF22" s="275" t="b">
        <f t="shared" si="0"/>
        <v>1</v>
      </c>
    </row>
    <row r="23" spans="1:110" ht="24.95" customHeight="1" x14ac:dyDescent="0.25">
      <c r="A23" t="s">
        <v>217</v>
      </c>
      <c r="B23" s="31" t="s">
        <v>681</v>
      </c>
      <c r="C23" s="64" t="s">
        <v>43</v>
      </c>
      <c r="D23" s="65" t="s">
        <v>311</v>
      </c>
      <c r="E23" s="65" t="s">
        <v>29</v>
      </c>
      <c r="F23" s="65" t="s">
        <v>284</v>
      </c>
      <c r="G23" s="65">
        <v>0</v>
      </c>
      <c r="H23" s="64" t="s">
        <v>29</v>
      </c>
      <c r="I23" s="66">
        <v>0</v>
      </c>
      <c r="J23" s="64" t="s">
        <v>29</v>
      </c>
      <c r="K23" s="66">
        <v>0</v>
      </c>
      <c r="L23" s="64" t="s">
        <v>29</v>
      </c>
      <c r="M23" s="64" t="s">
        <v>285</v>
      </c>
      <c r="N23" s="64" t="s">
        <v>286</v>
      </c>
      <c r="O23" s="64" t="s">
        <v>287</v>
      </c>
      <c r="P23" s="64" t="s">
        <v>288</v>
      </c>
      <c r="Q23" s="64" t="s">
        <v>289</v>
      </c>
      <c r="R23" s="67" t="s">
        <v>29</v>
      </c>
      <c r="S23" s="65" t="s">
        <v>290</v>
      </c>
      <c r="T23" s="65">
        <v>29</v>
      </c>
      <c r="U23" s="65">
        <v>1</v>
      </c>
      <c r="V23" s="65">
        <v>1</v>
      </c>
      <c r="W23" s="68">
        <v>2</v>
      </c>
      <c r="X23" s="69">
        <v>0</v>
      </c>
      <c r="Y23" s="65">
        <v>1</v>
      </c>
      <c r="Z23" s="65">
        <v>1</v>
      </c>
      <c r="AA23" s="65">
        <v>3</v>
      </c>
      <c r="AB23" s="65">
        <v>3</v>
      </c>
      <c r="AC23" s="65">
        <v>0</v>
      </c>
      <c r="AD23" s="65">
        <v>0</v>
      </c>
      <c r="AE23" s="65">
        <v>0</v>
      </c>
      <c r="AF23" s="65">
        <v>0</v>
      </c>
      <c r="AG23" s="65">
        <v>0</v>
      </c>
      <c r="AH23" s="65">
        <v>0</v>
      </c>
      <c r="AI23" s="65">
        <v>0</v>
      </c>
      <c r="AJ23" s="65">
        <v>0</v>
      </c>
      <c r="AK23" s="70">
        <v>0</v>
      </c>
      <c r="AL23" s="65">
        <v>0</v>
      </c>
      <c r="AM23" s="71">
        <v>0</v>
      </c>
      <c r="AN23" s="72">
        <v>0</v>
      </c>
      <c r="AO23" s="72">
        <v>0</v>
      </c>
      <c r="AP23" s="72">
        <v>0</v>
      </c>
      <c r="AQ23" s="72">
        <v>0</v>
      </c>
      <c r="AR23" s="72">
        <v>0</v>
      </c>
      <c r="AS23" s="72">
        <v>0</v>
      </c>
      <c r="AT23" s="73">
        <v>0</v>
      </c>
      <c r="AU23" s="73">
        <v>0</v>
      </c>
      <c r="AV23" s="74">
        <v>0</v>
      </c>
      <c r="AW23" s="72">
        <v>0</v>
      </c>
      <c r="AX23" s="72">
        <v>1</v>
      </c>
      <c r="AY23" s="70" t="s">
        <v>285</v>
      </c>
      <c r="AZ23" s="75">
        <v>0</v>
      </c>
      <c r="BA23" s="72">
        <v>2</v>
      </c>
      <c r="BB23" s="76">
        <v>136</v>
      </c>
      <c r="BC23" s="76">
        <v>223</v>
      </c>
      <c r="BD23" s="76" t="s">
        <v>322</v>
      </c>
      <c r="BE23" s="76" t="s">
        <v>323</v>
      </c>
      <c r="BF23" s="76">
        <v>1882</v>
      </c>
      <c r="BG23" s="76">
        <v>61</v>
      </c>
      <c r="BH23" s="72">
        <v>1.5409139213602551E-2</v>
      </c>
      <c r="BI23" s="77">
        <v>1.4705882352941176E-2</v>
      </c>
      <c r="BJ23" s="19">
        <v>0</v>
      </c>
      <c r="BK23" s="224">
        <v>63</v>
      </c>
      <c r="BL23" s="225">
        <v>5</v>
      </c>
      <c r="BM23" s="225">
        <v>9</v>
      </c>
      <c r="BN23" s="226">
        <v>7.9365079365079367</v>
      </c>
      <c r="BO23" s="226">
        <v>14.28571428571429</v>
      </c>
      <c r="BP23" s="226">
        <v>0</v>
      </c>
      <c r="BQ23" s="226">
        <v>0</v>
      </c>
      <c r="BR23" s="226">
        <v>0</v>
      </c>
      <c r="BS23" s="226">
        <v>0</v>
      </c>
      <c r="BT23" s="227">
        <v>62</v>
      </c>
      <c r="BU23" s="228">
        <v>0.50806451612903203</v>
      </c>
      <c r="BV23" s="228">
        <v>0.50707925850240798</v>
      </c>
      <c r="BW23" s="227" t="b">
        <v>1</v>
      </c>
      <c r="BX23" s="227" t="b">
        <v>1</v>
      </c>
      <c r="BY23" s="227">
        <v>62</v>
      </c>
      <c r="BZ23" s="227">
        <v>62</v>
      </c>
      <c r="CA23" s="228">
        <v>1</v>
      </c>
      <c r="CB23" s="228">
        <v>1</v>
      </c>
      <c r="CC23" s="278">
        <v>0</v>
      </c>
      <c r="CD23" s="279">
        <v>0</v>
      </c>
      <c r="CE23" s="35">
        <v>1</v>
      </c>
      <c r="CF23">
        <v>0</v>
      </c>
      <c r="CG23" s="35">
        <v>0</v>
      </c>
      <c r="CH23" s="35">
        <v>0</v>
      </c>
      <c r="CI23">
        <v>0</v>
      </c>
      <c r="CJ23" s="35">
        <v>1</v>
      </c>
      <c r="CK23">
        <v>62</v>
      </c>
      <c r="CL23" s="35">
        <v>3.1674208144796302E-2</v>
      </c>
      <c r="CM23" t="s">
        <v>25</v>
      </c>
      <c r="CN23">
        <v>54</v>
      </c>
      <c r="CO23" s="35">
        <v>0.87096774193548299</v>
      </c>
      <c r="CP23" t="b">
        <v>0</v>
      </c>
      <c r="CQ23">
        <v>0</v>
      </c>
      <c r="CR23">
        <v>0</v>
      </c>
      <c r="CS23" s="35">
        <v>0</v>
      </c>
      <c r="CT23" s="35">
        <v>0</v>
      </c>
      <c r="CU23" s="31" t="s">
        <v>710</v>
      </c>
      <c r="CV23" s="31" t="s">
        <v>712</v>
      </c>
      <c r="CW23" t="s">
        <v>710</v>
      </c>
      <c r="CX23" t="s">
        <v>711</v>
      </c>
      <c r="CY23" t="s">
        <v>712</v>
      </c>
      <c r="CZ23" t="s">
        <v>711</v>
      </c>
      <c r="DA23" t="s">
        <v>676</v>
      </c>
      <c r="DB23" t="b">
        <v>1</v>
      </c>
      <c r="DC23" s="272" t="s">
        <v>713</v>
      </c>
      <c r="DD23" s="273" t="s">
        <v>714</v>
      </c>
      <c r="DE23" s="274" t="s">
        <v>217</v>
      </c>
      <c r="DF23" s="275" t="b">
        <f t="shared" si="0"/>
        <v>1</v>
      </c>
    </row>
    <row r="24" spans="1:110" ht="24.95" customHeight="1" x14ac:dyDescent="0.25">
      <c r="A24" t="s">
        <v>227</v>
      </c>
      <c r="B24" s="31" t="s">
        <v>681</v>
      </c>
      <c r="C24" s="64" t="s">
        <v>43</v>
      </c>
      <c r="D24" s="65" t="s">
        <v>311</v>
      </c>
      <c r="E24" s="65" t="s">
        <v>29</v>
      </c>
      <c r="F24" s="65" t="s">
        <v>284</v>
      </c>
      <c r="G24" s="65">
        <v>0</v>
      </c>
      <c r="H24" s="64" t="s">
        <v>29</v>
      </c>
      <c r="I24" s="66">
        <v>0</v>
      </c>
      <c r="J24" s="64" t="s">
        <v>29</v>
      </c>
      <c r="K24" s="66">
        <v>0</v>
      </c>
      <c r="L24" s="64" t="s">
        <v>29</v>
      </c>
      <c r="M24" s="64" t="s">
        <v>285</v>
      </c>
      <c r="N24" s="64" t="s">
        <v>286</v>
      </c>
      <c r="O24" s="64" t="s">
        <v>287</v>
      </c>
      <c r="P24" s="64" t="s">
        <v>288</v>
      </c>
      <c r="Q24" s="64" t="s">
        <v>289</v>
      </c>
      <c r="R24" s="67" t="s">
        <v>29</v>
      </c>
      <c r="S24" s="65" t="s">
        <v>290</v>
      </c>
      <c r="T24" s="65">
        <v>13</v>
      </c>
      <c r="U24" s="65">
        <v>1</v>
      </c>
      <c r="V24" s="65">
        <v>1</v>
      </c>
      <c r="W24" s="68">
        <v>2</v>
      </c>
      <c r="X24" s="69">
        <v>0</v>
      </c>
      <c r="Y24" s="65">
        <v>18</v>
      </c>
      <c r="Z24" s="65">
        <v>18</v>
      </c>
      <c r="AA24" s="65">
        <v>129</v>
      </c>
      <c r="AB24" s="65">
        <v>129</v>
      </c>
      <c r="AC24" s="65">
        <v>0</v>
      </c>
      <c r="AD24" s="65">
        <v>0</v>
      </c>
      <c r="AE24" s="65">
        <v>0</v>
      </c>
      <c r="AF24" s="65">
        <v>0</v>
      </c>
      <c r="AG24" s="65">
        <v>0</v>
      </c>
      <c r="AH24" s="65">
        <v>0</v>
      </c>
      <c r="AI24" s="65">
        <v>0</v>
      </c>
      <c r="AJ24" s="65">
        <v>0</v>
      </c>
      <c r="AK24" s="70">
        <v>0</v>
      </c>
      <c r="AL24" s="65">
        <v>0</v>
      </c>
      <c r="AM24" s="71">
        <v>0</v>
      </c>
      <c r="AN24" s="72">
        <v>0</v>
      </c>
      <c r="AO24" s="72">
        <v>0</v>
      </c>
      <c r="AP24" s="72">
        <v>0</v>
      </c>
      <c r="AQ24" s="72">
        <v>0</v>
      </c>
      <c r="AR24" s="72">
        <v>0</v>
      </c>
      <c r="AS24" s="72">
        <v>0</v>
      </c>
      <c r="AT24" s="73">
        <v>0</v>
      </c>
      <c r="AU24" s="73">
        <v>0</v>
      </c>
      <c r="AV24" s="74">
        <v>0</v>
      </c>
      <c r="AW24" s="72">
        <v>0</v>
      </c>
      <c r="AX24" s="72">
        <v>1</v>
      </c>
      <c r="AY24" s="70" t="s">
        <v>285</v>
      </c>
      <c r="AZ24" s="75">
        <v>0</v>
      </c>
      <c r="BA24" s="72">
        <v>2</v>
      </c>
      <c r="BB24" s="76">
        <v>81</v>
      </c>
      <c r="BC24" s="76">
        <v>489</v>
      </c>
      <c r="BD24" s="76" t="s">
        <v>316</v>
      </c>
      <c r="BE24" s="76" t="s">
        <v>317</v>
      </c>
      <c r="BF24" s="76">
        <v>703</v>
      </c>
      <c r="BG24" s="76">
        <v>23</v>
      </c>
      <c r="BH24" s="72">
        <v>1.849217638691323E-2</v>
      </c>
      <c r="BI24" s="77">
        <v>2.4691358024691357E-2</v>
      </c>
      <c r="BJ24" s="19">
        <v>0</v>
      </c>
      <c r="BK24" s="224">
        <v>24</v>
      </c>
      <c r="BL24" s="225">
        <v>15</v>
      </c>
      <c r="BM24" s="225">
        <v>15</v>
      </c>
      <c r="BN24" s="226">
        <v>62.5</v>
      </c>
      <c r="BO24" s="226">
        <v>62.5</v>
      </c>
      <c r="BP24" s="226">
        <v>0</v>
      </c>
      <c r="BQ24" s="226">
        <v>0</v>
      </c>
      <c r="BR24" s="226">
        <v>0</v>
      </c>
      <c r="BS24" s="226">
        <v>0</v>
      </c>
      <c r="BT24" s="227">
        <v>23</v>
      </c>
      <c r="BU24" s="228">
        <v>0.52173913043478204</v>
      </c>
      <c r="BV24" s="228">
        <v>0.14855072463768099</v>
      </c>
      <c r="BW24" s="227" t="b">
        <v>1</v>
      </c>
      <c r="BX24" s="227" t="b">
        <v>1</v>
      </c>
      <c r="BY24" s="227">
        <v>23</v>
      </c>
      <c r="BZ24" s="227">
        <v>23</v>
      </c>
      <c r="CA24" s="228">
        <v>1</v>
      </c>
      <c r="CB24" s="228">
        <v>1</v>
      </c>
      <c r="CC24" s="278">
        <v>0</v>
      </c>
      <c r="CD24" s="279">
        <v>0</v>
      </c>
      <c r="CE24" s="35">
        <v>1</v>
      </c>
      <c r="CF24">
        <v>0</v>
      </c>
      <c r="CG24" s="35">
        <v>0</v>
      </c>
      <c r="CH24" s="35">
        <v>0</v>
      </c>
      <c r="CI24">
        <v>0</v>
      </c>
      <c r="CJ24" s="35">
        <v>1</v>
      </c>
      <c r="CK24">
        <v>23</v>
      </c>
      <c r="CL24" s="35">
        <v>0.42708333333333298</v>
      </c>
      <c r="CM24" t="s">
        <v>31</v>
      </c>
      <c r="CN24">
        <v>9</v>
      </c>
      <c r="CO24" s="35">
        <v>0.39130434782608697</v>
      </c>
      <c r="CP24" t="b">
        <v>1</v>
      </c>
      <c r="CQ24">
        <v>0</v>
      </c>
      <c r="CR24">
        <v>0</v>
      </c>
      <c r="CS24" s="35">
        <v>0</v>
      </c>
      <c r="CT24" s="35">
        <v>0</v>
      </c>
      <c r="CU24" s="31" t="s">
        <v>710</v>
      </c>
      <c r="CV24" s="31" t="s">
        <v>712</v>
      </c>
      <c r="CW24" t="s">
        <v>710</v>
      </c>
      <c r="CX24" t="s">
        <v>711</v>
      </c>
      <c r="CY24" t="s">
        <v>712</v>
      </c>
      <c r="CZ24" t="s">
        <v>711</v>
      </c>
      <c r="DA24" t="s">
        <v>676</v>
      </c>
      <c r="DB24" t="b">
        <v>1</v>
      </c>
      <c r="DC24" s="272" t="s">
        <v>713</v>
      </c>
      <c r="DD24" s="273" t="s">
        <v>714</v>
      </c>
      <c r="DE24" s="274" t="s">
        <v>227</v>
      </c>
      <c r="DF24" s="275" t="b">
        <f t="shared" si="0"/>
        <v>1</v>
      </c>
    </row>
    <row r="25" spans="1:110" ht="24.95" customHeight="1" x14ac:dyDescent="0.25">
      <c r="A25" t="s">
        <v>42</v>
      </c>
      <c r="B25" s="31" t="s">
        <v>681</v>
      </c>
      <c r="C25" s="64" t="s">
        <v>43</v>
      </c>
      <c r="D25" s="65" t="s">
        <v>283</v>
      </c>
      <c r="E25" s="65" t="s">
        <v>29</v>
      </c>
      <c r="F25" s="65" t="s">
        <v>284</v>
      </c>
      <c r="G25" s="65">
        <v>0</v>
      </c>
      <c r="H25" s="64" t="s">
        <v>29</v>
      </c>
      <c r="I25" s="66">
        <v>0</v>
      </c>
      <c r="J25" s="64" t="s">
        <v>29</v>
      </c>
      <c r="K25" s="66">
        <v>0</v>
      </c>
      <c r="L25" s="64" t="s">
        <v>29</v>
      </c>
      <c r="M25" s="64" t="s">
        <v>285</v>
      </c>
      <c r="N25" s="64" t="s">
        <v>286</v>
      </c>
      <c r="O25" s="64" t="s">
        <v>287</v>
      </c>
      <c r="P25" s="64" t="s">
        <v>288</v>
      </c>
      <c r="Q25" s="64" t="s">
        <v>289</v>
      </c>
      <c r="R25" s="67" t="s">
        <v>29</v>
      </c>
      <c r="S25" s="65" t="s">
        <v>290</v>
      </c>
      <c r="T25" s="65">
        <v>0</v>
      </c>
      <c r="U25" s="65">
        <v>1</v>
      </c>
      <c r="V25" s="65">
        <v>1</v>
      </c>
      <c r="W25" s="68">
        <v>3</v>
      </c>
      <c r="X25" s="69">
        <v>0</v>
      </c>
      <c r="Y25" s="65">
        <v>3</v>
      </c>
      <c r="Z25" s="65">
        <v>3</v>
      </c>
      <c r="AA25" s="65">
        <v>9</v>
      </c>
      <c r="AB25" s="65">
        <v>9</v>
      </c>
      <c r="AC25" s="65">
        <v>0</v>
      </c>
      <c r="AD25" s="65">
        <v>0</v>
      </c>
      <c r="AE25" s="65">
        <v>0</v>
      </c>
      <c r="AF25" s="65">
        <v>0</v>
      </c>
      <c r="AG25" s="65">
        <v>0</v>
      </c>
      <c r="AH25" s="65">
        <v>0</v>
      </c>
      <c r="AI25" s="65">
        <v>0</v>
      </c>
      <c r="AJ25" s="65">
        <v>0</v>
      </c>
      <c r="AK25" s="70">
        <v>0</v>
      </c>
      <c r="AL25" s="65">
        <v>0</v>
      </c>
      <c r="AM25" s="71">
        <v>0</v>
      </c>
      <c r="AN25" s="72">
        <v>0</v>
      </c>
      <c r="AO25" s="72">
        <v>0</v>
      </c>
      <c r="AP25" s="72">
        <v>0</v>
      </c>
      <c r="AQ25" s="72">
        <v>0</v>
      </c>
      <c r="AR25" s="72">
        <v>0</v>
      </c>
      <c r="AS25" s="72">
        <v>0</v>
      </c>
      <c r="AT25" s="73">
        <v>0</v>
      </c>
      <c r="AU25" s="73">
        <v>0</v>
      </c>
      <c r="AV25" s="74">
        <v>0</v>
      </c>
      <c r="AW25" s="72">
        <v>0</v>
      </c>
      <c r="AX25" s="72">
        <v>1</v>
      </c>
      <c r="AY25" s="70" t="s">
        <v>285</v>
      </c>
      <c r="AZ25" s="75">
        <v>0</v>
      </c>
      <c r="BA25" s="72">
        <v>3</v>
      </c>
      <c r="BB25" s="76">
        <v>313</v>
      </c>
      <c r="BC25" s="76">
        <v>1813</v>
      </c>
      <c r="BD25" s="76" t="s">
        <v>291</v>
      </c>
      <c r="BE25" s="76" t="s">
        <v>292</v>
      </c>
      <c r="BF25" s="76">
        <v>927</v>
      </c>
      <c r="BG25" s="76">
        <v>30</v>
      </c>
      <c r="BH25" s="72">
        <v>0</v>
      </c>
      <c r="BI25" s="77">
        <v>9.5846645367412137E-3</v>
      </c>
      <c r="BJ25" s="19">
        <v>0</v>
      </c>
      <c r="BK25" s="224">
        <v>31</v>
      </c>
      <c r="BL25" s="225">
        <v>13</v>
      </c>
      <c r="BM25" s="225">
        <v>14</v>
      </c>
      <c r="BN25" s="226">
        <v>41.935483870967737</v>
      </c>
      <c r="BO25" s="226">
        <v>45.161290322580648</v>
      </c>
      <c r="BP25" s="226">
        <v>0.2</v>
      </c>
      <c r="BQ25" s="226">
        <v>0.2</v>
      </c>
      <c r="BR25" s="226">
        <v>0.2</v>
      </c>
      <c r="BS25" s="226">
        <v>0.2</v>
      </c>
      <c r="BT25" s="227">
        <v>30</v>
      </c>
      <c r="BU25" s="228">
        <v>0.31666666666666599</v>
      </c>
      <c r="BV25" s="228">
        <v>2.7728613569321499E-2</v>
      </c>
      <c r="BW25" s="227" t="b">
        <v>0</v>
      </c>
      <c r="BX25" s="227" t="b">
        <v>0</v>
      </c>
      <c r="BY25" s="227">
        <v>25</v>
      </c>
      <c r="BZ25" s="227">
        <v>24</v>
      </c>
      <c r="CA25" s="228">
        <v>0.83333333333333304</v>
      </c>
      <c r="CB25" s="228">
        <v>0.8</v>
      </c>
      <c r="CC25" s="278">
        <v>0.2</v>
      </c>
      <c r="CD25" s="279">
        <v>6</v>
      </c>
      <c r="CE25" s="35">
        <v>1</v>
      </c>
      <c r="CF25">
        <v>6</v>
      </c>
      <c r="CG25" s="35">
        <v>0.2</v>
      </c>
      <c r="CH25" s="35">
        <v>0</v>
      </c>
      <c r="CI25">
        <v>0</v>
      </c>
      <c r="CJ25" s="35">
        <v>0.8</v>
      </c>
      <c r="CK25">
        <v>24</v>
      </c>
      <c r="CL25" s="35">
        <v>5.4203539823008802E-2</v>
      </c>
      <c r="CM25" t="s">
        <v>25</v>
      </c>
      <c r="CN25">
        <v>18</v>
      </c>
      <c r="CO25" s="35">
        <v>0.6</v>
      </c>
      <c r="CP25" t="b">
        <v>1</v>
      </c>
      <c r="CQ25">
        <v>0</v>
      </c>
      <c r="CR25">
        <v>0</v>
      </c>
      <c r="CS25" s="35">
        <v>0</v>
      </c>
      <c r="CT25" s="35">
        <v>0</v>
      </c>
      <c r="CU25" s="31" t="s">
        <v>715</v>
      </c>
      <c r="CV25" s="31" t="s">
        <v>712</v>
      </c>
      <c r="CW25" t="s">
        <v>715</v>
      </c>
      <c r="CX25" t="s">
        <v>711</v>
      </c>
      <c r="CY25" t="s">
        <v>716</v>
      </c>
      <c r="CZ25" t="s">
        <v>711</v>
      </c>
      <c r="DA25" t="s">
        <v>676</v>
      </c>
      <c r="DB25" t="b">
        <v>1</v>
      </c>
      <c r="DC25" s="272" t="s">
        <v>713</v>
      </c>
      <c r="DD25" s="273" t="s">
        <v>717</v>
      </c>
      <c r="DE25" s="274" t="s">
        <v>42</v>
      </c>
      <c r="DF25" s="275" t="b">
        <f t="shared" si="0"/>
        <v>1</v>
      </c>
    </row>
    <row r="26" spans="1:110" ht="24.95" customHeight="1" x14ac:dyDescent="0.25">
      <c r="A26" s="127" t="s">
        <v>73</v>
      </c>
      <c r="B26" s="218" t="s">
        <v>682</v>
      </c>
      <c r="C26" s="107" t="s">
        <v>23</v>
      </c>
      <c r="D26" s="108" t="s">
        <v>333</v>
      </c>
      <c r="E26" s="108" t="s">
        <v>28</v>
      </c>
      <c r="F26" s="108" t="s">
        <v>377</v>
      </c>
      <c r="G26" s="108">
        <v>16</v>
      </c>
      <c r="H26" s="107" t="s">
        <v>510</v>
      </c>
      <c r="I26" s="107">
        <v>4</v>
      </c>
      <c r="J26" s="109" t="s">
        <v>24</v>
      </c>
      <c r="K26" s="107">
        <v>12</v>
      </c>
      <c r="L26" s="107" t="s">
        <v>510</v>
      </c>
      <c r="M26" s="110">
        <v>0.75</v>
      </c>
      <c r="N26" s="107" t="s">
        <v>286</v>
      </c>
      <c r="O26" s="107" t="s">
        <v>287</v>
      </c>
      <c r="P26" s="107" t="s">
        <v>350</v>
      </c>
      <c r="Q26" s="107" t="s">
        <v>351</v>
      </c>
      <c r="R26" s="111" t="s">
        <v>470</v>
      </c>
      <c r="S26" s="108" t="s">
        <v>352</v>
      </c>
      <c r="T26" s="108">
        <v>516</v>
      </c>
      <c r="U26" s="108">
        <v>17</v>
      </c>
      <c r="V26" s="108">
        <v>2</v>
      </c>
      <c r="W26" s="112">
        <v>24</v>
      </c>
      <c r="X26" s="113">
        <v>0.66666666666666663</v>
      </c>
      <c r="Y26" s="108">
        <v>56</v>
      </c>
      <c r="Z26" s="108">
        <v>59</v>
      </c>
      <c r="AA26" s="108">
        <v>239</v>
      </c>
      <c r="AB26" s="108">
        <v>280</v>
      </c>
      <c r="AC26" s="108">
        <v>5</v>
      </c>
      <c r="AD26" s="108">
        <v>2</v>
      </c>
      <c r="AE26" s="108">
        <v>47</v>
      </c>
      <c r="AF26" s="108">
        <v>22</v>
      </c>
      <c r="AG26" s="108">
        <v>30</v>
      </c>
      <c r="AH26" s="108">
        <v>14</v>
      </c>
      <c r="AI26" s="108">
        <v>8</v>
      </c>
      <c r="AJ26" s="108">
        <v>0</v>
      </c>
      <c r="AK26" s="108">
        <v>77</v>
      </c>
      <c r="AL26" s="108">
        <v>44</v>
      </c>
      <c r="AM26" s="114">
        <v>121</v>
      </c>
      <c r="AN26" s="34">
        <v>3.2083333333333299</v>
      </c>
      <c r="AO26" s="34">
        <v>4.5294117647058796</v>
      </c>
      <c r="AP26" s="34">
        <v>38.5</v>
      </c>
      <c r="AQ26" s="34">
        <v>1.8333333333333299</v>
      </c>
      <c r="AR26" s="34">
        <v>2.5882352941176401</v>
      </c>
      <c r="AS26" s="34">
        <v>22</v>
      </c>
      <c r="AT26" s="115">
        <v>5.0416666666666599</v>
      </c>
      <c r="AU26" s="115">
        <v>0.23404255319148937</v>
      </c>
      <c r="AV26" s="116">
        <v>7.1176470588235201</v>
      </c>
      <c r="AW26" s="34">
        <v>60.5</v>
      </c>
      <c r="AX26" s="34">
        <v>1.0535714285714199</v>
      </c>
      <c r="AY26" s="117">
        <v>0.63636363636363635</v>
      </c>
      <c r="AZ26" s="117">
        <v>0.94117647058823528</v>
      </c>
      <c r="BA26" s="34">
        <v>1.411764705882353</v>
      </c>
      <c r="BB26" s="118">
        <v>454</v>
      </c>
      <c r="BC26" s="118">
        <v>1455</v>
      </c>
      <c r="BD26" s="118" t="s">
        <v>595</v>
      </c>
      <c r="BE26" s="118" t="s">
        <v>596</v>
      </c>
      <c r="BF26" s="118">
        <v>1148</v>
      </c>
      <c r="BG26" s="118">
        <v>37</v>
      </c>
      <c r="BH26" s="34">
        <v>0.44947735191637633</v>
      </c>
      <c r="BI26" s="119">
        <v>5.2863436123348019E-2</v>
      </c>
      <c r="BJ26" s="108">
        <v>7</v>
      </c>
      <c r="BK26" s="250">
        <v>39</v>
      </c>
      <c r="BL26" s="251">
        <v>3</v>
      </c>
      <c r="BM26" s="251">
        <v>23</v>
      </c>
      <c r="BN26" s="252">
        <v>7.6923076923076934</v>
      </c>
      <c r="BO26" s="252">
        <v>58.974358974358971</v>
      </c>
      <c r="BP26" s="252">
        <v>2.6315789473684209E-2</v>
      </c>
      <c r="BQ26" s="252">
        <v>2.6315789473684209E-2</v>
      </c>
      <c r="BR26" s="252">
        <v>2.6315789473684209E-2</v>
      </c>
      <c r="BS26" s="252">
        <v>0.42105263157894729</v>
      </c>
      <c r="BT26" s="253">
        <v>38</v>
      </c>
      <c r="BU26" s="254">
        <v>0.46154970760233899</v>
      </c>
      <c r="BV26" s="254">
        <v>0.18901727879661301</v>
      </c>
      <c r="BW26" s="253" t="b">
        <v>1</v>
      </c>
      <c r="BX26" s="253" t="b">
        <v>0</v>
      </c>
      <c r="BY26" s="253">
        <v>38</v>
      </c>
      <c r="BZ26" s="253">
        <v>37</v>
      </c>
      <c r="CA26" s="254">
        <v>1</v>
      </c>
      <c r="CB26" s="254">
        <v>0.97368421052631504</v>
      </c>
      <c r="CC26" s="282">
        <v>2.6315789473684199E-2</v>
      </c>
      <c r="CD26" s="283">
        <v>1</v>
      </c>
      <c r="CE26" s="128">
        <v>0.92222222222222205</v>
      </c>
      <c r="CF26" s="127">
        <v>1</v>
      </c>
      <c r="CG26" s="128">
        <v>2.6315789473684199E-2</v>
      </c>
      <c r="CH26" s="128">
        <v>0</v>
      </c>
      <c r="CI26" s="127">
        <v>0</v>
      </c>
      <c r="CJ26" s="128">
        <v>0.97368421052631504</v>
      </c>
      <c r="CK26" s="127">
        <v>37</v>
      </c>
      <c r="CL26" s="128">
        <v>6.3739376770538198E-3</v>
      </c>
      <c r="CM26" s="127" t="s">
        <v>25</v>
      </c>
      <c r="CN26" s="127">
        <v>17</v>
      </c>
      <c r="CO26" s="128">
        <v>0.44736842105263103</v>
      </c>
      <c r="CP26" s="127" t="b">
        <v>1</v>
      </c>
      <c r="CQ26" s="127">
        <v>0</v>
      </c>
      <c r="CR26" s="127">
        <v>0</v>
      </c>
      <c r="CS26" s="128">
        <v>0</v>
      </c>
      <c r="CT26" s="128">
        <v>0</v>
      </c>
      <c r="CU26" s="218" t="s">
        <v>715</v>
      </c>
      <c r="CV26" s="218" t="s">
        <v>678</v>
      </c>
      <c r="CW26" s="127" t="s">
        <v>715</v>
      </c>
      <c r="CX26" s="127" t="s">
        <v>711</v>
      </c>
      <c r="CY26" s="127" t="s">
        <v>716</v>
      </c>
      <c r="CZ26" s="127" t="s">
        <v>711</v>
      </c>
      <c r="DA26" s="127" t="s">
        <v>676</v>
      </c>
      <c r="DB26" s="127" t="b">
        <v>1</v>
      </c>
      <c r="DC26" s="272" t="s">
        <v>713</v>
      </c>
      <c r="DD26" s="273" t="s">
        <v>717</v>
      </c>
      <c r="DE26" s="274" t="s">
        <v>73</v>
      </c>
      <c r="DF26" s="275" t="b">
        <f t="shared" si="0"/>
        <v>1</v>
      </c>
    </row>
    <row r="27" spans="1:110" ht="24.95" customHeight="1" x14ac:dyDescent="0.25">
      <c r="A27" s="211" t="s">
        <v>90</v>
      </c>
      <c r="B27" s="214" t="s">
        <v>681</v>
      </c>
      <c r="C27" s="78" t="s">
        <v>36</v>
      </c>
      <c r="D27" s="79" t="s">
        <v>333</v>
      </c>
      <c r="E27" s="79" t="s">
        <v>29</v>
      </c>
      <c r="F27" s="79" t="s">
        <v>284</v>
      </c>
      <c r="G27" s="79">
        <v>1</v>
      </c>
      <c r="H27" s="78" t="s">
        <v>349</v>
      </c>
      <c r="I27" s="80">
        <v>0</v>
      </c>
      <c r="J27" s="78" t="s">
        <v>29</v>
      </c>
      <c r="K27" s="80">
        <v>1</v>
      </c>
      <c r="L27" s="78" t="s">
        <v>349</v>
      </c>
      <c r="M27" s="81">
        <v>1</v>
      </c>
      <c r="N27" s="78" t="s">
        <v>286</v>
      </c>
      <c r="O27" s="78" t="s">
        <v>287</v>
      </c>
      <c r="P27" s="78" t="s">
        <v>350</v>
      </c>
      <c r="Q27" s="78" t="s">
        <v>351</v>
      </c>
      <c r="R27" s="82" t="s">
        <v>36</v>
      </c>
      <c r="S27" s="79" t="s">
        <v>356</v>
      </c>
      <c r="T27" s="79">
        <v>393</v>
      </c>
      <c r="U27" s="79">
        <v>13</v>
      </c>
      <c r="V27" s="79">
        <v>2</v>
      </c>
      <c r="W27" s="83">
        <v>2</v>
      </c>
      <c r="X27" s="84">
        <v>0.5</v>
      </c>
      <c r="Y27" s="79">
        <v>2</v>
      </c>
      <c r="Z27" s="79">
        <v>2</v>
      </c>
      <c r="AA27" s="79">
        <v>20</v>
      </c>
      <c r="AB27" s="79">
        <v>21</v>
      </c>
      <c r="AC27" s="79">
        <v>0</v>
      </c>
      <c r="AD27" s="79">
        <v>0</v>
      </c>
      <c r="AE27" s="79">
        <v>0</v>
      </c>
      <c r="AF27" s="79">
        <v>0</v>
      </c>
      <c r="AG27" s="79">
        <v>1</v>
      </c>
      <c r="AH27" s="79">
        <v>0</v>
      </c>
      <c r="AI27" s="79">
        <v>0</v>
      </c>
      <c r="AJ27" s="79">
        <v>0</v>
      </c>
      <c r="AK27" s="85">
        <v>1</v>
      </c>
      <c r="AL27" s="79">
        <v>0</v>
      </c>
      <c r="AM27" s="86">
        <v>1</v>
      </c>
      <c r="AN27" s="87">
        <v>0.5</v>
      </c>
      <c r="AO27" s="87">
        <v>7.69230769230769E-2</v>
      </c>
      <c r="AP27" s="87">
        <v>0.5</v>
      </c>
      <c r="AQ27" s="87">
        <v>0</v>
      </c>
      <c r="AR27" s="87">
        <v>0</v>
      </c>
      <c r="AS27" s="87">
        <v>0</v>
      </c>
      <c r="AT27" s="88">
        <v>0.5</v>
      </c>
      <c r="AU27" s="88">
        <v>2.5380710659898475E-3</v>
      </c>
      <c r="AV27" s="89">
        <v>7.69230769230769E-2</v>
      </c>
      <c r="AW27" s="87">
        <v>0.5</v>
      </c>
      <c r="AX27" s="87">
        <v>1</v>
      </c>
      <c r="AY27" s="90">
        <v>1</v>
      </c>
      <c r="AZ27" s="90">
        <v>7.6923076923076927E-2</v>
      </c>
      <c r="BA27" s="87">
        <v>0.15384615384615385</v>
      </c>
      <c r="BB27" s="91">
        <v>138</v>
      </c>
      <c r="BC27" s="91">
        <v>452</v>
      </c>
      <c r="BD27" s="91" t="s">
        <v>418</v>
      </c>
      <c r="BE27" s="91" t="s">
        <v>419</v>
      </c>
      <c r="BF27" s="91">
        <v>448</v>
      </c>
      <c r="BG27" s="91">
        <v>14</v>
      </c>
      <c r="BH27" s="87">
        <v>0.8772321428571429</v>
      </c>
      <c r="BI27" s="92">
        <v>1.4492753623188406E-2</v>
      </c>
      <c r="BJ27" s="79">
        <v>0</v>
      </c>
      <c r="BK27" s="229">
        <v>16</v>
      </c>
      <c r="BL27" s="230">
        <v>2</v>
      </c>
      <c r="BM27" s="230">
        <v>7</v>
      </c>
      <c r="BN27" s="231">
        <v>12.5</v>
      </c>
      <c r="BO27" s="231">
        <v>43.75</v>
      </c>
      <c r="BP27" s="231">
        <v>6.6666666666666666E-2</v>
      </c>
      <c r="BQ27" s="231">
        <v>6.6666666666666666E-2</v>
      </c>
      <c r="BR27" s="231">
        <v>6.6666666666666666E-2</v>
      </c>
      <c r="BS27" s="231">
        <v>0.93333333333333335</v>
      </c>
      <c r="BT27" s="232">
        <v>15</v>
      </c>
      <c r="BU27" s="233">
        <v>0.425396825396825</v>
      </c>
      <c r="BV27" s="233">
        <v>0.122844272844272</v>
      </c>
      <c r="BW27" s="232" t="b">
        <v>1</v>
      </c>
      <c r="BX27" s="232" t="b">
        <v>0</v>
      </c>
      <c r="BY27" s="232">
        <v>15</v>
      </c>
      <c r="BZ27" s="232">
        <v>14</v>
      </c>
      <c r="CA27" s="233">
        <v>1</v>
      </c>
      <c r="CB27" s="233">
        <v>0.93333333333333302</v>
      </c>
      <c r="CC27" s="270">
        <v>6.6666666666666596E-2</v>
      </c>
      <c r="CD27" s="271">
        <v>1</v>
      </c>
      <c r="CE27" s="212">
        <v>0.952380952380952</v>
      </c>
      <c r="CF27" s="211">
        <v>1</v>
      </c>
      <c r="CG27" s="212">
        <v>6.6666666666666596E-2</v>
      </c>
      <c r="CH27" s="212">
        <v>0</v>
      </c>
      <c r="CI27" s="211">
        <v>0</v>
      </c>
      <c r="CJ27" s="212">
        <v>0.93333333333333302</v>
      </c>
      <c r="CK27" s="211">
        <v>14</v>
      </c>
      <c r="CL27" s="212">
        <v>0.286036036036036</v>
      </c>
      <c r="CM27" s="211" t="s">
        <v>21</v>
      </c>
      <c r="CN27" s="211">
        <v>14</v>
      </c>
      <c r="CO27" s="212">
        <v>0.93333333333333302</v>
      </c>
      <c r="CP27" s="211" t="b">
        <v>0</v>
      </c>
      <c r="CQ27" s="211">
        <v>0</v>
      </c>
      <c r="CR27" s="211">
        <v>0</v>
      </c>
      <c r="CS27" s="212">
        <v>0</v>
      </c>
      <c r="CT27" s="212">
        <v>0</v>
      </c>
      <c r="CU27" s="214" t="s">
        <v>715</v>
      </c>
      <c r="CV27" s="214" t="s">
        <v>678</v>
      </c>
      <c r="CW27" s="211" t="s">
        <v>715</v>
      </c>
      <c r="CX27" s="211" t="s">
        <v>711</v>
      </c>
      <c r="CY27" s="211" t="s">
        <v>716</v>
      </c>
      <c r="CZ27" s="211" t="s">
        <v>711</v>
      </c>
      <c r="DA27" s="211" t="s">
        <v>676</v>
      </c>
      <c r="DB27" s="211" t="b">
        <v>1</v>
      </c>
      <c r="DC27" s="272" t="s">
        <v>713</v>
      </c>
      <c r="DD27" s="273" t="s">
        <v>717</v>
      </c>
      <c r="DE27" s="274" t="s">
        <v>90</v>
      </c>
      <c r="DF27" s="275" t="b">
        <f t="shared" si="0"/>
        <v>1</v>
      </c>
    </row>
    <row r="28" spans="1:110" ht="24.95" customHeight="1" x14ac:dyDescent="0.25">
      <c r="A28" t="s">
        <v>107</v>
      </c>
      <c r="B28" s="31" t="s">
        <v>681</v>
      </c>
      <c r="C28" s="64" t="s">
        <v>43</v>
      </c>
      <c r="D28" s="65" t="s">
        <v>311</v>
      </c>
      <c r="E28" s="65" t="s">
        <v>29</v>
      </c>
      <c r="F28" s="65" t="s">
        <v>284</v>
      </c>
      <c r="G28" s="65">
        <v>0</v>
      </c>
      <c r="H28" s="64" t="s">
        <v>29</v>
      </c>
      <c r="I28" s="66">
        <v>0</v>
      </c>
      <c r="J28" s="64" t="s">
        <v>29</v>
      </c>
      <c r="K28" s="66">
        <v>0</v>
      </c>
      <c r="L28" s="64" t="s">
        <v>29</v>
      </c>
      <c r="M28" s="64" t="s">
        <v>285</v>
      </c>
      <c r="N28" s="64" t="s">
        <v>286</v>
      </c>
      <c r="O28" s="64" t="s">
        <v>287</v>
      </c>
      <c r="P28" s="64" t="s">
        <v>288</v>
      </c>
      <c r="Q28" s="64" t="s">
        <v>289</v>
      </c>
      <c r="R28" s="67" t="s">
        <v>29</v>
      </c>
      <c r="S28" s="65" t="s">
        <v>290</v>
      </c>
      <c r="T28" s="65">
        <v>13</v>
      </c>
      <c r="U28" s="65">
        <v>1</v>
      </c>
      <c r="V28" s="65">
        <v>1</v>
      </c>
      <c r="W28" s="68">
        <v>2</v>
      </c>
      <c r="X28" s="69">
        <v>0</v>
      </c>
      <c r="Y28" s="65">
        <v>2</v>
      </c>
      <c r="Z28" s="65">
        <v>2</v>
      </c>
      <c r="AA28" s="65">
        <v>16</v>
      </c>
      <c r="AB28" s="65">
        <v>16</v>
      </c>
      <c r="AC28" s="65">
        <v>0</v>
      </c>
      <c r="AD28" s="65">
        <v>0</v>
      </c>
      <c r="AE28" s="65">
        <v>0</v>
      </c>
      <c r="AF28" s="65">
        <v>0</v>
      </c>
      <c r="AG28" s="65">
        <v>0</v>
      </c>
      <c r="AH28" s="65">
        <v>0</v>
      </c>
      <c r="AI28" s="65">
        <v>0</v>
      </c>
      <c r="AJ28" s="65">
        <v>0</v>
      </c>
      <c r="AK28" s="70">
        <v>0</v>
      </c>
      <c r="AL28" s="65">
        <v>0</v>
      </c>
      <c r="AM28" s="71">
        <v>0</v>
      </c>
      <c r="AN28" s="72">
        <v>0</v>
      </c>
      <c r="AO28" s="72">
        <v>0</v>
      </c>
      <c r="AP28" s="72">
        <v>0</v>
      </c>
      <c r="AQ28" s="72">
        <v>0</v>
      </c>
      <c r="AR28" s="72">
        <v>0</v>
      </c>
      <c r="AS28" s="72">
        <v>0</v>
      </c>
      <c r="AT28" s="73">
        <v>0</v>
      </c>
      <c r="AU28" s="73">
        <v>0</v>
      </c>
      <c r="AV28" s="74">
        <v>0</v>
      </c>
      <c r="AW28" s="72">
        <v>0</v>
      </c>
      <c r="AX28" s="72">
        <v>1</v>
      </c>
      <c r="AY28" s="70" t="s">
        <v>285</v>
      </c>
      <c r="AZ28" s="75">
        <v>0</v>
      </c>
      <c r="BA28" s="72">
        <v>2</v>
      </c>
      <c r="BB28" s="76">
        <v>72</v>
      </c>
      <c r="BC28" s="76">
        <v>3276</v>
      </c>
      <c r="BD28" s="76" t="s">
        <v>314</v>
      </c>
      <c r="BE28" s="76" t="s">
        <v>315</v>
      </c>
      <c r="BF28" s="76">
        <v>1878</v>
      </c>
      <c r="BG28" s="76">
        <v>61</v>
      </c>
      <c r="BH28" s="72">
        <v>6.9222577209797657E-3</v>
      </c>
      <c r="BI28" s="77">
        <v>2.7777777777777776E-2</v>
      </c>
      <c r="BJ28" s="19">
        <v>0</v>
      </c>
      <c r="BK28" s="224">
        <v>63</v>
      </c>
      <c r="BL28" s="225">
        <v>49</v>
      </c>
      <c r="BM28" s="225">
        <v>52</v>
      </c>
      <c r="BN28" s="226">
        <v>77.777777777777771</v>
      </c>
      <c r="BO28" s="226">
        <v>82.539682539682545</v>
      </c>
      <c r="BP28" s="226">
        <v>6.4516129032258063E-2</v>
      </c>
      <c r="BQ28" s="226">
        <v>6.4516129032258063E-2</v>
      </c>
      <c r="BR28" s="226">
        <v>6.4516129032258063E-2</v>
      </c>
      <c r="BS28" s="226">
        <v>6.4516129032258063E-2</v>
      </c>
      <c r="BT28" s="227">
        <v>62</v>
      </c>
      <c r="BU28" s="228">
        <v>0.44354838709677402</v>
      </c>
      <c r="BV28" s="228">
        <v>4.4022306737344002E-2</v>
      </c>
      <c r="BW28" s="227" t="b">
        <v>0</v>
      </c>
      <c r="BX28" s="227" t="b">
        <v>0</v>
      </c>
      <c r="BY28" s="227">
        <v>59</v>
      </c>
      <c r="BZ28" s="227">
        <v>58</v>
      </c>
      <c r="CA28" s="228">
        <v>0.95161290322580605</v>
      </c>
      <c r="CB28" s="228">
        <v>0.93548387096774099</v>
      </c>
      <c r="CC28" s="278">
        <v>6.4516129032257993E-2</v>
      </c>
      <c r="CD28" s="279">
        <v>4</v>
      </c>
      <c r="CE28" s="35">
        <v>1</v>
      </c>
      <c r="CF28">
        <v>4</v>
      </c>
      <c r="CG28" s="35">
        <v>6.4516129032257993E-2</v>
      </c>
      <c r="CH28" s="35">
        <v>0</v>
      </c>
      <c r="CI28">
        <v>0</v>
      </c>
      <c r="CJ28" s="35">
        <v>0.93548387096774199</v>
      </c>
      <c r="CK28">
        <v>58</v>
      </c>
      <c r="CL28" s="35">
        <v>0.10293219303604099</v>
      </c>
      <c r="CM28" t="s">
        <v>25</v>
      </c>
      <c r="CN28">
        <v>11</v>
      </c>
      <c r="CO28" s="35">
        <v>0.17741935483870899</v>
      </c>
      <c r="CP28" t="b">
        <v>1</v>
      </c>
      <c r="CQ28">
        <v>0</v>
      </c>
      <c r="CR28">
        <v>0</v>
      </c>
      <c r="CS28" s="35">
        <v>0</v>
      </c>
      <c r="CT28" s="35">
        <v>0</v>
      </c>
      <c r="CU28" s="31" t="s">
        <v>715</v>
      </c>
      <c r="CV28" s="31" t="s">
        <v>712</v>
      </c>
      <c r="CW28" t="s">
        <v>715</v>
      </c>
      <c r="CX28" t="s">
        <v>711</v>
      </c>
      <c r="CY28" t="s">
        <v>716</v>
      </c>
      <c r="CZ28" t="s">
        <v>711</v>
      </c>
      <c r="DA28" t="s">
        <v>676</v>
      </c>
      <c r="DB28" t="b">
        <v>1</v>
      </c>
      <c r="DC28" s="272" t="s">
        <v>713</v>
      </c>
      <c r="DD28" s="273" t="s">
        <v>717</v>
      </c>
      <c r="DE28" s="274" t="s">
        <v>107</v>
      </c>
      <c r="DF28" s="275" t="b">
        <f t="shared" si="0"/>
        <v>1</v>
      </c>
    </row>
    <row r="29" spans="1:110" ht="24.95" customHeight="1" x14ac:dyDescent="0.25">
      <c r="A29" s="211" t="s">
        <v>113</v>
      </c>
      <c r="B29" s="214" t="s">
        <v>681</v>
      </c>
      <c r="C29" s="78" t="s">
        <v>36</v>
      </c>
      <c r="D29" s="79" t="s">
        <v>333</v>
      </c>
      <c r="E29" s="79" t="s">
        <v>29</v>
      </c>
      <c r="F29" s="79" t="s">
        <v>284</v>
      </c>
      <c r="G29" s="79">
        <v>2</v>
      </c>
      <c r="H29" s="78" t="s">
        <v>359</v>
      </c>
      <c r="I29" s="80">
        <v>0</v>
      </c>
      <c r="J29" s="78" t="s">
        <v>29</v>
      </c>
      <c r="K29" s="80">
        <v>2</v>
      </c>
      <c r="L29" s="78" t="s">
        <v>359</v>
      </c>
      <c r="M29" s="81">
        <v>1</v>
      </c>
      <c r="N29" s="78" t="s">
        <v>286</v>
      </c>
      <c r="O29" s="78" t="s">
        <v>287</v>
      </c>
      <c r="P29" s="78" t="s">
        <v>350</v>
      </c>
      <c r="Q29" s="78" t="s">
        <v>351</v>
      </c>
      <c r="R29" s="82" t="s">
        <v>36</v>
      </c>
      <c r="S29" s="79" t="s">
        <v>352</v>
      </c>
      <c r="T29" s="79">
        <v>599</v>
      </c>
      <c r="U29" s="79">
        <v>20</v>
      </c>
      <c r="V29" s="79">
        <v>2</v>
      </c>
      <c r="W29" s="83">
        <v>3</v>
      </c>
      <c r="X29" s="84">
        <v>0.66666666666666663</v>
      </c>
      <c r="Y29" s="79">
        <v>25</v>
      </c>
      <c r="Z29" s="79">
        <v>25</v>
      </c>
      <c r="AA29" s="79">
        <v>118</v>
      </c>
      <c r="AB29" s="79">
        <v>121</v>
      </c>
      <c r="AC29" s="79">
        <v>0</v>
      </c>
      <c r="AD29" s="79">
        <v>0</v>
      </c>
      <c r="AE29" s="79">
        <v>0</v>
      </c>
      <c r="AF29" s="79">
        <v>0</v>
      </c>
      <c r="AG29" s="79">
        <v>3</v>
      </c>
      <c r="AH29" s="79">
        <v>0</v>
      </c>
      <c r="AI29" s="79">
        <v>2</v>
      </c>
      <c r="AJ29" s="79">
        <v>0</v>
      </c>
      <c r="AK29" s="85">
        <v>3</v>
      </c>
      <c r="AL29" s="79">
        <v>2</v>
      </c>
      <c r="AM29" s="86">
        <v>5</v>
      </c>
      <c r="AN29" s="87">
        <v>1</v>
      </c>
      <c r="AO29" s="87">
        <v>0.15</v>
      </c>
      <c r="AP29" s="87">
        <v>1.5</v>
      </c>
      <c r="AQ29" s="87">
        <v>0.66666666666666596</v>
      </c>
      <c r="AR29" s="87">
        <v>0.1</v>
      </c>
      <c r="AS29" s="87">
        <v>1</v>
      </c>
      <c r="AT29" s="88">
        <v>1.6666666666666601</v>
      </c>
      <c r="AU29" s="88">
        <v>8.3333333333333332E-3</v>
      </c>
      <c r="AV29" s="89">
        <v>0.25</v>
      </c>
      <c r="AW29" s="87">
        <v>2.5</v>
      </c>
      <c r="AX29" s="87">
        <v>1</v>
      </c>
      <c r="AY29" s="90">
        <v>0.6</v>
      </c>
      <c r="AZ29" s="90">
        <v>0.1</v>
      </c>
      <c r="BA29" s="87">
        <v>0.15</v>
      </c>
      <c r="BB29" s="91">
        <v>40</v>
      </c>
      <c r="BC29" s="91">
        <v>263</v>
      </c>
      <c r="BD29" s="91" t="s">
        <v>430</v>
      </c>
      <c r="BE29" s="91" t="s">
        <v>431</v>
      </c>
      <c r="BF29" s="91">
        <v>1008</v>
      </c>
      <c r="BG29" s="91">
        <v>33</v>
      </c>
      <c r="BH29" s="87">
        <v>0.59424603174603174</v>
      </c>
      <c r="BI29" s="92">
        <v>7.4999999999999997E-2</v>
      </c>
      <c r="BJ29" s="79">
        <v>0</v>
      </c>
      <c r="BK29" s="229">
        <v>35</v>
      </c>
      <c r="BL29" s="230">
        <v>15</v>
      </c>
      <c r="BM29" s="230">
        <v>15</v>
      </c>
      <c r="BN29" s="231">
        <v>42.857142857142847</v>
      </c>
      <c r="BO29" s="231">
        <v>42.857142857142847</v>
      </c>
      <c r="BP29" s="231">
        <v>2.9411764705882349E-2</v>
      </c>
      <c r="BQ29" s="231">
        <v>2.9411764705882349E-2</v>
      </c>
      <c r="BR29" s="231">
        <v>2.9411764705882349E-2</v>
      </c>
      <c r="BS29" s="231">
        <v>0.61764705882352944</v>
      </c>
      <c r="BT29" s="232">
        <v>34</v>
      </c>
      <c r="BU29" s="233">
        <v>0.47501195600191298</v>
      </c>
      <c r="BV29" s="233">
        <v>0.24821967659014799</v>
      </c>
      <c r="BW29" s="232" t="b">
        <v>1</v>
      </c>
      <c r="BX29" s="232" t="b">
        <v>0</v>
      </c>
      <c r="BY29" s="232">
        <v>34</v>
      </c>
      <c r="BZ29" s="232">
        <v>33</v>
      </c>
      <c r="CA29" s="233">
        <v>1</v>
      </c>
      <c r="CB29" s="233">
        <v>0.97058823529411697</v>
      </c>
      <c r="CC29" s="270">
        <v>2.94117647058823E-2</v>
      </c>
      <c r="CD29" s="271">
        <v>1</v>
      </c>
      <c r="CE29" s="212">
        <v>0.95934959349593496</v>
      </c>
      <c r="CF29" s="211">
        <v>1</v>
      </c>
      <c r="CG29" s="212">
        <v>2.94117647058823E-2</v>
      </c>
      <c r="CH29" s="212">
        <v>0</v>
      </c>
      <c r="CI29" s="211">
        <v>0</v>
      </c>
      <c r="CJ29" s="212">
        <v>0.97058823529411697</v>
      </c>
      <c r="CK29" s="211">
        <v>33</v>
      </c>
      <c r="CL29" s="212">
        <v>3.90625E-3</v>
      </c>
      <c r="CM29" s="211" t="s">
        <v>25</v>
      </c>
      <c r="CN29" s="211">
        <v>21</v>
      </c>
      <c r="CO29" s="212">
        <v>0.61764705882352899</v>
      </c>
      <c r="CP29" s="211" t="b">
        <v>1</v>
      </c>
      <c r="CQ29" s="211">
        <v>0</v>
      </c>
      <c r="CR29" s="211">
        <v>0</v>
      </c>
      <c r="CS29" s="212">
        <v>0</v>
      </c>
      <c r="CT29" s="212">
        <v>0</v>
      </c>
      <c r="CU29" s="214" t="s">
        <v>715</v>
      </c>
      <c r="CV29" s="214" t="s">
        <v>678</v>
      </c>
      <c r="CW29" s="211" t="s">
        <v>715</v>
      </c>
      <c r="CX29" s="211" t="s">
        <v>711</v>
      </c>
      <c r="CY29" s="211" t="s">
        <v>716</v>
      </c>
      <c r="CZ29" s="211" t="s">
        <v>711</v>
      </c>
      <c r="DA29" s="211" t="s">
        <v>676</v>
      </c>
      <c r="DB29" s="211" t="b">
        <v>1</v>
      </c>
      <c r="DC29" s="272" t="s">
        <v>713</v>
      </c>
      <c r="DD29" s="273" t="s">
        <v>717</v>
      </c>
      <c r="DE29" s="274" t="s">
        <v>113</v>
      </c>
      <c r="DF29" s="275" t="b">
        <f t="shared" si="0"/>
        <v>1</v>
      </c>
    </row>
    <row r="30" spans="1:110" ht="24.95" customHeight="1" x14ac:dyDescent="0.25">
      <c r="A30" s="145" t="s">
        <v>117</v>
      </c>
      <c r="B30" s="217" t="s">
        <v>21</v>
      </c>
      <c r="C30" s="146" t="s">
        <v>33</v>
      </c>
      <c r="D30" s="147" t="s">
        <v>311</v>
      </c>
      <c r="E30" s="147" t="s">
        <v>28</v>
      </c>
      <c r="F30" s="147" t="s">
        <v>401</v>
      </c>
      <c r="G30" s="147">
        <v>4</v>
      </c>
      <c r="H30" s="146" t="s">
        <v>467</v>
      </c>
      <c r="I30" s="148">
        <v>1</v>
      </c>
      <c r="J30" s="146" t="s">
        <v>20</v>
      </c>
      <c r="K30" s="148">
        <v>3</v>
      </c>
      <c r="L30" s="146" t="s">
        <v>359</v>
      </c>
      <c r="M30" s="149">
        <v>0.75</v>
      </c>
      <c r="N30" s="146" t="s">
        <v>505</v>
      </c>
      <c r="O30" s="146" t="s">
        <v>493</v>
      </c>
      <c r="P30" s="146" t="s">
        <v>350</v>
      </c>
      <c r="Q30" s="146" t="s">
        <v>502</v>
      </c>
      <c r="R30" s="150" t="s">
        <v>467</v>
      </c>
      <c r="S30" s="147" t="s">
        <v>352</v>
      </c>
      <c r="T30" s="147">
        <v>60</v>
      </c>
      <c r="U30" s="147">
        <v>2</v>
      </c>
      <c r="V30" s="147">
        <v>1</v>
      </c>
      <c r="W30" s="151">
        <v>7</v>
      </c>
      <c r="X30" s="152">
        <v>0.5714285714285714</v>
      </c>
      <c r="Y30" s="147">
        <v>2</v>
      </c>
      <c r="Z30" s="147">
        <v>2</v>
      </c>
      <c r="AA30" s="147">
        <v>16</v>
      </c>
      <c r="AB30" s="147">
        <v>7</v>
      </c>
      <c r="AC30" s="147">
        <v>3</v>
      </c>
      <c r="AD30" s="147">
        <v>3</v>
      </c>
      <c r="AE30" s="147">
        <v>11</v>
      </c>
      <c r="AF30" s="147">
        <v>21</v>
      </c>
      <c r="AG30" s="147">
        <v>2</v>
      </c>
      <c r="AH30" s="147">
        <v>1</v>
      </c>
      <c r="AI30" s="147">
        <v>1</v>
      </c>
      <c r="AJ30" s="147">
        <v>0</v>
      </c>
      <c r="AK30" s="147">
        <v>13</v>
      </c>
      <c r="AL30" s="147">
        <v>23</v>
      </c>
      <c r="AM30" s="153">
        <v>36</v>
      </c>
      <c r="AN30" s="154">
        <v>1.8571428571428501</v>
      </c>
      <c r="AO30" s="154">
        <v>6.5</v>
      </c>
      <c r="AP30" s="154">
        <v>13</v>
      </c>
      <c r="AQ30" s="154">
        <v>3.2857142857142798</v>
      </c>
      <c r="AR30" s="154">
        <v>11.5</v>
      </c>
      <c r="AS30" s="154">
        <v>23</v>
      </c>
      <c r="AT30" s="155">
        <v>5.1428571428571397</v>
      </c>
      <c r="AU30" s="155">
        <v>0.5901639344262295</v>
      </c>
      <c r="AV30" s="156">
        <v>18</v>
      </c>
      <c r="AW30" s="154">
        <v>36</v>
      </c>
      <c r="AX30" s="154">
        <v>1</v>
      </c>
      <c r="AY30" s="157">
        <v>0.3611111111111111</v>
      </c>
      <c r="AZ30" s="157">
        <v>2</v>
      </c>
      <c r="BA30" s="154">
        <v>3.5</v>
      </c>
      <c r="BB30" s="158">
        <v>1261</v>
      </c>
      <c r="BC30" s="158">
        <v>10858</v>
      </c>
      <c r="BD30" s="158" t="s">
        <v>555</v>
      </c>
      <c r="BE30" s="158" t="s">
        <v>556</v>
      </c>
      <c r="BF30" s="158">
        <v>1055</v>
      </c>
      <c r="BG30" s="158">
        <v>34</v>
      </c>
      <c r="BH30" s="154">
        <v>5.6872037914691941E-2</v>
      </c>
      <c r="BI30" s="159">
        <v>5.5511498810467885E-3</v>
      </c>
      <c r="BJ30" s="147">
        <v>6</v>
      </c>
      <c r="BK30" s="245">
        <v>36</v>
      </c>
      <c r="BL30" s="246">
        <v>17</v>
      </c>
      <c r="BM30" s="246">
        <v>17</v>
      </c>
      <c r="BN30" s="247">
        <v>47.222222222222221</v>
      </c>
      <c r="BO30" s="247">
        <v>47.222222222222221</v>
      </c>
      <c r="BP30" s="247">
        <v>5.7142857142857141E-2</v>
      </c>
      <c r="BQ30" s="247">
        <v>5.7142857142857141E-2</v>
      </c>
      <c r="BR30" s="247">
        <v>5.7142857142857141E-2</v>
      </c>
      <c r="BS30" s="247">
        <v>0.1142857142857143</v>
      </c>
      <c r="BT30" s="248">
        <v>35</v>
      </c>
      <c r="BU30" s="249">
        <v>0.45164835164835099</v>
      </c>
      <c r="BV30" s="249">
        <v>0.209169054151083</v>
      </c>
      <c r="BW30" s="248" t="b">
        <v>0</v>
      </c>
      <c r="BX30" s="248" t="b">
        <v>0</v>
      </c>
      <c r="BY30" s="248">
        <v>34</v>
      </c>
      <c r="BZ30" s="248">
        <v>33</v>
      </c>
      <c r="CA30" s="249">
        <v>0.97142857142857097</v>
      </c>
      <c r="CB30" s="249">
        <v>0.94285714285714195</v>
      </c>
      <c r="CC30" s="284">
        <v>5.7142857142857099E-2</v>
      </c>
      <c r="CD30" s="285">
        <v>2</v>
      </c>
      <c r="CE30" s="160">
        <v>0.90384615384615297</v>
      </c>
      <c r="CF30" s="145">
        <v>2</v>
      </c>
      <c r="CG30" s="160">
        <v>5.7142857142857099E-2</v>
      </c>
      <c r="CH30" s="160">
        <v>0</v>
      </c>
      <c r="CI30" s="145">
        <v>0</v>
      </c>
      <c r="CJ30" s="160">
        <v>0.94285714285714195</v>
      </c>
      <c r="CK30" s="145">
        <v>33</v>
      </c>
      <c r="CL30" s="160">
        <v>4.6078702423739702E-4</v>
      </c>
      <c r="CM30" s="145" t="s">
        <v>25</v>
      </c>
      <c r="CN30" s="145">
        <v>21</v>
      </c>
      <c r="CO30" s="160">
        <v>0.6</v>
      </c>
      <c r="CP30" s="145" t="b">
        <v>1</v>
      </c>
      <c r="CQ30" s="145">
        <v>0</v>
      </c>
      <c r="CR30" s="145">
        <v>0</v>
      </c>
      <c r="CS30" s="160">
        <v>0</v>
      </c>
      <c r="CT30" s="160">
        <v>0</v>
      </c>
      <c r="CU30" s="217" t="s">
        <v>715</v>
      </c>
      <c r="CV30" s="217" t="s">
        <v>678</v>
      </c>
      <c r="CW30" s="145" t="s">
        <v>715</v>
      </c>
      <c r="CX30" s="145" t="s">
        <v>711</v>
      </c>
      <c r="CY30" s="145" t="s">
        <v>716</v>
      </c>
      <c r="CZ30" s="145" t="s">
        <v>711</v>
      </c>
      <c r="DA30" s="145" t="s">
        <v>676</v>
      </c>
      <c r="DB30" s="145" t="b">
        <v>1</v>
      </c>
      <c r="DC30" s="272" t="s">
        <v>713</v>
      </c>
      <c r="DD30" s="273" t="s">
        <v>717</v>
      </c>
      <c r="DE30" s="274" t="s">
        <v>117</v>
      </c>
      <c r="DF30" s="275" t="b">
        <f t="shared" si="0"/>
        <v>1</v>
      </c>
    </row>
    <row r="31" spans="1:110" ht="24.95" customHeight="1" x14ac:dyDescent="0.25">
      <c r="A31" t="s">
        <v>132</v>
      </c>
      <c r="B31" s="31" t="s">
        <v>681</v>
      </c>
      <c r="C31" s="64" t="s">
        <v>43</v>
      </c>
      <c r="D31" s="65" t="s">
        <v>333</v>
      </c>
      <c r="E31" s="65" t="s">
        <v>29</v>
      </c>
      <c r="F31" s="65" t="s">
        <v>284</v>
      </c>
      <c r="G31" s="65">
        <v>0</v>
      </c>
      <c r="H31" s="64" t="s">
        <v>29</v>
      </c>
      <c r="I31" s="66">
        <v>0</v>
      </c>
      <c r="J31" s="64" t="s">
        <v>29</v>
      </c>
      <c r="K31" s="66">
        <v>0</v>
      </c>
      <c r="L31" s="64" t="s">
        <v>29</v>
      </c>
      <c r="M31" s="64" t="s">
        <v>285</v>
      </c>
      <c r="N31" s="64" t="s">
        <v>286</v>
      </c>
      <c r="O31" s="64" t="s">
        <v>287</v>
      </c>
      <c r="P31" s="64" t="s">
        <v>288</v>
      </c>
      <c r="Q31" s="64" t="s">
        <v>289</v>
      </c>
      <c r="R31" s="67" t="s">
        <v>29</v>
      </c>
      <c r="S31" s="65" t="s">
        <v>290</v>
      </c>
      <c r="T31" s="65">
        <v>503</v>
      </c>
      <c r="U31" s="65">
        <v>17</v>
      </c>
      <c r="V31" s="65">
        <v>2</v>
      </c>
      <c r="W31" s="68">
        <v>4</v>
      </c>
      <c r="X31" s="69">
        <v>0</v>
      </c>
      <c r="Y31" s="65">
        <v>1</v>
      </c>
      <c r="Z31" s="65">
        <v>1</v>
      </c>
      <c r="AA31" s="65">
        <v>4</v>
      </c>
      <c r="AB31" s="65">
        <v>4</v>
      </c>
      <c r="AC31" s="65">
        <v>0</v>
      </c>
      <c r="AD31" s="65">
        <v>0</v>
      </c>
      <c r="AE31" s="65">
        <v>0</v>
      </c>
      <c r="AF31" s="65">
        <v>0</v>
      </c>
      <c r="AG31" s="65">
        <v>0</v>
      </c>
      <c r="AH31" s="65">
        <v>0</v>
      </c>
      <c r="AI31" s="65">
        <v>0</v>
      </c>
      <c r="AJ31" s="65">
        <v>0</v>
      </c>
      <c r="AK31" s="70">
        <v>0</v>
      </c>
      <c r="AL31" s="65">
        <v>0</v>
      </c>
      <c r="AM31" s="71">
        <v>0</v>
      </c>
      <c r="AN31" s="72">
        <v>0</v>
      </c>
      <c r="AO31" s="72">
        <v>0</v>
      </c>
      <c r="AP31" s="72">
        <v>0</v>
      </c>
      <c r="AQ31" s="72">
        <v>0</v>
      </c>
      <c r="AR31" s="72">
        <v>0</v>
      </c>
      <c r="AS31" s="72">
        <v>0</v>
      </c>
      <c r="AT31" s="73">
        <v>0</v>
      </c>
      <c r="AU31" s="73">
        <v>0</v>
      </c>
      <c r="AV31" s="74">
        <v>0</v>
      </c>
      <c r="AW31" s="72">
        <v>0</v>
      </c>
      <c r="AX31" s="72">
        <v>1</v>
      </c>
      <c r="AY31" s="70" t="s">
        <v>285</v>
      </c>
      <c r="AZ31" s="75">
        <v>0</v>
      </c>
      <c r="BA31" s="72">
        <v>0.23529411764705882</v>
      </c>
      <c r="BB31" s="76">
        <v>128</v>
      </c>
      <c r="BC31" s="76">
        <v>252</v>
      </c>
      <c r="BD31" s="76" t="s">
        <v>338</v>
      </c>
      <c r="BE31" s="76" t="s">
        <v>339</v>
      </c>
      <c r="BF31" s="76">
        <v>780</v>
      </c>
      <c r="BG31" s="76">
        <v>25</v>
      </c>
      <c r="BH31" s="72">
        <v>0.64487179487179491</v>
      </c>
      <c r="BI31" s="77">
        <v>3.125E-2</v>
      </c>
      <c r="BJ31" s="19">
        <v>0</v>
      </c>
      <c r="BK31" s="224">
        <v>26</v>
      </c>
      <c r="BL31" s="225">
        <v>3</v>
      </c>
      <c r="BM31" s="225">
        <v>10</v>
      </c>
      <c r="BN31" s="226">
        <v>11.53846153846154</v>
      </c>
      <c r="BO31" s="226">
        <v>38.46153846153846</v>
      </c>
      <c r="BP31" s="226">
        <v>0.24</v>
      </c>
      <c r="BQ31" s="226">
        <v>0.24</v>
      </c>
      <c r="BR31" s="226">
        <v>0.24</v>
      </c>
      <c r="BS31" s="226">
        <v>0.24</v>
      </c>
      <c r="BT31" s="227">
        <v>25</v>
      </c>
      <c r="BU31" s="228">
        <v>0.28000000000000003</v>
      </c>
      <c r="BV31" s="228">
        <v>0.53230769230769204</v>
      </c>
      <c r="BW31" s="227" t="b">
        <v>0</v>
      </c>
      <c r="BX31" s="227" t="b">
        <v>0</v>
      </c>
      <c r="BY31" s="227">
        <v>20</v>
      </c>
      <c r="BZ31" s="227">
        <v>19</v>
      </c>
      <c r="CA31" s="228">
        <v>0.8</v>
      </c>
      <c r="CB31" s="228">
        <v>0.76</v>
      </c>
      <c r="CC31" s="278">
        <v>0.24</v>
      </c>
      <c r="CD31" s="279">
        <v>6</v>
      </c>
      <c r="CE31" s="35">
        <v>1</v>
      </c>
      <c r="CF31">
        <v>6</v>
      </c>
      <c r="CG31" s="35">
        <v>0.24</v>
      </c>
      <c r="CH31" s="35">
        <v>0</v>
      </c>
      <c r="CI31">
        <v>0</v>
      </c>
      <c r="CJ31" s="35">
        <v>0.76</v>
      </c>
      <c r="CK31">
        <v>19</v>
      </c>
      <c r="CL31" s="35">
        <v>5.4298642533936597E-2</v>
      </c>
      <c r="CM31" t="s">
        <v>25</v>
      </c>
      <c r="CN31">
        <v>22</v>
      </c>
      <c r="CO31" s="35">
        <v>0.88</v>
      </c>
      <c r="CP31" t="b">
        <v>0</v>
      </c>
      <c r="CQ31">
        <v>0</v>
      </c>
      <c r="CR31">
        <v>0</v>
      </c>
      <c r="CS31" s="35">
        <v>0</v>
      </c>
      <c r="CT31" s="35">
        <v>0</v>
      </c>
      <c r="CU31" s="31" t="s">
        <v>715</v>
      </c>
      <c r="CV31" s="31" t="s">
        <v>712</v>
      </c>
      <c r="CW31" t="s">
        <v>715</v>
      </c>
      <c r="CX31" t="s">
        <v>711</v>
      </c>
      <c r="CY31" t="s">
        <v>716</v>
      </c>
      <c r="CZ31" t="s">
        <v>711</v>
      </c>
      <c r="DA31" t="s">
        <v>676</v>
      </c>
      <c r="DB31" t="b">
        <v>1</v>
      </c>
      <c r="DC31" s="272" t="s">
        <v>713</v>
      </c>
      <c r="DD31" s="273" t="s">
        <v>717</v>
      </c>
      <c r="DE31" s="274" t="s">
        <v>132</v>
      </c>
      <c r="DF31" s="275" t="b">
        <f t="shared" si="0"/>
        <v>1</v>
      </c>
    </row>
    <row r="32" spans="1:110" ht="24.95" customHeight="1" x14ac:dyDescent="0.25">
      <c r="A32" t="s">
        <v>171</v>
      </c>
      <c r="B32" s="31" t="s">
        <v>681</v>
      </c>
      <c r="C32" s="64" t="s">
        <v>43</v>
      </c>
      <c r="D32" s="65" t="s">
        <v>283</v>
      </c>
      <c r="E32" s="65" t="s">
        <v>29</v>
      </c>
      <c r="F32" s="65" t="s">
        <v>284</v>
      </c>
      <c r="G32" s="65">
        <v>0</v>
      </c>
      <c r="H32" s="64" t="s">
        <v>29</v>
      </c>
      <c r="I32" s="66">
        <v>0</v>
      </c>
      <c r="J32" s="64" t="s">
        <v>29</v>
      </c>
      <c r="K32" s="66">
        <v>0</v>
      </c>
      <c r="L32" s="64" t="s">
        <v>29</v>
      </c>
      <c r="M32" s="64" t="s">
        <v>285</v>
      </c>
      <c r="N32" s="64" t="s">
        <v>286</v>
      </c>
      <c r="O32" s="64" t="s">
        <v>287</v>
      </c>
      <c r="P32" s="64" t="s">
        <v>288</v>
      </c>
      <c r="Q32" s="64" t="s">
        <v>289</v>
      </c>
      <c r="R32" s="67" t="s">
        <v>29</v>
      </c>
      <c r="S32" s="65" t="s">
        <v>290</v>
      </c>
      <c r="T32" s="65">
        <v>7</v>
      </c>
      <c r="U32" s="65">
        <v>1</v>
      </c>
      <c r="V32" s="65">
        <v>1</v>
      </c>
      <c r="W32" s="68">
        <v>3</v>
      </c>
      <c r="X32" s="69">
        <v>0</v>
      </c>
      <c r="Y32" s="65">
        <v>2</v>
      </c>
      <c r="Z32" s="65">
        <v>2</v>
      </c>
      <c r="AA32" s="65">
        <v>20</v>
      </c>
      <c r="AB32" s="65">
        <v>20</v>
      </c>
      <c r="AC32" s="65">
        <v>0</v>
      </c>
      <c r="AD32" s="65">
        <v>0</v>
      </c>
      <c r="AE32" s="65">
        <v>0</v>
      </c>
      <c r="AF32" s="65">
        <v>0</v>
      </c>
      <c r="AG32" s="65">
        <v>0</v>
      </c>
      <c r="AH32" s="65">
        <v>0</v>
      </c>
      <c r="AI32" s="65">
        <v>0</v>
      </c>
      <c r="AJ32" s="65">
        <v>0</v>
      </c>
      <c r="AK32" s="70">
        <v>0</v>
      </c>
      <c r="AL32" s="65">
        <v>0</v>
      </c>
      <c r="AM32" s="71">
        <v>0</v>
      </c>
      <c r="AN32" s="72">
        <v>0</v>
      </c>
      <c r="AO32" s="72">
        <v>0</v>
      </c>
      <c r="AP32" s="72">
        <v>0</v>
      </c>
      <c r="AQ32" s="72">
        <v>0</v>
      </c>
      <c r="AR32" s="72">
        <v>0</v>
      </c>
      <c r="AS32" s="72">
        <v>0</v>
      </c>
      <c r="AT32" s="73">
        <v>0</v>
      </c>
      <c r="AU32" s="73">
        <v>0</v>
      </c>
      <c r="AV32" s="74">
        <v>0</v>
      </c>
      <c r="AW32" s="72">
        <v>0</v>
      </c>
      <c r="AX32" s="72">
        <v>1</v>
      </c>
      <c r="AY32" s="70" t="s">
        <v>285</v>
      </c>
      <c r="AZ32" s="75">
        <v>0</v>
      </c>
      <c r="BA32" s="72">
        <v>3</v>
      </c>
      <c r="BB32" s="76">
        <v>145</v>
      </c>
      <c r="BC32" s="76">
        <v>583</v>
      </c>
      <c r="BD32" s="76" t="s">
        <v>307</v>
      </c>
      <c r="BE32" s="76" t="s">
        <v>308</v>
      </c>
      <c r="BF32" s="76">
        <v>1880</v>
      </c>
      <c r="BG32" s="76">
        <v>61</v>
      </c>
      <c r="BH32" s="72">
        <v>3.7234042553191491E-3</v>
      </c>
      <c r="BI32" s="77">
        <v>2.0689655172413793E-2</v>
      </c>
      <c r="BJ32" s="19">
        <v>0</v>
      </c>
      <c r="BK32" s="224">
        <v>63</v>
      </c>
      <c r="BL32" s="225">
        <v>40</v>
      </c>
      <c r="BM32" s="225">
        <v>49</v>
      </c>
      <c r="BN32" s="226">
        <v>63.492063492063487</v>
      </c>
      <c r="BO32" s="226">
        <v>77.777777777777771</v>
      </c>
      <c r="BP32" s="226">
        <v>1.6129032258064519E-2</v>
      </c>
      <c r="BQ32" s="226">
        <v>1.6129032258064519E-2</v>
      </c>
      <c r="BR32" s="226">
        <v>1.6129032258064519E-2</v>
      </c>
      <c r="BS32" s="226">
        <v>1.6129032258064519E-2</v>
      </c>
      <c r="BT32" s="227">
        <v>62</v>
      </c>
      <c r="BU32" s="228">
        <v>0.49193548387096703</v>
      </c>
      <c r="BV32" s="228">
        <v>0.11729950716845799</v>
      </c>
      <c r="BW32" s="227" t="b">
        <v>1</v>
      </c>
      <c r="BX32" s="227" t="b">
        <v>0</v>
      </c>
      <c r="BY32" s="227">
        <v>62</v>
      </c>
      <c r="BZ32" s="227">
        <v>61</v>
      </c>
      <c r="CA32" s="228">
        <v>1</v>
      </c>
      <c r="CB32" s="228">
        <v>0.98387096774193505</v>
      </c>
      <c r="CC32" s="278">
        <v>1.6129032258064498E-2</v>
      </c>
      <c r="CD32" s="279">
        <v>1</v>
      </c>
      <c r="CE32" s="35">
        <v>1</v>
      </c>
      <c r="CF32">
        <v>1</v>
      </c>
      <c r="CG32" s="35">
        <v>1.6129032258064498E-2</v>
      </c>
      <c r="CH32" s="35">
        <v>0</v>
      </c>
      <c r="CI32">
        <v>0</v>
      </c>
      <c r="CJ32" s="35">
        <v>0.98387096774193505</v>
      </c>
      <c r="CK32">
        <v>61</v>
      </c>
      <c r="CL32" s="35">
        <v>9.375E-2</v>
      </c>
      <c r="CM32" t="s">
        <v>25</v>
      </c>
      <c r="CN32">
        <v>15</v>
      </c>
      <c r="CO32" s="35">
        <v>0.241935483870967</v>
      </c>
      <c r="CP32" t="b">
        <v>1</v>
      </c>
      <c r="CQ32">
        <v>0</v>
      </c>
      <c r="CR32">
        <v>0</v>
      </c>
      <c r="CS32" s="35">
        <v>0</v>
      </c>
      <c r="CT32" s="35">
        <v>0</v>
      </c>
      <c r="CU32" s="31" t="s">
        <v>715</v>
      </c>
      <c r="CV32" s="31" t="s">
        <v>712</v>
      </c>
      <c r="CW32" t="s">
        <v>715</v>
      </c>
      <c r="CX32" t="s">
        <v>711</v>
      </c>
      <c r="CY32" t="s">
        <v>716</v>
      </c>
      <c r="CZ32" t="s">
        <v>711</v>
      </c>
      <c r="DA32" t="s">
        <v>676</v>
      </c>
      <c r="DB32" t="b">
        <v>1</v>
      </c>
      <c r="DC32" s="272" t="s">
        <v>713</v>
      </c>
      <c r="DD32" s="273" t="s">
        <v>717</v>
      </c>
      <c r="DE32" s="274" t="s">
        <v>171</v>
      </c>
      <c r="DF32" s="275" t="b">
        <f t="shared" si="0"/>
        <v>1</v>
      </c>
    </row>
    <row r="33" spans="1:110" ht="24.95" customHeight="1" x14ac:dyDescent="0.25">
      <c r="A33" s="211" t="s">
        <v>172</v>
      </c>
      <c r="B33" s="214" t="s">
        <v>681</v>
      </c>
      <c r="C33" s="78" t="s">
        <v>36</v>
      </c>
      <c r="D33" s="79" t="s">
        <v>333</v>
      </c>
      <c r="E33" s="79" t="s">
        <v>29</v>
      </c>
      <c r="F33" s="79" t="s">
        <v>284</v>
      </c>
      <c r="G33" s="79">
        <v>2</v>
      </c>
      <c r="H33" s="78" t="s">
        <v>359</v>
      </c>
      <c r="I33" s="80">
        <v>0</v>
      </c>
      <c r="J33" s="78" t="s">
        <v>29</v>
      </c>
      <c r="K33" s="80">
        <v>2</v>
      </c>
      <c r="L33" s="78" t="s">
        <v>359</v>
      </c>
      <c r="M33" s="81">
        <v>1</v>
      </c>
      <c r="N33" s="78" t="s">
        <v>286</v>
      </c>
      <c r="O33" s="78" t="s">
        <v>287</v>
      </c>
      <c r="P33" s="78" t="s">
        <v>350</v>
      </c>
      <c r="Q33" s="78" t="s">
        <v>351</v>
      </c>
      <c r="R33" s="82" t="s">
        <v>36</v>
      </c>
      <c r="S33" s="79" t="s">
        <v>356</v>
      </c>
      <c r="T33" s="79">
        <v>606</v>
      </c>
      <c r="U33" s="79">
        <v>20</v>
      </c>
      <c r="V33" s="79">
        <v>2</v>
      </c>
      <c r="W33" s="83">
        <v>6</v>
      </c>
      <c r="X33" s="84">
        <v>0.33333333333333331</v>
      </c>
      <c r="Y33" s="79">
        <v>5</v>
      </c>
      <c r="Z33" s="79">
        <v>5</v>
      </c>
      <c r="AA33" s="79">
        <v>23</v>
      </c>
      <c r="AB33" s="79">
        <v>25</v>
      </c>
      <c r="AC33" s="79">
        <v>0</v>
      </c>
      <c r="AD33" s="79">
        <v>0</v>
      </c>
      <c r="AE33" s="79">
        <v>0</v>
      </c>
      <c r="AF33" s="79">
        <v>0</v>
      </c>
      <c r="AG33" s="79">
        <v>2</v>
      </c>
      <c r="AH33" s="79">
        <v>0</v>
      </c>
      <c r="AI33" s="79">
        <v>0</v>
      </c>
      <c r="AJ33" s="79">
        <v>0</v>
      </c>
      <c r="AK33" s="85">
        <v>2</v>
      </c>
      <c r="AL33" s="79">
        <v>0</v>
      </c>
      <c r="AM33" s="86">
        <v>2</v>
      </c>
      <c r="AN33" s="87">
        <v>0.33333333333333298</v>
      </c>
      <c r="AO33" s="87">
        <v>0.1</v>
      </c>
      <c r="AP33" s="87">
        <v>1</v>
      </c>
      <c r="AQ33" s="87">
        <v>0</v>
      </c>
      <c r="AR33" s="87">
        <v>0</v>
      </c>
      <c r="AS33" s="87">
        <v>0</v>
      </c>
      <c r="AT33" s="88">
        <v>0.33333333333333298</v>
      </c>
      <c r="AU33" s="88">
        <v>3.2948929159802307E-3</v>
      </c>
      <c r="AV33" s="89">
        <v>0.1</v>
      </c>
      <c r="AW33" s="87">
        <v>1</v>
      </c>
      <c r="AX33" s="87">
        <v>1</v>
      </c>
      <c r="AY33" s="90">
        <v>1</v>
      </c>
      <c r="AZ33" s="90">
        <v>0.1</v>
      </c>
      <c r="BA33" s="87">
        <v>0.3</v>
      </c>
      <c r="BB33" s="91">
        <v>205</v>
      </c>
      <c r="BC33" s="91">
        <v>948</v>
      </c>
      <c r="BD33" s="91" t="s">
        <v>432</v>
      </c>
      <c r="BE33" s="91" t="s">
        <v>433</v>
      </c>
      <c r="BF33" s="91">
        <v>1068</v>
      </c>
      <c r="BG33" s="91">
        <v>35</v>
      </c>
      <c r="BH33" s="87">
        <v>0.56741573033707871</v>
      </c>
      <c r="BI33" s="92">
        <v>2.9268292682926831E-2</v>
      </c>
      <c r="BJ33" s="79">
        <v>0</v>
      </c>
      <c r="BK33" s="229">
        <v>36</v>
      </c>
      <c r="BL33" s="230">
        <v>27</v>
      </c>
      <c r="BM33" s="230">
        <v>28</v>
      </c>
      <c r="BN33" s="231">
        <v>75</v>
      </c>
      <c r="BO33" s="231">
        <v>77.777777777777771</v>
      </c>
      <c r="BP33" s="231">
        <v>2.8571428571428571E-2</v>
      </c>
      <c r="BQ33" s="231">
        <v>2.8571428571428571E-2</v>
      </c>
      <c r="BR33" s="231">
        <v>2.8571428571428571E-2</v>
      </c>
      <c r="BS33" s="231">
        <v>0.22857142857142859</v>
      </c>
      <c r="BT33" s="232">
        <v>35</v>
      </c>
      <c r="BU33" s="233">
        <v>0.46971428571428497</v>
      </c>
      <c r="BV33" s="233">
        <v>0.13884970560892401</v>
      </c>
      <c r="BW33" s="232" t="b">
        <v>1</v>
      </c>
      <c r="BX33" s="232" t="b">
        <v>0</v>
      </c>
      <c r="BY33" s="232">
        <v>35</v>
      </c>
      <c r="BZ33" s="232">
        <v>34</v>
      </c>
      <c r="CA33" s="233">
        <v>1</v>
      </c>
      <c r="CB33" s="233">
        <v>0.97142857142857097</v>
      </c>
      <c r="CC33" s="270">
        <v>2.8571428571428501E-2</v>
      </c>
      <c r="CD33" s="271">
        <v>1</v>
      </c>
      <c r="CE33" s="212">
        <v>0.92</v>
      </c>
      <c r="CF33" s="211">
        <v>1</v>
      </c>
      <c r="CG33" s="212">
        <v>2.8571428571428501E-2</v>
      </c>
      <c r="CH33" s="212">
        <v>0</v>
      </c>
      <c r="CI33" s="211">
        <v>0</v>
      </c>
      <c r="CJ33" s="212">
        <v>0.97142857142857097</v>
      </c>
      <c r="CK33" s="211">
        <v>34</v>
      </c>
      <c r="CL33" s="212">
        <v>9.7613882863340495E-2</v>
      </c>
      <c r="CM33" s="211" t="s">
        <v>25</v>
      </c>
      <c r="CN33" s="211">
        <v>9</v>
      </c>
      <c r="CO33" s="212">
        <v>0.25714285714285701</v>
      </c>
      <c r="CP33" s="211" t="b">
        <v>1</v>
      </c>
      <c r="CQ33" s="211">
        <v>0</v>
      </c>
      <c r="CR33" s="211">
        <v>0</v>
      </c>
      <c r="CS33" s="212">
        <v>0</v>
      </c>
      <c r="CT33" s="212">
        <v>0</v>
      </c>
      <c r="CU33" s="214" t="s">
        <v>715</v>
      </c>
      <c r="CV33" s="214" t="s">
        <v>678</v>
      </c>
      <c r="CW33" s="211" t="s">
        <v>715</v>
      </c>
      <c r="CX33" s="211" t="s">
        <v>711</v>
      </c>
      <c r="CY33" s="211" t="s">
        <v>716</v>
      </c>
      <c r="CZ33" s="211" t="s">
        <v>711</v>
      </c>
      <c r="DA33" s="211" t="s">
        <v>676</v>
      </c>
      <c r="DB33" s="211" t="b">
        <v>1</v>
      </c>
      <c r="DC33" s="272" t="s">
        <v>713</v>
      </c>
      <c r="DD33" s="273" t="s">
        <v>717</v>
      </c>
      <c r="DE33" s="274" t="s">
        <v>172</v>
      </c>
      <c r="DF33" s="275" t="b">
        <f t="shared" si="0"/>
        <v>1</v>
      </c>
    </row>
    <row r="34" spans="1:110" ht="24.95" customHeight="1" x14ac:dyDescent="0.25">
      <c r="A34" s="211" t="s">
        <v>182</v>
      </c>
      <c r="B34" s="214" t="s">
        <v>681</v>
      </c>
      <c r="C34" s="78" t="s">
        <v>36</v>
      </c>
      <c r="D34" s="79" t="s">
        <v>328</v>
      </c>
      <c r="E34" s="79" t="s">
        <v>360</v>
      </c>
      <c r="F34" s="79" t="s">
        <v>366</v>
      </c>
      <c r="G34" s="79">
        <v>1</v>
      </c>
      <c r="H34" s="78" t="s">
        <v>349</v>
      </c>
      <c r="I34" s="80">
        <v>0</v>
      </c>
      <c r="J34" s="78" t="s">
        <v>29</v>
      </c>
      <c r="K34" s="80">
        <v>1</v>
      </c>
      <c r="L34" s="78" t="s">
        <v>349</v>
      </c>
      <c r="M34" s="81">
        <v>1</v>
      </c>
      <c r="N34" s="78" t="s">
        <v>286</v>
      </c>
      <c r="O34" s="78" t="s">
        <v>287</v>
      </c>
      <c r="P34" s="78" t="s">
        <v>350</v>
      </c>
      <c r="Q34" s="78" t="s">
        <v>351</v>
      </c>
      <c r="R34" s="82" t="s">
        <v>36</v>
      </c>
      <c r="S34" s="79" t="s">
        <v>356</v>
      </c>
      <c r="T34" s="79">
        <v>331</v>
      </c>
      <c r="U34" s="79">
        <v>11</v>
      </c>
      <c r="V34" s="79">
        <v>1</v>
      </c>
      <c r="W34" s="83">
        <v>2</v>
      </c>
      <c r="X34" s="84">
        <v>0.5</v>
      </c>
      <c r="Y34" s="79">
        <v>68</v>
      </c>
      <c r="Z34" s="79">
        <v>70</v>
      </c>
      <c r="AA34" s="79">
        <v>251</v>
      </c>
      <c r="AB34" s="79">
        <v>260</v>
      </c>
      <c r="AC34" s="79">
        <v>2</v>
      </c>
      <c r="AD34" s="79">
        <v>0</v>
      </c>
      <c r="AE34" s="79">
        <v>9</v>
      </c>
      <c r="AF34" s="79">
        <v>0</v>
      </c>
      <c r="AG34" s="79">
        <v>0</v>
      </c>
      <c r="AH34" s="79">
        <v>0</v>
      </c>
      <c r="AI34" s="79">
        <v>0</v>
      </c>
      <c r="AJ34" s="79">
        <v>0</v>
      </c>
      <c r="AK34" s="85">
        <v>9</v>
      </c>
      <c r="AL34" s="79">
        <v>0</v>
      </c>
      <c r="AM34" s="86">
        <v>9</v>
      </c>
      <c r="AN34" s="87">
        <v>4.5</v>
      </c>
      <c r="AO34" s="87">
        <v>0.81818181818181801</v>
      </c>
      <c r="AP34" s="87">
        <v>9</v>
      </c>
      <c r="AQ34" s="87">
        <v>0</v>
      </c>
      <c r="AR34" s="87">
        <v>0</v>
      </c>
      <c r="AS34" s="87">
        <v>0</v>
      </c>
      <c r="AT34" s="88">
        <v>4.5</v>
      </c>
      <c r="AU34" s="88">
        <v>2.710843373493976E-2</v>
      </c>
      <c r="AV34" s="89">
        <v>0.81818181818181801</v>
      </c>
      <c r="AW34" s="87">
        <v>9</v>
      </c>
      <c r="AX34" s="87">
        <v>1.02941176470588</v>
      </c>
      <c r="AY34" s="90">
        <v>1</v>
      </c>
      <c r="AZ34" s="90">
        <v>9.0909090909090912E-2</v>
      </c>
      <c r="BA34" s="87">
        <v>0.18181818181818182</v>
      </c>
      <c r="BB34" s="91">
        <v>1273</v>
      </c>
      <c r="BC34" s="91">
        <v>6208</v>
      </c>
      <c r="BD34" s="91" t="s">
        <v>412</v>
      </c>
      <c r="BE34" s="91" t="s">
        <v>413</v>
      </c>
      <c r="BF34" s="91">
        <v>1262</v>
      </c>
      <c r="BG34" s="91">
        <v>41</v>
      </c>
      <c r="BH34" s="87">
        <v>0.26228209191759111</v>
      </c>
      <c r="BI34" s="92">
        <v>1.5710919088766694E-3</v>
      </c>
      <c r="BJ34" s="79">
        <v>2</v>
      </c>
      <c r="BK34" s="229">
        <v>42</v>
      </c>
      <c r="BL34" s="230">
        <v>17</v>
      </c>
      <c r="BM34" s="230">
        <v>22</v>
      </c>
      <c r="BN34" s="231">
        <v>40.476190476190467</v>
      </c>
      <c r="BO34" s="231">
        <v>52.38095238095238</v>
      </c>
      <c r="BP34" s="231">
        <v>4.878048780487805E-2</v>
      </c>
      <c r="BQ34" s="231">
        <v>4.878048780487805E-2</v>
      </c>
      <c r="BR34" s="231">
        <v>4.878048780487805E-2</v>
      </c>
      <c r="BS34" s="231">
        <v>0.29268292682926828</v>
      </c>
      <c r="BT34" s="232">
        <v>41</v>
      </c>
      <c r="BU34" s="233">
        <v>0.45497185741088098</v>
      </c>
      <c r="BV34" s="233">
        <v>0.135846471389579</v>
      </c>
      <c r="BW34" s="232" t="b">
        <v>0</v>
      </c>
      <c r="BX34" s="232" t="b">
        <v>0</v>
      </c>
      <c r="BY34" s="232">
        <v>40</v>
      </c>
      <c r="BZ34" s="232">
        <v>39</v>
      </c>
      <c r="CA34" s="233">
        <v>0.97560975609756095</v>
      </c>
      <c r="CB34" s="233">
        <v>0.95121951219512102</v>
      </c>
      <c r="CC34" s="270">
        <v>4.8780487804878002E-2</v>
      </c>
      <c r="CD34" s="271">
        <v>2</v>
      </c>
      <c r="CE34" s="212">
        <v>0.96538461538461495</v>
      </c>
      <c r="CF34" s="211">
        <v>2</v>
      </c>
      <c r="CG34" s="212">
        <v>4.8780487804878002E-2</v>
      </c>
      <c r="CH34" s="212">
        <v>0</v>
      </c>
      <c r="CI34" s="211">
        <v>0</v>
      </c>
      <c r="CJ34" s="212">
        <v>0.95121951219512102</v>
      </c>
      <c r="CK34" s="211">
        <v>39</v>
      </c>
      <c r="CL34" s="212">
        <v>0.23013565891472801</v>
      </c>
      <c r="CM34" s="211" t="s">
        <v>21</v>
      </c>
      <c r="CN34" s="211">
        <v>20</v>
      </c>
      <c r="CO34" s="212">
        <v>0.48780487804877998</v>
      </c>
      <c r="CP34" s="211" t="b">
        <v>1</v>
      </c>
      <c r="CQ34" s="211">
        <v>0</v>
      </c>
      <c r="CR34" s="211">
        <v>0</v>
      </c>
      <c r="CS34" s="212">
        <v>0</v>
      </c>
      <c r="CT34" s="212">
        <v>0</v>
      </c>
      <c r="CU34" s="214" t="s">
        <v>715</v>
      </c>
      <c r="CV34" s="214" t="s">
        <v>678</v>
      </c>
      <c r="CW34" s="211" t="s">
        <v>715</v>
      </c>
      <c r="CX34" s="211" t="s">
        <v>711</v>
      </c>
      <c r="CY34" s="211" t="s">
        <v>716</v>
      </c>
      <c r="CZ34" s="211" t="s">
        <v>711</v>
      </c>
      <c r="DA34" s="211" t="s">
        <v>676</v>
      </c>
      <c r="DB34" s="211" t="b">
        <v>1</v>
      </c>
      <c r="DC34" s="272" t="s">
        <v>713</v>
      </c>
      <c r="DD34" s="273" t="s">
        <v>717</v>
      </c>
      <c r="DE34" s="274" t="s">
        <v>182</v>
      </c>
      <c r="DF34" s="275" t="b">
        <f t="shared" si="0"/>
        <v>1</v>
      </c>
    </row>
    <row r="35" spans="1:110" ht="24.95" customHeight="1" x14ac:dyDescent="0.25">
      <c r="A35" t="s">
        <v>185</v>
      </c>
      <c r="B35" s="31" t="s">
        <v>681</v>
      </c>
      <c r="C35" s="64" t="s">
        <v>43</v>
      </c>
      <c r="D35" s="65" t="s">
        <v>344</v>
      </c>
      <c r="E35" s="65" t="s">
        <v>29</v>
      </c>
      <c r="F35" s="65" t="s">
        <v>284</v>
      </c>
      <c r="G35" s="65">
        <v>0</v>
      </c>
      <c r="H35" s="64" t="s">
        <v>29</v>
      </c>
      <c r="I35" s="66">
        <v>0</v>
      </c>
      <c r="J35" s="64" t="s">
        <v>29</v>
      </c>
      <c r="K35" s="66">
        <v>0</v>
      </c>
      <c r="L35" s="64" t="s">
        <v>29</v>
      </c>
      <c r="M35" s="64" t="s">
        <v>285</v>
      </c>
      <c r="N35" s="64" t="s">
        <v>286</v>
      </c>
      <c r="O35" s="64" t="s">
        <v>287</v>
      </c>
      <c r="P35" s="64" t="s">
        <v>288</v>
      </c>
      <c r="Q35" s="64" t="s">
        <v>289</v>
      </c>
      <c r="R35" s="67" t="s">
        <v>29</v>
      </c>
      <c r="S35" s="65" t="s">
        <v>290</v>
      </c>
      <c r="T35" s="65">
        <v>2072</v>
      </c>
      <c r="U35" s="65">
        <v>69</v>
      </c>
      <c r="V35" s="65">
        <v>6</v>
      </c>
      <c r="W35" s="68">
        <v>11</v>
      </c>
      <c r="X35" s="69">
        <v>0</v>
      </c>
      <c r="Y35" s="65">
        <v>227</v>
      </c>
      <c r="Z35" s="65">
        <v>227</v>
      </c>
      <c r="AA35" s="65">
        <v>1665</v>
      </c>
      <c r="AB35" s="65">
        <v>1665</v>
      </c>
      <c r="AC35" s="65">
        <v>0</v>
      </c>
      <c r="AD35" s="65">
        <v>0</v>
      </c>
      <c r="AE35" s="65">
        <v>0</v>
      </c>
      <c r="AF35" s="65">
        <v>0</v>
      </c>
      <c r="AG35" s="65">
        <v>0</v>
      </c>
      <c r="AH35" s="65">
        <v>0</v>
      </c>
      <c r="AI35" s="65">
        <v>0</v>
      </c>
      <c r="AJ35" s="65">
        <v>0</v>
      </c>
      <c r="AK35" s="70">
        <v>0</v>
      </c>
      <c r="AL35" s="65">
        <v>0</v>
      </c>
      <c r="AM35" s="71">
        <v>0</v>
      </c>
      <c r="AN35" s="72">
        <v>0</v>
      </c>
      <c r="AO35" s="72">
        <v>0</v>
      </c>
      <c r="AP35" s="72">
        <v>0</v>
      </c>
      <c r="AQ35" s="72">
        <v>0</v>
      </c>
      <c r="AR35" s="72">
        <v>0</v>
      </c>
      <c r="AS35" s="72">
        <v>0</v>
      </c>
      <c r="AT35" s="73">
        <v>0</v>
      </c>
      <c r="AU35" s="73">
        <v>0</v>
      </c>
      <c r="AV35" s="74">
        <v>0</v>
      </c>
      <c r="AW35" s="72">
        <v>0</v>
      </c>
      <c r="AX35" s="72">
        <v>1</v>
      </c>
      <c r="AY35" s="70" t="s">
        <v>285</v>
      </c>
      <c r="AZ35" s="75">
        <v>0</v>
      </c>
      <c r="BA35" s="72">
        <v>0.15942028985507245</v>
      </c>
      <c r="BB35" s="76">
        <v>11399</v>
      </c>
      <c r="BC35" s="76">
        <v>102329</v>
      </c>
      <c r="BD35" s="76" t="s">
        <v>347</v>
      </c>
      <c r="BE35" s="76" t="s">
        <v>348</v>
      </c>
      <c r="BF35" s="76">
        <v>2457</v>
      </c>
      <c r="BG35" s="76">
        <v>80</v>
      </c>
      <c r="BH35" s="72">
        <v>0.84330484330484334</v>
      </c>
      <c r="BI35" s="77">
        <v>9.6499692955522411E-4</v>
      </c>
      <c r="BJ35" s="19">
        <v>0</v>
      </c>
      <c r="BK35" s="224">
        <v>82</v>
      </c>
      <c r="BL35" s="225">
        <v>7</v>
      </c>
      <c r="BM35" s="225">
        <v>13</v>
      </c>
      <c r="BN35" s="226">
        <v>8.536585365853659</v>
      </c>
      <c r="BO35" s="226">
        <v>15.853658536585369</v>
      </c>
      <c r="BP35" s="226">
        <v>0.14814814814814811</v>
      </c>
      <c r="BQ35" s="226">
        <v>0.14814814814814811</v>
      </c>
      <c r="BR35" s="226">
        <v>0.14814814814814811</v>
      </c>
      <c r="BS35" s="226">
        <v>0.14814814814814811</v>
      </c>
      <c r="BT35" s="227">
        <v>81</v>
      </c>
      <c r="BU35" s="228">
        <v>0.35802469135802401</v>
      </c>
      <c r="BV35" s="228">
        <v>0.23353583922750801</v>
      </c>
      <c r="BW35" s="227" t="b">
        <v>0</v>
      </c>
      <c r="BX35" s="227" t="b">
        <v>0</v>
      </c>
      <c r="BY35" s="227">
        <v>70</v>
      </c>
      <c r="BZ35" s="227">
        <v>69</v>
      </c>
      <c r="CA35" s="228">
        <v>0.86419753086419704</v>
      </c>
      <c r="CB35" s="228">
        <v>0.85185185185185097</v>
      </c>
      <c r="CC35" s="278">
        <v>0.148148148148148</v>
      </c>
      <c r="CD35" s="279">
        <v>12</v>
      </c>
      <c r="CE35" s="35">
        <v>1</v>
      </c>
      <c r="CF35">
        <v>12</v>
      </c>
      <c r="CG35" s="35">
        <v>0.148148148148148</v>
      </c>
      <c r="CH35" s="35">
        <v>0</v>
      </c>
      <c r="CI35">
        <v>0</v>
      </c>
      <c r="CJ35" s="35">
        <v>0.85185185185185097</v>
      </c>
      <c r="CK35">
        <v>69</v>
      </c>
      <c r="CL35" s="35">
        <v>0.120232247435936</v>
      </c>
      <c r="CM35" t="s">
        <v>25</v>
      </c>
      <c r="CN35">
        <v>69</v>
      </c>
      <c r="CO35" s="35">
        <v>0.85185185185185097</v>
      </c>
      <c r="CP35" t="b">
        <v>0</v>
      </c>
      <c r="CQ35">
        <v>0</v>
      </c>
      <c r="CR35">
        <v>0</v>
      </c>
      <c r="CS35" s="35">
        <v>0</v>
      </c>
      <c r="CT35" s="35">
        <v>0</v>
      </c>
      <c r="CU35" s="31" t="s">
        <v>715</v>
      </c>
      <c r="CV35" s="31" t="s">
        <v>712</v>
      </c>
      <c r="CW35" t="s">
        <v>715</v>
      </c>
      <c r="CX35" t="s">
        <v>711</v>
      </c>
      <c r="CY35" t="s">
        <v>716</v>
      </c>
      <c r="CZ35" t="s">
        <v>711</v>
      </c>
      <c r="DA35" t="s">
        <v>676</v>
      </c>
      <c r="DB35" t="b">
        <v>1</v>
      </c>
      <c r="DC35" s="272" t="s">
        <v>713</v>
      </c>
      <c r="DD35" s="273" t="s">
        <v>717</v>
      </c>
      <c r="DE35" s="274" t="s">
        <v>185</v>
      </c>
      <c r="DF35" s="275" t="b">
        <f t="shared" si="0"/>
        <v>1</v>
      </c>
    </row>
    <row r="36" spans="1:110" ht="24.95" customHeight="1" x14ac:dyDescent="0.25">
      <c r="A36" t="s">
        <v>196</v>
      </c>
      <c r="B36" s="31" t="s">
        <v>681</v>
      </c>
      <c r="C36" s="64" t="s">
        <v>43</v>
      </c>
      <c r="D36" s="65" t="s">
        <v>333</v>
      </c>
      <c r="E36" s="65" t="s">
        <v>29</v>
      </c>
      <c r="F36" s="65" t="s">
        <v>284</v>
      </c>
      <c r="G36" s="65">
        <v>0</v>
      </c>
      <c r="H36" s="64" t="s">
        <v>29</v>
      </c>
      <c r="I36" s="66">
        <v>0</v>
      </c>
      <c r="J36" s="64" t="s">
        <v>29</v>
      </c>
      <c r="K36" s="66">
        <v>0</v>
      </c>
      <c r="L36" s="64" t="s">
        <v>29</v>
      </c>
      <c r="M36" s="64" t="s">
        <v>285</v>
      </c>
      <c r="N36" s="64" t="s">
        <v>286</v>
      </c>
      <c r="O36" s="64" t="s">
        <v>287</v>
      </c>
      <c r="P36" s="64" t="s">
        <v>288</v>
      </c>
      <c r="Q36" s="64" t="s">
        <v>289</v>
      </c>
      <c r="R36" s="67" t="s">
        <v>29</v>
      </c>
      <c r="S36" s="65" t="s">
        <v>290</v>
      </c>
      <c r="T36" s="65">
        <v>469</v>
      </c>
      <c r="U36" s="65">
        <v>16</v>
      </c>
      <c r="V36" s="65">
        <v>2</v>
      </c>
      <c r="W36" s="68">
        <v>2</v>
      </c>
      <c r="X36" s="69">
        <v>0</v>
      </c>
      <c r="Y36" s="65">
        <v>5</v>
      </c>
      <c r="Z36" s="65">
        <v>5</v>
      </c>
      <c r="AA36" s="65">
        <v>23</v>
      </c>
      <c r="AB36" s="65">
        <v>23</v>
      </c>
      <c r="AC36" s="65">
        <v>0</v>
      </c>
      <c r="AD36" s="65">
        <v>0</v>
      </c>
      <c r="AE36" s="65">
        <v>0</v>
      </c>
      <c r="AF36" s="65">
        <v>0</v>
      </c>
      <c r="AG36" s="65">
        <v>0</v>
      </c>
      <c r="AH36" s="65">
        <v>0</v>
      </c>
      <c r="AI36" s="65">
        <v>0</v>
      </c>
      <c r="AJ36" s="65">
        <v>0</v>
      </c>
      <c r="AK36" s="70">
        <v>0</v>
      </c>
      <c r="AL36" s="65">
        <v>0</v>
      </c>
      <c r="AM36" s="71">
        <v>0</v>
      </c>
      <c r="AN36" s="72">
        <v>0</v>
      </c>
      <c r="AO36" s="72">
        <v>0</v>
      </c>
      <c r="AP36" s="72">
        <v>0</v>
      </c>
      <c r="AQ36" s="72">
        <v>0</v>
      </c>
      <c r="AR36" s="72">
        <v>0</v>
      </c>
      <c r="AS36" s="72">
        <v>0</v>
      </c>
      <c r="AT36" s="73">
        <v>0</v>
      </c>
      <c r="AU36" s="73">
        <v>0</v>
      </c>
      <c r="AV36" s="74">
        <v>0</v>
      </c>
      <c r="AW36" s="72">
        <v>0</v>
      </c>
      <c r="AX36" s="72">
        <v>1</v>
      </c>
      <c r="AY36" s="70" t="s">
        <v>285</v>
      </c>
      <c r="AZ36" s="75">
        <v>0</v>
      </c>
      <c r="BA36" s="72">
        <v>0.125</v>
      </c>
      <c r="BB36" s="76">
        <v>89</v>
      </c>
      <c r="BC36" s="76">
        <v>404</v>
      </c>
      <c r="BD36" s="76" t="s">
        <v>334</v>
      </c>
      <c r="BE36" s="76" t="s">
        <v>335</v>
      </c>
      <c r="BF36" s="76">
        <v>2003</v>
      </c>
      <c r="BG36" s="76">
        <v>65</v>
      </c>
      <c r="BH36" s="72">
        <v>0.23414877683474788</v>
      </c>
      <c r="BI36" s="77">
        <v>2.247191011235955E-2</v>
      </c>
      <c r="BJ36" s="19">
        <v>0</v>
      </c>
      <c r="BK36" s="224">
        <v>67</v>
      </c>
      <c r="BL36" s="225">
        <v>41</v>
      </c>
      <c r="BM36" s="225">
        <v>45</v>
      </c>
      <c r="BN36" s="226">
        <v>61.194029850746269</v>
      </c>
      <c r="BO36" s="226">
        <v>67.164179104477611</v>
      </c>
      <c r="BP36" s="226">
        <v>4.5454545454545463E-2</v>
      </c>
      <c r="BQ36" s="226">
        <v>4.5454545454545463E-2</v>
      </c>
      <c r="BR36" s="226">
        <v>4.5454545454545463E-2</v>
      </c>
      <c r="BS36" s="226">
        <v>4.5454545454545463E-2</v>
      </c>
      <c r="BT36" s="227">
        <v>66</v>
      </c>
      <c r="BU36" s="228">
        <v>0.46212121212121199</v>
      </c>
      <c r="BV36" s="228">
        <v>0.11377702757013</v>
      </c>
      <c r="BW36" s="227" t="b">
        <v>0</v>
      </c>
      <c r="BX36" s="227" t="b">
        <v>0</v>
      </c>
      <c r="BY36" s="227">
        <v>64</v>
      </c>
      <c r="BZ36" s="227">
        <v>63</v>
      </c>
      <c r="CA36" s="228">
        <v>0.96969696969696895</v>
      </c>
      <c r="CB36" s="228">
        <v>0.95454545454545403</v>
      </c>
      <c r="CC36" s="278">
        <v>4.54545454545454E-2</v>
      </c>
      <c r="CD36" s="279">
        <v>3</v>
      </c>
      <c r="CE36" s="35">
        <v>1</v>
      </c>
      <c r="CF36">
        <v>3</v>
      </c>
      <c r="CG36" s="35">
        <v>4.54545454545454E-2</v>
      </c>
      <c r="CH36" s="35">
        <v>0</v>
      </c>
      <c r="CI36">
        <v>0</v>
      </c>
      <c r="CJ36" s="35">
        <v>0.95454545454545403</v>
      </c>
      <c r="CK36">
        <v>63</v>
      </c>
      <c r="CL36" s="35">
        <v>0.11936339522546401</v>
      </c>
      <c r="CM36" t="s">
        <v>25</v>
      </c>
      <c r="CN36">
        <v>22</v>
      </c>
      <c r="CO36" s="35">
        <v>0.33333333333333298</v>
      </c>
      <c r="CP36" t="b">
        <v>1</v>
      </c>
      <c r="CQ36">
        <v>0</v>
      </c>
      <c r="CR36">
        <v>0</v>
      </c>
      <c r="CS36" s="35">
        <v>0</v>
      </c>
      <c r="CT36" s="35">
        <v>0</v>
      </c>
      <c r="CU36" s="31" t="s">
        <v>715</v>
      </c>
      <c r="CV36" s="31" t="s">
        <v>712</v>
      </c>
      <c r="CW36" t="s">
        <v>715</v>
      </c>
      <c r="CX36" t="s">
        <v>711</v>
      </c>
      <c r="CY36" t="s">
        <v>716</v>
      </c>
      <c r="CZ36" t="s">
        <v>711</v>
      </c>
      <c r="DA36" t="s">
        <v>676</v>
      </c>
      <c r="DB36" t="b">
        <v>1</v>
      </c>
      <c r="DC36" s="272" t="s">
        <v>713</v>
      </c>
      <c r="DD36" s="273" t="s">
        <v>717</v>
      </c>
      <c r="DE36" s="274" t="s">
        <v>196</v>
      </c>
      <c r="DF36" s="275" t="b">
        <f t="shared" si="0"/>
        <v>1</v>
      </c>
    </row>
    <row r="37" spans="1:110" ht="24.95" customHeight="1" x14ac:dyDescent="0.25">
      <c r="A37" s="211" t="s">
        <v>210</v>
      </c>
      <c r="B37" s="214" t="s">
        <v>681</v>
      </c>
      <c r="C37" s="78" t="s">
        <v>36</v>
      </c>
      <c r="D37" s="79" t="s">
        <v>283</v>
      </c>
      <c r="E37" s="79" t="s">
        <v>360</v>
      </c>
      <c r="F37" s="79" t="s">
        <v>284</v>
      </c>
      <c r="G37" s="79">
        <v>3</v>
      </c>
      <c r="H37" s="78" t="s">
        <v>359</v>
      </c>
      <c r="I37" s="80">
        <v>0</v>
      </c>
      <c r="J37" s="78" t="s">
        <v>29</v>
      </c>
      <c r="K37" s="80">
        <v>3</v>
      </c>
      <c r="L37" s="78" t="s">
        <v>359</v>
      </c>
      <c r="M37" s="81">
        <v>1</v>
      </c>
      <c r="N37" s="78" t="s">
        <v>286</v>
      </c>
      <c r="O37" s="78" t="s">
        <v>287</v>
      </c>
      <c r="P37" s="78" t="s">
        <v>350</v>
      </c>
      <c r="Q37" s="78" t="s">
        <v>351</v>
      </c>
      <c r="R37" s="82" t="s">
        <v>36</v>
      </c>
      <c r="S37" s="79" t="s">
        <v>352</v>
      </c>
      <c r="T37" s="79">
        <v>5</v>
      </c>
      <c r="U37" s="79">
        <v>1</v>
      </c>
      <c r="V37" s="79">
        <v>1</v>
      </c>
      <c r="W37" s="83">
        <v>4</v>
      </c>
      <c r="X37" s="84">
        <v>0.75</v>
      </c>
      <c r="Y37" s="79">
        <v>1</v>
      </c>
      <c r="Z37" s="79">
        <v>1</v>
      </c>
      <c r="AA37" s="79">
        <v>3</v>
      </c>
      <c r="AB37" s="79">
        <v>3</v>
      </c>
      <c r="AC37" s="79">
        <v>1</v>
      </c>
      <c r="AD37" s="79">
        <v>1</v>
      </c>
      <c r="AE37" s="79">
        <v>3</v>
      </c>
      <c r="AF37" s="79">
        <v>3</v>
      </c>
      <c r="AG37" s="79">
        <v>1</v>
      </c>
      <c r="AH37" s="79">
        <v>1</v>
      </c>
      <c r="AI37" s="79">
        <v>1</v>
      </c>
      <c r="AJ37" s="79">
        <v>0</v>
      </c>
      <c r="AK37" s="79">
        <v>4</v>
      </c>
      <c r="AL37" s="79">
        <v>5</v>
      </c>
      <c r="AM37" s="86">
        <v>9</v>
      </c>
      <c r="AN37" s="87">
        <v>1</v>
      </c>
      <c r="AO37" s="87">
        <v>4</v>
      </c>
      <c r="AP37" s="87">
        <v>4</v>
      </c>
      <c r="AQ37" s="87">
        <v>1.25</v>
      </c>
      <c r="AR37" s="87">
        <v>5</v>
      </c>
      <c r="AS37" s="87">
        <v>5</v>
      </c>
      <c r="AT37" s="88">
        <v>2.25</v>
      </c>
      <c r="AU37" s="88">
        <v>1.5</v>
      </c>
      <c r="AV37" s="89">
        <v>9</v>
      </c>
      <c r="AW37" s="87">
        <v>9</v>
      </c>
      <c r="AX37" s="87">
        <v>1</v>
      </c>
      <c r="AY37" s="90">
        <v>0.44444444444444442</v>
      </c>
      <c r="AZ37" s="90">
        <v>3</v>
      </c>
      <c r="BA37" s="87">
        <v>4</v>
      </c>
      <c r="BB37" s="91">
        <v>135</v>
      </c>
      <c r="BC37" s="91">
        <v>1205</v>
      </c>
      <c r="BD37" s="91" t="s">
        <v>371</v>
      </c>
      <c r="BE37" s="91" t="s">
        <v>372</v>
      </c>
      <c r="BF37" s="91">
        <v>1469</v>
      </c>
      <c r="BG37" s="91">
        <v>48</v>
      </c>
      <c r="BH37" s="87">
        <v>3.4036759700476512E-3</v>
      </c>
      <c r="BI37" s="92">
        <v>2.9629629629629631E-2</v>
      </c>
      <c r="BJ37" s="79">
        <v>2</v>
      </c>
      <c r="BK37" s="229">
        <v>49</v>
      </c>
      <c r="BL37" s="230">
        <v>32</v>
      </c>
      <c r="BM37" s="230">
        <v>36</v>
      </c>
      <c r="BN37" s="231">
        <v>65.306122448979593</v>
      </c>
      <c r="BO37" s="231">
        <v>73.469387755102048</v>
      </c>
      <c r="BP37" s="231">
        <v>0.1041666666666667</v>
      </c>
      <c r="BQ37" s="231">
        <v>0.1041666666666667</v>
      </c>
      <c r="BR37" s="231">
        <v>0.1041666666666667</v>
      </c>
      <c r="BS37" s="231">
        <v>0.1041666666666667</v>
      </c>
      <c r="BT37" s="232">
        <v>48</v>
      </c>
      <c r="BU37" s="233">
        <v>0.40625</v>
      </c>
      <c r="BV37" s="233">
        <v>8.34894532334165E-2</v>
      </c>
      <c r="BW37" s="232" t="b">
        <v>0</v>
      </c>
      <c r="BX37" s="232" t="b">
        <v>0</v>
      </c>
      <c r="BY37" s="232">
        <v>44</v>
      </c>
      <c r="BZ37" s="232">
        <v>43</v>
      </c>
      <c r="CA37" s="233">
        <v>0.91666666666666596</v>
      </c>
      <c r="CB37" s="233">
        <v>0.89583333333333304</v>
      </c>
      <c r="CC37" s="270">
        <v>0.10416666666666601</v>
      </c>
      <c r="CD37" s="271">
        <v>5</v>
      </c>
      <c r="CE37" s="212">
        <v>1</v>
      </c>
      <c r="CF37" s="211">
        <v>5</v>
      </c>
      <c r="CG37" s="212">
        <v>0.10416666666666601</v>
      </c>
      <c r="CH37" s="212">
        <v>0</v>
      </c>
      <c r="CI37" s="211">
        <v>0</v>
      </c>
      <c r="CJ37" s="212">
        <v>0.89583333333333304</v>
      </c>
      <c r="CK37" s="211">
        <v>43</v>
      </c>
      <c r="CL37" s="212">
        <v>1.6652789342214799E-2</v>
      </c>
      <c r="CM37" s="211" t="s">
        <v>25</v>
      </c>
      <c r="CN37" s="211">
        <v>18</v>
      </c>
      <c r="CO37" s="212">
        <v>0.375</v>
      </c>
      <c r="CP37" s="211" t="b">
        <v>1</v>
      </c>
      <c r="CQ37" s="211">
        <v>0</v>
      </c>
      <c r="CR37" s="211">
        <v>0</v>
      </c>
      <c r="CS37" s="212">
        <v>0</v>
      </c>
      <c r="CT37" s="212">
        <v>0</v>
      </c>
      <c r="CU37" s="214" t="s">
        <v>715</v>
      </c>
      <c r="CV37" s="214" t="s">
        <v>712</v>
      </c>
      <c r="CW37" s="211" t="s">
        <v>715</v>
      </c>
      <c r="CX37" s="211" t="s">
        <v>711</v>
      </c>
      <c r="CY37" s="211" t="s">
        <v>716</v>
      </c>
      <c r="CZ37" s="211" t="s">
        <v>711</v>
      </c>
      <c r="DA37" s="211" t="s">
        <v>676</v>
      </c>
      <c r="DB37" s="211" t="b">
        <v>1</v>
      </c>
      <c r="DC37" s="272" t="s">
        <v>713</v>
      </c>
      <c r="DD37" s="273" t="s">
        <v>717</v>
      </c>
      <c r="DE37" s="274" t="s">
        <v>210</v>
      </c>
      <c r="DF37" s="275" t="b">
        <f t="shared" si="0"/>
        <v>1</v>
      </c>
    </row>
    <row r="38" spans="1:110" ht="24.95" customHeight="1" x14ac:dyDescent="0.25">
      <c r="A38" s="211" t="s">
        <v>218</v>
      </c>
      <c r="B38" s="214" t="s">
        <v>681</v>
      </c>
      <c r="C38" s="78" t="s">
        <v>36</v>
      </c>
      <c r="D38" s="79" t="s">
        <v>333</v>
      </c>
      <c r="E38" s="79" t="s">
        <v>29</v>
      </c>
      <c r="F38" s="79" t="s">
        <v>284</v>
      </c>
      <c r="G38" s="79">
        <v>1</v>
      </c>
      <c r="H38" s="78" t="s">
        <v>349</v>
      </c>
      <c r="I38" s="80">
        <v>0</v>
      </c>
      <c r="J38" s="78" t="s">
        <v>29</v>
      </c>
      <c r="K38" s="80">
        <v>1</v>
      </c>
      <c r="L38" s="78" t="s">
        <v>349</v>
      </c>
      <c r="M38" s="81">
        <v>1</v>
      </c>
      <c r="N38" s="78" t="s">
        <v>286</v>
      </c>
      <c r="O38" s="78" t="s">
        <v>287</v>
      </c>
      <c r="P38" s="78" t="s">
        <v>350</v>
      </c>
      <c r="Q38" s="78" t="s">
        <v>351</v>
      </c>
      <c r="R38" s="82" t="s">
        <v>36</v>
      </c>
      <c r="S38" s="79" t="s">
        <v>356</v>
      </c>
      <c r="T38" s="79">
        <v>461</v>
      </c>
      <c r="U38" s="79">
        <v>16</v>
      </c>
      <c r="V38" s="79">
        <v>2</v>
      </c>
      <c r="W38" s="83">
        <v>3</v>
      </c>
      <c r="X38" s="84">
        <v>0.33333333333333331</v>
      </c>
      <c r="Y38" s="79">
        <v>1</v>
      </c>
      <c r="Z38" s="79">
        <v>1</v>
      </c>
      <c r="AA38" s="79">
        <v>11</v>
      </c>
      <c r="AB38" s="79">
        <v>12</v>
      </c>
      <c r="AC38" s="79">
        <v>0</v>
      </c>
      <c r="AD38" s="79">
        <v>0</v>
      </c>
      <c r="AE38" s="79">
        <v>0</v>
      </c>
      <c r="AF38" s="79">
        <v>0</v>
      </c>
      <c r="AG38" s="79">
        <v>1</v>
      </c>
      <c r="AH38" s="79">
        <v>0</v>
      </c>
      <c r="AI38" s="79">
        <v>0</v>
      </c>
      <c r="AJ38" s="79">
        <v>0</v>
      </c>
      <c r="AK38" s="85">
        <v>1</v>
      </c>
      <c r="AL38" s="79">
        <v>0</v>
      </c>
      <c r="AM38" s="86">
        <v>1</v>
      </c>
      <c r="AN38" s="87">
        <v>0.33333333333333298</v>
      </c>
      <c r="AO38" s="87">
        <v>6.25E-2</v>
      </c>
      <c r="AP38" s="87">
        <v>0.5</v>
      </c>
      <c r="AQ38" s="87">
        <v>0</v>
      </c>
      <c r="AR38" s="87">
        <v>0</v>
      </c>
      <c r="AS38" s="87">
        <v>0</v>
      </c>
      <c r="AT38" s="88">
        <v>0.33333333333333298</v>
      </c>
      <c r="AU38" s="88">
        <v>2.1645021645021645E-3</v>
      </c>
      <c r="AV38" s="89">
        <v>6.25E-2</v>
      </c>
      <c r="AW38" s="87">
        <v>0.5</v>
      </c>
      <c r="AX38" s="87">
        <v>1</v>
      </c>
      <c r="AY38" s="90">
        <v>1</v>
      </c>
      <c r="AZ38" s="90">
        <v>6.25E-2</v>
      </c>
      <c r="BA38" s="87">
        <v>0.1875</v>
      </c>
      <c r="BB38" s="91">
        <v>131</v>
      </c>
      <c r="BC38" s="91">
        <v>269</v>
      </c>
      <c r="BD38" s="91" t="s">
        <v>422</v>
      </c>
      <c r="BE38" s="91" t="s">
        <v>423</v>
      </c>
      <c r="BF38" s="91">
        <v>1530</v>
      </c>
      <c r="BG38" s="91">
        <v>50</v>
      </c>
      <c r="BH38" s="87">
        <v>0.30130718954248364</v>
      </c>
      <c r="BI38" s="92">
        <v>2.2900763358778626E-2</v>
      </c>
      <c r="BJ38" s="79">
        <v>0</v>
      </c>
      <c r="BK38" s="229">
        <v>51</v>
      </c>
      <c r="BL38" s="230">
        <v>16</v>
      </c>
      <c r="BM38" s="230">
        <v>21</v>
      </c>
      <c r="BN38" s="231">
        <v>31.372549019607838</v>
      </c>
      <c r="BO38" s="231">
        <v>41.176470588235297</v>
      </c>
      <c r="BP38" s="231">
        <v>0.06</v>
      </c>
      <c r="BQ38" s="231">
        <v>0.06</v>
      </c>
      <c r="BR38" s="231">
        <v>0.06</v>
      </c>
      <c r="BS38" s="231">
        <v>0.36</v>
      </c>
      <c r="BT38" s="232">
        <v>50</v>
      </c>
      <c r="BU38" s="233">
        <v>0.42499999999999999</v>
      </c>
      <c r="BV38" s="233">
        <v>0.23069811320754699</v>
      </c>
      <c r="BW38" s="232" t="b">
        <v>0</v>
      </c>
      <c r="BX38" s="232" t="b">
        <v>0</v>
      </c>
      <c r="BY38" s="232">
        <v>48</v>
      </c>
      <c r="BZ38" s="232">
        <v>47</v>
      </c>
      <c r="CA38" s="233">
        <v>0.96</v>
      </c>
      <c r="CB38" s="233">
        <v>0.94</v>
      </c>
      <c r="CC38" s="270">
        <v>0.06</v>
      </c>
      <c r="CD38" s="271">
        <v>3</v>
      </c>
      <c r="CE38" s="212">
        <v>0.91666666666666596</v>
      </c>
      <c r="CF38" s="211">
        <v>3</v>
      </c>
      <c r="CG38" s="212">
        <v>0.06</v>
      </c>
      <c r="CH38" s="212">
        <v>0</v>
      </c>
      <c r="CI38" s="211">
        <v>0</v>
      </c>
      <c r="CJ38" s="212">
        <v>0.94</v>
      </c>
      <c r="CK38" s="211">
        <v>47</v>
      </c>
      <c r="CL38" s="212">
        <v>8.3018867924528297E-2</v>
      </c>
      <c r="CM38" s="211" t="s">
        <v>25</v>
      </c>
      <c r="CN38" s="211">
        <v>33</v>
      </c>
      <c r="CO38" s="212">
        <v>0.66</v>
      </c>
      <c r="CP38" s="211" t="b">
        <v>1</v>
      </c>
      <c r="CQ38" s="211">
        <v>0</v>
      </c>
      <c r="CR38" s="211">
        <v>0</v>
      </c>
      <c r="CS38" s="212">
        <v>0</v>
      </c>
      <c r="CT38" s="212">
        <v>0</v>
      </c>
      <c r="CU38" s="214" t="s">
        <v>715</v>
      </c>
      <c r="CV38" s="214" t="s">
        <v>678</v>
      </c>
      <c r="CW38" s="211" t="s">
        <v>715</v>
      </c>
      <c r="CX38" s="211" t="s">
        <v>711</v>
      </c>
      <c r="CY38" s="211" t="s">
        <v>716</v>
      </c>
      <c r="CZ38" s="211" t="s">
        <v>711</v>
      </c>
      <c r="DA38" s="211" t="s">
        <v>676</v>
      </c>
      <c r="DB38" s="211" t="b">
        <v>1</v>
      </c>
      <c r="DC38" s="272" t="s">
        <v>713</v>
      </c>
      <c r="DD38" s="273" t="s">
        <v>717</v>
      </c>
      <c r="DE38" s="274" t="s">
        <v>218</v>
      </c>
      <c r="DF38" s="275" t="b">
        <f t="shared" si="0"/>
        <v>1</v>
      </c>
    </row>
    <row r="39" spans="1:110" ht="24.95" customHeight="1" x14ac:dyDescent="0.25">
      <c r="A39" s="211" t="s">
        <v>221</v>
      </c>
      <c r="B39" s="214" t="s">
        <v>681</v>
      </c>
      <c r="C39" s="78" t="s">
        <v>36</v>
      </c>
      <c r="D39" s="79" t="s">
        <v>283</v>
      </c>
      <c r="E39" s="79" t="s">
        <v>29</v>
      </c>
      <c r="F39" s="79" t="s">
        <v>284</v>
      </c>
      <c r="G39" s="79">
        <v>1</v>
      </c>
      <c r="H39" s="78" t="s">
        <v>349</v>
      </c>
      <c r="I39" s="80">
        <v>0</v>
      </c>
      <c r="J39" s="78" t="s">
        <v>29</v>
      </c>
      <c r="K39" s="80">
        <v>1</v>
      </c>
      <c r="L39" s="78" t="s">
        <v>349</v>
      </c>
      <c r="M39" s="81">
        <v>1</v>
      </c>
      <c r="N39" s="78" t="s">
        <v>286</v>
      </c>
      <c r="O39" s="78" t="s">
        <v>287</v>
      </c>
      <c r="P39" s="78" t="s">
        <v>350</v>
      </c>
      <c r="Q39" s="78" t="s">
        <v>351</v>
      </c>
      <c r="R39" s="82" t="s">
        <v>36</v>
      </c>
      <c r="S39" s="79" t="s">
        <v>356</v>
      </c>
      <c r="T39" s="79">
        <v>0</v>
      </c>
      <c r="U39" s="79">
        <v>1</v>
      </c>
      <c r="V39" s="79">
        <v>1</v>
      </c>
      <c r="W39" s="83">
        <v>2</v>
      </c>
      <c r="X39" s="84">
        <v>0.5</v>
      </c>
      <c r="Y39" s="79">
        <v>1</v>
      </c>
      <c r="Z39" s="79">
        <v>1</v>
      </c>
      <c r="AA39" s="79">
        <v>12</v>
      </c>
      <c r="AB39" s="79">
        <v>13</v>
      </c>
      <c r="AC39" s="79">
        <v>0</v>
      </c>
      <c r="AD39" s="79">
        <v>0</v>
      </c>
      <c r="AE39" s="79">
        <v>0</v>
      </c>
      <c r="AF39" s="79">
        <v>0</v>
      </c>
      <c r="AG39" s="79">
        <v>1</v>
      </c>
      <c r="AH39" s="79">
        <v>0</v>
      </c>
      <c r="AI39" s="79">
        <v>0</v>
      </c>
      <c r="AJ39" s="79">
        <v>0</v>
      </c>
      <c r="AK39" s="85">
        <v>1</v>
      </c>
      <c r="AL39" s="79">
        <v>0</v>
      </c>
      <c r="AM39" s="86">
        <v>1</v>
      </c>
      <c r="AN39" s="87">
        <v>0.5</v>
      </c>
      <c r="AO39" s="87">
        <v>1</v>
      </c>
      <c r="AP39" s="87">
        <v>1</v>
      </c>
      <c r="AQ39" s="87">
        <v>0</v>
      </c>
      <c r="AR39" s="87">
        <v>0</v>
      </c>
      <c r="AS39" s="87">
        <v>0</v>
      </c>
      <c r="AT39" s="88">
        <v>0.5</v>
      </c>
      <c r="AU39" s="88">
        <v>1</v>
      </c>
      <c r="AV39" s="89">
        <v>1</v>
      </c>
      <c r="AW39" s="87">
        <v>1</v>
      </c>
      <c r="AX39" s="87">
        <v>1</v>
      </c>
      <c r="AY39" s="90">
        <v>1</v>
      </c>
      <c r="AZ39" s="90">
        <v>1</v>
      </c>
      <c r="BA39" s="87">
        <v>2</v>
      </c>
      <c r="BB39" s="91">
        <v>351</v>
      </c>
      <c r="BC39" s="91">
        <v>682</v>
      </c>
      <c r="BD39" s="91" t="s">
        <v>364</v>
      </c>
      <c r="BE39" s="91" t="s">
        <v>365</v>
      </c>
      <c r="BF39" s="91">
        <v>637</v>
      </c>
      <c r="BG39" s="91">
        <v>20</v>
      </c>
      <c r="BH39" s="87">
        <v>0</v>
      </c>
      <c r="BI39" s="92">
        <v>5.6980056980056983E-3</v>
      </c>
      <c r="BJ39" s="79">
        <v>0</v>
      </c>
      <c r="BK39" s="229">
        <v>22</v>
      </c>
      <c r="BL39" s="230">
        <v>6</v>
      </c>
      <c r="BM39" s="230">
        <v>7</v>
      </c>
      <c r="BN39" s="231">
        <v>27.27272727272727</v>
      </c>
      <c r="BO39" s="231">
        <v>31.81818181818182</v>
      </c>
      <c r="BP39" s="231">
        <v>0.14285714285714279</v>
      </c>
      <c r="BQ39" s="231">
        <v>0.14285714285714279</v>
      </c>
      <c r="BR39" s="231">
        <v>0.14285714285714279</v>
      </c>
      <c r="BS39" s="231">
        <v>0.14285714285714279</v>
      </c>
      <c r="BT39" s="232">
        <v>21</v>
      </c>
      <c r="BU39" s="233">
        <v>0.38095238095238099</v>
      </c>
      <c r="BV39" s="233">
        <v>0.30973389355742198</v>
      </c>
      <c r="BW39" s="232" t="b">
        <v>0</v>
      </c>
      <c r="BX39" s="232" t="b">
        <v>0</v>
      </c>
      <c r="BY39" s="232">
        <v>19</v>
      </c>
      <c r="BZ39" s="232">
        <v>18</v>
      </c>
      <c r="CA39" s="233">
        <v>0.90476190476190399</v>
      </c>
      <c r="CB39" s="233">
        <v>0.85714285714285698</v>
      </c>
      <c r="CC39" s="270">
        <v>0.14285714285714199</v>
      </c>
      <c r="CD39" s="271">
        <v>3</v>
      </c>
      <c r="CE39" s="212">
        <v>1</v>
      </c>
      <c r="CF39" s="211">
        <v>3</v>
      </c>
      <c r="CG39" s="212">
        <v>0.14285714285714199</v>
      </c>
      <c r="CH39" s="212">
        <v>0</v>
      </c>
      <c r="CI39" s="211">
        <v>0</v>
      </c>
      <c r="CJ39" s="212">
        <v>0.85714285714285698</v>
      </c>
      <c r="CK39" s="211">
        <v>18</v>
      </c>
      <c r="CL39" s="212">
        <v>3.3823529411764697E-2</v>
      </c>
      <c r="CM39" s="211" t="s">
        <v>25</v>
      </c>
      <c r="CN39" s="211">
        <v>18</v>
      </c>
      <c r="CO39" s="212">
        <v>0.85714285714285698</v>
      </c>
      <c r="CP39" s="211" t="b">
        <v>0</v>
      </c>
      <c r="CQ39" s="211">
        <v>0</v>
      </c>
      <c r="CR39" s="211">
        <v>0</v>
      </c>
      <c r="CS39" s="212">
        <v>0</v>
      </c>
      <c r="CT39" s="212">
        <v>0</v>
      </c>
      <c r="CU39" s="214" t="s">
        <v>715</v>
      </c>
      <c r="CV39" s="214" t="s">
        <v>712</v>
      </c>
      <c r="CW39" s="211" t="s">
        <v>715</v>
      </c>
      <c r="CX39" s="211" t="s">
        <v>711</v>
      </c>
      <c r="CY39" s="211" t="s">
        <v>716</v>
      </c>
      <c r="CZ39" s="211" t="s">
        <v>711</v>
      </c>
      <c r="DA39" s="211" t="s">
        <v>676</v>
      </c>
      <c r="DB39" s="211" t="b">
        <v>1</v>
      </c>
      <c r="DC39" s="272" t="s">
        <v>713</v>
      </c>
      <c r="DD39" s="273" t="s">
        <v>717</v>
      </c>
      <c r="DE39" s="274" t="s">
        <v>221</v>
      </c>
      <c r="DF39" s="275" t="b">
        <f t="shared" si="0"/>
        <v>1</v>
      </c>
    </row>
    <row r="40" spans="1:110" ht="24.95" customHeight="1" x14ac:dyDescent="0.25">
      <c r="A40" s="182" t="s">
        <v>38</v>
      </c>
      <c r="B40" s="215" t="s">
        <v>681</v>
      </c>
      <c r="C40" s="183" t="s">
        <v>19</v>
      </c>
      <c r="D40" s="184" t="s">
        <v>311</v>
      </c>
      <c r="E40" s="184" t="s">
        <v>28</v>
      </c>
      <c r="F40" s="184" t="s">
        <v>377</v>
      </c>
      <c r="G40" s="184">
        <v>2</v>
      </c>
      <c r="H40" s="183" t="s">
        <v>359</v>
      </c>
      <c r="I40" s="185">
        <v>0</v>
      </c>
      <c r="J40" s="183" t="s">
        <v>29</v>
      </c>
      <c r="K40" s="186">
        <v>2</v>
      </c>
      <c r="L40" s="183" t="s">
        <v>359</v>
      </c>
      <c r="M40" s="187">
        <v>1</v>
      </c>
      <c r="N40" s="183" t="s">
        <v>286</v>
      </c>
      <c r="O40" s="183" t="s">
        <v>287</v>
      </c>
      <c r="P40" s="183" t="s">
        <v>350</v>
      </c>
      <c r="Q40" s="183" t="s">
        <v>351</v>
      </c>
      <c r="R40" s="188" t="s">
        <v>460</v>
      </c>
      <c r="S40" s="184" t="s">
        <v>356</v>
      </c>
      <c r="T40" s="184">
        <v>39</v>
      </c>
      <c r="U40" s="184">
        <v>2</v>
      </c>
      <c r="V40" s="184">
        <v>1</v>
      </c>
      <c r="W40" s="189">
        <v>5</v>
      </c>
      <c r="X40" s="190">
        <v>0.4</v>
      </c>
      <c r="Y40" s="184">
        <v>2</v>
      </c>
      <c r="Z40" s="184">
        <v>5</v>
      </c>
      <c r="AA40" s="184">
        <v>13</v>
      </c>
      <c r="AB40" s="184">
        <v>27</v>
      </c>
      <c r="AC40" s="184">
        <v>3</v>
      </c>
      <c r="AD40" s="184">
        <v>0</v>
      </c>
      <c r="AE40" s="184">
        <v>12</v>
      </c>
      <c r="AF40" s="184">
        <v>0</v>
      </c>
      <c r="AG40" s="184">
        <v>2</v>
      </c>
      <c r="AH40" s="184">
        <v>0</v>
      </c>
      <c r="AI40" s="184">
        <v>0</v>
      </c>
      <c r="AJ40" s="184">
        <v>0</v>
      </c>
      <c r="AK40" s="184">
        <v>14</v>
      </c>
      <c r="AL40" s="184">
        <v>0</v>
      </c>
      <c r="AM40" s="191">
        <v>14</v>
      </c>
      <c r="AN40" s="192">
        <v>2.8</v>
      </c>
      <c r="AO40" s="192">
        <v>7</v>
      </c>
      <c r="AP40" s="192">
        <v>14</v>
      </c>
      <c r="AQ40" s="192">
        <v>0</v>
      </c>
      <c r="AR40" s="192">
        <v>0</v>
      </c>
      <c r="AS40" s="192">
        <v>0</v>
      </c>
      <c r="AT40" s="193">
        <v>2.8</v>
      </c>
      <c r="AU40" s="193">
        <v>0.35</v>
      </c>
      <c r="AV40" s="194">
        <v>7</v>
      </c>
      <c r="AW40" s="192">
        <v>14</v>
      </c>
      <c r="AX40" s="192">
        <v>2.5</v>
      </c>
      <c r="AY40" s="195">
        <v>1</v>
      </c>
      <c r="AZ40" s="195">
        <v>1</v>
      </c>
      <c r="BA40" s="192">
        <v>2.5</v>
      </c>
      <c r="BB40" s="196">
        <v>54</v>
      </c>
      <c r="BC40" s="196">
        <v>203</v>
      </c>
      <c r="BD40" s="196" t="s">
        <v>471</v>
      </c>
      <c r="BE40" s="196" t="s">
        <v>472</v>
      </c>
      <c r="BF40" s="196">
        <v>789</v>
      </c>
      <c r="BG40" s="196">
        <v>25</v>
      </c>
      <c r="BH40" s="192">
        <v>4.9429657794676805E-2</v>
      </c>
      <c r="BI40" s="197">
        <v>9.2592592592592587E-2</v>
      </c>
      <c r="BJ40" s="184">
        <v>3</v>
      </c>
      <c r="BK40" s="234">
        <v>27</v>
      </c>
      <c r="BL40" s="235">
        <v>23</v>
      </c>
      <c r="BM40" s="235">
        <v>23</v>
      </c>
      <c r="BN40" s="236">
        <v>85.18518518518519</v>
      </c>
      <c r="BO40" s="236">
        <v>85.18518518518519</v>
      </c>
      <c r="BP40" s="237">
        <v>3.8461538461538457E-2</v>
      </c>
      <c r="BQ40" s="237">
        <v>3.8461538461538457E-2</v>
      </c>
      <c r="BR40" s="237">
        <v>3.8461538461538457E-2</v>
      </c>
      <c r="BS40" s="237">
        <v>3.8461538461538457E-2</v>
      </c>
      <c r="BT40" s="238">
        <v>26</v>
      </c>
      <c r="BU40" s="239">
        <v>0.49928774928774899</v>
      </c>
      <c r="BV40" s="239">
        <v>4.8821548821548599E-2</v>
      </c>
      <c r="BW40" s="238" t="b">
        <v>1</v>
      </c>
      <c r="BX40" s="238" t="b">
        <v>1</v>
      </c>
      <c r="BY40" s="238">
        <v>26</v>
      </c>
      <c r="BZ40" s="238">
        <v>26</v>
      </c>
      <c r="CA40" s="239">
        <v>1</v>
      </c>
      <c r="CB40" s="239">
        <v>1</v>
      </c>
      <c r="CC40" s="280">
        <v>0</v>
      </c>
      <c r="CD40" s="281">
        <v>0</v>
      </c>
      <c r="CE40" s="198">
        <v>0.48148148148148101</v>
      </c>
      <c r="CF40" s="182">
        <v>1</v>
      </c>
      <c r="CG40" s="198">
        <v>3.8461538461538401E-2</v>
      </c>
      <c r="CH40" s="198">
        <v>3.8461538461538401E-2</v>
      </c>
      <c r="CI40" s="182">
        <v>1</v>
      </c>
      <c r="CJ40" s="198">
        <v>0.96153846153846101</v>
      </c>
      <c r="CK40" s="182">
        <v>25</v>
      </c>
      <c r="CL40" s="198">
        <v>0.25757575757575701</v>
      </c>
      <c r="CM40" s="182" t="s">
        <v>21</v>
      </c>
      <c r="CN40" s="182">
        <v>4</v>
      </c>
      <c r="CO40" s="198">
        <v>0.15384615384615299</v>
      </c>
      <c r="CP40" s="182" t="b">
        <v>1</v>
      </c>
      <c r="CQ40" s="182">
        <v>0</v>
      </c>
      <c r="CR40" s="182">
        <v>0</v>
      </c>
      <c r="CS40" s="198">
        <v>0</v>
      </c>
      <c r="CT40" s="198">
        <v>0</v>
      </c>
      <c r="CU40" s="215" t="s">
        <v>710</v>
      </c>
      <c r="CV40" s="215" t="s">
        <v>718</v>
      </c>
      <c r="CW40" s="182" t="s">
        <v>715</v>
      </c>
      <c r="CX40" s="182" t="s">
        <v>719</v>
      </c>
      <c r="CY40" s="182" t="s">
        <v>716</v>
      </c>
      <c r="CZ40" s="182" t="s">
        <v>711</v>
      </c>
      <c r="DA40" s="182" t="s">
        <v>676</v>
      </c>
      <c r="DB40" s="182" t="b">
        <v>1</v>
      </c>
      <c r="DC40" s="272" t="s">
        <v>713</v>
      </c>
      <c r="DD40" s="273" t="s">
        <v>717</v>
      </c>
      <c r="DE40" s="274" t="s">
        <v>38</v>
      </c>
      <c r="DF40" s="275" t="b">
        <f t="shared" si="0"/>
        <v>1</v>
      </c>
    </row>
    <row r="41" spans="1:110" ht="24.95" customHeight="1" x14ac:dyDescent="0.25">
      <c r="A41" s="145" t="s">
        <v>61</v>
      </c>
      <c r="B41" s="217" t="s">
        <v>21</v>
      </c>
      <c r="C41" s="146" t="s">
        <v>33</v>
      </c>
      <c r="D41" s="147" t="s">
        <v>311</v>
      </c>
      <c r="E41" s="147" t="s">
        <v>360</v>
      </c>
      <c r="F41" s="147" t="s">
        <v>385</v>
      </c>
      <c r="G41" s="161">
        <v>4</v>
      </c>
      <c r="H41" s="146" t="s">
        <v>467</v>
      </c>
      <c r="I41" s="148">
        <v>1</v>
      </c>
      <c r="J41" s="146" t="s">
        <v>20</v>
      </c>
      <c r="K41" s="162">
        <v>3</v>
      </c>
      <c r="L41" s="146" t="s">
        <v>359</v>
      </c>
      <c r="M41" s="149">
        <v>0.75</v>
      </c>
      <c r="N41" s="146" t="s">
        <v>286</v>
      </c>
      <c r="O41" s="146" t="s">
        <v>287</v>
      </c>
      <c r="P41" s="146" t="s">
        <v>350</v>
      </c>
      <c r="Q41" s="146" t="s">
        <v>351</v>
      </c>
      <c r="R41" s="150" t="s">
        <v>467</v>
      </c>
      <c r="S41" s="147" t="s">
        <v>352</v>
      </c>
      <c r="T41" s="147">
        <v>15</v>
      </c>
      <c r="U41" s="147">
        <v>1</v>
      </c>
      <c r="V41" s="147">
        <v>1</v>
      </c>
      <c r="W41" s="151">
        <v>7</v>
      </c>
      <c r="X41" s="152">
        <v>0.5714285714285714</v>
      </c>
      <c r="Y41" s="147">
        <v>9</v>
      </c>
      <c r="Z41" s="147">
        <v>11</v>
      </c>
      <c r="AA41" s="147">
        <v>63</v>
      </c>
      <c r="AB41" s="147">
        <v>86</v>
      </c>
      <c r="AC41" s="147">
        <v>2</v>
      </c>
      <c r="AD41" s="147">
        <v>0</v>
      </c>
      <c r="AE41" s="147">
        <v>22</v>
      </c>
      <c r="AF41" s="147">
        <v>0</v>
      </c>
      <c r="AG41" s="147">
        <v>4</v>
      </c>
      <c r="AH41" s="147">
        <v>3</v>
      </c>
      <c r="AI41" s="147">
        <v>8</v>
      </c>
      <c r="AJ41" s="147">
        <v>0</v>
      </c>
      <c r="AK41" s="147">
        <v>26</v>
      </c>
      <c r="AL41" s="147">
        <v>11</v>
      </c>
      <c r="AM41" s="153">
        <v>37</v>
      </c>
      <c r="AN41" s="154">
        <v>3.71428571428571</v>
      </c>
      <c r="AO41" s="154">
        <v>26</v>
      </c>
      <c r="AP41" s="154">
        <v>26</v>
      </c>
      <c r="AQ41" s="154">
        <v>1.5714285714285701</v>
      </c>
      <c r="AR41" s="154">
        <v>11</v>
      </c>
      <c r="AS41" s="154">
        <v>11</v>
      </c>
      <c r="AT41" s="155">
        <v>5.2857142857142803</v>
      </c>
      <c r="AU41" s="155">
        <v>2.3125</v>
      </c>
      <c r="AV41" s="156">
        <v>37</v>
      </c>
      <c r="AW41" s="154">
        <v>37</v>
      </c>
      <c r="AX41" s="154">
        <v>1.2222222222222201</v>
      </c>
      <c r="AY41" s="157">
        <v>0.70270270270270274</v>
      </c>
      <c r="AZ41" s="157">
        <v>4</v>
      </c>
      <c r="BA41" s="154">
        <v>7</v>
      </c>
      <c r="BB41" s="158">
        <v>95</v>
      </c>
      <c r="BC41" s="158">
        <v>5993</v>
      </c>
      <c r="BD41" s="158" t="s">
        <v>553</v>
      </c>
      <c r="BE41" s="158" t="s">
        <v>554</v>
      </c>
      <c r="BF41" s="158">
        <v>1388</v>
      </c>
      <c r="BG41" s="158">
        <v>45</v>
      </c>
      <c r="BH41" s="154">
        <v>1.0806916426512969E-2</v>
      </c>
      <c r="BI41" s="159">
        <v>7.3684210526315783E-2</v>
      </c>
      <c r="BJ41" s="147">
        <v>2</v>
      </c>
      <c r="BK41" s="245">
        <v>47</v>
      </c>
      <c r="BL41" s="246">
        <v>46</v>
      </c>
      <c r="BM41" s="246">
        <v>46</v>
      </c>
      <c r="BN41" s="247">
        <v>97.872340425531917</v>
      </c>
      <c r="BO41" s="247">
        <v>97.872340425531917</v>
      </c>
      <c r="BP41" s="247">
        <v>0</v>
      </c>
      <c r="BQ41" s="247">
        <v>2.1739130434782612E-2</v>
      </c>
      <c r="BR41" s="247">
        <v>2.1739130434782612E-2</v>
      </c>
      <c r="BS41" s="247">
        <v>2.1739130434782612E-2</v>
      </c>
      <c r="BT41" s="248">
        <v>46</v>
      </c>
      <c r="BU41" s="249">
        <v>0.50282608695652098</v>
      </c>
      <c r="BV41" s="249">
        <v>9.3776057176890894E-3</v>
      </c>
      <c r="BW41" s="248" t="b">
        <v>1</v>
      </c>
      <c r="BX41" s="248" t="b">
        <v>0</v>
      </c>
      <c r="BY41" s="248">
        <v>46</v>
      </c>
      <c r="BZ41" s="248">
        <v>45</v>
      </c>
      <c r="CA41" s="249">
        <v>1</v>
      </c>
      <c r="CB41" s="249">
        <v>0.97826086956521696</v>
      </c>
      <c r="CC41" s="284">
        <v>0</v>
      </c>
      <c r="CD41" s="285">
        <v>0</v>
      </c>
      <c r="CE41" s="160">
        <v>0.63</v>
      </c>
      <c r="CF41" s="145">
        <v>1</v>
      </c>
      <c r="CG41" s="160">
        <v>2.1739130434782601E-2</v>
      </c>
      <c r="CH41" s="160">
        <v>2.1739130434782601E-2</v>
      </c>
      <c r="CI41" s="145">
        <v>1</v>
      </c>
      <c r="CJ41" s="160">
        <v>0.97826086956521696</v>
      </c>
      <c r="CK41" s="145">
        <v>45</v>
      </c>
      <c r="CL41" s="160">
        <v>0.75208820581356495</v>
      </c>
      <c r="CM41" s="145" t="s">
        <v>31</v>
      </c>
      <c r="CN41" s="145">
        <v>1</v>
      </c>
      <c r="CO41" s="160">
        <v>2.1739130434782601E-2</v>
      </c>
      <c r="CP41" s="145" t="b">
        <v>1</v>
      </c>
      <c r="CQ41" s="145">
        <v>0</v>
      </c>
      <c r="CR41" s="145">
        <v>0</v>
      </c>
      <c r="CS41" s="160">
        <v>0</v>
      </c>
      <c r="CT41" s="160">
        <v>0</v>
      </c>
      <c r="CU41" s="217" t="s">
        <v>710</v>
      </c>
      <c r="CV41" s="217" t="s">
        <v>718</v>
      </c>
      <c r="CW41" s="145" t="s">
        <v>715</v>
      </c>
      <c r="CX41" s="145" t="s">
        <v>719</v>
      </c>
      <c r="CY41" s="145" t="s">
        <v>716</v>
      </c>
      <c r="CZ41" s="145" t="s">
        <v>711</v>
      </c>
      <c r="DA41" s="145" t="s">
        <v>676</v>
      </c>
      <c r="DB41" s="145" t="b">
        <v>1</v>
      </c>
      <c r="DC41" s="272" t="s">
        <v>713</v>
      </c>
      <c r="DD41" s="273" t="s">
        <v>717</v>
      </c>
      <c r="DE41" s="274" t="s">
        <v>61</v>
      </c>
      <c r="DF41" s="275" t="b">
        <f t="shared" si="0"/>
        <v>1</v>
      </c>
    </row>
    <row r="42" spans="1:110" ht="24.95" customHeight="1" x14ac:dyDescent="0.2">
      <c r="A42" s="182" t="s">
        <v>116</v>
      </c>
      <c r="B42" s="215" t="s">
        <v>681</v>
      </c>
      <c r="C42" s="203" t="s">
        <v>19</v>
      </c>
      <c r="D42" s="204" t="s">
        <v>311</v>
      </c>
      <c r="E42" s="204" t="s">
        <v>360</v>
      </c>
      <c r="F42" s="204" t="s">
        <v>385</v>
      </c>
      <c r="G42" s="204">
        <v>2</v>
      </c>
      <c r="H42" s="203" t="s">
        <v>359</v>
      </c>
      <c r="I42" s="203">
        <v>0</v>
      </c>
      <c r="J42" s="203" t="s">
        <v>29</v>
      </c>
      <c r="K42" s="203">
        <v>2</v>
      </c>
      <c r="L42" s="203" t="s">
        <v>359</v>
      </c>
      <c r="M42" s="205">
        <v>1</v>
      </c>
      <c r="N42" s="203" t="s">
        <v>286</v>
      </c>
      <c r="O42" s="203" t="s">
        <v>287</v>
      </c>
      <c r="P42" s="203" t="s">
        <v>350</v>
      </c>
      <c r="Q42" s="203" t="s">
        <v>351</v>
      </c>
      <c r="R42" s="206" t="s">
        <v>460</v>
      </c>
      <c r="S42" s="204" t="s">
        <v>394</v>
      </c>
      <c r="T42" s="204">
        <v>17</v>
      </c>
      <c r="U42" s="204">
        <v>1</v>
      </c>
      <c r="V42" s="204">
        <v>1</v>
      </c>
      <c r="W42" s="207">
        <v>3</v>
      </c>
      <c r="X42" s="208">
        <v>0.66666666666666663</v>
      </c>
      <c r="Y42" s="204">
        <v>4</v>
      </c>
      <c r="Z42" s="204">
        <v>6</v>
      </c>
      <c r="AA42" s="204">
        <v>35</v>
      </c>
      <c r="AB42" s="204">
        <v>45</v>
      </c>
      <c r="AC42" s="204">
        <v>2</v>
      </c>
      <c r="AD42" s="204">
        <v>0</v>
      </c>
      <c r="AE42" s="204">
        <v>10</v>
      </c>
      <c r="AF42" s="204">
        <v>0</v>
      </c>
      <c r="AG42" s="204">
        <v>0</v>
      </c>
      <c r="AH42" s="204">
        <v>0</v>
      </c>
      <c r="AI42" s="204">
        <v>1</v>
      </c>
      <c r="AJ42" s="204">
        <v>0</v>
      </c>
      <c r="AK42" s="204">
        <v>10</v>
      </c>
      <c r="AL42" s="204">
        <v>1</v>
      </c>
      <c r="AM42" s="206">
        <v>11</v>
      </c>
      <c r="AN42" s="209">
        <v>3.3333333333333299</v>
      </c>
      <c r="AO42" s="209">
        <v>10</v>
      </c>
      <c r="AP42" s="209">
        <v>10</v>
      </c>
      <c r="AQ42" s="209">
        <v>0.33333333333333298</v>
      </c>
      <c r="AR42" s="209">
        <v>1</v>
      </c>
      <c r="AS42" s="209">
        <v>1</v>
      </c>
      <c r="AT42" s="209">
        <v>3.6666666666666599</v>
      </c>
      <c r="AU42" s="209">
        <v>0.61111111111111116</v>
      </c>
      <c r="AV42" s="203">
        <v>11</v>
      </c>
      <c r="AW42" s="209">
        <v>11</v>
      </c>
      <c r="AX42" s="209">
        <v>1.5</v>
      </c>
      <c r="AY42" s="210">
        <v>0.90909090909090906</v>
      </c>
      <c r="AZ42" s="210">
        <v>2</v>
      </c>
      <c r="BA42" s="209">
        <v>3</v>
      </c>
      <c r="BB42" s="204">
        <v>55</v>
      </c>
      <c r="BC42" s="204">
        <v>581</v>
      </c>
      <c r="BD42" s="204" t="s">
        <v>465</v>
      </c>
      <c r="BE42" s="204" t="s">
        <v>466</v>
      </c>
      <c r="BF42" s="204">
        <v>427</v>
      </c>
      <c r="BG42" s="204">
        <v>13</v>
      </c>
      <c r="BH42" s="209">
        <v>3.9812646370023422E-2</v>
      </c>
      <c r="BI42" s="209">
        <v>5.4545454545454543E-2</v>
      </c>
      <c r="BJ42" s="204">
        <v>2</v>
      </c>
      <c r="BK42" s="234">
        <v>15</v>
      </c>
      <c r="BL42" s="235">
        <v>14</v>
      </c>
      <c r="BM42" s="235">
        <v>14</v>
      </c>
      <c r="BN42" s="236">
        <v>93.333333333333329</v>
      </c>
      <c r="BO42" s="236">
        <v>93.333333333333329</v>
      </c>
      <c r="BP42" s="237">
        <v>0</v>
      </c>
      <c r="BQ42" s="237">
        <v>0</v>
      </c>
      <c r="BR42" s="237">
        <v>7.1428571428571425E-2</v>
      </c>
      <c r="BS42" s="237">
        <v>7.1428571428571425E-2</v>
      </c>
      <c r="BT42" s="238">
        <v>14</v>
      </c>
      <c r="BU42" s="239">
        <v>0.52018633540372605</v>
      </c>
      <c r="BV42" s="239">
        <v>-1.7869253043693799E-3</v>
      </c>
      <c r="BW42" s="238" t="b">
        <v>1</v>
      </c>
      <c r="BX42" s="238" t="b">
        <v>0</v>
      </c>
      <c r="BY42" s="238">
        <v>14</v>
      </c>
      <c r="BZ42" s="238">
        <v>13</v>
      </c>
      <c r="CA42" s="239">
        <v>1</v>
      </c>
      <c r="CB42" s="239">
        <v>0.92857142857142805</v>
      </c>
      <c r="CC42" s="280">
        <v>0</v>
      </c>
      <c r="CD42" s="281">
        <v>0</v>
      </c>
      <c r="CE42" s="198">
        <v>0.78260869565217395</v>
      </c>
      <c r="CF42" s="182">
        <v>1</v>
      </c>
      <c r="CG42" s="198">
        <v>7.1428571428571397E-2</v>
      </c>
      <c r="CH42" s="198">
        <v>7.1428571428571397E-2</v>
      </c>
      <c r="CI42" s="182">
        <v>1</v>
      </c>
      <c r="CJ42" s="198">
        <v>0.92857142857142805</v>
      </c>
      <c r="CK42" s="182">
        <v>13</v>
      </c>
      <c r="CL42" s="198">
        <v>0.93240901213171501</v>
      </c>
      <c r="CM42" s="182" t="s">
        <v>68</v>
      </c>
      <c r="CN42" s="182">
        <v>0</v>
      </c>
      <c r="CO42" s="198">
        <v>0</v>
      </c>
      <c r="CP42" s="182" t="b">
        <v>1</v>
      </c>
      <c r="CQ42" s="182">
        <v>0</v>
      </c>
      <c r="CR42" s="182">
        <v>0</v>
      </c>
      <c r="CS42" s="198">
        <v>0</v>
      </c>
      <c r="CT42" s="198">
        <v>0</v>
      </c>
      <c r="CU42" s="215" t="s">
        <v>710</v>
      </c>
      <c r="CV42" s="215" t="s">
        <v>678</v>
      </c>
      <c r="CW42" s="182" t="s">
        <v>715</v>
      </c>
      <c r="CX42" s="182" t="s">
        <v>719</v>
      </c>
      <c r="CY42" s="182" t="s">
        <v>716</v>
      </c>
      <c r="CZ42" s="182" t="s">
        <v>711</v>
      </c>
      <c r="DA42" s="182" t="s">
        <v>676</v>
      </c>
      <c r="DB42" s="182" t="b">
        <v>1</v>
      </c>
      <c r="DC42" s="272" t="s">
        <v>713</v>
      </c>
      <c r="DD42" s="273" t="s">
        <v>717</v>
      </c>
      <c r="DE42" s="274" t="s">
        <v>116</v>
      </c>
      <c r="DF42" s="275" t="b">
        <f t="shared" si="0"/>
        <v>1</v>
      </c>
    </row>
    <row r="43" spans="1:110" ht="24.95" customHeight="1" x14ac:dyDescent="0.25">
      <c r="A43" s="8" t="s">
        <v>120</v>
      </c>
      <c r="B43" s="216" t="s">
        <v>21</v>
      </c>
      <c r="C43" s="93" t="s">
        <v>28</v>
      </c>
      <c r="D43" s="94" t="s">
        <v>333</v>
      </c>
      <c r="E43" s="94" t="s">
        <v>28</v>
      </c>
      <c r="F43" s="94" t="s">
        <v>509</v>
      </c>
      <c r="G43" s="94">
        <v>12</v>
      </c>
      <c r="H43" s="93" t="s">
        <v>510</v>
      </c>
      <c r="I43" s="95">
        <v>1</v>
      </c>
      <c r="J43" s="93" t="s">
        <v>20</v>
      </c>
      <c r="K43" s="95">
        <v>11</v>
      </c>
      <c r="L43" s="93" t="s">
        <v>510</v>
      </c>
      <c r="M43" s="96">
        <v>0.91666666666666663</v>
      </c>
      <c r="N43" s="93" t="s">
        <v>286</v>
      </c>
      <c r="O43" s="93" t="s">
        <v>287</v>
      </c>
      <c r="P43" s="93" t="s">
        <v>350</v>
      </c>
      <c r="Q43" s="93" t="s">
        <v>351</v>
      </c>
      <c r="R43" s="97" t="s">
        <v>467</v>
      </c>
      <c r="S43" s="94" t="s">
        <v>352</v>
      </c>
      <c r="T43" s="94">
        <v>820</v>
      </c>
      <c r="U43" s="94">
        <v>27</v>
      </c>
      <c r="V43" s="94">
        <v>3</v>
      </c>
      <c r="W43" s="98">
        <v>18</v>
      </c>
      <c r="X43" s="99">
        <v>0.66666666666666663</v>
      </c>
      <c r="Y43" s="94">
        <v>1</v>
      </c>
      <c r="Z43" s="94">
        <v>5</v>
      </c>
      <c r="AA43" s="94">
        <v>3</v>
      </c>
      <c r="AB43" s="94">
        <v>25</v>
      </c>
      <c r="AC43" s="94">
        <v>6</v>
      </c>
      <c r="AD43" s="94">
        <v>2</v>
      </c>
      <c r="AE43" s="94">
        <v>30</v>
      </c>
      <c r="AF43" s="94">
        <v>12</v>
      </c>
      <c r="AG43" s="94">
        <v>7</v>
      </c>
      <c r="AH43" s="94">
        <v>3</v>
      </c>
      <c r="AI43" s="94">
        <v>14</v>
      </c>
      <c r="AJ43" s="94">
        <v>3</v>
      </c>
      <c r="AK43" s="94">
        <v>37</v>
      </c>
      <c r="AL43" s="94">
        <v>32</v>
      </c>
      <c r="AM43" s="100">
        <v>69</v>
      </c>
      <c r="AN43" s="101">
        <v>2.05555555555555</v>
      </c>
      <c r="AO43" s="101">
        <v>1.37037037037037</v>
      </c>
      <c r="AP43" s="101">
        <v>12.3333333333333</v>
      </c>
      <c r="AQ43" s="101">
        <v>1.7777777777777699</v>
      </c>
      <c r="AR43" s="101">
        <v>1.18518518518518</v>
      </c>
      <c r="AS43" s="101">
        <v>10.6666666666666</v>
      </c>
      <c r="AT43" s="102">
        <v>3.8333333333333299</v>
      </c>
      <c r="AU43" s="102">
        <v>8.4043848964677217E-2</v>
      </c>
      <c r="AV43" s="103">
        <v>2.55555555555555</v>
      </c>
      <c r="AW43" s="101">
        <v>23</v>
      </c>
      <c r="AX43" s="101">
        <v>5</v>
      </c>
      <c r="AY43" s="104">
        <v>0.53623188405797106</v>
      </c>
      <c r="AZ43" s="104">
        <v>0.44444444444444442</v>
      </c>
      <c r="BA43" s="101">
        <v>0.66666666666666663</v>
      </c>
      <c r="BB43" s="105">
        <v>262</v>
      </c>
      <c r="BC43" s="105">
        <v>700</v>
      </c>
      <c r="BD43" s="105" t="s">
        <v>526</v>
      </c>
      <c r="BE43" s="105" t="s">
        <v>527</v>
      </c>
      <c r="BF43" s="105">
        <v>1148</v>
      </c>
      <c r="BG43" s="105">
        <v>37</v>
      </c>
      <c r="BH43" s="101">
        <v>0.7142857142857143</v>
      </c>
      <c r="BI43" s="106">
        <v>6.8702290076335881E-2</v>
      </c>
      <c r="BJ43" s="94">
        <v>8</v>
      </c>
      <c r="BK43" s="240">
        <v>39</v>
      </c>
      <c r="BL43" s="241">
        <v>14</v>
      </c>
      <c r="BM43" s="241">
        <v>37</v>
      </c>
      <c r="BN43" s="242">
        <v>35.897435897435898</v>
      </c>
      <c r="BO43" s="242">
        <v>94.871794871794876</v>
      </c>
      <c r="BP43" s="242">
        <v>5.2631578947368418E-2</v>
      </c>
      <c r="BQ43" s="242">
        <v>5.2631578947368418E-2</v>
      </c>
      <c r="BR43" s="242">
        <v>5.2631578947368418E-2</v>
      </c>
      <c r="BS43" s="242">
        <v>7.8947368421052627E-2</v>
      </c>
      <c r="BT43" s="243">
        <v>38</v>
      </c>
      <c r="BU43" s="244">
        <v>0.471125730994152</v>
      </c>
      <c r="BV43" s="244">
        <v>4.4703734298376603E-2</v>
      </c>
      <c r="BW43" s="243" t="b">
        <v>1</v>
      </c>
      <c r="BX43" s="243" t="b">
        <v>0</v>
      </c>
      <c r="BY43" s="243">
        <v>38</v>
      </c>
      <c r="BZ43" s="243">
        <v>37</v>
      </c>
      <c r="CA43" s="244">
        <v>1</v>
      </c>
      <c r="CB43" s="244">
        <v>0.97368421052631504</v>
      </c>
      <c r="CC43" s="276">
        <v>0</v>
      </c>
      <c r="CD43" s="277">
        <v>0</v>
      </c>
      <c r="CE43" s="164">
        <v>0.22222222222222199</v>
      </c>
      <c r="CF43" s="8">
        <v>2</v>
      </c>
      <c r="CG43" s="164">
        <v>5.2631578947368397E-2</v>
      </c>
      <c r="CH43" s="164">
        <v>5.2631578947368397E-2</v>
      </c>
      <c r="CI43" s="8">
        <v>2</v>
      </c>
      <c r="CJ43" s="164">
        <v>0.94736842105263097</v>
      </c>
      <c r="CK43" s="8">
        <v>36</v>
      </c>
      <c r="CL43" s="164">
        <v>0.134529147982062</v>
      </c>
      <c r="CM43" s="8" t="s">
        <v>25</v>
      </c>
      <c r="CN43" s="8">
        <v>3</v>
      </c>
      <c r="CO43" s="164">
        <v>7.8947368421052599E-2</v>
      </c>
      <c r="CP43" s="8" t="b">
        <v>1</v>
      </c>
      <c r="CQ43" s="8">
        <v>0</v>
      </c>
      <c r="CR43" s="8">
        <v>1</v>
      </c>
      <c r="CS43" s="164">
        <v>0</v>
      </c>
      <c r="CT43" s="164">
        <v>0</v>
      </c>
      <c r="CU43" s="216" t="s">
        <v>710</v>
      </c>
      <c r="CV43" s="216" t="s">
        <v>720</v>
      </c>
      <c r="CW43" s="8" t="s">
        <v>715</v>
      </c>
      <c r="CX43" s="8" t="s">
        <v>719</v>
      </c>
      <c r="CY43" s="8" t="s">
        <v>716</v>
      </c>
      <c r="CZ43" s="8" t="s">
        <v>711</v>
      </c>
      <c r="DA43" s="8" t="s">
        <v>676</v>
      </c>
      <c r="DB43" s="8" t="b">
        <v>1</v>
      </c>
      <c r="DC43" s="272" t="s">
        <v>713</v>
      </c>
      <c r="DD43" s="273" t="s">
        <v>717</v>
      </c>
      <c r="DE43" s="274" t="s">
        <v>120</v>
      </c>
      <c r="DF43" s="275" t="b">
        <f t="shared" si="0"/>
        <v>1</v>
      </c>
    </row>
    <row r="44" spans="1:110" ht="24.95" customHeight="1" x14ac:dyDescent="0.25">
      <c r="A44" s="8" t="s">
        <v>166</v>
      </c>
      <c r="B44" s="216" t="s">
        <v>21</v>
      </c>
      <c r="C44" s="93" t="s">
        <v>28</v>
      </c>
      <c r="D44" s="94" t="s">
        <v>311</v>
      </c>
      <c r="E44" s="94" t="s">
        <v>360</v>
      </c>
      <c r="F44" s="94" t="s">
        <v>378</v>
      </c>
      <c r="G44" s="94">
        <v>4</v>
      </c>
      <c r="H44" s="93" t="s">
        <v>467</v>
      </c>
      <c r="I44" s="95">
        <v>0</v>
      </c>
      <c r="J44" s="93" t="s">
        <v>29</v>
      </c>
      <c r="K44" s="95">
        <v>4</v>
      </c>
      <c r="L44" s="93" t="s">
        <v>467</v>
      </c>
      <c r="M44" s="96">
        <v>1</v>
      </c>
      <c r="N44" s="93" t="s">
        <v>286</v>
      </c>
      <c r="O44" s="93" t="s">
        <v>493</v>
      </c>
      <c r="P44" s="93" t="s">
        <v>350</v>
      </c>
      <c r="Q44" s="93" t="s">
        <v>502</v>
      </c>
      <c r="R44" s="97" t="s">
        <v>460</v>
      </c>
      <c r="S44" s="94" t="s">
        <v>394</v>
      </c>
      <c r="T44" s="94">
        <v>78</v>
      </c>
      <c r="U44" s="94">
        <v>3</v>
      </c>
      <c r="V44" s="94">
        <v>1</v>
      </c>
      <c r="W44" s="98">
        <v>5</v>
      </c>
      <c r="X44" s="99">
        <v>0.8</v>
      </c>
      <c r="Y44" s="94">
        <v>4</v>
      </c>
      <c r="Z44" s="94">
        <v>6</v>
      </c>
      <c r="AA44" s="94">
        <v>37</v>
      </c>
      <c r="AB44" s="94">
        <v>52</v>
      </c>
      <c r="AC44" s="94">
        <v>2</v>
      </c>
      <c r="AD44" s="94">
        <v>0</v>
      </c>
      <c r="AE44" s="94">
        <v>14</v>
      </c>
      <c r="AF44" s="94">
        <v>0</v>
      </c>
      <c r="AG44" s="94">
        <v>1</v>
      </c>
      <c r="AH44" s="94">
        <v>0</v>
      </c>
      <c r="AI44" s="94">
        <v>3</v>
      </c>
      <c r="AJ44" s="94">
        <v>0</v>
      </c>
      <c r="AK44" s="94">
        <v>15</v>
      </c>
      <c r="AL44" s="94">
        <v>3</v>
      </c>
      <c r="AM44" s="100">
        <v>18</v>
      </c>
      <c r="AN44" s="101">
        <v>3</v>
      </c>
      <c r="AO44" s="101">
        <v>5</v>
      </c>
      <c r="AP44" s="101">
        <v>15</v>
      </c>
      <c r="AQ44" s="101">
        <v>0.6</v>
      </c>
      <c r="AR44" s="101">
        <v>1</v>
      </c>
      <c r="AS44" s="101">
        <v>3</v>
      </c>
      <c r="AT44" s="102">
        <v>3.6</v>
      </c>
      <c r="AU44" s="102">
        <v>0.22784810126582278</v>
      </c>
      <c r="AV44" s="103">
        <v>6</v>
      </c>
      <c r="AW44" s="101">
        <v>18</v>
      </c>
      <c r="AX44" s="101">
        <v>1.5</v>
      </c>
      <c r="AY44" s="104">
        <v>0.83333333333333337</v>
      </c>
      <c r="AZ44" s="104">
        <v>1.3333333333333333</v>
      </c>
      <c r="BA44" s="101">
        <v>1.6666666666666667</v>
      </c>
      <c r="BB44" s="105">
        <v>798</v>
      </c>
      <c r="BC44" s="105">
        <v>1648</v>
      </c>
      <c r="BD44" s="105" t="s">
        <v>503</v>
      </c>
      <c r="BE44" s="105" t="s">
        <v>504</v>
      </c>
      <c r="BF44" s="105">
        <v>1000</v>
      </c>
      <c r="BG44" s="105">
        <v>32</v>
      </c>
      <c r="BH44" s="101">
        <v>7.8E-2</v>
      </c>
      <c r="BI44" s="106">
        <v>6.2656641604010022E-3</v>
      </c>
      <c r="BJ44" s="94">
        <v>2</v>
      </c>
      <c r="BK44" s="240">
        <v>34</v>
      </c>
      <c r="BL44" s="241">
        <v>9</v>
      </c>
      <c r="BM44" s="241">
        <v>9</v>
      </c>
      <c r="BN44" s="242">
        <v>26.47058823529412</v>
      </c>
      <c r="BO44" s="242">
        <v>26.47058823529412</v>
      </c>
      <c r="BP44" s="242">
        <v>0</v>
      </c>
      <c r="BQ44" s="242">
        <v>6.0606060606060608E-2</v>
      </c>
      <c r="BR44" s="242">
        <v>6.0606060606060608E-2</v>
      </c>
      <c r="BS44" s="242">
        <v>9.0909090909090912E-2</v>
      </c>
      <c r="BT44" s="243">
        <v>33</v>
      </c>
      <c r="BU44" s="244">
        <v>0.494765840220385</v>
      </c>
      <c r="BV44" s="244">
        <v>0.16951085580532799</v>
      </c>
      <c r="BW44" s="243" t="b">
        <v>1</v>
      </c>
      <c r="BX44" s="243" t="b">
        <v>1</v>
      </c>
      <c r="BY44" s="243">
        <v>33</v>
      </c>
      <c r="BZ44" s="243">
        <v>33</v>
      </c>
      <c r="CA44" s="244">
        <v>1</v>
      </c>
      <c r="CB44" s="244">
        <v>1</v>
      </c>
      <c r="CC44" s="276">
        <v>0</v>
      </c>
      <c r="CD44" s="277">
        <v>0</v>
      </c>
      <c r="CE44" s="164">
        <v>0.67272727272727195</v>
      </c>
      <c r="CF44" s="8">
        <v>2</v>
      </c>
      <c r="CG44" s="164">
        <v>6.0606060606060601E-2</v>
      </c>
      <c r="CH44" s="164">
        <v>6.0606060606060601E-2</v>
      </c>
      <c r="CI44" s="8">
        <v>2</v>
      </c>
      <c r="CJ44" s="164">
        <v>0.939393939393939</v>
      </c>
      <c r="CK44" s="8">
        <v>31</v>
      </c>
      <c r="CL44" s="164">
        <v>0.20815581253804</v>
      </c>
      <c r="CM44" s="8" t="s">
        <v>21</v>
      </c>
      <c r="CN44" s="8">
        <v>25</v>
      </c>
      <c r="CO44" s="164">
        <v>0.75757575757575701</v>
      </c>
      <c r="CP44" s="8" t="b">
        <v>1</v>
      </c>
      <c r="CQ44" s="8">
        <v>0</v>
      </c>
      <c r="CR44" s="8">
        <v>1</v>
      </c>
      <c r="CS44" s="164">
        <v>0</v>
      </c>
      <c r="CT44" s="164">
        <v>0</v>
      </c>
      <c r="CU44" s="216" t="s">
        <v>710</v>
      </c>
      <c r="CV44" s="216" t="s">
        <v>718</v>
      </c>
      <c r="CW44" s="8" t="s">
        <v>715</v>
      </c>
      <c r="CX44" s="8" t="s">
        <v>719</v>
      </c>
      <c r="CY44" s="8" t="s">
        <v>716</v>
      </c>
      <c r="CZ44" s="8" t="s">
        <v>711</v>
      </c>
      <c r="DA44" s="8" t="s">
        <v>676</v>
      </c>
      <c r="DB44" s="8" t="b">
        <v>1</v>
      </c>
      <c r="DC44" s="272" t="s">
        <v>713</v>
      </c>
      <c r="DD44" s="273" t="s">
        <v>717</v>
      </c>
      <c r="DE44" s="274" t="s">
        <v>166</v>
      </c>
      <c r="DF44" s="275" t="b">
        <f t="shared" si="0"/>
        <v>1</v>
      </c>
    </row>
    <row r="45" spans="1:110" ht="24.95" customHeight="1" x14ac:dyDescent="0.2">
      <c r="A45" s="8" t="s">
        <v>200</v>
      </c>
      <c r="B45" s="216" t="s">
        <v>21</v>
      </c>
      <c r="C45" s="173" t="s">
        <v>28</v>
      </c>
      <c r="D45" s="174" t="s">
        <v>344</v>
      </c>
      <c r="E45" s="174" t="s">
        <v>29</v>
      </c>
      <c r="F45" s="174" t="s">
        <v>284</v>
      </c>
      <c r="G45" s="174">
        <v>11</v>
      </c>
      <c r="H45" s="173" t="s">
        <v>510</v>
      </c>
      <c r="I45" s="173">
        <v>0</v>
      </c>
      <c r="J45" s="173" t="s">
        <v>29</v>
      </c>
      <c r="K45" s="173">
        <v>11</v>
      </c>
      <c r="L45" s="173" t="s">
        <v>510</v>
      </c>
      <c r="M45" s="175">
        <v>1</v>
      </c>
      <c r="N45" s="173" t="s">
        <v>286</v>
      </c>
      <c r="O45" s="173" t="s">
        <v>287</v>
      </c>
      <c r="P45" s="173" t="s">
        <v>350</v>
      </c>
      <c r="Q45" s="173" t="s">
        <v>351</v>
      </c>
      <c r="R45" s="176" t="s">
        <v>460</v>
      </c>
      <c r="S45" s="174" t="s">
        <v>352</v>
      </c>
      <c r="T45" s="174">
        <v>1215</v>
      </c>
      <c r="U45" s="174">
        <v>40</v>
      </c>
      <c r="V45" s="174">
        <v>4</v>
      </c>
      <c r="W45" s="177">
        <v>15</v>
      </c>
      <c r="X45" s="178">
        <v>0.73333333333333328</v>
      </c>
      <c r="Y45" s="174">
        <v>7</v>
      </c>
      <c r="Z45" s="174">
        <v>7</v>
      </c>
      <c r="AA45" s="174">
        <v>104</v>
      </c>
      <c r="AB45" s="174">
        <v>102</v>
      </c>
      <c r="AC45" s="174">
        <v>0</v>
      </c>
      <c r="AD45" s="174">
        <v>0</v>
      </c>
      <c r="AE45" s="174">
        <v>0</v>
      </c>
      <c r="AF45" s="174">
        <v>0</v>
      </c>
      <c r="AG45" s="174">
        <v>7</v>
      </c>
      <c r="AH45" s="174">
        <v>9</v>
      </c>
      <c r="AI45" s="174">
        <v>2</v>
      </c>
      <c r="AJ45" s="174">
        <v>0</v>
      </c>
      <c r="AK45" s="174">
        <v>7</v>
      </c>
      <c r="AL45" s="174">
        <v>11</v>
      </c>
      <c r="AM45" s="176">
        <v>18</v>
      </c>
      <c r="AN45" s="179">
        <v>0.46666666666666601</v>
      </c>
      <c r="AO45" s="179">
        <v>0.17499999999999999</v>
      </c>
      <c r="AP45" s="179">
        <v>1.75</v>
      </c>
      <c r="AQ45" s="179">
        <v>0.73333333333333295</v>
      </c>
      <c r="AR45" s="179">
        <v>0.27500000000000002</v>
      </c>
      <c r="AS45" s="179">
        <v>2.75</v>
      </c>
      <c r="AT45" s="179">
        <v>1.2</v>
      </c>
      <c r="AU45" s="179">
        <v>1.4802631578947368E-2</v>
      </c>
      <c r="AV45" s="175">
        <v>0.45</v>
      </c>
      <c r="AW45" s="179">
        <v>4.5</v>
      </c>
      <c r="AX45" s="179">
        <v>1</v>
      </c>
      <c r="AY45" s="180">
        <v>0.3888888888888889</v>
      </c>
      <c r="AZ45" s="180">
        <v>0.27500000000000002</v>
      </c>
      <c r="BA45" s="179">
        <v>0.375</v>
      </c>
      <c r="BB45" s="174">
        <v>485</v>
      </c>
      <c r="BC45" s="174">
        <v>1567</v>
      </c>
      <c r="BD45" s="174" t="s">
        <v>541</v>
      </c>
      <c r="BE45" s="174" t="s">
        <v>542</v>
      </c>
      <c r="BF45" s="174">
        <v>1327</v>
      </c>
      <c r="BG45" s="174">
        <v>43</v>
      </c>
      <c r="BH45" s="179">
        <v>0.91559909570459685</v>
      </c>
      <c r="BI45" s="179">
        <v>3.0927835051546393E-2</v>
      </c>
      <c r="BJ45" s="174">
        <v>0</v>
      </c>
      <c r="BK45" s="240">
        <v>45</v>
      </c>
      <c r="BL45" s="241">
        <v>5</v>
      </c>
      <c r="BM45" s="241">
        <v>5</v>
      </c>
      <c r="BN45" s="242">
        <v>11.111111111111111</v>
      </c>
      <c r="BO45" s="242">
        <v>11.111111111111111</v>
      </c>
      <c r="BP45" s="242">
        <v>0</v>
      </c>
      <c r="BQ45" s="242">
        <v>0</v>
      </c>
      <c r="BR45" s="242">
        <v>0</v>
      </c>
      <c r="BS45" s="242">
        <v>0.81818181818181823</v>
      </c>
      <c r="BT45" s="243">
        <v>44</v>
      </c>
      <c r="BU45" s="244">
        <v>0.464046199701937</v>
      </c>
      <c r="BV45" s="244">
        <v>0.41252909567194701</v>
      </c>
      <c r="BW45" s="243" t="b">
        <v>1</v>
      </c>
      <c r="BX45" s="243" t="b">
        <v>1</v>
      </c>
      <c r="BY45" s="243">
        <v>44</v>
      </c>
      <c r="BZ45" s="243">
        <v>44</v>
      </c>
      <c r="CA45" s="244">
        <v>1</v>
      </c>
      <c r="CB45" s="244">
        <v>1</v>
      </c>
      <c r="CC45" s="276">
        <v>0</v>
      </c>
      <c r="CD45" s="277">
        <v>0</v>
      </c>
      <c r="CE45" s="164">
        <v>0.88524590163934402</v>
      </c>
      <c r="CF45" s="8">
        <v>1</v>
      </c>
      <c r="CG45" s="164">
        <v>2.27272727272727E-2</v>
      </c>
      <c r="CH45" s="164">
        <v>2.27272727272727E-2</v>
      </c>
      <c r="CI45" s="8">
        <v>1</v>
      </c>
      <c r="CJ45" s="164">
        <v>0.97727272727272696</v>
      </c>
      <c r="CK45" s="8">
        <v>43</v>
      </c>
      <c r="CL45" s="164">
        <v>0.19201030927835</v>
      </c>
      <c r="CM45" s="8" t="s">
        <v>25</v>
      </c>
      <c r="CN45" s="8">
        <v>40</v>
      </c>
      <c r="CO45" s="164">
        <v>0.90909090909090895</v>
      </c>
      <c r="CP45" s="8" t="b">
        <v>0</v>
      </c>
      <c r="CQ45" s="8">
        <v>0</v>
      </c>
      <c r="CR45" s="8">
        <v>0</v>
      </c>
      <c r="CS45" s="164">
        <v>0</v>
      </c>
      <c r="CT45" s="164">
        <v>0</v>
      </c>
      <c r="CU45" s="216" t="s">
        <v>710</v>
      </c>
      <c r="CV45" s="216" t="s">
        <v>678</v>
      </c>
      <c r="CW45" s="8" t="s">
        <v>715</v>
      </c>
      <c r="CX45" s="8" t="s">
        <v>719</v>
      </c>
      <c r="CY45" s="8" t="s">
        <v>716</v>
      </c>
      <c r="CZ45" s="8" t="s">
        <v>711</v>
      </c>
      <c r="DA45" s="8" t="s">
        <v>676</v>
      </c>
      <c r="DB45" s="8" t="b">
        <v>1</v>
      </c>
      <c r="DC45" s="286" t="s">
        <v>713</v>
      </c>
      <c r="DD45" s="287" t="s">
        <v>717</v>
      </c>
      <c r="DE45" s="288" t="s">
        <v>200</v>
      </c>
      <c r="DF45" s="275" t="b">
        <f t="shared" si="0"/>
        <v>1</v>
      </c>
    </row>
    <row r="46" spans="1:110" ht="24.95" customHeight="1" x14ac:dyDescent="0.25">
      <c r="A46" s="211" t="s">
        <v>201</v>
      </c>
      <c r="B46" s="214" t="s">
        <v>681</v>
      </c>
      <c r="C46" s="78" t="s">
        <v>36</v>
      </c>
      <c r="D46" s="79" t="s">
        <v>311</v>
      </c>
      <c r="E46" s="79" t="s">
        <v>360</v>
      </c>
      <c r="F46" s="79" t="s">
        <v>381</v>
      </c>
      <c r="G46" s="79">
        <v>2</v>
      </c>
      <c r="H46" s="78" t="s">
        <v>359</v>
      </c>
      <c r="I46" s="80">
        <v>0</v>
      </c>
      <c r="J46" s="78" t="s">
        <v>29</v>
      </c>
      <c r="K46" s="80">
        <v>2</v>
      </c>
      <c r="L46" s="78" t="s">
        <v>359</v>
      </c>
      <c r="M46" s="81">
        <v>1</v>
      </c>
      <c r="N46" s="78" t="s">
        <v>286</v>
      </c>
      <c r="O46" s="78" t="s">
        <v>287</v>
      </c>
      <c r="P46" s="78" t="s">
        <v>350</v>
      </c>
      <c r="Q46" s="78" t="s">
        <v>351</v>
      </c>
      <c r="R46" s="82" t="s">
        <v>36</v>
      </c>
      <c r="S46" s="79" t="s">
        <v>382</v>
      </c>
      <c r="T46" s="79">
        <v>20</v>
      </c>
      <c r="U46" s="79">
        <v>1</v>
      </c>
      <c r="V46" s="79">
        <v>1</v>
      </c>
      <c r="W46" s="83">
        <v>4</v>
      </c>
      <c r="X46" s="84">
        <v>0.5</v>
      </c>
      <c r="Y46" s="79">
        <v>2</v>
      </c>
      <c r="Z46" s="79">
        <v>1</v>
      </c>
      <c r="AA46" s="79">
        <v>17</v>
      </c>
      <c r="AB46" s="79">
        <v>15</v>
      </c>
      <c r="AC46" s="79">
        <v>0</v>
      </c>
      <c r="AD46" s="79">
        <v>1</v>
      </c>
      <c r="AE46" s="79">
        <v>0</v>
      </c>
      <c r="AF46" s="79">
        <v>3</v>
      </c>
      <c r="AG46" s="79">
        <v>2</v>
      </c>
      <c r="AH46" s="79">
        <v>1</v>
      </c>
      <c r="AI46" s="79">
        <v>4</v>
      </c>
      <c r="AJ46" s="79">
        <v>0</v>
      </c>
      <c r="AK46" s="79">
        <v>2</v>
      </c>
      <c r="AL46" s="79">
        <v>8</v>
      </c>
      <c r="AM46" s="86">
        <v>10</v>
      </c>
      <c r="AN46" s="79">
        <v>0.5</v>
      </c>
      <c r="AO46" s="79">
        <v>2</v>
      </c>
      <c r="AP46" s="79">
        <v>2</v>
      </c>
      <c r="AQ46" s="79">
        <v>2</v>
      </c>
      <c r="AR46" s="79">
        <v>8</v>
      </c>
      <c r="AS46" s="79">
        <v>8</v>
      </c>
      <c r="AT46" s="88">
        <v>2.5</v>
      </c>
      <c r="AU46" s="88">
        <v>0.47619047619047616</v>
      </c>
      <c r="AV46" s="89">
        <v>10</v>
      </c>
      <c r="AW46" s="79">
        <v>10</v>
      </c>
      <c r="AX46" s="79">
        <v>0.5</v>
      </c>
      <c r="AY46" s="79">
        <v>0.2</v>
      </c>
      <c r="AZ46" s="90">
        <v>2</v>
      </c>
      <c r="BA46" s="79">
        <v>4</v>
      </c>
      <c r="BB46" s="91">
        <v>261</v>
      </c>
      <c r="BC46" s="91">
        <v>816</v>
      </c>
      <c r="BD46" s="91" t="s">
        <v>383</v>
      </c>
      <c r="BE46" s="91" t="s">
        <v>384</v>
      </c>
      <c r="BF46" s="91">
        <v>653</v>
      </c>
      <c r="BG46" s="91">
        <v>21</v>
      </c>
      <c r="BH46" s="87">
        <v>3.0627871362940276E-2</v>
      </c>
      <c r="BI46" s="92">
        <v>1.532567049808429E-2</v>
      </c>
      <c r="BJ46" s="79">
        <v>1</v>
      </c>
      <c r="BK46" s="229">
        <v>22</v>
      </c>
      <c r="BL46" s="230">
        <v>12</v>
      </c>
      <c r="BM46" s="230">
        <v>12</v>
      </c>
      <c r="BN46" s="231">
        <v>54.545454545454547</v>
      </c>
      <c r="BO46" s="231">
        <v>54.545454545454547</v>
      </c>
      <c r="BP46" s="231">
        <v>0</v>
      </c>
      <c r="BQ46" s="231">
        <v>4.7619047619047623E-2</v>
      </c>
      <c r="BR46" s="231">
        <v>4.7619047619047623E-2</v>
      </c>
      <c r="BS46" s="231">
        <v>4.7619047619047623E-2</v>
      </c>
      <c r="BT46" s="232">
        <v>21</v>
      </c>
      <c r="BU46" s="233">
        <v>0.50617283950617198</v>
      </c>
      <c r="BV46" s="233">
        <v>8.6163456442602399E-2</v>
      </c>
      <c r="BW46" s="232" t="b">
        <v>1</v>
      </c>
      <c r="BX46" s="232" t="b">
        <v>1</v>
      </c>
      <c r="BY46" s="232">
        <v>21</v>
      </c>
      <c r="BZ46" s="232">
        <v>21</v>
      </c>
      <c r="CA46" s="233">
        <v>1</v>
      </c>
      <c r="CB46" s="233">
        <v>1</v>
      </c>
      <c r="CC46" s="270">
        <v>0</v>
      </c>
      <c r="CD46" s="271">
        <v>0</v>
      </c>
      <c r="CE46" s="212">
        <v>0.62962962962962898</v>
      </c>
      <c r="CF46" s="211">
        <v>1</v>
      </c>
      <c r="CG46" s="212">
        <v>4.7619047619047603E-2</v>
      </c>
      <c r="CH46" s="212">
        <v>4.7619047619047603E-2</v>
      </c>
      <c r="CI46" s="211">
        <v>1</v>
      </c>
      <c r="CJ46" s="212">
        <v>0.952380952380952</v>
      </c>
      <c r="CK46" s="211">
        <v>20</v>
      </c>
      <c r="CL46" s="212">
        <v>0.42241379310344801</v>
      </c>
      <c r="CM46" s="211" t="s">
        <v>31</v>
      </c>
      <c r="CN46" s="211">
        <v>10</v>
      </c>
      <c r="CO46" s="212">
        <v>0.476190476190476</v>
      </c>
      <c r="CP46" s="211" t="b">
        <v>1</v>
      </c>
      <c r="CQ46" s="211">
        <v>0</v>
      </c>
      <c r="CR46" s="211">
        <v>0</v>
      </c>
      <c r="CS46" s="212">
        <v>0</v>
      </c>
      <c r="CT46" s="212">
        <v>0</v>
      </c>
      <c r="CU46" s="214" t="s">
        <v>710</v>
      </c>
      <c r="CV46" s="214" t="s">
        <v>718</v>
      </c>
      <c r="CW46" s="211" t="s">
        <v>715</v>
      </c>
      <c r="CX46" s="211" t="s">
        <v>719</v>
      </c>
      <c r="CY46" s="211" t="s">
        <v>716</v>
      </c>
      <c r="CZ46" s="211" t="s">
        <v>711</v>
      </c>
      <c r="DA46" s="211" t="s">
        <v>676</v>
      </c>
      <c r="DB46" s="211" t="b">
        <v>1</v>
      </c>
      <c r="DC46" s="272" t="s">
        <v>713</v>
      </c>
      <c r="DD46" s="273" t="s">
        <v>717</v>
      </c>
      <c r="DE46" s="274" t="s">
        <v>201</v>
      </c>
      <c r="DF46" s="275" t="b">
        <f t="shared" si="0"/>
        <v>1</v>
      </c>
    </row>
    <row r="47" spans="1:110" ht="24.95" customHeight="1" x14ac:dyDescent="0.25">
      <c r="A47" s="211" t="s">
        <v>205</v>
      </c>
      <c r="B47" s="214" t="s">
        <v>681</v>
      </c>
      <c r="C47" s="78" t="s">
        <v>36</v>
      </c>
      <c r="D47" s="79" t="s">
        <v>311</v>
      </c>
      <c r="E47" s="79" t="s">
        <v>360</v>
      </c>
      <c r="F47" s="79" t="s">
        <v>385</v>
      </c>
      <c r="G47" s="79">
        <v>2</v>
      </c>
      <c r="H47" s="78" t="s">
        <v>359</v>
      </c>
      <c r="I47" s="80">
        <v>0</v>
      </c>
      <c r="J47" s="78" t="s">
        <v>29</v>
      </c>
      <c r="K47" s="80">
        <v>2</v>
      </c>
      <c r="L47" s="78" t="s">
        <v>359</v>
      </c>
      <c r="M47" s="81">
        <v>1</v>
      </c>
      <c r="N47" s="78" t="s">
        <v>286</v>
      </c>
      <c r="O47" s="78" t="s">
        <v>287</v>
      </c>
      <c r="P47" s="78" t="s">
        <v>350</v>
      </c>
      <c r="Q47" s="78" t="s">
        <v>351</v>
      </c>
      <c r="R47" s="82" t="s">
        <v>36</v>
      </c>
      <c r="S47" s="79" t="s">
        <v>356</v>
      </c>
      <c r="T47" s="79">
        <v>28</v>
      </c>
      <c r="U47" s="79">
        <v>1</v>
      </c>
      <c r="V47" s="79">
        <v>1</v>
      </c>
      <c r="W47" s="83">
        <v>3</v>
      </c>
      <c r="X47" s="84">
        <v>0.66666666666666663</v>
      </c>
      <c r="Y47" s="79">
        <v>2</v>
      </c>
      <c r="Z47" s="79">
        <v>4</v>
      </c>
      <c r="AA47" s="79">
        <v>8</v>
      </c>
      <c r="AB47" s="79">
        <v>13</v>
      </c>
      <c r="AC47" s="79">
        <v>2</v>
      </c>
      <c r="AD47" s="79">
        <v>0</v>
      </c>
      <c r="AE47" s="79">
        <v>4</v>
      </c>
      <c r="AF47" s="79">
        <v>0</v>
      </c>
      <c r="AG47" s="79">
        <v>1</v>
      </c>
      <c r="AH47" s="79">
        <v>0</v>
      </c>
      <c r="AI47" s="79">
        <v>0</v>
      </c>
      <c r="AJ47" s="79">
        <v>0</v>
      </c>
      <c r="AK47" s="79">
        <v>5</v>
      </c>
      <c r="AL47" s="79">
        <v>0</v>
      </c>
      <c r="AM47" s="86">
        <v>5</v>
      </c>
      <c r="AN47" s="87">
        <v>1.6666666666666601</v>
      </c>
      <c r="AO47" s="87">
        <v>5</v>
      </c>
      <c r="AP47" s="87">
        <v>5</v>
      </c>
      <c r="AQ47" s="87">
        <v>0</v>
      </c>
      <c r="AR47" s="87">
        <v>0</v>
      </c>
      <c r="AS47" s="87">
        <v>0</v>
      </c>
      <c r="AT47" s="88">
        <v>1.6666666666666601</v>
      </c>
      <c r="AU47" s="88">
        <v>0.17241379310344829</v>
      </c>
      <c r="AV47" s="89">
        <v>5</v>
      </c>
      <c r="AW47" s="87">
        <v>5</v>
      </c>
      <c r="AX47" s="87">
        <v>2</v>
      </c>
      <c r="AY47" s="90">
        <v>1</v>
      </c>
      <c r="AZ47" s="90">
        <v>2</v>
      </c>
      <c r="BA47" s="87">
        <v>3</v>
      </c>
      <c r="BB47" s="91">
        <v>103</v>
      </c>
      <c r="BC47" s="91">
        <v>291</v>
      </c>
      <c r="BD47" s="91" t="s">
        <v>386</v>
      </c>
      <c r="BE47" s="91" t="s">
        <v>387</v>
      </c>
      <c r="BF47" s="91">
        <v>1284</v>
      </c>
      <c r="BG47" s="91">
        <v>42</v>
      </c>
      <c r="BH47" s="87">
        <v>2.1806853582554516E-2</v>
      </c>
      <c r="BI47" s="92">
        <v>2.9126213592233011E-2</v>
      </c>
      <c r="BJ47" s="79">
        <v>2</v>
      </c>
      <c r="BK47" s="229">
        <v>43</v>
      </c>
      <c r="BL47" s="230">
        <v>41</v>
      </c>
      <c r="BM47" s="230">
        <v>41</v>
      </c>
      <c r="BN47" s="231">
        <v>95.348837209302332</v>
      </c>
      <c r="BO47" s="231">
        <v>95.348837209302332</v>
      </c>
      <c r="BP47" s="231">
        <v>0</v>
      </c>
      <c r="BQ47" s="231">
        <v>2.3809523809523812E-2</v>
      </c>
      <c r="BR47" s="231">
        <v>2.3809523809523812E-2</v>
      </c>
      <c r="BS47" s="231">
        <v>2.3809523809523812E-2</v>
      </c>
      <c r="BT47" s="232">
        <v>42</v>
      </c>
      <c r="BU47" s="233">
        <v>0.50457875457875401</v>
      </c>
      <c r="BV47" s="233">
        <v>3.6213786213786202E-2</v>
      </c>
      <c r="BW47" s="232" t="b">
        <v>1</v>
      </c>
      <c r="BX47" s="232" t="b">
        <v>1</v>
      </c>
      <c r="BY47" s="232">
        <v>42</v>
      </c>
      <c r="BZ47" s="232">
        <v>42</v>
      </c>
      <c r="CA47" s="233">
        <v>1</v>
      </c>
      <c r="CB47" s="233">
        <v>1</v>
      </c>
      <c r="CC47" s="270">
        <v>0</v>
      </c>
      <c r="CD47" s="271">
        <v>0</v>
      </c>
      <c r="CE47" s="212">
        <v>0.69230769230769196</v>
      </c>
      <c r="CF47" s="211">
        <v>1</v>
      </c>
      <c r="CG47" s="212">
        <v>2.3809523809523801E-2</v>
      </c>
      <c r="CH47" s="212">
        <v>2.3809523809523801E-2</v>
      </c>
      <c r="CI47" s="211">
        <v>1</v>
      </c>
      <c r="CJ47" s="212">
        <v>0.97619047619047605</v>
      </c>
      <c r="CK47" s="211">
        <v>41</v>
      </c>
      <c r="CL47" s="212">
        <v>0.45104895104895099</v>
      </c>
      <c r="CM47" s="211" t="s">
        <v>31</v>
      </c>
      <c r="CN47" s="211">
        <v>2</v>
      </c>
      <c r="CO47" s="212">
        <v>4.7619047619047603E-2</v>
      </c>
      <c r="CP47" s="211" t="b">
        <v>1</v>
      </c>
      <c r="CQ47" s="211">
        <v>0</v>
      </c>
      <c r="CR47" s="211">
        <v>0</v>
      </c>
      <c r="CS47" s="212">
        <v>0</v>
      </c>
      <c r="CT47" s="212">
        <v>0</v>
      </c>
      <c r="CU47" s="214" t="s">
        <v>710</v>
      </c>
      <c r="CV47" s="214" t="s">
        <v>718</v>
      </c>
      <c r="CW47" s="211" t="s">
        <v>715</v>
      </c>
      <c r="CX47" s="211" t="s">
        <v>719</v>
      </c>
      <c r="CY47" s="211" t="s">
        <v>716</v>
      </c>
      <c r="CZ47" s="211" t="s">
        <v>711</v>
      </c>
      <c r="DA47" s="211" t="s">
        <v>676</v>
      </c>
      <c r="DB47" s="211" t="b">
        <v>1</v>
      </c>
      <c r="DC47" s="272" t="s">
        <v>713</v>
      </c>
      <c r="DD47" s="273" t="s">
        <v>717</v>
      </c>
      <c r="DE47" s="274" t="s">
        <v>205</v>
      </c>
      <c r="DF47" s="275" t="b">
        <f t="shared" si="0"/>
        <v>1</v>
      </c>
    </row>
    <row r="48" spans="1:110" ht="24.95" customHeight="1" x14ac:dyDescent="0.25">
      <c r="A48" s="182" t="s">
        <v>65</v>
      </c>
      <c r="B48" s="215" t="s">
        <v>681</v>
      </c>
      <c r="C48" s="183" t="s">
        <v>19</v>
      </c>
      <c r="D48" s="184" t="s">
        <v>311</v>
      </c>
      <c r="E48" s="184" t="s">
        <v>360</v>
      </c>
      <c r="F48" s="184" t="s">
        <v>284</v>
      </c>
      <c r="G48" s="184">
        <v>1</v>
      </c>
      <c r="H48" s="183" t="s">
        <v>349</v>
      </c>
      <c r="I48" s="185">
        <v>0</v>
      </c>
      <c r="J48" s="183" t="s">
        <v>29</v>
      </c>
      <c r="K48" s="186">
        <v>1</v>
      </c>
      <c r="L48" s="183" t="s">
        <v>349</v>
      </c>
      <c r="M48" s="187">
        <v>1</v>
      </c>
      <c r="N48" s="183" t="s">
        <v>286</v>
      </c>
      <c r="O48" s="183" t="s">
        <v>287</v>
      </c>
      <c r="P48" s="183" t="s">
        <v>350</v>
      </c>
      <c r="Q48" s="183" t="s">
        <v>351</v>
      </c>
      <c r="R48" s="188" t="s">
        <v>460</v>
      </c>
      <c r="S48" s="184" t="s">
        <v>352</v>
      </c>
      <c r="T48" s="184">
        <v>40</v>
      </c>
      <c r="U48" s="184">
        <v>2</v>
      </c>
      <c r="V48" s="184">
        <v>1</v>
      </c>
      <c r="W48" s="189">
        <v>2</v>
      </c>
      <c r="X48" s="190">
        <v>0.5</v>
      </c>
      <c r="Y48" s="184">
        <v>1</v>
      </c>
      <c r="Z48" s="184">
        <v>1</v>
      </c>
      <c r="AA48" s="184">
        <v>6</v>
      </c>
      <c r="AB48" s="184">
        <v>7</v>
      </c>
      <c r="AC48" s="184">
        <v>1</v>
      </c>
      <c r="AD48" s="184">
        <v>1</v>
      </c>
      <c r="AE48" s="184">
        <v>7</v>
      </c>
      <c r="AF48" s="184">
        <v>6</v>
      </c>
      <c r="AG48" s="184">
        <v>0</v>
      </c>
      <c r="AH48" s="184">
        <v>0</v>
      </c>
      <c r="AI48" s="184">
        <v>0</v>
      </c>
      <c r="AJ48" s="184">
        <v>0</v>
      </c>
      <c r="AK48" s="184">
        <v>7</v>
      </c>
      <c r="AL48" s="184">
        <v>6</v>
      </c>
      <c r="AM48" s="191">
        <v>13</v>
      </c>
      <c r="AN48" s="192">
        <v>3.5</v>
      </c>
      <c r="AO48" s="192">
        <v>3.5</v>
      </c>
      <c r="AP48" s="192">
        <v>7</v>
      </c>
      <c r="AQ48" s="192">
        <v>3</v>
      </c>
      <c r="AR48" s="192">
        <v>3</v>
      </c>
      <c r="AS48" s="192">
        <v>6</v>
      </c>
      <c r="AT48" s="193">
        <v>6.5</v>
      </c>
      <c r="AU48" s="193">
        <v>0.31707317073170732</v>
      </c>
      <c r="AV48" s="194">
        <v>6.5</v>
      </c>
      <c r="AW48" s="192">
        <v>13</v>
      </c>
      <c r="AX48" s="192">
        <v>1</v>
      </c>
      <c r="AY48" s="195">
        <v>0.53846153846153844</v>
      </c>
      <c r="AZ48" s="195">
        <v>0.5</v>
      </c>
      <c r="BA48" s="192">
        <v>1</v>
      </c>
      <c r="BB48" s="196">
        <v>86</v>
      </c>
      <c r="BC48" s="196">
        <v>264</v>
      </c>
      <c r="BD48" s="196" t="s">
        <v>473</v>
      </c>
      <c r="BE48" s="196" t="s">
        <v>474</v>
      </c>
      <c r="BF48" s="196">
        <v>1705</v>
      </c>
      <c r="BG48" s="196">
        <v>56</v>
      </c>
      <c r="BH48" s="192">
        <v>2.3460410557184751E-2</v>
      </c>
      <c r="BI48" s="197">
        <v>2.3255813953488372E-2</v>
      </c>
      <c r="BJ48" s="184">
        <v>2</v>
      </c>
      <c r="BK48" s="234">
        <v>57</v>
      </c>
      <c r="BL48" s="235">
        <v>7</v>
      </c>
      <c r="BM48" s="235">
        <v>24</v>
      </c>
      <c r="BN48" s="236">
        <v>12.280701754385969</v>
      </c>
      <c r="BO48" s="236">
        <v>42.10526315789474</v>
      </c>
      <c r="BP48" s="237">
        <v>0.1964285714285714</v>
      </c>
      <c r="BQ48" s="237">
        <v>0.1964285714285714</v>
      </c>
      <c r="BR48" s="237">
        <v>0.1964285714285714</v>
      </c>
      <c r="BS48" s="237">
        <v>0.1964285714285714</v>
      </c>
      <c r="BT48" s="238">
        <v>56</v>
      </c>
      <c r="BU48" s="239">
        <v>0.323778195488721</v>
      </c>
      <c r="BV48" s="239">
        <v>9.37482063938474E-2</v>
      </c>
      <c r="BW48" s="238" t="b">
        <v>0</v>
      </c>
      <c r="BX48" s="238" t="b">
        <v>0</v>
      </c>
      <c r="BY48" s="238">
        <v>48</v>
      </c>
      <c r="BZ48" s="238">
        <v>47</v>
      </c>
      <c r="CA48" s="239">
        <v>0.85714285714285698</v>
      </c>
      <c r="CB48" s="239">
        <v>0.83928571428571397</v>
      </c>
      <c r="CC48" s="280">
        <v>0.160714285714285</v>
      </c>
      <c r="CD48" s="281">
        <v>9</v>
      </c>
      <c r="CE48" s="198">
        <v>0.31578947368421001</v>
      </c>
      <c r="CF48" s="182">
        <v>11</v>
      </c>
      <c r="CG48" s="198">
        <v>0.19642857142857101</v>
      </c>
      <c r="CH48" s="198">
        <v>3.5714285714285698E-2</v>
      </c>
      <c r="CI48" s="182">
        <v>2</v>
      </c>
      <c r="CJ48" s="198">
        <v>0.80357142857142805</v>
      </c>
      <c r="CK48" s="182">
        <v>45</v>
      </c>
      <c r="CL48" s="198">
        <v>0.229007633587786</v>
      </c>
      <c r="CM48" s="182" t="s">
        <v>21</v>
      </c>
      <c r="CN48" s="182">
        <v>35</v>
      </c>
      <c r="CO48" s="198">
        <v>0.625</v>
      </c>
      <c r="CP48" s="182" t="b">
        <v>1</v>
      </c>
      <c r="CQ48" s="182">
        <v>0</v>
      </c>
      <c r="CR48" s="182">
        <v>1</v>
      </c>
      <c r="CS48" s="198">
        <v>0</v>
      </c>
      <c r="CT48" s="198">
        <v>0</v>
      </c>
      <c r="CU48" s="215" t="s">
        <v>715</v>
      </c>
      <c r="CV48" s="215" t="s">
        <v>718</v>
      </c>
      <c r="CW48" s="182" t="s">
        <v>715</v>
      </c>
      <c r="CX48" s="182" t="s">
        <v>719</v>
      </c>
      <c r="CY48" s="182" t="s">
        <v>716</v>
      </c>
      <c r="CZ48" s="182" t="s">
        <v>711</v>
      </c>
      <c r="DA48" s="182" t="s">
        <v>676</v>
      </c>
      <c r="DB48" s="182" t="b">
        <v>1</v>
      </c>
      <c r="DC48" s="272" t="s">
        <v>713</v>
      </c>
      <c r="DD48" s="273" t="s">
        <v>717</v>
      </c>
      <c r="DE48" s="274" t="s">
        <v>65</v>
      </c>
      <c r="DF48" s="275" t="b">
        <f t="shared" si="0"/>
        <v>1</v>
      </c>
    </row>
    <row r="49" spans="1:110" ht="24.95" customHeight="1" x14ac:dyDescent="0.25">
      <c r="A49" s="182" t="s">
        <v>70</v>
      </c>
      <c r="B49" s="215" t="s">
        <v>681</v>
      </c>
      <c r="C49" s="183" t="s">
        <v>19</v>
      </c>
      <c r="D49" s="184" t="s">
        <v>328</v>
      </c>
      <c r="E49" s="184" t="s">
        <v>360</v>
      </c>
      <c r="F49" s="184" t="s">
        <v>284</v>
      </c>
      <c r="G49" s="184">
        <v>1</v>
      </c>
      <c r="H49" s="183" t="s">
        <v>349</v>
      </c>
      <c r="I49" s="185">
        <v>1</v>
      </c>
      <c r="J49" s="183" t="s">
        <v>20</v>
      </c>
      <c r="K49" s="186">
        <v>0</v>
      </c>
      <c r="L49" s="183" t="s">
        <v>29</v>
      </c>
      <c r="M49" s="187">
        <v>0</v>
      </c>
      <c r="N49" s="183" t="s">
        <v>286</v>
      </c>
      <c r="O49" s="183" t="s">
        <v>287</v>
      </c>
      <c r="P49" s="183" t="s">
        <v>350</v>
      </c>
      <c r="Q49" s="183" t="s">
        <v>351</v>
      </c>
      <c r="R49" s="188" t="s">
        <v>460</v>
      </c>
      <c r="S49" s="184" t="s">
        <v>352</v>
      </c>
      <c r="T49" s="184">
        <v>292</v>
      </c>
      <c r="U49" s="184">
        <v>10</v>
      </c>
      <c r="V49" s="184">
        <v>1</v>
      </c>
      <c r="W49" s="189">
        <v>4</v>
      </c>
      <c r="X49" s="190">
        <v>0.25</v>
      </c>
      <c r="Y49" s="184">
        <v>14</v>
      </c>
      <c r="Z49" s="184">
        <v>14</v>
      </c>
      <c r="AA49" s="184">
        <v>80</v>
      </c>
      <c r="AB49" s="184">
        <v>79</v>
      </c>
      <c r="AC49" s="184">
        <v>1</v>
      </c>
      <c r="AD49" s="184">
        <v>1</v>
      </c>
      <c r="AE49" s="184">
        <v>9</v>
      </c>
      <c r="AF49" s="184">
        <v>10</v>
      </c>
      <c r="AG49" s="184">
        <v>1</v>
      </c>
      <c r="AH49" s="184">
        <v>1</v>
      </c>
      <c r="AI49" s="184">
        <v>1</v>
      </c>
      <c r="AJ49" s="184">
        <v>0</v>
      </c>
      <c r="AK49" s="184">
        <v>10</v>
      </c>
      <c r="AL49" s="184">
        <v>12</v>
      </c>
      <c r="AM49" s="191">
        <v>22</v>
      </c>
      <c r="AN49" s="192">
        <v>2.5</v>
      </c>
      <c r="AO49" s="192">
        <v>1</v>
      </c>
      <c r="AP49" s="192">
        <v>10</v>
      </c>
      <c r="AQ49" s="192">
        <v>3</v>
      </c>
      <c r="AR49" s="192">
        <v>1.2</v>
      </c>
      <c r="AS49" s="192">
        <v>12</v>
      </c>
      <c r="AT49" s="193">
        <v>5.5</v>
      </c>
      <c r="AU49" s="193">
        <v>7.5085324232081918E-2</v>
      </c>
      <c r="AV49" s="194">
        <v>2.2000000000000002</v>
      </c>
      <c r="AW49" s="192">
        <v>22</v>
      </c>
      <c r="AX49" s="192">
        <v>1</v>
      </c>
      <c r="AY49" s="195">
        <v>0.45454545454545453</v>
      </c>
      <c r="AZ49" s="195">
        <v>0.1</v>
      </c>
      <c r="BA49" s="192">
        <v>0.4</v>
      </c>
      <c r="BB49" s="196">
        <v>87</v>
      </c>
      <c r="BC49" s="196">
        <v>2878</v>
      </c>
      <c r="BD49" s="196" t="s">
        <v>477</v>
      </c>
      <c r="BE49" s="196" t="s">
        <v>478</v>
      </c>
      <c r="BF49" s="196">
        <v>1622</v>
      </c>
      <c r="BG49" s="196">
        <v>53</v>
      </c>
      <c r="BH49" s="192">
        <v>0.18002466091245375</v>
      </c>
      <c r="BI49" s="197">
        <v>4.5977011494252873E-2</v>
      </c>
      <c r="BJ49" s="184">
        <v>2</v>
      </c>
      <c r="BK49" s="234">
        <v>54</v>
      </c>
      <c r="BL49" s="235">
        <v>36</v>
      </c>
      <c r="BM49" s="235">
        <v>45</v>
      </c>
      <c r="BN49" s="236">
        <v>66.666666666666671</v>
      </c>
      <c r="BO49" s="236">
        <v>83.333333333333329</v>
      </c>
      <c r="BP49" s="237">
        <v>0.15094339622641509</v>
      </c>
      <c r="BQ49" s="237">
        <v>0.15094339622641509</v>
      </c>
      <c r="BR49" s="237">
        <v>0.169811320754717</v>
      </c>
      <c r="BS49" s="237">
        <v>0.169811320754717</v>
      </c>
      <c r="BT49" s="238">
        <v>53</v>
      </c>
      <c r="BU49" s="239">
        <v>0.35442101368849399</v>
      </c>
      <c r="BV49" s="239">
        <v>-4.5018369633159597E-2</v>
      </c>
      <c r="BW49" s="238" t="b">
        <v>0</v>
      </c>
      <c r="BX49" s="238" t="b">
        <v>0</v>
      </c>
      <c r="BY49" s="238">
        <v>46</v>
      </c>
      <c r="BZ49" s="238">
        <v>45</v>
      </c>
      <c r="CA49" s="239">
        <v>0.86792452830188604</v>
      </c>
      <c r="CB49" s="239">
        <v>0.84905660377358405</v>
      </c>
      <c r="CC49" s="280">
        <v>0.15094339622641501</v>
      </c>
      <c r="CD49" s="281">
        <v>8</v>
      </c>
      <c r="CE49" s="198">
        <v>0.78431372549019596</v>
      </c>
      <c r="CF49" s="182">
        <v>9</v>
      </c>
      <c r="CG49" s="198">
        <v>0.169811320754716</v>
      </c>
      <c r="CH49" s="198">
        <v>1.8867924528301799E-2</v>
      </c>
      <c r="CI49" s="182">
        <v>1</v>
      </c>
      <c r="CJ49" s="198">
        <v>0.83018867924528295</v>
      </c>
      <c r="CK49" s="182">
        <v>44</v>
      </c>
      <c r="CL49" s="198">
        <v>0.35459004905395902</v>
      </c>
      <c r="CM49" s="182" t="s">
        <v>21</v>
      </c>
      <c r="CN49" s="182">
        <v>10</v>
      </c>
      <c r="CO49" s="198">
        <v>0.18867924528301799</v>
      </c>
      <c r="CP49" s="182" t="b">
        <v>1</v>
      </c>
      <c r="CQ49" s="182">
        <v>0</v>
      </c>
      <c r="CR49" s="182">
        <v>0</v>
      </c>
      <c r="CS49" s="198">
        <v>0</v>
      </c>
      <c r="CT49" s="198">
        <v>0</v>
      </c>
      <c r="CU49" s="215" t="s">
        <v>715</v>
      </c>
      <c r="CV49" s="215" t="s">
        <v>678</v>
      </c>
      <c r="CW49" s="182" t="s">
        <v>715</v>
      </c>
      <c r="CX49" s="182" t="s">
        <v>719</v>
      </c>
      <c r="CY49" s="182" t="s">
        <v>716</v>
      </c>
      <c r="CZ49" s="182" t="s">
        <v>711</v>
      </c>
      <c r="DA49" s="182" t="s">
        <v>676</v>
      </c>
      <c r="DB49" s="182" t="b">
        <v>1</v>
      </c>
      <c r="DC49" s="272" t="s">
        <v>713</v>
      </c>
      <c r="DD49" s="273" t="s">
        <v>717</v>
      </c>
      <c r="DE49" s="274" t="s">
        <v>70</v>
      </c>
      <c r="DF49" s="275" t="b">
        <f t="shared" si="0"/>
        <v>1</v>
      </c>
    </row>
    <row r="50" spans="1:110" ht="24.95" customHeight="1" x14ac:dyDescent="0.25">
      <c r="A50" s="145" t="s">
        <v>88</v>
      </c>
      <c r="B50" s="217" t="s">
        <v>21</v>
      </c>
      <c r="C50" s="146" t="s">
        <v>33</v>
      </c>
      <c r="D50" s="147" t="s">
        <v>311</v>
      </c>
      <c r="E50" s="147" t="s">
        <v>29</v>
      </c>
      <c r="F50" s="147" t="s">
        <v>284</v>
      </c>
      <c r="G50" s="147">
        <v>8</v>
      </c>
      <c r="H50" s="146" t="s">
        <v>467</v>
      </c>
      <c r="I50" s="148">
        <v>1</v>
      </c>
      <c r="J50" s="146" t="s">
        <v>20</v>
      </c>
      <c r="K50" s="148">
        <v>7</v>
      </c>
      <c r="L50" s="146" t="s">
        <v>467</v>
      </c>
      <c r="M50" s="149">
        <v>0.875</v>
      </c>
      <c r="N50" s="146" t="s">
        <v>286</v>
      </c>
      <c r="O50" s="146" t="s">
        <v>493</v>
      </c>
      <c r="P50" s="146" t="s">
        <v>513</v>
      </c>
      <c r="Q50" s="146" t="s">
        <v>288</v>
      </c>
      <c r="R50" s="150" t="s">
        <v>467</v>
      </c>
      <c r="S50" s="147" t="s">
        <v>382</v>
      </c>
      <c r="T50" s="147">
        <v>62</v>
      </c>
      <c r="U50" s="147">
        <v>3</v>
      </c>
      <c r="V50" s="147">
        <v>1</v>
      </c>
      <c r="W50" s="151">
        <v>10</v>
      </c>
      <c r="X50" s="152">
        <v>0.8</v>
      </c>
      <c r="Y50" s="147">
        <v>24</v>
      </c>
      <c r="Z50" s="147">
        <v>24</v>
      </c>
      <c r="AA50" s="147">
        <v>128</v>
      </c>
      <c r="AB50" s="147">
        <v>128</v>
      </c>
      <c r="AC50" s="147">
        <v>0</v>
      </c>
      <c r="AD50" s="147">
        <v>0</v>
      </c>
      <c r="AE50" s="147">
        <v>0</v>
      </c>
      <c r="AF50" s="147">
        <v>0</v>
      </c>
      <c r="AG50" s="147">
        <v>10</v>
      </c>
      <c r="AH50" s="147">
        <v>10</v>
      </c>
      <c r="AI50" s="147">
        <v>14</v>
      </c>
      <c r="AJ50" s="147">
        <v>38</v>
      </c>
      <c r="AK50" s="147">
        <v>10</v>
      </c>
      <c r="AL50" s="147">
        <v>62</v>
      </c>
      <c r="AM50" s="153">
        <v>72</v>
      </c>
      <c r="AN50" s="154">
        <v>1</v>
      </c>
      <c r="AO50" s="154">
        <v>3.3333333333333299</v>
      </c>
      <c r="AP50" s="154">
        <v>10</v>
      </c>
      <c r="AQ50" s="154">
        <v>6.2</v>
      </c>
      <c r="AR50" s="154">
        <v>20.6666666666666</v>
      </c>
      <c r="AS50" s="154">
        <v>62</v>
      </c>
      <c r="AT50" s="155">
        <v>7.2</v>
      </c>
      <c r="AU50" s="155">
        <v>1.1428571428571428</v>
      </c>
      <c r="AV50" s="156">
        <v>24</v>
      </c>
      <c r="AW50" s="154">
        <v>72</v>
      </c>
      <c r="AX50" s="154">
        <v>1</v>
      </c>
      <c r="AY50" s="157">
        <v>0.1388888888888889</v>
      </c>
      <c r="AZ50" s="157">
        <v>2.6666666666666665</v>
      </c>
      <c r="BA50" s="154">
        <v>3.3333333333333335</v>
      </c>
      <c r="BB50" s="158">
        <v>1321</v>
      </c>
      <c r="BC50" s="158">
        <v>7145</v>
      </c>
      <c r="BD50" s="158" t="s">
        <v>557</v>
      </c>
      <c r="BE50" s="158" t="s">
        <v>558</v>
      </c>
      <c r="BF50" s="158">
        <v>1094</v>
      </c>
      <c r="BG50" s="158">
        <v>35</v>
      </c>
      <c r="BH50" s="154">
        <v>5.6672760511882997E-2</v>
      </c>
      <c r="BI50" s="159">
        <v>7.5700227100681302E-3</v>
      </c>
      <c r="BJ50" s="147">
        <v>0</v>
      </c>
      <c r="BK50" s="245">
        <v>37</v>
      </c>
      <c r="BL50" s="246">
        <v>33</v>
      </c>
      <c r="BM50" s="246">
        <v>33</v>
      </c>
      <c r="BN50" s="247">
        <v>89.189189189189193</v>
      </c>
      <c r="BO50" s="247">
        <v>89.189189189189193</v>
      </c>
      <c r="BP50" s="247">
        <v>0.1111111111111111</v>
      </c>
      <c r="BQ50" s="247">
        <v>0.1388888888888889</v>
      </c>
      <c r="BR50" s="247">
        <v>0.1388888888888889</v>
      </c>
      <c r="BS50" s="247">
        <v>0.16666666666666671</v>
      </c>
      <c r="BT50" s="248">
        <v>36</v>
      </c>
      <c r="BU50" s="249">
        <v>0.390277777777777</v>
      </c>
      <c r="BV50" s="249">
        <v>-2.9858167718438699E-2</v>
      </c>
      <c r="BW50" s="248" t="b">
        <v>0</v>
      </c>
      <c r="BX50" s="248" t="b">
        <v>0</v>
      </c>
      <c r="BY50" s="248">
        <v>33</v>
      </c>
      <c r="BZ50" s="248">
        <v>31</v>
      </c>
      <c r="CA50" s="249">
        <v>0.91666666666666596</v>
      </c>
      <c r="CB50" s="249">
        <v>0.86111111111111105</v>
      </c>
      <c r="CC50" s="284">
        <v>0.11111111111111099</v>
      </c>
      <c r="CD50" s="285">
        <v>4</v>
      </c>
      <c r="CE50" s="160">
        <v>0.64500000000000002</v>
      </c>
      <c r="CF50" s="145">
        <v>5</v>
      </c>
      <c r="CG50" s="160">
        <v>0.13888888888888801</v>
      </c>
      <c r="CH50" s="160">
        <v>2.77777777777777E-2</v>
      </c>
      <c r="CI50" s="145">
        <v>1</v>
      </c>
      <c r="CJ50" s="160">
        <v>0.86111111111111105</v>
      </c>
      <c r="CK50" s="145">
        <v>31</v>
      </c>
      <c r="CL50" s="160">
        <v>0.116840915512856</v>
      </c>
      <c r="CM50" s="145" t="s">
        <v>25</v>
      </c>
      <c r="CN50" s="145">
        <v>6</v>
      </c>
      <c r="CO50" s="160">
        <v>0.16666666666666599</v>
      </c>
      <c r="CP50" s="145" t="b">
        <v>1</v>
      </c>
      <c r="CQ50" s="145">
        <v>0</v>
      </c>
      <c r="CR50" s="145">
        <v>0</v>
      </c>
      <c r="CS50" s="160">
        <v>0</v>
      </c>
      <c r="CT50" s="160">
        <v>0</v>
      </c>
      <c r="CU50" s="217" t="s">
        <v>715</v>
      </c>
      <c r="CV50" s="217" t="s">
        <v>718</v>
      </c>
      <c r="CW50" s="145" t="s">
        <v>715</v>
      </c>
      <c r="CX50" s="145" t="s">
        <v>719</v>
      </c>
      <c r="CY50" s="145" t="s">
        <v>716</v>
      </c>
      <c r="CZ50" s="145" t="s">
        <v>711</v>
      </c>
      <c r="DA50" s="145" t="s">
        <v>676</v>
      </c>
      <c r="DB50" s="145" t="b">
        <v>1</v>
      </c>
      <c r="DC50" s="272" t="s">
        <v>713</v>
      </c>
      <c r="DD50" s="273" t="s">
        <v>717</v>
      </c>
      <c r="DE50" s="274" t="s">
        <v>88</v>
      </c>
      <c r="DF50" s="275" t="b">
        <f t="shared" si="0"/>
        <v>1</v>
      </c>
    </row>
    <row r="51" spans="1:110" ht="24.95" customHeight="1" x14ac:dyDescent="0.25">
      <c r="A51" s="8" t="s">
        <v>104</v>
      </c>
      <c r="B51" s="216" t="s">
        <v>21</v>
      </c>
      <c r="C51" s="93" t="s">
        <v>28</v>
      </c>
      <c r="D51" s="94" t="s">
        <v>311</v>
      </c>
      <c r="E51" s="94" t="s">
        <v>28</v>
      </c>
      <c r="F51" s="94" t="s">
        <v>494</v>
      </c>
      <c r="G51" s="94">
        <v>4</v>
      </c>
      <c r="H51" s="93" t="s">
        <v>467</v>
      </c>
      <c r="I51" s="95">
        <v>0</v>
      </c>
      <c r="J51" s="93" t="s">
        <v>29</v>
      </c>
      <c r="K51" s="95">
        <v>4</v>
      </c>
      <c r="L51" s="93" t="s">
        <v>467</v>
      </c>
      <c r="M51" s="96">
        <v>1</v>
      </c>
      <c r="N51" s="93" t="s">
        <v>286</v>
      </c>
      <c r="O51" s="93" t="s">
        <v>493</v>
      </c>
      <c r="P51" s="93" t="s">
        <v>288</v>
      </c>
      <c r="Q51" s="93" t="s">
        <v>288</v>
      </c>
      <c r="R51" s="97" t="s">
        <v>460</v>
      </c>
      <c r="S51" s="94" t="s">
        <v>352</v>
      </c>
      <c r="T51" s="94">
        <v>31</v>
      </c>
      <c r="U51" s="94">
        <v>2</v>
      </c>
      <c r="V51" s="94">
        <v>1</v>
      </c>
      <c r="W51" s="98">
        <v>7</v>
      </c>
      <c r="X51" s="99">
        <v>0.5714285714285714</v>
      </c>
      <c r="Y51" s="94">
        <v>6</v>
      </c>
      <c r="Z51" s="94">
        <v>7</v>
      </c>
      <c r="AA51" s="94">
        <v>27</v>
      </c>
      <c r="AB51" s="94">
        <v>33</v>
      </c>
      <c r="AC51" s="94">
        <v>3</v>
      </c>
      <c r="AD51" s="94">
        <v>2</v>
      </c>
      <c r="AE51" s="94">
        <v>8</v>
      </c>
      <c r="AF51" s="94">
        <v>5</v>
      </c>
      <c r="AG51" s="94">
        <v>3</v>
      </c>
      <c r="AH51" s="94">
        <v>0</v>
      </c>
      <c r="AI51" s="94">
        <v>0</v>
      </c>
      <c r="AJ51" s="94">
        <v>0</v>
      </c>
      <c r="AK51" s="94">
        <v>11</v>
      </c>
      <c r="AL51" s="94">
        <v>5</v>
      </c>
      <c r="AM51" s="100">
        <v>16</v>
      </c>
      <c r="AN51" s="101">
        <v>1.5714285714285701</v>
      </c>
      <c r="AO51" s="101">
        <v>5.5</v>
      </c>
      <c r="AP51" s="101">
        <v>11</v>
      </c>
      <c r="AQ51" s="101">
        <v>0.71428571428571397</v>
      </c>
      <c r="AR51" s="101">
        <v>2.5</v>
      </c>
      <c r="AS51" s="101">
        <v>5</v>
      </c>
      <c r="AT51" s="102">
        <v>2.2857142857142798</v>
      </c>
      <c r="AU51" s="102">
        <v>0.5</v>
      </c>
      <c r="AV51" s="103">
        <v>8</v>
      </c>
      <c r="AW51" s="101">
        <v>16</v>
      </c>
      <c r="AX51" s="101">
        <v>1.1666666666666601</v>
      </c>
      <c r="AY51" s="104">
        <v>0.6875</v>
      </c>
      <c r="AZ51" s="104">
        <v>2</v>
      </c>
      <c r="BA51" s="101">
        <v>3.5</v>
      </c>
      <c r="BB51" s="105">
        <v>146</v>
      </c>
      <c r="BC51" s="105">
        <v>496</v>
      </c>
      <c r="BD51" s="105" t="s">
        <v>495</v>
      </c>
      <c r="BE51" s="105" t="s">
        <v>496</v>
      </c>
      <c r="BF51" s="105">
        <v>1434</v>
      </c>
      <c r="BG51" s="105">
        <v>47</v>
      </c>
      <c r="BH51" s="101">
        <v>2.1617852161785217E-2</v>
      </c>
      <c r="BI51" s="106">
        <v>4.7945205479452052E-2</v>
      </c>
      <c r="BJ51" s="94">
        <v>5</v>
      </c>
      <c r="BK51" s="240">
        <v>49</v>
      </c>
      <c r="BL51" s="241">
        <v>2</v>
      </c>
      <c r="BM51" s="241">
        <v>3</v>
      </c>
      <c r="BN51" s="242">
        <v>4.0816326530612246</v>
      </c>
      <c r="BO51" s="242">
        <v>6.1224489795918364</v>
      </c>
      <c r="BP51" s="242">
        <v>0.14583333333333329</v>
      </c>
      <c r="BQ51" s="242">
        <v>0.16666666666666671</v>
      </c>
      <c r="BR51" s="242">
        <v>0.16666666666666671</v>
      </c>
      <c r="BS51" s="242">
        <v>0.16666666666666671</v>
      </c>
      <c r="BT51" s="243">
        <v>48</v>
      </c>
      <c r="BU51" s="244">
        <v>0.35683139534883701</v>
      </c>
      <c r="BV51" s="244">
        <v>0.17047899421889301</v>
      </c>
      <c r="BW51" s="243" t="b">
        <v>0</v>
      </c>
      <c r="BX51" s="243" t="b">
        <v>0</v>
      </c>
      <c r="BY51" s="243">
        <v>42</v>
      </c>
      <c r="BZ51" s="243">
        <v>41</v>
      </c>
      <c r="CA51" s="244">
        <v>0.875</v>
      </c>
      <c r="CB51" s="244">
        <v>0.85416666666666596</v>
      </c>
      <c r="CC51" s="276">
        <v>0.14583333333333301</v>
      </c>
      <c r="CD51" s="277">
        <v>7</v>
      </c>
      <c r="CE51" s="164">
        <v>0.62790697674418605</v>
      </c>
      <c r="CF51" s="8">
        <v>8</v>
      </c>
      <c r="CG51" s="164">
        <v>0.16666666666666599</v>
      </c>
      <c r="CH51" s="164">
        <v>2.0833333333333301E-2</v>
      </c>
      <c r="CI51" s="8">
        <v>1</v>
      </c>
      <c r="CJ51" s="164">
        <v>0.83333333333333304</v>
      </c>
      <c r="CK51" s="8">
        <v>40</v>
      </c>
      <c r="CL51" s="164">
        <v>2.75423728813559E-2</v>
      </c>
      <c r="CM51" s="8" t="s">
        <v>25</v>
      </c>
      <c r="CN51" s="8">
        <v>47</v>
      </c>
      <c r="CO51" s="164">
        <v>0.97916666666666596</v>
      </c>
      <c r="CP51" s="8" t="b">
        <v>0</v>
      </c>
      <c r="CQ51" s="8">
        <v>0</v>
      </c>
      <c r="CR51" s="8">
        <v>0</v>
      </c>
      <c r="CS51" s="164">
        <v>0</v>
      </c>
      <c r="CT51" s="164">
        <v>0</v>
      </c>
      <c r="CU51" s="216" t="s">
        <v>715</v>
      </c>
      <c r="CV51" s="216" t="s">
        <v>718</v>
      </c>
      <c r="CW51" s="8" t="s">
        <v>715</v>
      </c>
      <c r="CX51" s="8" t="s">
        <v>719</v>
      </c>
      <c r="CY51" s="8" t="s">
        <v>716</v>
      </c>
      <c r="CZ51" s="8" t="s">
        <v>711</v>
      </c>
      <c r="DA51" s="8" t="s">
        <v>676</v>
      </c>
      <c r="DB51" s="8" t="b">
        <v>1</v>
      </c>
      <c r="DC51" s="272" t="s">
        <v>713</v>
      </c>
      <c r="DD51" s="273" t="s">
        <v>717</v>
      </c>
      <c r="DE51" s="274" t="s">
        <v>104</v>
      </c>
      <c r="DF51" s="275" t="b">
        <f t="shared" si="0"/>
        <v>1</v>
      </c>
    </row>
    <row r="52" spans="1:110" ht="24.95" customHeight="1" x14ac:dyDescent="0.25">
      <c r="A52" s="211" t="s">
        <v>174</v>
      </c>
      <c r="B52" s="214" t="s">
        <v>681</v>
      </c>
      <c r="C52" s="78" t="s">
        <v>36</v>
      </c>
      <c r="D52" s="79" t="s">
        <v>333</v>
      </c>
      <c r="E52" s="79" t="s">
        <v>29</v>
      </c>
      <c r="F52" s="79" t="s">
        <v>284</v>
      </c>
      <c r="G52" s="79">
        <v>2</v>
      </c>
      <c r="H52" s="78" t="s">
        <v>359</v>
      </c>
      <c r="I52" s="80">
        <v>0</v>
      </c>
      <c r="J52" s="78" t="s">
        <v>29</v>
      </c>
      <c r="K52" s="80">
        <v>2</v>
      </c>
      <c r="L52" s="78" t="s">
        <v>359</v>
      </c>
      <c r="M52" s="81">
        <v>1</v>
      </c>
      <c r="N52" s="78" t="s">
        <v>286</v>
      </c>
      <c r="O52" s="78" t="s">
        <v>287</v>
      </c>
      <c r="P52" s="78" t="s">
        <v>350</v>
      </c>
      <c r="Q52" s="78" t="s">
        <v>351</v>
      </c>
      <c r="R52" s="82" t="s">
        <v>36</v>
      </c>
      <c r="S52" s="79" t="s">
        <v>356</v>
      </c>
      <c r="T52" s="79">
        <v>502</v>
      </c>
      <c r="U52" s="79">
        <v>17</v>
      </c>
      <c r="V52" s="79">
        <v>2</v>
      </c>
      <c r="W52" s="83">
        <v>3</v>
      </c>
      <c r="X52" s="84">
        <v>0.66666666666666663</v>
      </c>
      <c r="Y52" s="79">
        <v>5</v>
      </c>
      <c r="Z52" s="79">
        <v>5</v>
      </c>
      <c r="AA52" s="79">
        <v>24</v>
      </c>
      <c r="AB52" s="79">
        <v>27</v>
      </c>
      <c r="AC52" s="79">
        <v>0</v>
      </c>
      <c r="AD52" s="79">
        <v>0</v>
      </c>
      <c r="AE52" s="79">
        <v>0</v>
      </c>
      <c r="AF52" s="79">
        <v>0</v>
      </c>
      <c r="AG52" s="79">
        <v>3</v>
      </c>
      <c r="AH52" s="79">
        <v>0</v>
      </c>
      <c r="AI52" s="79">
        <v>0</v>
      </c>
      <c r="AJ52" s="79">
        <v>0</v>
      </c>
      <c r="AK52" s="85">
        <v>3</v>
      </c>
      <c r="AL52" s="79">
        <v>0</v>
      </c>
      <c r="AM52" s="86">
        <v>3</v>
      </c>
      <c r="AN52" s="87">
        <v>1</v>
      </c>
      <c r="AO52" s="87">
        <v>0.17647058823529399</v>
      </c>
      <c r="AP52" s="87">
        <v>1.5</v>
      </c>
      <c r="AQ52" s="87">
        <v>0</v>
      </c>
      <c r="AR52" s="87">
        <v>0</v>
      </c>
      <c r="AS52" s="87">
        <v>0</v>
      </c>
      <c r="AT52" s="88">
        <v>1</v>
      </c>
      <c r="AU52" s="88">
        <v>5.9642147117296221E-3</v>
      </c>
      <c r="AV52" s="89">
        <v>0.17647058823529399</v>
      </c>
      <c r="AW52" s="87">
        <v>1.5</v>
      </c>
      <c r="AX52" s="87">
        <v>1</v>
      </c>
      <c r="AY52" s="90">
        <v>1</v>
      </c>
      <c r="AZ52" s="90">
        <v>0.11764705882352941</v>
      </c>
      <c r="BA52" s="87">
        <v>0.17647058823529413</v>
      </c>
      <c r="BB52" s="91">
        <v>492</v>
      </c>
      <c r="BC52" s="91">
        <v>1072</v>
      </c>
      <c r="BD52" s="91" t="s">
        <v>424</v>
      </c>
      <c r="BE52" s="91" t="s">
        <v>425</v>
      </c>
      <c r="BF52" s="91">
        <v>2604</v>
      </c>
      <c r="BG52" s="91">
        <v>85</v>
      </c>
      <c r="BH52" s="87">
        <v>0.19278033794162827</v>
      </c>
      <c r="BI52" s="92">
        <v>6.0975609756097563E-3</v>
      </c>
      <c r="BJ52" s="79">
        <v>0</v>
      </c>
      <c r="BK52" s="229">
        <v>87</v>
      </c>
      <c r="BL52" s="230">
        <v>8</v>
      </c>
      <c r="BM52" s="230">
        <v>16</v>
      </c>
      <c r="BN52" s="231">
        <v>9.1954022988505741</v>
      </c>
      <c r="BO52" s="231">
        <v>18.390804597701148</v>
      </c>
      <c r="BP52" s="231">
        <v>3.4883720930232558E-2</v>
      </c>
      <c r="BQ52" s="231">
        <v>3.4883720930232558E-2</v>
      </c>
      <c r="BR52" s="231">
        <v>3.4883720930232558E-2</v>
      </c>
      <c r="BS52" s="231">
        <v>0.22093023255813951</v>
      </c>
      <c r="BT52" s="232">
        <v>86</v>
      </c>
      <c r="BU52" s="233">
        <v>0.45413436692506398</v>
      </c>
      <c r="BV52" s="233">
        <v>0.272835826667923</v>
      </c>
      <c r="BW52" s="232" t="b">
        <v>0</v>
      </c>
      <c r="BX52" s="232" t="b">
        <v>0</v>
      </c>
      <c r="BY52" s="232">
        <v>84</v>
      </c>
      <c r="BZ52" s="232">
        <v>83</v>
      </c>
      <c r="CA52" s="233">
        <v>0.97674418604651103</v>
      </c>
      <c r="CB52" s="233">
        <v>0.96511627906976705</v>
      </c>
      <c r="CC52" s="270">
        <v>3.4883720930232502E-2</v>
      </c>
      <c r="CD52" s="271">
        <v>3</v>
      </c>
      <c r="CE52" s="212">
        <v>0.88888888888888795</v>
      </c>
      <c r="CF52" s="211">
        <v>10</v>
      </c>
      <c r="CG52" s="212">
        <v>0.116279069767441</v>
      </c>
      <c r="CH52" s="212">
        <v>8.1395348837209294E-2</v>
      </c>
      <c r="CI52" s="211">
        <v>7</v>
      </c>
      <c r="CJ52" s="212">
        <v>0.88372093023255804</v>
      </c>
      <c r="CK52" s="211">
        <v>76</v>
      </c>
      <c r="CL52" s="212">
        <v>5.7062675397567798E-2</v>
      </c>
      <c r="CM52" s="211" t="s">
        <v>25</v>
      </c>
      <c r="CN52" s="211">
        <v>72</v>
      </c>
      <c r="CO52" s="212">
        <v>0.837209302325581</v>
      </c>
      <c r="CP52" s="211" t="b">
        <v>0</v>
      </c>
      <c r="CQ52" s="211">
        <v>0</v>
      </c>
      <c r="CR52" s="211">
        <v>6</v>
      </c>
      <c r="CS52" s="212">
        <v>0</v>
      </c>
      <c r="CT52" s="212">
        <v>0</v>
      </c>
      <c r="CU52" s="214" t="s">
        <v>715</v>
      </c>
      <c r="CV52" s="214" t="s">
        <v>678</v>
      </c>
      <c r="CW52" s="211" t="s">
        <v>715</v>
      </c>
      <c r="CX52" s="211" t="s">
        <v>719</v>
      </c>
      <c r="CY52" s="211" t="s">
        <v>716</v>
      </c>
      <c r="CZ52" s="211" t="s">
        <v>711</v>
      </c>
      <c r="DA52" s="211" t="s">
        <v>676</v>
      </c>
      <c r="DB52" s="211" t="b">
        <v>1</v>
      </c>
      <c r="DC52" s="272" t="s">
        <v>713</v>
      </c>
      <c r="DD52" s="273" t="s">
        <v>717</v>
      </c>
      <c r="DE52" s="274" t="s">
        <v>174</v>
      </c>
      <c r="DF52" s="275" t="b">
        <f t="shared" si="0"/>
        <v>1</v>
      </c>
    </row>
    <row r="53" spans="1:110" ht="24.95" customHeight="1" x14ac:dyDescent="0.25">
      <c r="A53" s="182" t="s">
        <v>202</v>
      </c>
      <c r="B53" s="215" t="s">
        <v>681</v>
      </c>
      <c r="C53" s="183" t="s">
        <v>19</v>
      </c>
      <c r="D53" s="184" t="s">
        <v>311</v>
      </c>
      <c r="E53" s="184" t="s">
        <v>28</v>
      </c>
      <c r="F53" s="184" t="s">
        <v>385</v>
      </c>
      <c r="G53" s="184">
        <v>2</v>
      </c>
      <c r="H53" s="183" t="s">
        <v>359</v>
      </c>
      <c r="I53" s="185">
        <v>1</v>
      </c>
      <c r="J53" s="183" t="s">
        <v>20</v>
      </c>
      <c r="K53" s="186">
        <v>1</v>
      </c>
      <c r="L53" s="183" t="s">
        <v>349</v>
      </c>
      <c r="M53" s="187">
        <v>0.5</v>
      </c>
      <c r="N53" s="183" t="s">
        <v>286</v>
      </c>
      <c r="O53" s="183" t="s">
        <v>287</v>
      </c>
      <c r="P53" s="183" t="s">
        <v>350</v>
      </c>
      <c r="Q53" s="183" t="s">
        <v>351</v>
      </c>
      <c r="R53" s="188" t="s">
        <v>467</v>
      </c>
      <c r="S53" s="184" t="s">
        <v>352</v>
      </c>
      <c r="T53" s="184">
        <v>25</v>
      </c>
      <c r="U53" s="184">
        <v>1</v>
      </c>
      <c r="V53" s="184">
        <v>1</v>
      </c>
      <c r="W53" s="189">
        <v>3</v>
      </c>
      <c r="X53" s="190">
        <v>0.66666666666666663</v>
      </c>
      <c r="Y53" s="184">
        <v>1</v>
      </c>
      <c r="Z53" s="184">
        <v>4</v>
      </c>
      <c r="AA53" s="184">
        <v>8</v>
      </c>
      <c r="AB53" s="184">
        <v>23</v>
      </c>
      <c r="AC53" s="184">
        <v>4</v>
      </c>
      <c r="AD53" s="184">
        <v>1</v>
      </c>
      <c r="AE53" s="184">
        <v>23</v>
      </c>
      <c r="AF53" s="184">
        <v>8</v>
      </c>
      <c r="AG53" s="184">
        <v>0</v>
      </c>
      <c r="AH53" s="184">
        <v>0</v>
      </c>
      <c r="AI53" s="184">
        <v>0</v>
      </c>
      <c r="AJ53" s="184">
        <v>0</v>
      </c>
      <c r="AK53" s="184">
        <v>23</v>
      </c>
      <c r="AL53" s="184">
        <v>8</v>
      </c>
      <c r="AM53" s="191">
        <v>31</v>
      </c>
      <c r="AN53" s="192">
        <v>7.6666666666666599</v>
      </c>
      <c r="AO53" s="192">
        <v>23</v>
      </c>
      <c r="AP53" s="192">
        <v>23</v>
      </c>
      <c r="AQ53" s="192">
        <v>2.6666666666666599</v>
      </c>
      <c r="AR53" s="192">
        <v>8</v>
      </c>
      <c r="AS53" s="192">
        <v>8</v>
      </c>
      <c r="AT53" s="193">
        <v>10.3333333333333</v>
      </c>
      <c r="AU53" s="193">
        <v>1.1923076923076923</v>
      </c>
      <c r="AV53" s="194">
        <v>31</v>
      </c>
      <c r="AW53" s="192">
        <v>31</v>
      </c>
      <c r="AX53" s="192">
        <v>4</v>
      </c>
      <c r="AY53" s="195">
        <v>0.74193548387096775</v>
      </c>
      <c r="AZ53" s="195">
        <v>2</v>
      </c>
      <c r="BA53" s="192">
        <v>3</v>
      </c>
      <c r="BB53" s="196">
        <v>485</v>
      </c>
      <c r="BC53" s="196">
        <v>1561</v>
      </c>
      <c r="BD53" s="196" t="s">
        <v>468</v>
      </c>
      <c r="BE53" s="196" t="s">
        <v>469</v>
      </c>
      <c r="BF53" s="196">
        <v>1199</v>
      </c>
      <c r="BG53" s="196">
        <v>39</v>
      </c>
      <c r="BH53" s="192">
        <v>2.0850708924103418E-2</v>
      </c>
      <c r="BI53" s="197">
        <v>6.1855670103092781E-3</v>
      </c>
      <c r="BJ53" s="184">
        <v>5</v>
      </c>
      <c r="BK53" s="234">
        <v>41</v>
      </c>
      <c r="BL53" s="235">
        <v>32</v>
      </c>
      <c r="BM53" s="235">
        <v>33</v>
      </c>
      <c r="BN53" s="236">
        <v>78.048780487804876</v>
      </c>
      <c r="BO53" s="236">
        <v>80.487804878048777</v>
      </c>
      <c r="BP53" s="237">
        <v>0.1</v>
      </c>
      <c r="BQ53" s="237">
        <v>0.125</v>
      </c>
      <c r="BR53" s="237">
        <v>0.125</v>
      </c>
      <c r="BS53" s="237">
        <v>0.125</v>
      </c>
      <c r="BT53" s="238">
        <v>40</v>
      </c>
      <c r="BU53" s="239">
        <v>0.40224358974358898</v>
      </c>
      <c r="BV53" s="239">
        <v>-1.38285441558866E-3</v>
      </c>
      <c r="BW53" s="238" t="b">
        <v>0</v>
      </c>
      <c r="BX53" s="238" t="b">
        <v>0</v>
      </c>
      <c r="BY53" s="238">
        <v>37</v>
      </c>
      <c r="BZ53" s="238">
        <v>35</v>
      </c>
      <c r="CA53" s="239">
        <v>0.92500000000000004</v>
      </c>
      <c r="CB53" s="239">
        <v>0.875</v>
      </c>
      <c r="CC53" s="280">
        <v>0.1</v>
      </c>
      <c r="CD53" s="281">
        <v>4</v>
      </c>
      <c r="CE53" s="198">
        <v>0.58974358974358898</v>
      </c>
      <c r="CF53" s="182">
        <v>5</v>
      </c>
      <c r="CG53" s="198">
        <v>0.125</v>
      </c>
      <c r="CH53" s="198">
        <v>2.4999999999999901E-2</v>
      </c>
      <c r="CI53" s="182">
        <v>1</v>
      </c>
      <c r="CJ53" s="198">
        <v>0.875</v>
      </c>
      <c r="CK53" s="182">
        <v>35</v>
      </c>
      <c r="CL53" s="198">
        <v>8.6007702182284901E-2</v>
      </c>
      <c r="CM53" s="182" t="s">
        <v>25</v>
      </c>
      <c r="CN53" s="182">
        <v>9</v>
      </c>
      <c r="CO53" s="198">
        <v>0.22500000000000001</v>
      </c>
      <c r="CP53" s="182" t="b">
        <v>1</v>
      </c>
      <c r="CQ53" s="182">
        <v>0</v>
      </c>
      <c r="CR53" s="182">
        <v>0</v>
      </c>
      <c r="CS53" s="198">
        <v>0</v>
      </c>
      <c r="CT53" s="198">
        <v>0</v>
      </c>
      <c r="CU53" s="215" t="s">
        <v>715</v>
      </c>
      <c r="CV53" s="215" t="s">
        <v>718</v>
      </c>
      <c r="CW53" s="182" t="s">
        <v>715</v>
      </c>
      <c r="CX53" s="182" t="s">
        <v>719</v>
      </c>
      <c r="CY53" s="182" t="s">
        <v>716</v>
      </c>
      <c r="CZ53" s="182" t="s">
        <v>711</v>
      </c>
      <c r="DA53" s="182" t="s">
        <v>676</v>
      </c>
      <c r="DB53" s="182" t="b">
        <v>1</v>
      </c>
      <c r="DC53" s="272" t="s">
        <v>713</v>
      </c>
      <c r="DD53" s="273" t="s">
        <v>717</v>
      </c>
      <c r="DE53" s="274" t="s">
        <v>202</v>
      </c>
      <c r="DF53" s="275" t="b">
        <f t="shared" si="0"/>
        <v>1</v>
      </c>
    </row>
    <row r="54" spans="1:110" ht="24.95" customHeight="1" x14ac:dyDescent="0.25">
      <c r="A54" s="145" t="s">
        <v>34</v>
      </c>
      <c r="B54" s="217" t="s">
        <v>21</v>
      </c>
      <c r="C54" s="146" t="s">
        <v>33</v>
      </c>
      <c r="D54" s="147" t="s">
        <v>344</v>
      </c>
      <c r="E54" s="147" t="s">
        <v>247</v>
      </c>
      <c r="F54" s="147" t="s">
        <v>284</v>
      </c>
      <c r="G54" s="147">
        <v>7</v>
      </c>
      <c r="H54" s="146" t="s">
        <v>467</v>
      </c>
      <c r="I54" s="148">
        <v>1</v>
      </c>
      <c r="J54" s="146" t="s">
        <v>20</v>
      </c>
      <c r="K54" s="148">
        <v>6</v>
      </c>
      <c r="L54" s="146" t="s">
        <v>467</v>
      </c>
      <c r="M54" s="149">
        <v>0.8571428571428571</v>
      </c>
      <c r="N54" s="146" t="s">
        <v>286</v>
      </c>
      <c r="O54" s="146" t="s">
        <v>287</v>
      </c>
      <c r="P54" s="146" t="s">
        <v>350</v>
      </c>
      <c r="Q54" s="146" t="s">
        <v>351</v>
      </c>
      <c r="R54" s="150" t="s">
        <v>470</v>
      </c>
      <c r="S54" s="147" t="s">
        <v>352</v>
      </c>
      <c r="T54" s="147">
        <v>1524</v>
      </c>
      <c r="U54" s="147">
        <v>51</v>
      </c>
      <c r="V54" s="147">
        <v>5</v>
      </c>
      <c r="W54" s="151">
        <v>17</v>
      </c>
      <c r="X54" s="152">
        <v>0.41176470588235292</v>
      </c>
      <c r="Y54" s="147">
        <v>10</v>
      </c>
      <c r="Z54" s="147">
        <v>10</v>
      </c>
      <c r="AA54" s="147">
        <v>57</v>
      </c>
      <c r="AB54" s="147">
        <v>59</v>
      </c>
      <c r="AC54" s="147">
        <v>10</v>
      </c>
      <c r="AD54" s="147">
        <v>10</v>
      </c>
      <c r="AE54" s="147">
        <v>57</v>
      </c>
      <c r="AF54" s="147">
        <v>57</v>
      </c>
      <c r="AG54" s="147">
        <v>5</v>
      </c>
      <c r="AH54" s="147">
        <v>3</v>
      </c>
      <c r="AI54" s="147">
        <v>3</v>
      </c>
      <c r="AJ54" s="147">
        <v>0</v>
      </c>
      <c r="AK54" s="147">
        <v>62</v>
      </c>
      <c r="AL54" s="147">
        <v>63</v>
      </c>
      <c r="AM54" s="153">
        <v>125</v>
      </c>
      <c r="AN54" s="154">
        <v>3.6470588235294099</v>
      </c>
      <c r="AO54" s="154">
        <v>1.2156862745098</v>
      </c>
      <c r="AP54" s="154">
        <v>12.4</v>
      </c>
      <c r="AQ54" s="154">
        <v>3.70588235294117</v>
      </c>
      <c r="AR54" s="154">
        <v>1.23529411764705</v>
      </c>
      <c r="AS54" s="154">
        <v>12.6</v>
      </c>
      <c r="AT54" s="155">
        <v>7.3529411764705799</v>
      </c>
      <c r="AU54" s="155">
        <v>8.1967213114754092E-2</v>
      </c>
      <c r="AV54" s="156">
        <v>2.4509803921568598</v>
      </c>
      <c r="AW54" s="154">
        <v>25</v>
      </c>
      <c r="AX54" s="154">
        <v>1</v>
      </c>
      <c r="AY54" s="157">
        <v>0.496</v>
      </c>
      <c r="AZ54" s="157">
        <v>0.13725490196078433</v>
      </c>
      <c r="BA54" s="154">
        <v>0.33333333333333331</v>
      </c>
      <c r="BB54" s="158">
        <v>1476</v>
      </c>
      <c r="BC54" s="158">
        <v>6267</v>
      </c>
      <c r="BD54" s="158" t="s">
        <v>577</v>
      </c>
      <c r="BE54" s="158" t="s">
        <v>578</v>
      </c>
      <c r="BF54" s="158">
        <v>2889</v>
      </c>
      <c r="BG54" s="158">
        <v>94</v>
      </c>
      <c r="BH54" s="154">
        <v>0.52751817237798548</v>
      </c>
      <c r="BI54" s="159">
        <v>1.1517615176151762E-2</v>
      </c>
      <c r="BJ54" s="147">
        <v>20</v>
      </c>
      <c r="BK54" s="245">
        <v>96</v>
      </c>
      <c r="BL54" s="246">
        <v>24</v>
      </c>
      <c r="BM54" s="246">
        <v>47</v>
      </c>
      <c r="BN54" s="247">
        <v>25</v>
      </c>
      <c r="BO54" s="247">
        <v>48.958333333333343</v>
      </c>
      <c r="BP54" s="247">
        <v>0.22105263157894739</v>
      </c>
      <c r="BQ54" s="247">
        <v>0.22105263157894739</v>
      </c>
      <c r="BR54" s="247">
        <v>0.22105263157894739</v>
      </c>
      <c r="BS54" s="247">
        <v>0.70526315789473681</v>
      </c>
      <c r="BT54" s="248">
        <v>95</v>
      </c>
      <c r="BU54" s="249">
        <v>0.29398496240601402</v>
      </c>
      <c r="BV54" s="249">
        <v>4.9988146040777601E-2</v>
      </c>
      <c r="BW54" s="248" t="b">
        <v>0</v>
      </c>
      <c r="BX54" s="248" t="b">
        <v>0</v>
      </c>
      <c r="BY54" s="248">
        <v>79</v>
      </c>
      <c r="BZ54" s="248">
        <v>74</v>
      </c>
      <c r="CA54" s="249">
        <v>0.83157894736842097</v>
      </c>
      <c r="CB54" s="249">
        <v>0.77894736842105206</v>
      </c>
      <c r="CC54" s="284">
        <v>0.17894736842105199</v>
      </c>
      <c r="CD54" s="285">
        <v>17</v>
      </c>
      <c r="CE54" s="160">
        <v>0.31318681318681302</v>
      </c>
      <c r="CF54" s="145">
        <v>21</v>
      </c>
      <c r="CG54" s="160">
        <v>0.221052631578947</v>
      </c>
      <c r="CH54" s="160">
        <v>4.2105263157894701E-2</v>
      </c>
      <c r="CI54" s="145">
        <v>4</v>
      </c>
      <c r="CJ54" s="160">
        <v>0.77894736842105206</v>
      </c>
      <c r="CK54" s="145">
        <v>74</v>
      </c>
      <c r="CL54" s="160">
        <v>4.2310167310167297E-2</v>
      </c>
      <c r="CM54" s="145" t="s">
        <v>25</v>
      </c>
      <c r="CN54" s="145">
        <v>58</v>
      </c>
      <c r="CO54" s="160">
        <v>0.61052631578947303</v>
      </c>
      <c r="CP54" s="145" t="b">
        <v>1</v>
      </c>
      <c r="CQ54" s="145">
        <v>1</v>
      </c>
      <c r="CR54" s="145">
        <v>2</v>
      </c>
      <c r="CS54" s="160">
        <v>0.33333333333333298</v>
      </c>
      <c r="CT54" s="160">
        <v>1.0526315789473601E-2</v>
      </c>
      <c r="CU54" s="217" t="s">
        <v>715</v>
      </c>
      <c r="CV54" s="217" t="s">
        <v>718</v>
      </c>
      <c r="CW54" s="145" t="s">
        <v>715</v>
      </c>
      <c r="CX54" s="145" t="s">
        <v>719</v>
      </c>
      <c r="CY54" s="145" t="s">
        <v>716</v>
      </c>
      <c r="CZ54" s="145" t="s">
        <v>718</v>
      </c>
      <c r="DA54" s="145" t="s">
        <v>677</v>
      </c>
      <c r="DB54" s="145" t="b">
        <v>1</v>
      </c>
      <c r="DC54" s="272" t="s">
        <v>713</v>
      </c>
      <c r="DD54" s="273" t="s">
        <v>717</v>
      </c>
      <c r="DE54" s="274" t="s">
        <v>34</v>
      </c>
      <c r="DF54" s="275" t="b">
        <f t="shared" si="0"/>
        <v>1</v>
      </c>
    </row>
    <row r="55" spans="1:110" ht="24.95" customHeight="1" x14ac:dyDescent="0.25">
      <c r="A55" s="8" t="s">
        <v>52</v>
      </c>
      <c r="B55" s="216" t="s">
        <v>21</v>
      </c>
      <c r="C55" s="93" t="s">
        <v>28</v>
      </c>
      <c r="D55" s="94" t="s">
        <v>328</v>
      </c>
      <c r="E55" s="94" t="s">
        <v>360</v>
      </c>
      <c r="F55" s="94" t="s">
        <v>378</v>
      </c>
      <c r="G55" s="94">
        <v>7</v>
      </c>
      <c r="H55" s="93" t="s">
        <v>467</v>
      </c>
      <c r="I55" s="95">
        <v>0</v>
      </c>
      <c r="J55" s="93" t="s">
        <v>29</v>
      </c>
      <c r="K55" s="95">
        <v>7</v>
      </c>
      <c r="L55" s="93" t="s">
        <v>467</v>
      </c>
      <c r="M55" s="96">
        <v>1</v>
      </c>
      <c r="N55" s="93" t="s">
        <v>505</v>
      </c>
      <c r="O55" s="93" t="s">
        <v>493</v>
      </c>
      <c r="P55" s="93" t="s">
        <v>513</v>
      </c>
      <c r="Q55" s="93" t="s">
        <v>506</v>
      </c>
      <c r="R55" s="97" t="s">
        <v>460</v>
      </c>
      <c r="S55" s="94" t="s">
        <v>352</v>
      </c>
      <c r="T55" s="94">
        <v>190</v>
      </c>
      <c r="U55" s="94">
        <v>7</v>
      </c>
      <c r="V55" s="94">
        <v>1</v>
      </c>
      <c r="W55" s="98">
        <v>13</v>
      </c>
      <c r="X55" s="99">
        <v>0.53846153846153844</v>
      </c>
      <c r="Y55" s="94">
        <v>4</v>
      </c>
      <c r="Z55" s="94">
        <v>5</v>
      </c>
      <c r="AA55" s="94">
        <v>26</v>
      </c>
      <c r="AB55" s="94">
        <v>33</v>
      </c>
      <c r="AC55" s="94">
        <v>1</v>
      </c>
      <c r="AD55" s="94">
        <v>0</v>
      </c>
      <c r="AE55" s="94">
        <v>2</v>
      </c>
      <c r="AF55" s="94">
        <v>0</v>
      </c>
      <c r="AG55" s="94">
        <v>8</v>
      </c>
      <c r="AH55" s="94">
        <v>3</v>
      </c>
      <c r="AI55" s="94">
        <v>8</v>
      </c>
      <c r="AJ55" s="94">
        <v>0</v>
      </c>
      <c r="AK55" s="94">
        <v>10</v>
      </c>
      <c r="AL55" s="94">
        <v>11</v>
      </c>
      <c r="AM55" s="100">
        <v>21</v>
      </c>
      <c r="AN55" s="101">
        <v>0.76923076923076905</v>
      </c>
      <c r="AO55" s="101">
        <v>1.4285714285714199</v>
      </c>
      <c r="AP55" s="101">
        <v>10</v>
      </c>
      <c r="AQ55" s="101">
        <v>0.84615384615384603</v>
      </c>
      <c r="AR55" s="101">
        <v>1.5714285714285701</v>
      </c>
      <c r="AS55" s="101">
        <v>11</v>
      </c>
      <c r="AT55" s="102">
        <v>1.6153846153846101</v>
      </c>
      <c r="AU55" s="102">
        <v>0.1099476439790576</v>
      </c>
      <c r="AV55" s="103">
        <v>3</v>
      </c>
      <c r="AW55" s="101">
        <v>21</v>
      </c>
      <c r="AX55" s="101">
        <v>1.25</v>
      </c>
      <c r="AY55" s="104">
        <v>0.47619047619047616</v>
      </c>
      <c r="AZ55" s="104">
        <v>1</v>
      </c>
      <c r="BA55" s="101">
        <v>1.8571428571428572</v>
      </c>
      <c r="BB55" s="105">
        <v>584</v>
      </c>
      <c r="BC55" s="105">
        <v>2289</v>
      </c>
      <c r="BD55" s="105" t="s">
        <v>514</v>
      </c>
      <c r="BE55" s="105" t="s">
        <v>515</v>
      </c>
      <c r="BF55" s="105">
        <v>1594</v>
      </c>
      <c r="BG55" s="105">
        <v>52</v>
      </c>
      <c r="BH55" s="101">
        <v>0.1191969887076537</v>
      </c>
      <c r="BI55" s="106">
        <v>2.2260273972602738E-2</v>
      </c>
      <c r="BJ55" s="94">
        <v>1</v>
      </c>
      <c r="BK55" s="240">
        <v>54</v>
      </c>
      <c r="BL55" s="241">
        <v>34</v>
      </c>
      <c r="BM55" s="241">
        <v>46</v>
      </c>
      <c r="BN55" s="242">
        <v>62.962962962962962</v>
      </c>
      <c r="BO55" s="242">
        <v>85.18518518518519</v>
      </c>
      <c r="BP55" s="242">
        <v>0.169811320754717</v>
      </c>
      <c r="BQ55" s="242">
        <v>0.20754716981132079</v>
      </c>
      <c r="BR55" s="242">
        <v>0.20754716981132079</v>
      </c>
      <c r="BS55" s="242">
        <v>0.2452830188679245</v>
      </c>
      <c r="BT55" s="243">
        <v>53</v>
      </c>
      <c r="BU55" s="244">
        <v>0.322360497792051</v>
      </c>
      <c r="BV55" s="244">
        <v>2.1070581686337998E-2</v>
      </c>
      <c r="BW55" s="243" t="b">
        <v>0</v>
      </c>
      <c r="BX55" s="243" t="b">
        <v>0</v>
      </c>
      <c r="BY55" s="243">
        <v>45</v>
      </c>
      <c r="BZ55" s="243">
        <v>42</v>
      </c>
      <c r="CA55" s="244">
        <v>0.84905660377358405</v>
      </c>
      <c r="CB55" s="244">
        <v>0.79245283018867896</v>
      </c>
      <c r="CC55" s="276">
        <v>0.169811320754716</v>
      </c>
      <c r="CD55" s="277">
        <v>9</v>
      </c>
      <c r="CE55" s="164">
        <v>0.57446808510638303</v>
      </c>
      <c r="CF55" s="8">
        <v>11</v>
      </c>
      <c r="CG55" s="164">
        <v>0.20754716981131999</v>
      </c>
      <c r="CH55" s="164">
        <v>3.7735849056603703E-2</v>
      </c>
      <c r="CI55" s="8">
        <v>2</v>
      </c>
      <c r="CJ55" s="164">
        <v>0.79245283018867896</v>
      </c>
      <c r="CK55" s="8">
        <v>42</v>
      </c>
      <c r="CL55" s="164">
        <v>7.0298769771528899E-3</v>
      </c>
      <c r="CM55" s="8" t="s">
        <v>25</v>
      </c>
      <c r="CN55" s="8">
        <v>18</v>
      </c>
      <c r="CO55" s="164">
        <v>0.339622641509433</v>
      </c>
      <c r="CP55" s="8" t="b">
        <v>1</v>
      </c>
      <c r="CQ55" s="8">
        <v>1</v>
      </c>
      <c r="CR55" s="8">
        <v>0</v>
      </c>
      <c r="CS55" s="164">
        <v>1</v>
      </c>
      <c r="CT55" s="164">
        <v>1.8867924528301799E-2</v>
      </c>
      <c r="CU55" s="216" t="s">
        <v>715</v>
      </c>
      <c r="CV55" s="216" t="s">
        <v>718</v>
      </c>
      <c r="CW55" s="8" t="s">
        <v>715</v>
      </c>
      <c r="CX55" s="8" t="s">
        <v>719</v>
      </c>
      <c r="CY55" s="8" t="s">
        <v>716</v>
      </c>
      <c r="CZ55" s="8" t="s">
        <v>721</v>
      </c>
      <c r="DA55" s="8" t="s">
        <v>677</v>
      </c>
      <c r="DB55" s="8" t="b">
        <v>1</v>
      </c>
      <c r="DC55" s="272" t="s">
        <v>713</v>
      </c>
      <c r="DD55" s="273" t="s">
        <v>717</v>
      </c>
      <c r="DE55" s="274" t="s">
        <v>52</v>
      </c>
      <c r="DF55" s="275" t="b">
        <f t="shared" si="0"/>
        <v>1</v>
      </c>
    </row>
    <row r="56" spans="1:110" ht="24.95" customHeight="1" x14ac:dyDescent="0.25">
      <c r="A56" s="127" t="s">
        <v>110</v>
      </c>
      <c r="B56" s="218" t="s">
        <v>682</v>
      </c>
      <c r="C56" s="107" t="s">
        <v>23</v>
      </c>
      <c r="D56" s="108" t="s">
        <v>333</v>
      </c>
      <c r="E56" s="108" t="s">
        <v>247</v>
      </c>
      <c r="F56" s="108" t="s">
        <v>381</v>
      </c>
      <c r="G56" s="108">
        <v>16</v>
      </c>
      <c r="H56" s="107" t="s">
        <v>510</v>
      </c>
      <c r="I56" s="107">
        <v>6</v>
      </c>
      <c r="J56" s="109" t="s">
        <v>24</v>
      </c>
      <c r="K56" s="107">
        <v>10</v>
      </c>
      <c r="L56" s="107" t="s">
        <v>467</v>
      </c>
      <c r="M56" s="110">
        <v>0.625</v>
      </c>
      <c r="N56" s="107" t="s">
        <v>286</v>
      </c>
      <c r="O56" s="107" t="s">
        <v>287</v>
      </c>
      <c r="P56" s="107" t="s">
        <v>350</v>
      </c>
      <c r="Q56" s="107" t="s">
        <v>351</v>
      </c>
      <c r="R56" s="111" t="s">
        <v>470</v>
      </c>
      <c r="S56" s="108" t="s">
        <v>352</v>
      </c>
      <c r="T56" s="108">
        <v>689</v>
      </c>
      <c r="U56" s="108">
        <v>23</v>
      </c>
      <c r="V56" s="108">
        <v>2</v>
      </c>
      <c r="W56" s="112">
        <v>18</v>
      </c>
      <c r="X56" s="113">
        <v>0.88888888888888884</v>
      </c>
      <c r="Y56" s="108">
        <v>51</v>
      </c>
      <c r="Z56" s="108">
        <v>18</v>
      </c>
      <c r="AA56" s="108">
        <v>430</v>
      </c>
      <c r="AB56" s="108">
        <v>155</v>
      </c>
      <c r="AC56" s="108">
        <v>63</v>
      </c>
      <c r="AD56" s="108">
        <v>96</v>
      </c>
      <c r="AE56" s="108">
        <v>489</v>
      </c>
      <c r="AF56" s="108">
        <v>767</v>
      </c>
      <c r="AG56" s="108">
        <v>4</v>
      </c>
      <c r="AH56" s="108">
        <v>1</v>
      </c>
      <c r="AI56" s="108">
        <v>6</v>
      </c>
      <c r="AJ56" s="108">
        <v>0</v>
      </c>
      <c r="AK56" s="108">
        <v>493</v>
      </c>
      <c r="AL56" s="108">
        <v>774</v>
      </c>
      <c r="AM56" s="114">
        <v>1267</v>
      </c>
      <c r="AN56" s="34">
        <v>27.3888888888888</v>
      </c>
      <c r="AO56" s="34">
        <v>21.434782608695599</v>
      </c>
      <c r="AP56" s="34">
        <v>246.5</v>
      </c>
      <c r="AQ56" s="34">
        <v>43</v>
      </c>
      <c r="AR56" s="34">
        <v>33.652173913043399</v>
      </c>
      <c r="AS56" s="34">
        <v>387</v>
      </c>
      <c r="AT56" s="115">
        <v>70.3888888888888</v>
      </c>
      <c r="AU56" s="115">
        <v>1.836231884057971</v>
      </c>
      <c r="AV56" s="116">
        <v>55.086956521739097</v>
      </c>
      <c r="AW56" s="34">
        <v>633.5</v>
      </c>
      <c r="AX56" s="34">
        <v>0.35294117647058798</v>
      </c>
      <c r="AY56" s="117">
        <v>0.38910812943962114</v>
      </c>
      <c r="AZ56" s="117">
        <v>0.69565217391304346</v>
      </c>
      <c r="BA56" s="34">
        <v>0.78260869565217395</v>
      </c>
      <c r="BB56" s="118">
        <v>591</v>
      </c>
      <c r="BC56" s="118">
        <v>19789</v>
      </c>
      <c r="BD56" s="118" t="s">
        <v>597</v>
      </c>
      <c r="BE56" s="118" t="s">
        <v>598</v>
      </c>
      <c r="BF56" s="118">
        <v>1204</v>
      </c>
      <c r="BG56" s="118">
        <v>39</v>
      </c>
      <c r="BH56" s="34">
        <v>0.57225913621262459</v>
      </c>
      <c r="BI56" s="119">
        <v>3.0456852791878174E-2</v>
      </c>
      <c r="BJ56" s="108">
        <v>159</v>
      </c>
      <c r="BK56" s="250">
        <v>44</v>
      </c>
      <c r="BL56" s="251">
        <v>23</v>
      </c>
      <c r="BM56" s="251">
        <v>24</v>
      </c>
      <c r="BN56" s="252">
        <v>52.272727272727273</v>
      </c>
      <c r="BO56" s="252">
        <v>54.545454545454547</v>
      </c>
      <c r="BP56" s="252">
        <v>4.6511627906976737E-2</v>
      </c>
      <c r="BQ56" s="252">
        <v>4.6511627906976737E-2</v>
      </c>
      <c r="BR56" s="252">
        <v>6.9767441860465115E-2</v>
      </c>
      <c r="BS56" s="252">
        <v>0.58139534883720934</v>
      </c>
      <c r="BT56" s="253">
        <v>43</v>
      </c>
      <c r="BU56" s="254">
        <v>0.45052144002411898</v>
      </c>
      <c r="BV56" s="254">
        <v>7.2773650556528194E-2</v>
      </c>
      <c r="BW56" s="253" t="b">
        <v>0</v>
      </c>
      <c r="BX56" s="253" t="b">
        <v>0</v>
      </c>
      <c r="BY56" s="253">
        <v>42</v>
      </c>
      <c r="BZ56" s="253">
        <v>41</v>
      </c>
      <c r="CA56" s="254">
        <v>0.97674418604651103</v>
      </c>
      <c r="CB56" s="254">
        <v>0.95348837209302295</v>
      </c>
      <c r="CC56" s="282">
        <v>4.6511627906976702E-2</v>
      </c>
      <c r="CD56" s="283">
        <v>2</v>
      </c>
      <c r="CE56" s="128">
        <v>0.76016499705362395</v>
      </c>
      <c r="CF56" s="127">
        <v>4</v>
      </c>
      <c r="CG56" s="128">
        <v>9.3023255813953404E-2</v>
      </c>
      <c r="CH56" s="128">
        <v>4.6511627906976702E-2</v>
      </c>
      <c r="CI56" s="127">
        <v>2</v>
      </c>
      <c r="CJ56" s="128">
        <v>0.90697674418604601</v>
      </c>
      <c r="CK56" s="127">
        <v>39</v>
      </c>
      <c r="CL56" s="128">
        <v>3.5832814768720099E-2</v>
      </c>
      <c r="CM56" s="127" t="s">
        <v>25</v>
      </c>
      <c r="CN56" s="127">
        <v>22</v>
      </c>
      <c r="CO56" s="128">
        <v>0.51162790697674398</v>
      </c>
      <c r="CP56" s="127" t="b">
        <v>1</v>
      </c>
      <c r="CQ56" s="127">
        <v>1</v>
      </c>
      <c r="CR56" s="127">
        <v>0</v>
      </c>
      <c r="CS56" s="128">
        <v>1</v>
      </c>
      <c r="CT56" s="128">
        <v>2.3255813953488299E-2</v>
      </c>
      <c r="CU56" s="218" t="s">
        <v>715</v>
      </c>
      <c r="CV56" s="218" t="s">
        <v>678</v>
      </c>
      <c r="CW56" s="127" t="s">
        <v>715</v>
      </c>
      <c r="CX56" s="127" t="s">
        <v>719</v>
      </c>
      <c r="CY56" s="127" t="s">
        <v>716</v>
      </c>
      <c r="CZ56" s="127" t="s">
        <v>721</v>
      </c>
      <c r="DA56" s="127" t="s">
        <v>677</v>
      </c>
      <c r="DB56" s="127" t="b">
        <v>1</v>
      </c>
      <c r="DC56" s="272" t="s">
        <v>713</v>
      </c>
      <c r="DD56" s="273" t="s">
        <v>717</v>
      </c>
      <c r="DE56" s="274" t="s">
        <v>110</v>
      </c>
      <c r="DF56" s="275" t="b">
        <f t="shared" si="0"/>
        <v>1</v>
      </c>
    </row>
    <row r="57" spans="1:110" ht="24.95" customHeight="1" x14ac:dyDescent="0.25">
      <c r="A57" s="211" t="s">
        <v>146</v>
      </c>
      <c r="B57" s="214" t="s">
        <v>681</v>
      </c>
      <c r="C57" s="78" t="s">
        <v>36</v>
      </c>
      <c r="D57" s="79" t="s">
        <v>333</v>
      </c>
      <c r="E57" s="79" t="s">
        <v>360</v>
      </c>
      <c r="F57" s="79" t="s">
        <v>377</v>
      </c>
      <c r="G57" s="79">
        <v>1</v>
      </c>
      <c r="H57" s="78" t="s">
        <v>349</v>
      </c>
      <c r="I57" s="80">
        <v>0</v>
      </c>
      <c r="J57" s="78" t="s">
        <v>29</v>
      </c>
      <c r="K57" s="80">
        <v>1</v>
      </c>
      <c r="L57" s="78" t="s">
        <v>349</v>
      </c>
      <c r="M57" s="81">
        <v>1</v>
      </c>
      <c r="N57" s="78" t="s">
        <v>286</v>
      </c>
      <c r="O57" s="78" t="s">
        <v>287</v>
      </c>
      <c r="P57" s="78" t="s">
        <v>350</v>
      </c>
      <c r="Q57" s="78" t="s">
        <v>351</v>
      </c>
      <c r="R57" s="82" t="s">
        <v>36</v>
      </c>
      <c r="S57" s="79" t="s">
        <v>356</v>
      </c>
      <c r="T57" s="79">
        <v>668</v>
      </c>
      <c r="U57" s="79">
        <v>22</v>
      </c>
      <c r="V57" s="79">
        <v>2</v>
      </c>
      <c r="W57" s="83">
        <v>7</v>
      </c>
      <c r="X57" s="84">
        <v>0.14285714285714285</v>
      </c>
      <c r="Y57" s="79">
        <v>7</v>
      </c>
      <c r="Z57" s="79">
        <v>8</v>
      </c>
      <c r="AA57" s="79">
        <v>39</v>
      </c>
      <c r="AB57" s="79">
        <v>44</v>
      </c>
      <c r="AC57" s="79">
        <v>1</v>
      </c>
      <c r="AD57" s="79">
        <v>0</v>
      </c>
      <c r="AE57" s="79">
        <v>5</v>
      </c>
      <c r="AF57" s="79">
        <v>0</v>
      </c>
      <c r="AG57" s="79">
        <v>0</v>
      </c>
      <c r="AH57" s="79">
        <v>0</v>
      </c>
      <c r="AI57" s="79">
        <v>0</v>
      </c>
      <c r="AJ57" s="79">
        <v>0</v>
      </c>
      <c r="AK57" s="85">
        <v>5</v>
      </c>
      <c r="AL57" s="79">
        <v>0</v>
      </c>
      <c r="AM57" s="86">
        <v>5</v>
      </c>
      <c r="AN57" s="87">
        <v>0.71428571428571397</v>
      </c>
      <c r="AO57" s="87">
        <v>0.22727272727272699</v>
      </c>
      <c r="AP57" s="87">
        <v>2.5</v>
      </c>
      <c r="AQ57" s="87">
        <v>0</v>
      </c>
      <c r="AR57" s="87">
        <v>0</v>
      </c>
      <c r="AS57" s="87">
        <v>0</v>
      </c>
      <c r="AT57" s="88">
        <v>0.71428571428571397</v>
      </c>
      <c r="AU57" s="88">
        <v>7.4738415545590429E-3</v>
      </c>
      <c r="AV57" s="89">
        <v>0.22727272727272699</v>
      </c>
      <c r="AW57" s="87">
        <v>2.5</v>
      </c>
      <c r="AX57" s="87">
        <v>1.1428571428571399</v>
      </c>
      <c r="AY57" s="90">
        <v>1</v>
      </c>
      <c r="AZ57" s="90">
        <v>4.5454545454545456E-2</v>
      </c>
      <c r="BA57" s="87">
        <v>0.31818181818181818</v>
      </c>
      <c r="BB57" s="91">
        <v>223</v>
      </c>
      <c r="BC57" s="91">
        <v>602</v>
      </c>
      <c r="BD57" s="91" t="s">
        <v>438</v>
      </c>
      <c r="BE57" s="91" t="s">
        <v>439</v>
      </c>
      <c r="BF57" s="91">
        <v>962</v>
      </c>
      <c r="BG57" s="91">
        <v>31</v>
      </c>
      <c r="BH57" s="87">
        <v>0.69438669438669443</v>
      </c>
      <c r="BI57" s="92">
        <v>3.1390134529147982E-2</v>
      </c>
      <c r="BJ57" s="79">
        <v>1</v>
      </c>
      <c r="BK57" s="229">
        <v>33</v>
      </c>
      <c r="BL57" s="230">
        <v>4</v>
      </c>
      <c r="BM57" s="230">
        <v>5</v>
      </c>
      <c r="BN57" s="231">
        <v>12.121212121212119</v>
      </c>
      <c r="BO57" s="231">
        <v>15.15151515151515</v>
      </c>
      <c r="BP57" s="231">
        <v>0</v>
      </c>
      <c r="BQ57" s="231">
        <v>0</v>
      </c>
      <c r="BR57" s="231">
        <v>0</v>
      </c>
      <c r="BS57" s="231">
        <v>0.1875</v>
      </c>
      <c r="BT57" s="232">
        <v>32</v>
      </c>
      <c r="BU57" s="233">
        <v>0.49431818181818099</v>
      </c>
      <c r="BV57" s="233">
        <v>0.363862673343605</v>
      </c>
      <c r="BW57" s="232" t="b">
        <v>1</v>
      </c>
      <c r="BX57" s="232" t="b">
        <v>1</v>
      </c>
      <c r="BY57" s="232">
        <v>32</v>
      </c>
      <c r="BZ57" s="232">
        <v>32</v>
      </c>
      <c r="CA57" s="233">
        <v>1</v>
      </c>
      <c r="CB57" s="233">
        <v>1</v>
      </c>
      <c r="CC57" s="270">
        <v>0</v>
      </c>
      <c r="CD57" s="271">
        <v>0</v>
      </c>
      <c r="CE57" s="212">
        <v>0.88636363636363602</v>
      </c>
      <c r="CF57" s="211">
        <v>6</v>
      </c>
      <c r="CG57" s="212">
        <v>0.1875</v>
      </c>
      <c r="CH57" s="212">
        <v>0.1875</v>
      </c>
      <c r="CI57" s="211">
        <v>6</v>
      </c>
      <c r="CJ57" s="212">
        <v>0.8125</v>
      </c>
      <c r="CK57" s="211">
        <v>26</v>
      </c>
      <c r="CL57" s="212">
        <v>0.23050847457627099</v>
      </c>
      <c r="CM57" s="211" t="s">
        <v>21</v>
      </c>
      <c r="CN57" s="211">
        <v>28</v>
      </c>
      <c r="CO57" s="212">
        <v>0.875</v>
      </c>
      <c r="CP57" s="211" t="b">
        <v>0</v>
      </c>
      <c r="CQ57" s="211">
        <v>0</v>
      </c>
      <c r="CR57" s="211">
        <v>5</v>
      </c>
      <c r="CS57" s="212">
        <v>0</v>
      </c>
      <c r="CT57" s="212">
        <v>0</v>
      </c>
      <c r="CU57" s="214" t="s">
        <v>710</v>
      </c>
      <c r="CV57" s="214" t="s">
        <v>678</v>
      </c>
      <c r="CW57" s="211" t="s">
        <v>715</v>
      </c>
      <c r="CX57" s="211" t="s">
        <v>718</v>
      </c>
      <c r="CY57" s="211" t="s">
        <v>716</v>
      </c>
      <c r="CZ57" s="211" t="s">
        <v>711</v>
      </c>
      <c r="DA57" s="211" t="s">
        <v>676</v>
      </c>
      <c r="DB57" s="211" t="b">
        <v>0</v>
      </c>
      <c r="DC57" s="272" t="s">
        <v>713</v>
      </c>
      <c r="DD57" s="273" t="s">
        <v>717</v>
      </c>
      <c r="DE57" s="274" t="s">
        <v>146</v>
      </c>
      <c r="DF57" s="275" t="b">
        <f t="shared" si="0"/>
        <v>1</v>
      </c>
    </row>
    <row r="58" spans="1:110" ht="24.95" customHeight="1" x14ac:dyDescent="0.25">
      <c r="A58" s="211" t="s">
        <v>208</v>
      </c>
      <c r="B58" s="214" t="s">
        <v>681</v>
      </c>
      <c r="C58" s="78" t="s">
        <v>36</v>
      </c>
      <c r="D58" s="79" t="s">
        <v>344</v>
      </c>
      <c r="E58" s="79" t="s">
        <v>29</v>
      </c>
      <c r="F58" s="79" t="s">
        <v>284</v>
      </c>
      <c r="G58" s="79">
        <v>1</v>
      </c>
      <c r="H58" s="78" t="s">
        <v>349</v>
      </c>
      <c r="I58" s="80">
        <v>0</v>
      </c>
      <c r="J58" s="78" t="s">
        <v>29</v>
      </c>
      <c r="K58" s="80">
        <v>1</v>
      </c>
      <c r="L58" s="78" t="s">
        <v>349</v>
      </c>
      <c r="M58" s="81">
        <v>1</v>
      </c>
      <c r="N58" s="78" t="s">
        <v>286</v>
      </c>
      <c r="O58" s="78" t="s">
        <v>287</v>
      </c>
      <c r="P58" s="78" t="s">
        <v>350</v>
      </c>
      <c r="Q58" s="78" t="s">
        <v>351</v>
      </c>
      <c r="R58" s="82" t="s">
        <v>36</v>
      </c>
      <c r="S58" s="79" t="s">
        <v>355</v>
      </c>
      <c r="T58" s="79">
        <v>1865</v>
      </c>
      <c r="U58" s="79">
        <v>62</v>
      </c>
      <c r="V58" s="79">
        <v>6</v>
      </c>
      <c r="W58" s="83">
        <v>4</v>
      </c>
      <c r="X58" s="84">
        <v>0.25</v>
      </c>
      <c r="Y58" s="79">
        <v>3</v>
      </c>
      <c r="Z58" s="79">
        <v>3</v>
      </c>
      <c r="AA58" s="79">
        <v>24</v>
      </c>
      <c r="AB58" s="79">
        <v>24</v>
      </c>
      <c r="AC58" s="79">
        <v>0</v>
      </c>
      <c r="AD58" s="79">
        <v>0</v>
      </c>
      <c r="AE58" s="79">
        <v>0</v>
      </c>
      <c r="AF58" s="79">
        <v>0</v>
      </c>
      <c r="AG58" s="79">
        <v>0</v>
      </c>
      <c r="AH58" s="79">
        <v>0</v>
      </c>
      <c r="AI58" s="79">
        <v>9</v>
      </c>
      <c r="AJ58" s="79">
        <v>0</v>
      </c>
      <c r="AK58" s="85">
        <v>0</v>
      </c>
      <c r="AL58" s="79">
        <v>9</v>
      </c>
      <c r="AM58" s="86">
        <v>9</v>
      </c>
      <c r="AN58" s="87">
        <v>0</v>
      </c>
      <c r="AO58" s="87">
        <v>0</v>
      </c>
      <c r="AP58" s="87">
        <v>0</v>
      </c>
      <c r="AQ58" s="87">
        <v>2.25</v>
      </c>
      <c r="AR58" s="87">
        <v>0.14516129032257999</v>
      </c>
      <c r="AS58" s="87">
        <v>1.5</v>
      </c>
      <c r="AT58" s="88">
        <v>2.25</v>
      </c>
      <c r="AU58" s="88">
        <v>4.8231511254019296E-3</v>
      </c>
      <c r="AV58" s="89">
        <v>0.14516129032257999</v>
      </c>
      <c r="AW58" s="87">
        <v>1.5</v>
      </c>
      <c r="AX58" s="87">
        <v>1</v>
      </c>
      <c r="AY58" s="90">
        <v>0</v>
      </c>
      <c r="AZ58" s="90">
        <v>1.6129032258064516E-2</v>
      </c>
      <c r="BA58" s="87">
        <v>6.4516129032258063E-2</v>
      </c>
      <c r="BB58" s="91">
        <v>1393</v>
      </c>
      <c r="BC58" s="91">
        <v>6695</v>
      </c>
      <c r="BD58" s="91" t="s">
        <v>456</v>
      </c>
      <c r="BE58" s="91" t="s">
        <v>457</v>
      </c>
      <c r="BF58" s="91">
        <v>2011</v>
      </c>
      <c r="BG58" s="91">
        <v>66</v>
      </c>
      <c r="BH58" s="87">
        <v>0.92739930382894087</v>
      </c>
      <c r="BI58" s="92">
        <v>2.871500358937545E-3</v>
      </c>
      <c r="BJ58" s="79">
        <v>0</v>
      </c>
      <c r="BK58" s="229">
        <v>67</v>
      </c>
      <c r="BL58" s="230">
        <v>9</v>
      </c>
      <c r="BM58" s="230">
        <v>13</v>
      </c>
      <c r="BN58" s="231">
        <v>13.432835820895519</v>
      </c>
      <c r="BO58" s="231">
        <v>19.402985074626869</v>
      </c>
      <c r="BP58" s="231">
        <v>0</v>
      </c>
      <c r="BQ58" s="231">
        <v>0.19696969696969699</v>
      </c>
      <c r="BR58" s="231">
        <v>0.19696969696969699</v>
      </c>
      <c r="BS58" s="231">
        <v>0.19696969696969699</v>
      </c>
      <c r="BT58" s="232">
        <v>66</v>
      </c>
      <c r="BU58" s="233">
        <v>0.45385674931129399</v>
      </c>
      <c r="BV58" s="233">
        <v>0.46214807687477799</v>
      </c>
      <c r="BW58" s="232" t="b">
        <v>1</v>
      </c>
      <c r="BX58" s="232" t="b">
        <v>1</v>
      </c>
      <c r="BY58" s="232">
        <v>66</v>
      </c>
      <c r="BZ58" s="232">
        <v>66</v>
      </c>
      <c r="CA58" s="233">
        <v>1</v>
      </c>
      <c r="CB58" s="233">
        <v>1</v>
      </c>
      <c r="CC58" s="270">
        <v>0</v>
      </c>
      <c r="CD58" s="271">
        <v>0</v>
      </c>
      <c r="CE58" s="212">
        <v>0.72727272727272696</v>
      </c>
      <c r="CF58" s="211">
        <v>13</v>
      </c>
      <c r="CG58" s="212">
        <v>0.19696969696969599</v>
      </c>
      <c r="CH58" s="212">
        <v>0.19696969696969599</v>
      </c>
      <c r="CI58" s="211">
        <v>13</v>
      </c>
      <c r="CJ58" s="212">
        <v>0.80303030303030298</v>
      </c>
      <c r="CK58" s="211">
        <v>53</v>
      </c>
      <c r="CL58" s="212">
        <v>2.0176356299506801E-2</v>
      </c>
      <c r="CM58" s="211" t="s">
        <v>25</v>
      </c>
      <c r="CN58" s="211">
        <v>54</v>
      </c>
      <c r="CO58" s="212">
        <v>0.81818181818181801</v>
      </c>
      <c r="CP58" s="211" t="b">
        <v>0</v>
      </c>
      <c r="CQ58" s="211">
        <v>0</v>
      </c>
      <c r="CR58" s="211">
        <v>12</v>
      </c>
      <c r="CS58" s="212">
        <v>0</v>
      </c>
      <c r="CT58" s="212">
        <v>0</v>
      </c>
      <c r="CU58" s="214" t="s">
        <v>710</v>
      </c>
      <c r="CV58" s="214" t="s">
        <v>718</v>
      </c>
      <c r="CW58" s="211" t="s">
        <v>715</v>
      </c>
      <c r="CX58" s="211" t="s">
        <v>718</v>
      </c>
      <c r="CY58" s="211" t="s">
        <v>716</v>
      </c>
      <c r="CZ58" s="211" t="s">
        <v>711</v>
      </c>
      <c r="DA58" s="211" t="s">
        <v>676</v>
      </c>
      <c r="DB58" s="211" t="b">
        <v>0</v>
      </c>
      <c r="DC58" s="272" t="s">
        <v>713</v>
      </c>
      <c r="DD58" s="273" t="s">
        <v>717</v>
      </c>
      <c r="DE58" s="274" t="s">
        <v>208</v>
      </c>
      <c r="DF58" s="275" t="b">
        <f t="shared" si="0"/>
        <v>1</v>
      </c>
    </row>
    <row r="59" spans="1:110" ht="24.95" customHeight="1" x14ac:dyDescent="0.25">
      <c r="A59" s="182" t="s">
        <v>26</v>
      </c>
      <c r="B59" s="215" t="s">
        <v>681</v>
      </c>
      <c r="C59" s="183" t="s">
        <v>19</v>
      </c>
      <c r="D59" s="184" t="s">
        <v>333</v>
      </c>
      <c r="E59" s="184" t="s">
        <v>360</v>
      </c>
      <c r="F59" s="184" t="s">
        <v>284</v>
      </c>
      <c r="G59" s="184">
        <v>2</v>
      </c>
      <c r="H59" s="183" t="s">
        <v>359</v>
      </c>
      <c r="I59" s="185">
        <v>1</v>
      </c>
      <c r="J59" s="183" t="s">
        <v>20</v>
      </c>
      <c r="K59" s="186">
        <v>1</v>
      </c>
      <c r="L59" s="183" t="s">
        <v>349</v>
      </c>
      <c r="M59" s="187">
        <v>0.5</v>
      </c>
      <c r="N59" s="183" t="s">
        <v>286</v>
      </c>
      <c r="O59" s="183" t="s">
        <v>287</v>
      </c>
      <c r="P59" s="183" t="s">
        <v>350</v>
      </c>
      <c r="Q59" s="183" t="s">
        <v>351</v>
      </c>
      <c r="R59" s="188" t="s">
        <v>467</v>
      </c>
      <c r="S59" s="184" t="s">
        <v>352</v>
      </c>
      <c r="T59" s="184">
        <v>430</v>
      </c>
      <c r="U59" s="184">
        <v>15</v>
      </c>
      <c r="V59" s="184">
        <v>2</v>
      </c>
      <c r="W59" s="189">
        <v>17</v>
      </c>
      <c r="X59" s="190">
        <v>0.11764705882352941</v>
      </c>
      <c r="Y59" s="184">
        <v>6</v>
      </c>
      <c r="Z59" s="184">
        <v>6</v>
      </c>
      <c r="AA59" s="184">
        <v>19</v>
      </c>
      <c r="AB59" s="184">
        <v>19</v>
      </c>
      <c r="AC59" s="184">
        <v>1</v>
      </c>
      <c r="AD59" s="184">
        <v>1</v>
      </c>
      <c r="AE59" s="184">
        <v>3</v>
      </c>
      <c r="AF59" s="184">
        <v>3</v>
      </c>
      <c r="AG59" s="184">
        <v>7</v>
      </c>
      <c r="AH59" s="184">
        <v>7</v>
      </c>
      <c r="AI59" s="184">
        <v>11</v>
      </c>
      <c r="AJ59" s="184">
        <v>0</v>
      </c>
      <c r="AK59" s="184">
        <v>10</v>
      </c>
      <c r="AL59" s="184">
        <v>21</v>
      </c>
      <c r="AM59" s="191">
        <v>31</v>
      </c>
      <c r="AN59" s="192">
        <v>0.58823529411764697</v>
      </c>
      <c r="AO59" s="192">
        <v>0.66666666666666596</v>
      </c>
      <c r="AP59" s="192">
        <v>5</v>
      </c>
      <c r="AQ59" s="192">
        <v>1.23529411764705</v>
      </c>
      <c r="AR59" s="192">
        <v>1.4</v>
      </c>
      <c r="AS59" s="192">
        <v>10.5</v>
      </c>
      <c r="AT59" s="193">
        <v>1.8235294117647001</v>
      </c>
      <c r="AU59" s="193">
        <v>7.1925754060324823E-2</v>
      </c>
      <c r="AV59" s="194">
        <v>2.0666666666666602</v>
      </c>
      <c r="AW59" s="192">
        <v>15.5</v>
      </c>
      <c r="AX59" s="192">
        <v>1</v>
      </c>
      <c r="AY59" s="195">
        <v>0.32258064516129031</v>
      </c>
      <c r="AZ59" s="195">
        <v>0.13333333333333333</v>
      </c>
      <c r="BA59" s="192">
        <v>1.1333333333333333</v>
      </c>
      <c r="BB59" s="196">
        <v>260</v>
      </c>
      <c r="BC59" s="196">
        <v>607</v>
      </c>
      <c r="BD59" s="196" t="s">
        <v>481</v>
      </c>
      <c r="BE59" s="196" t="s">
        <v>482</v>
      </c>
      <c r="BF59" s="196">
        <v>632</v>
      </c>
      <c r="BG59" s="196">
        <v>20</v>
      </c>
      <c r="BH59" s="192">
        <v>0.680379746835443</v>
      </c>
      <c r="BI59" s="197">
        <v>6.5384615384615388E-2</v>
      </c>
      <c r="BJ59" s="184">
        <v>2</v>
      </c>
      <c r="BK59" s="234">
        <v>22</v>
      </c>
      <c r="BL59" s="235">
        <v>8</v>
      </c>
      <c r="BM59" s="235">
        <v>8</v>
      </c>
      <c r="BN59" s="236">
        <v>36.363636363636367</v>
      </c>
      <c r="BO59" s="236">
        <v>36.363636363636367</v>
      </c>
      <c r="BP59" s="237">
        <v>9.5238095238095233E-2</v>
      </c>
      <c r="BQ59" s="237">
        <v>9.5238095238095233E-2</v>
      </c>
      <c r="BR59" s="237">
        <v>0.19047619047619049</v>
      </c>
      <c r="BS59" s="237">
        <v>0.19047619047619049</v>
      </c>
      <c r="BT59" s="238">
        <v>21</v>
      </c>
      <c r="BU59" s="239">
        <v>0.44380952380952299</v>
      </c>
      <c r="BV59" s="239">
        <v>0.21120258272800599</v>
      </c>
      <c r="BW59" s="238" t="b">
        <v>1</v>
      </c>
      <c r="BX59" s="238" t="b">
        <v>1</v>
      </c>
      <c r="BY59" s="238">
        <v>21</v>
      </c>
      <c r="BZ59" s="238">
        <v>21</v>
      </c>
      <c r="CA59" s="239">
        <v>1</v>
      </c>
      <c r="CB59" s="239">
        <v>1</v>
      </c>
      <c r="CC59" s="280">
        <v>0</v>
      </c>
      <c r="CD59" s="281">
        <v>0</v>
      </c>
      <c r="CE59" s="198">
        <v>0.38</v>
      </c>
      <c r="CF59" s="182">
        <v>4</v>
      </c>
      <c r="CG59" s="198">
        <v>0.19047619047618999</v>
      </c>
      <c r="CH59" s="198">
        <v>0.19047619047618999</v>
      </c>
      <c r="CI59" s="182">
        <v>4</v>
      </c>
      <c r="CJ59" s="198">
        <v>0.80952380952380898</v>
      </c>
      <c r="CK59" s="182">
        <v>17</v>
      </c>
      <c r="CL59" s="198">
        <v>5.0847457627118599E-2</v>
      </c>
      <c r="CM59" s="182" t="s">
        <v>25</v>
      </c>
      <c r="CN59" s="182">
        <v>14</v>
      </c>
      <c r="CO59" s="198">
        <v>0.66666666666666596</v>
      </c>
      <c r="CP59" s="182" t="b">
        <v>1</v>
      </c>
      <c r="CQ59" s="182">
        <v>1</v>
      </c>
      <c r="CR59" s="182">
        <v>2</v>
      </c>
      <c r="CS59" s="198">
        <v>0.33333333333333298</v>
      </c>
      <c r="CT59" s="198">
        <v>4.7619047619047603E-2</v>
      </c>
      <c r="CU59" s="215" t="s">
        <v>710</v>
      </c>
      <c r="CV59" s="215" t="s">
        <v>718</v>
      </c>
      <c r="CW59" s="182" t="s">
        <v>715</v>
      </c>
      <c r="CX59" s="182" t="s">
        <v>718</v>
      </c>
      <c r="CY59" s="182" t="s">
        <v>716</v>
      </c>
      <c r="CZ59" s="182" t="s">
        <v>718</v>
      </c>
      <c r="DA59" s="182" t="s">
        <v>677</v>
      </c>
      <c r="DB59" s="182" t="b">
        <v>0</v>
      </c>
      <c r="DC59" s="272" t="s">
        <v>713</v>
      </c>
      <c r="DD59" s="273" t="s">
        <v>717</v>
      </c>
      <c r="DE59" s="274" t="s">
        <v>26</v>
      </c>
      <c r="DF59" s="275" t="b">
        <f t="shared" si="0"/>
        <v>1</v>
      </c>
    </row>
    <row r="60" spans="1:110" ht="24.95" customHeight="1" x14ac:dyDescent="0.25">
      <c r="A60" s="145" t="s">
        <v>83</v>
      </c>
      <c r="B60" s="217" t="s">
        <v>21</v>
      </c>
      <c r="C60" s="146" t="s">
        <v>33</v>
      </c>
      <c r="D60" s="147" t="s">
        <v>344</v>
      </c>
      <c r="E60" s="147" t="s">
        <v>247</v>
      </c>
      <c r="F60" s="147" t="s">
        <v>401</v>
      </c>
      <c r="G60" s="147">
        <v>7</v>
      </c>
      <c r="H60" s="146" t="s">
        <v>467</v>
      </c>
      <c r="I60" s="148">
        <v>2</v>
      </c>
      <c r="J60" s="146" t="s">
        <v>57</v>
      </c>
      <c r="K60" s="148">
        <v>5</v>
      </c>
      <c r="L60" s="146" t="s">
        <v>467</v>
      </c>
      <c r="M60" s="149">
        <v>0.7142857142857143</v>
      </c>
      <c r="N60" s="146" t="s">
        <v>286</v>
      </c>
      <c r="O60" s="146" t="s">
        <v>287</v>
      </c>
      <c r="P60" s="146" t="s">
        <v>350</v>
      </c>
      <c r="Q60" s="146" t="s">
        <v>351</v>
      </c>
      <c r="R60" s="150" t="s">
        <v>470</v>
      </c>
      <c r="S60" s="147" t="s">
        <v>352</v>
      </c>
      <c r="T60" s="147">
        <v>1586</v>
      </c>
      <c r="U60" s="147">
        <v>53</v>
      </c>
      <c r="V60" s="147">
        <v>5</v>
      </c>
      <c r="W60" s="151">
        <v>9</v>
      </c>
      <c r="X60" s="152">
        <v>0.77777777777777779</v>
      </c>
      <c r="Y60" s="147">
        <v>2</v>
      </c>
      <c r="Z60" s="147">
        <v>2</v>
      </c>
      <c r="AA60" s="147">
        <v>5</v>
      </c>
      <c r="AB60" s="147">
        <v>13</v>
      </c>
      <c r="AC60" s="147">
        <v>14</v>
      </c>
      <c r="AD60" s="147">
        <v>14</v>
      </c>
      <c r="AE60" s="147">
        <v>134</v>
      </c>
      <c r="AF60" s="147">
        <v>134</v>
      </c>
      <c r="AG60" s="147">
        <v>8</v>
      </c>
      <c r="AH60" s="147">
        <v>0</v>
      </c>
      <c r="AI60" s="147">
        <v>7</v>
      </c>
      <c r="AJ60" s="147">
        <v>0</v>
      </c>
      <c r="AK60" s="147">
        <v>142</v>
      </c>
      <c r="AL60" s="147">
        <v>141</v>
      </c>
      <c r="AM60" s="153">
        <v>283</v>
      </c>
      <c r="AN60" s="154">
        <v>15.7777777777777</v>
      </c>
      <c r="AO60" s="154">
        <v>2.6792452830188598</v>
      </c>
      <c r="AP60" s="154">
        <v>28.4</v>
      </c>
      <c r="AQ60" s="154">
        <v>15.6666666666666</v>
      </c>
      <c r="AR60" s="154">
        <v>2.6603773584905599</v>
      </c>
      <c r="AS60" s="154">
        <v>28.2</v>
      </c>
      <c r="AT60" s="155">
        <v>31.4444444444444</v>
      </c>
      <c r="AU60" s="155">
        <v>0.17832388153749212</v>
      </c>
      <c r="AV60" s="156">
        <v>5.3396226415094299</v>
      </c>
      <c r="AW60" s="154">
        <v>56.6</v>
      </c>
      <c r="AX60" s="154">
        <v>1</v>
      </c>
      <c r="AY60" s="157">
        <v>0.50176678445229683</v>
      </c>
      <c r="AZ60" s="157">
        <v>0.13207547169811321</v>
      </c>
      <c r="BA60" s="154">
        <v>0.16981132075471697</v>
      </c>
      <c r="BB60" s="158">
        <v>375</v>
      </c>
      <c r="BC60" s="158">
        <v>1524</v>
      </c>
      <c r="BD60" s="158" t="s">
        <v>579</v>
      </c>
      <c r="BE60" s="158" t="s">
        <v>580</v>
      </c>
      <c r="BF60" s="158">
        <v>1790</v>
      </c>
      <c r="BG60" s="158">
        <v>58</v>
      </c>
      <c r="BH60" s="154">
        <v>0.88603351955307263</v>
      </c>
      <c r="BI60" s="159">
        <v>2.4E-2</v>
      </c>
      <c r="BJ60" s="147">
        <v>28</v>
      </c>
      <c r="BK60" s="245">
        <v>60</v>
      </c>
      <c r="BL60" s="246">
        <v>10</v>
      </c>
      <c r="BM60" s="246">
        <v>16</v>
      </c>
      <c r="BN60" s="247">
        <v>16.666666666666671</v>
      </c>
      <c r="BO60" s="247">
        <v>26.666666666666671</v>
      </c>
      <c r="BP60" s="247">
        <v>0.15254237288135589</v>
      </c>
      <c r="BQ60" s="247">
        <v>0.15254237288135589</v>
      </c>
      <c r="BR60" s="247">
        <v>0.15254237288135589</v>
      </c>
      <c r="BS60" s="247">
        <v>0.88135593220338981</v>
      </c>
      <c r="BT60" s="248">
        <v>59</v>
      </c>
      <c r="BU60" s="249">
        <v>0.33380414312617701</v>
      </c>
      <c r="BV60" s="249">
        <v>0.26335608137084798</v>
      </c>
      <c r="BW60" s="248" t="b">
        <v>0</v>
      </c>
      <c r="BX60" s="248" t="b">
        <v>0</v>
      </c>
      <c r="BY60" s="248">
        <v>52</v>
      </c>
      <c r="BZ60" s="248">
        <v>50</v>
      </c>
      <c r="CA60" s="249">
        <v>0.88135593220338904</v>
      </c>
      <c r="CB60" s="249">
        <v>0.84745762711864403</v>
      </c>
      <c r="CC60" s="284">
        <v>0</v>
      </c>
      <c r="CD60" s="285">
        <v>0</v>
      </c>
      <c r="CE60" s="160">
        <v>1.7361111111111101E-2</v>
      </c>
      <c r="CF60" s="145">
        <v>9</v>
      </c>
      <c r="CG60" s="160">
        <v>0.152542372881355</v>
      </c>
      <c r="CH60" s="160">
        <v>0.152542372881355</v>
      </c>
      <c r="CI60" s="145">
        <v>9</v>
      </c>
      <c r="CJ60" s="160">
        <v>0.84745762711864403</v>
      </c>
      <c r="CK60" s="145">
        <v>50</v>
      </c>
      <c r="CL60" s="160">
        <v>5.5445544554455398E-2</v>
      </c>
      <c r="CM60" s="145" t="s">
        <v>25</v>
      </c>
      <c r="CN60" s="145">
        <v>49</v>
      </c>
      <c r="CO60" s="160">
        <v>0.83050847457627097</v>
      </c>
      <c r="CP60" s="145" t="b">
        <v>0</v>
      </c>
      <c r="CQ60" s="145">
        <v>1</v>
      </c>
      <c r="CR60" s="145">
        <v>7</v>
      </c>
      <c r="CS60" s="160">
        <v>0.125</v>
      </c>
      <c r="CT60" s="160">
        <v>1.6949152542372801E-2</v>
      </c>
      <c r="CU60" s="217" t="s">
        <v>710</v>
      </c>
      <c r="CV60" s="217" t="s">
        <v>720</v>
      </c>
      <c r="CW60" s="145" t="s">
        <v>715</v>
      </c>
      <c r="CX60" s="145" t="s">
        <v>718</v>
      </c>
      <c r="CY60" s="145" t="s">
        <v>716</v>
      </c>
      <c r="CZ60" s="145" t="s">
        <v>722</v>
      </c>
      <c r="DA60" s="145" t="s">
        <v>677</v>
      </c>
      <c r="DB60" s="145" t="b">
        <v>0</v>
      </c>
      <c r="DC60" s="272" t="s">
        <v>713</v>
      </c>
      <c r="DD60" s="273" t="s">
        <v>717</v>
      </c>
      <c r="DE60" s="274" t="s">
        <v>83</v>
      </c>
      <c r="DF60" s="275" t="b">
        <f t="shared" si="0"/>
        <v>1</v>
      </c>
    </row>
    <row r="61" spans="1:110" ht="24.95" customHeight="1" x14ac:dyDescent="0.25">
      <c r="A61" s="145" t="s">
        <v>121</v>
      </c>
      <c r="B61" s="217" t="s">
        <v>21</v>
      </c>
      <c r="C61" s="146" t="s">
        <v>33</v>
      </c>
      <c r="D61" s="147" t="s">
        <v>333</v>
      </c>
      <c r="E61" s="147" t="s">
        <v>360</v>
      </c>
      <c r="F61" s="147" t="s">
        <v>378</v>
      </c>
      <c r="G61" s="147">
        <v>5</v>
      </c>
      <c r="H61" s="146" t="s">
        <v>467</v>
      </c>
      <c r="I61" s="148">
        <v>1</v>
      </c>
      <c r="J61" s="146" t="s">
        <v>20</v>
      </c>
      <c r="K61" s="148">
        <v>4</v>
      </c>
      <c r="L61" s="146" t="s">
        <v>467</v>
      </c>
      <c r="M61" s="149">
        <v>0.8</v>
      </c>
      <c r="N61" s="146" t="s">
        <v>286</v>
      </c>
      <c r="O61" s="146" t="s">
        <v>287</v>
      </c>
      <c r="P61" s="146" t="s">
        <v>350</v>
      </c>
      <c r="Q61" s="146" t="s">
        <v>351</v>
      </c>
      <c r="R61" s="150" t="s">
        <v>460</v>
      </c>
      <c r="S61" s="147" t="s">
        <v>394</v>
      </c>
      <c r="T61" s="147">
        <v>754</v>
      </c>
      <c r="U61" s="147">
        <v>25</v>
      </c>
      <c r="V61" s="147">
        <v>3</v>
      </c>
      <c r="W61" s="151">
        <v>16</v>
      </c>
      <c r="X61" s="152">
        <v>0.3125</v>
      </c>
      <c r="Y61" s="147">
        <v>5</v>
      </c>
      <c r="Z61" s="147">
        <v>7</v>
      </c>
      <c r="AA61" s="147">
        <v>26</v>
      </c>
      <c r="AB61" s="147">
        <v>41</v>
      </c>
      <c r="AC61" s="147">
        <v>2</v>
      </c>
      <c r="AD61" s="147">
        <v>0</v>
      </c>
      <c r="AE61" s="147">
        <v>15</v>
      </c>
      <c r="AF61" s="147">
        <v>0</v>
      </c>
      <c r="AG61" s="147">
        <v>6</v>
      </c>
      <c r="AH61" s="147">
        <v>6</v>
      </c>
      <c r="AI61" s="147">
        <v>0</v>
      </c>
      <c r="AJ61" s="147">
        <v>0</v>
      </c>
      <c r="AK61" s="147">
        <v>21</v>
      </c>
      <c r="AL61" s="147">
        <v>6</v>
      </c>
      <c r="AM61" s="163">
        <v>27</v>
      </c>
      <c r="AN61" s="154">
        <v>1.3125</v>
      </c>
      <c r="AO61" s="154">
        <v>0.84</v>
      </c>
      <c r="AP61" s="154">
        <v>7</v>
      </c>
      <c r="AQ61" s="154">
        <v>0.375</v>
      </c>
      <c r="AR61" s="154">
        <v>0.24</v>
      </c>
      <c r="AS61" s="154">
        <v>2</v>
      </c>
      <c r="AT61" s="155">
        <v>1.6875</v>
      </c>
      <c r="AU61" s="155">
        <v>3.5761589403973511E-2</v>
      </c>
      <c r="AV61" s="156">
        <v>1.08</v>
      </c>
      <c r="AW61" s="154">
        <v>9</v>
      </c>
      <c r="AX61" s="154">
        <v>1.4</v>
      </c>
      <c r="AY61" s="157">
        <v>0.77777777777777779</v>
      </c>
      <c r="AZ61" s="157">
        <v>0.2</v>
      </c>
      <c r="BA61" s="154">
        <v>0.64</v>
      </c>
      <c r="BB61" s="158">
        <v>216</v>
      </c>
      <c r="BC61" s="158">
        <v>277</v>
      </c>
      <c r="BD61" s="158" t="s">
        <v>563</v>
      </c>
      <c r="BE61" s="158" t="s">
        <v>564</v>
      </c>
      <c r="BF61" s="158">
        <v>1222</v>
      </c>
      <c r="BG61" s="158">
        <v>40</v>
      </c>
      <c r="BH61" s="154">
        <v>0.61702127659574468</v>
      </c>
      <c r="BI61" s="159">
        <v>7.407407407407407E-2</v>
      </c>
      <c r="BJ61" s="147">
        <v>2</v>
      </c>
      <c r="BK61" s="245">
        <v>41</v>
      </c>
      <c r="BL61" s="246">
        <v>5</v>
      </c>
      <c r="BM61" s="246">
        <v>14</v>
      </c>
      <c r="BN61" s="247">
        <v>12.195121951219511</v>
      </c>
      <c r="BO61" s="247">
        <v>34.146341463414643</v>
      </c>
      <c r="BP61" s="247">
        <v>2.5000000000000001E-2</v>
      </c>
      <c r="BQ61" s="247">
        <v>0.15</v>
      </c>
      <c r="BR61" s="247">
        <v>0.15</v>
      </c>
      <c r="BS61" s="247">
        <v>0.15</v>
      </c>
      <c r="BT61" s="248">
        <v>40</v>
      </c>
      <c r="BU61" s="249">
        <v>0.46438679245282999</v>
      </c>
      <c r="BV61" s="249">
        <v>0.31945436002039801</v>
      </c>
      <c r="BW61" s="248" t="b">
        <v>1</v>
      </c>
      <c r="BX61" s="248" t="b">
        <v>1</v>
      </c>
      <c r="BY61" s="248">
        <v>40</v>
      </c>
      <c r="BZ61" s="248">
        <v>40</v>
      </c>
      <c r="CA61" s="249">
        <v>1</v>
      </c>
      <c r="CB61" s="249">
        <v>1</v>
      </c>
      <c r="CC61" s="284">
        <v>0</v>
      </c>
      <c r="CD61" s="285">
        <v>0</v>
      </c>
      <c r="CE61" s="160">
        <v>0.490566037735849</v>
      </c>
      <c r="CF61" s="145">
        <v>6</v>
      </c>
      <c r="CG61" s="160">
        <v>0.15</v>
      </c>
      <c r="CH61" s="160">
        <v>0.15</v>
      </c>
      <c r="CI61" s="145">
        <v>6</v>
      </c>
      <c r="CJ61" s="160">
        <v>0.85</v>
      </c>
      <c r="CK61" s="145">
        <v>34</v>
      </c>
      <c r="CL61" s="160">
        <v>8.4942084942084897E-2</v>
      </c>
      <c r="CM61" s="145" t="s">
        <v>25</v>
      </c>
      <c r="CN61" s="145">
        <v>27</v>
      </c>
      <c r="CO61" s="160">
        <v>0.67500000000000004</v>
      </c>
      <c r="CP61" s="145" t="b">
        <v>1</v>
      </c>
      <c r="CQ61" s="145">
        <v>1</v>
      </c>
      <c r="CR61" s="145">
        <v>4</v>
      </c>
      <c r="CS61" s="160">
        <v>0.2</v>
      </c>
      <c r="CT61" s="160">
        <v>2.5000000000000001E-2</v>
      </c>
      <c r="CU61" s="217" t="s">
        <v>710</v>
      </c>
      <c r="CV61" s="217" t="s">
        <v>718</v>
      </c>
      <c r="CW61" s="145" t="s">
        <v>715</v>
      </c>
      <c r="CX61" s="145" t="s">
        <v>718</v>
      </c>
      <c r="CY61" s="145" t="s">
        <v>716</v>
      </c>
      <c r="CZ61" s="145" t="s">
        <v>722</v>
      </c>
      <c r="DA61" s="145" t="s">
        <v>677</v>
      </c>
      <c r="DB61" s="145" t="b">
        <v>0</v>
      </c>
      <c r="DC61" s="272" t="s">
        <v>713</v>
      </c>
      <c r="DD61" s="273" t="s">
        <v>717</v>
      </c>
      <c r="DE61" s="274" t="s">
        <v>121</v>
      </c>
      <c r="DF61" s="275" t="b">
        <f t="shared" si="0"/>
        <v>1</v>
      </c>
    </row>
    <row r="62" spans="1:110" ht="24.95" customHeight="1" x14ac:dyDescent="0.25">
      <c r="A62" s="145" t="s">
        <v>87</v>
      </c>
      <c r="B62" s="217" t="s">
        <v>21</v>
      </c>
      <c r="C62" s="146" t="s">
        <v>33</v>
      </c>
      <c r="D62" s="147" t="s">
        <v>344</v>
      </c>
      <c r="E62" s="147" t="s">
        <v>247</v>
      </c>
      <c r="F62" s="147" t="s">
        <v>494</v>
      </c>
      <c r="G62" s="147">
        <v>6</v>
      </c>
      <c r="H62" s="146" t="s">
        <v>467</v>
      </c>
      <c r="I62" s="148">
        <v>2</v>
      </c>
      <c r="J62" s="146" t="s">
        <v>57</v>
      </c>
      <c r="K62" s="148">
        <v>4</v>
      </c>
      <c r="L62" s="146" t="s">
        <v>467</v>
      </c>
      <c r="M62" s="149">
        <v>0.66666666666666663</v>
      </c>
      <c r="N62" s="146" t="s">
        <v>286</v>
      </c>
      <c r="O62" s="146" t="s">
        <v>287</v>
      </c>
      <c r="P62" s="146" t="s">
        <v>350</v>
      </c>
      <c r="Q62" s="146" t="s">
        <v>351</v>
      </c>
      <c r="R62" s="150" t="s">
        <v>470</v>
      </c>
      <c r="S62" s="147" t="s">
        <v>352</v>
      </c>
      <c r="T62" s="147">
        <v>1285</v>
      </c>
      <c r="U62" s="147">
        <v>43</v>
      </c>
      <c r="V62" s="147">
        <v>4</v>
      </c>
      <c r="W62" s="151">
        <v>12</v>
      </c>
      <c r="X62" s="152">
        <v>0.5</v>
      </c>
      <c r="Y62" s="147">
        <v>3</v>
      </c>
      <c r="Z62" s="147">
        <v>8</v>
      </c>
      <c r="AA62" s="147">
        <v>18</v>
      </c>
      <c r="AB62" s="147">
        <v>66</v>
      </c>
      <c r="AC62" s="147">
        <v>16</v>
      </c>
      <c r="AD62" s="147">
        <v>11</v>
      </c>
      <c r="AE62" s="147">
        <v>117</v>
      </c>
      <c r="AF62" s="147">
        <v>74</v>
      </c>
      <c r="AG62" s="147">
        <v>6</v>
      </c>
      <c r="AH62" s="147">
        <v>1</v>
      </c>
      <c r="AI62" s="147">
        <v>1</v>
      </c>
      <c r="AJ62" s="147">
        <v>0</v>
      </c>
      <c r="AK62" s="147">
        <v>123</v>
      </c>
      <c r="AL62" s="147">
        <v>76</v>
      </c>
      <c r="AM62" s="153">
        <v>199</v>
      </c>
      <c r="AN62" s="154">
        <v>10.25</v>
      </c>
      <c r="AO62" s="154">
        <v>2.86046511627907</v>
      </c>
      <c r="AP62" s="154">
        <v>30.75</v>
      </c>
      <c r="AQ62" s="154">
        <v>6.3333333333333304</v>
      </c>
      <c r="AR62" s="154">
        <v>1.7674418604651101</v>
      </c>
      <c r="AS62" s="154">
        <v>19</v>
      </c>
      <c r="AT62" s="155">
        <v>16.5833333333333</v>
      </c>
      <c r="AU62" s="155">
        <v>0.1547433903576983</v>
      </c>
      <c r="AV62" s="156">
        <v>4.6279069767441801</v>
      </c>
      <c r="AW62" s="154">
        <v>49.75</v>
      </c>
      <c r="AX62" s="154">
        <v>2.6666666666666599</v>
      </c>
      <c r="AY62" s="157">
        <v>0.61809045226130654</v>
      </c>
      <c r="AZ62" s="157">
        <v>0.13953488372093023</v>
      </c>
      <c r="BA62" s="154">
        <v>0.27906976744186046</v>
      </c>
      <c r="BB62" s="158">
        <v>319</v>
      </c>
      <c r="BC62" s="158">
        <v>1292</v>
      </c>
      <c r="BD62" s="158" t="s">
        <v>575</v>
      </c>
      <c r="BE62" s="158" t="s">
        <v>576</v>
      </c>
      <c r="BF62" s="158">
        <v>1351</v>
      </c>
      <c r="BG62" s="158">
        <v>44</v>
      </c>
      <c r="BH62" s="154">
        <v>0.9511472982975574</v>
      </c>
      <c r="BI62" s="159">
        <v>3.7617554858934171E-2</v>
      </c>
      <c r="BJ62" s="147">
        <v>27</v>
      </c>
      <c r="BK62" s="245">
        <v>45</v>
      </c>
      <c r="BL62" s="246">
        <v>23</v>
      </c>
      <c r="BM62" s="246">
        <v>29</v>
      </c>
      <c r="BN62" s="247">
        <v>51.111111111111107</v>
      </c>
      <c r="BO62" s="247">
        <v>64.444444444444443</v>
      </c>
      <c r="BP62" s="247">
        <v>0.25</v>
      </c>
      <c r="BQ62" s="247">
        <v>0.25</v>
      </c>
      <c r="BR62" s="247">
        <v>0.25</v>
      </c>
      <c r="BS62" s="247">
        <v>0.52272727272727271</v>
      </c>
      <c r="BT62" s="248">
        <v>44</v>
      </c>
      <c r="BU62" s="249">
        <v>0.32085253456221102</v>
      </c>
      <c r="BV62" s="249">
        <v>-2.43859857548629E-2</v>
      </c>
      <c r="BW62" s="248" t="b">
        <v>1</v>
      </c>
      <c r="BX62" s="248" t="b">
        <v>0</v>
      </c>
      <c r="BY62" s="248">
        <v>44</v>
      </c>
      <c r="BZ62" s="248">
        <v>33</v>
      </c>
      <c r="CA62" s="249">
        <v>1</v>
      </c>
      <c r="CB62" s="249">
        <v>0.75</v>
      </c>
      <c r="CC62" s="284">
        <v>0</v>
      </c>
      <c r="CD62" s="285">
        <v>0</v>
      </c>
      <c r="CE62" s="160">
        <v>8.2949308755760301E-2</v>
      </c>
      <c r="CF62" s="145">
        <v>11</v>
      </c>
      <c r="CG62" s="160">
        <v>0.25</v>
      </c>
      <c r="CH62" s="160">
        <v>0.25</v>
      </c>
      <c r="CI62" s="145">
        <v>11</v>
      </c>
      <c r="CJ62" s="160">
        <v>0.75</v>
      </c>
      <c r="CK62" s="145">
        <v>33</v>
      </c>
      <c r="CL62" s="160">
        <v>0.21052631578947301</v>
      </c>
      <c r="CM62" s="145" t="s">
        <v>21</v>
      </c>
      <c r="CN62" s="145">
        <v>17</v>
      </c>
      <c r="CO62" s="160">
        <v>0.38636363636363602</v>
      </c>
      <c r="CP62" s="145" t="b">
        <v>1</v>
      </c>
      <c r="CQ62" s="145">
        <v>2</v>
      </c>
      <c r="CR62" s="145">
        <v>8</v>
      </c>
      <c r="CS62" s="160">
        <v>0.2</v>
      </c>
      <c r="CT62" s="160">
        <v>4.54545454545454E-2</v>
      </c>
      <c r="CU62" s="217" t="s">
        <v>710</v>
      </c>
      <c r="CV62" s="217" t="s">
        <v>720</v>
      </c>
      <c r="CW62" s="145" t="s">
        <v>715</v>
      </c>
      <c r="CX62" s="145" t="s">
        <v>718</v>
      </c>
      <c r="CY62" s="145" t="s">
        <v>718</v>
      </c>
      <c r="CZ62" s="145" t="s">
        <v>722</v>
      </c>
      <c r="DA62" s="145" t="s">
        <v>677</v>
      </c>
      <c r="DB62" s="145" t="b">
        <v>0</v>
      </c>
      <c r="DC62" s="272" t="s">
        <v>713</v>
      </c>
      <c r="DD62" s="273" t="s">
        <v>717</v>
      </c>
      <c r="DE62" s="274" t="s">
        <v>87</v>
      </c>
      <c r="DF62" s="275" t="b">
        <f t="shared" si="0"/>
        <v>1</v>
      </c>
    </row>
    <row r="63" spans="1:110" ht="24.95" customHeight="1" x14ac:dyDescent="0.25">
      <c r="A63" s="8" t="s">
        <v>206</v>
      </c>
      <c r="B63" s="216" t="s">
        <v>21</v>
      </c>
      <c r="C63" s="93" t="s">
        <v>28</v>
      </c>
      <c r="D63" s="94" t="s">
        <v>328</v>
      </c>
      <c r="E63" s="94" t="s">
        <v>28</v>
      </c>
      <c r="F63" s="94" t="s">
        <v>509</v>
      </c>
      <c r="G63" s="94">
        <v>7</v>
      </c>
      <c r="H63" s="93" t="s">
        <v>467</v>
      </c>
      <c r="I63" s="95">
        <v>0</v>
      </c>
      <c r="J63" s="93" t="s">
        <v>29</v>
      </c>
      <c r="K63" s="95">
        <v>7</v>
      </c>
      <c r="L63" s="93" t="s">
        <v>467</v>
      </c>
      <c r="M63" s="96">
        <v>1</v>
      </c>
      <c r="N63" s="93" t="s">
        <v>286</v>
      </c>
      <c r="O63" s="93" t="s">
        <v>493</v>
      </c>
      <c r="P63" s="93" t="s">
        <v>350</v>
      </c>
      <c r="Q63" s="93" t="s">
        <v>502</v>
      </c>
      <c r="R63" s="97" t="s">
        <v>460</v>
      </c>
      <c r="S63" s="94" t="s">
        <v>394</v>
      </c>
      <c r="T63" s="94">
        <v>291</v>
      </c>
      <c r="U63" s="94">
        <v>10</v>
      </c>
      <c r="V63" s="94">
        <v>1</v>
      </c>
      <c r="W63" s="98">
        <v>10</v>
      </c>
      <c r="X63" s="99">
        <v>0.7</v>
      </c>
      <c r="Y63" s="94">
        <v>1</v>
      </c>
      <c r="Z63" s="94">
        <v>6</v>
      </c>
      <c r="AA63" s="94">
        <v>7</v>
      </c>
      <c r="AB63" s="94">
        <v>30</v>
      </c>
      <c r="AC63" s="94">
        <v>5</v>
      </c>
      <c r="AD63" s="94">
        <v>0</v>
      </c>
      <c r="AE63" s="94">
        <v>13</v>
      </c>
      <c r="AF63" s="94">
        <v>0</v>
      </c>
      <c r="AG63" s="94">
        <v>11</v>
      </c>
      <c r="AH63" s="94">
        <v>1</v>
      </c>
      <c r="AI63" s="94">
        <v>2</v>
      </c>
      <c r="AJ63" s="94">
        <v>0</v>
      </c>
      <c r="AK63" s="94">
        <v>24</v>
      </c>
      <c r="AL63" s="94">
        <v>3</v>
      </c>
      <c r="AM63" s="100">
        <v>27</v>
      </c>
      <c r="AN63" s="101">
        <v>2.4</v>
      </c>
      <c r="AO63" s="101">
        <v>2.4</v>
      </c>
      <c r="AP63" s="101">
        <v>24</v>
      </c>
      <c r="AQ63" s="101">
        <v>0.3</v>
      </c>
      <c r="AR63" s="101">
        <v>0.3</v>
      </c>
      <c r="AS63" s="101">
        <v>3</v>
      </c>
      <c r="AT63" s="102">
        <v>2.7</v>
      </c>
      <c r="AU63" s="102">
        <v>9.2465753424657529E-2</v>
      </c>
      <c r="AV63" s="103">
        <v>2.7</v>
      </c>
      <c r="AW63" s="101">
        <v>27</v>
      </c>
      <c r="AX63" s="101">
        <v>6</v>
      </c>
      <c r="AY63" s="104">
        <v>0.88888888888888884</v>
      </c>
      <c r="AZ63" s="104">
        <v>0.7</v>
      </c>
      <c r="BA63" s="101">
        <v>1</v>
      </c>
      <c r="BB63" s="105">
        <v>185</v>
      </c>
      <c r="BC63" s="105">
        <v>700</v>
      </c>
      <c r="BD63" s="105" t="s">
        <v>520</v>
      </c>
      <c r="BE63" s="105" t="s">
        <v>521</v>
      </c>
      <c r="BF63" s="105">
        <v>1244</v>
      </c>
      <c r="BG63" s="105">
        <v>40</v>
      </c>
      <c r="BH63" s="101">
        <v>0.23392282958199356</v>
      </c>
      <c r="BI63" s="106">
        <v>5.4054054054054057E-2</v>
      </c>
      <c r="BJ63" s="94">
        <v>5</v>
      </c>
      <c r="BK63" s="240">
        <v>42</v>
      </c>
      <c r="BL63" s="241">
        <v>35</v>
      </c>
      <c r="BM63" s="241">
        <v>38</v>
      </c>
      <c r="BN63" s="242">
        <v>83.333333333333329</v>
      </c>
      <c r="BO63" s="242">
        <v>90.476190476190482</v>
      </c>
      <c r="BP63" s="242">
        <v>7.3170731707317069E-2</v>
      </c>
      <c r="BQ63" s="242">
        <v>0.14634146341463411</v>
      </c>
      <c r="BR63" s="242">
        <v>0.14634146341463411</v>
      </c>
      <c r="BS63" s="242">
        <v>0.21951219512195119</v>
      </c>
      <c r="BT63" s="243">
        <v>41</v>
      </c>
      <c r="BU63" s="244">
        <v>0.42180774748923899</v>
      </c>
      <c r="BV63" s="244">
        <v>-1.35757802590812E-2</v>
      </c>
      <c r="BW63" s="243" t="b">
        <v>1</v>
      </c>
      <c r="BX63" s="243" t="b">
        <v>0</v>
      </c>
      <c r="BY63" s="243">
        <v>41</v>
      </c>
      <c r="BZ63" s="243">
        <v>37</v>
      </c>
      <c r="CA63" s="244">
        <v>1</v>
      </c>
      <c r="CB63" s="244">
        <v>0.90243902439024304</v>
      </c>
      <c r="CC63" s="276">
        <v>0</v>
      </c>
      <c r="CD63" s="277">
        <v>0</v>
      </c>
      <c r="CE63" s="164">
        <v>0.20588235294117599</v>
      </c>
      <c r="CF63" s="8">
        <v>6</v>
      </c>
      <c r="CG63" s="164">
        <v>0.146341463414634</v>
      </c>
      <c r="CH63" s="164">
        <v>0.146341463414634</v>
      </c>
      <c r="CI63" s="8">
        <v>6</v>
      </c>
      <c r="CJ63" s="164">
        <v>0.85365853658536495</v>
      </c>
      <c r="CK63" s="8">
        <v>35</v>
      </c>
      <c r="CL63" s="164">
        <v>0.17536231884057901</v>
      </c>
      <c r="CM63" s="8" t="s">
        <v>25</v>
      </c>
      <c r="CN63" s="8">
        <v>6</v>
      </c>
      <c r="CO63" s="164">
        <v>0.146341463414634</v>
      </c>
      <c r="CP63" s="8" t="b">
        <v>1</v>
      </c>
      <c r="CQ63" s="8">
        <v>2</v>
      </c>
      <c r="CR63" s="8">
        <v>3</v>
      </c>
      <c r="CS63" s="164">
        <v>0.4</v>
      </c>
      <c r="CT63" s="164">
        <v>4.8780487804878002E-2</v>
      </c>
      <c r="CU63" s="216" t="s">
        <v>710</v>
      </c>
      <c r="CV63" s="216" t="s">
        <v>720</v>
      </c>
      <c r="CW63" s="8" t="s">
        <v>715</v>
      </c>
      <c r="CX63" s="8" t="s">
        <v>718</v>
      </c>
      <c r="CY63" s="8" t="s">
        <v>716</v>
      </c>
      <c r="CZ63" s="8" t="s">
        <v>718</v>
      </c>
      <c r="DA63" s="8" t="s">
        <v>677</v>
      </c>
      <c r="DB63" s="8" t="b">
        <v>0</v>
      </c>
      <c r="DC63" s="272" t="s">
        <v>713</v>
      </c>
      <c r="DD63" s="273" t="s">
        <v>717</v>
      </c>
      <c r="DE63" s="274" t="s">
        <v>206</v>
      </c>
      <c r="DF63" s="275" t="b">
        <f t="shared" si="0"/>
        <v>1</v>
      </c>
    </row>
    <row r="64" spans="1:110" ht="24.95" customHeight="1" x14ac:dyDescent="0.25">
      <c r="A64" s="127" t="s">
        <v>157</v>
      </c>
      <c r="B64" s="218" t="s">
        <v>682</v>
      </c>
      <c r="C64" s="107" t="s">
        <v>23</v>
      </c>
      <c r="D64" s="108" t="s">
        <v>333</v>
      </c>
      <c r="E64" s="108" t="s">
        <v>247</v>
      </c>
      <c r="F64" s="108" t="s">
        <v>494</v>
      </c>
      <c r="G64" s="108">
        <v>48</v>
      </c>
      <c r="H64" s="107" t="s">
        <v>510</v>
      </c>
      <c r="I64" s="107">
        <v>7</v>
      </c>
      <c r="J64" s="109" t="s">
        <v>24</v>
      </c>
      <c r="K64" s="107">
        <v>41</v>
      </c>
      <c r="L64" s="107" t="s">
        <v>510</v>
      </c>
      <c r="M64" s="110">
        <v>0.85416666666666663</v>
      </c>
      <c r="N64" s="107" t="s">
        <v>286</v>
      </c>
      <c r="O64" s="107" t="s">
        <v>287</v>
      </c>
      <c r="P64" s="107" t="s">
        <v>513</v>
      </c>
      <c r="Q64" s="107" t="s">
        <v>351</v>
      </c>
      <c r="R64" s="111" t="s">
        <v>470</v>
      </c>
      <c r="S64" s="108" t="s">
        <v>352</v>
      </c>
      <c r="T64" s="108">
        <v>847</v>
      </c>
      <c r="U64" s="108">
        <v>28</v>
      </c>
      <c r="V64" s="108">
        <v>3</v>
      </c>
      <c r="W64" s="112">
        <v>52</v>
      </c>
      <c r="X64" s="113">
        <v>0.92307692307692313</v>
      </c>
      <c r="Y64" s="108">
        <v>23</v>
      </c>
      <c r="Z64" s="108">
        <v>22</v>
      </c>
      <c r="AA64" s="108">
        <v>208</v>
      </c>
      <c r="AB64" s="108">
        <v>185</v>
      </c>
      <c r="AC64" s="108">
        <v>26</v>
      </c>
      <c r="AD64" s="108">
        <v>27</v>
      </c>
      <c r="AE64" s="108">
        <v>169</v>
      </c>
      <c r="AF64" s="108">
        <v>207</v>
      </c>
      <c r="AG64" s="108">
        <v>76</v>
      </c>
      <c r="AH64" s="108">
        <v>61</v>
      </c>
      <c r="AI64" s="108">
        <v>15</v>
      </c>
      <c r="AJ64" s="108">
        <v>9</v>
      </c>
      <c r="AK64" s="108">
        <v>245</v>
      </c>
      <c r="AL64" s="108">
        <v>292</v>
      </c>
      <c r="AM64" s="114">
        <v>537</v>
      </c>
      <c r="AN64" s="34">
        <v>4.7115384615384599</v>
      </c>
      <c r="AO64" s="34">
        <v>8.75</v>
      </c>
      <c r="AP64" s="34">
        <v>81.6666666666666</v>
      </c>
      <c r="AQ64" s="34">
        <v>5.6153846153846096</v>
      </c>
      <c r="AR64" s="34">
        <v>10.4285714285714</v>
      </c>
      <c r="AS64" s="34">
        <v>97.3333333333333</v>
      </c>
      <c r="AT64" s="115">
        <v>10.326923076923</v>
      </c>
      <c r="AU64" s="115">
        <v>0.63325471698113212</v>
      </c>
      <c r="AV64" s="116">
        <v>19.178571428571399</v>
      </c>
      <c r="AW64" s="34">
        <v>179</v>
      </c>
      <c r="AX64" s="34">
        <v>0.95652173913043403</v>
      </c>
      <c r="AY64" s="117">
        <v>0.45623836126629425</v>
      </c>
      <c r="AZ64" s="117">
        <v>1.7142857142857142</v>
      </c>
      <c r="BA64" s="34">
        <v>1.8571428571428572</v>
      </c>
      <c r="BB64" s="118">
        <v>851</v>
      </c>
      <c r="BC64" s="118">
        <v>4201</v>
      </c>
      <c r="BD64" s="118" t="s">
        <v>601</v>
      </c>
      <c r="BE64" s="118" t="s">
        <v>602</v>
      </c>
      <c r="BF64" s="118">
        <v>1217</v>
      </c>
      <c r="BG64" s="118">
        <v>40</v>
      </c>
      <c r="BH64" s="34">
        <v>0.69597370583401807</v>
      </c>
      <c r="BI64" s="119">
        <v>6.1104582843713277E-2</v>
      </c>
      <c r="BJ64" s="108">
        <v>53</v>
      </c>
      <c r="BK64" s="250">
        <v>41</v>
      </c>
      <c r="BL64" s="251">
        <v>17</v>
      </c>
      <c r="BM64" s="251">
        <v>24</v>
      </c>
      <c r="BN64" s="252">
        <v>41.463414634146339</v>
      </c>
      <c r="BO64" s="252">
        <v>58.536585365853661</v>
      </c>
      <c r="BP64" s="252">
        <v>0.05</v>
      </c>
      <c r="BQ64" s="252">
        <v>0.125</v>
      </c>
      <c r="BR64" s="252">
        <v>0.15</v>
      </c>
      <c r="BS64" s="252">
        <v>0.7</v>
      </c>
      <c r="BT64" s="253">
        <v>40</v>
      </c>
      <c r="BU64" s="254">
        <v>0.43270134228187901</v>
      </c>
      <c r="BV64" s="254">
        <v>8.9264523109765806E-2</v>
      </c>
      <c r="BW64" s="253" t="b">
        <v>1</v>
      </c>
      <c r="BX64" s="253" t="b">
        <v>1</v>
      </c>
      <c r="BY64" s="253">
        <v>40</v>
      </c>
      <c r="BZ64" s="253">
        <v>40</v>
      </c>
      <c r="CA64" s="254">
        <v>1</v>
      </c>
      <c r="CB64" s="254">
        <v>1</v>
      </c>
      <c r="CC64" s="282">
        <v>0</v>
      </c>
      <c r="CD64" s="283">
        <v>0</v>
      </c>
      <c r="CE64" s="128">
        <v>0.28993288590603999</v>
      </c>
      <c r="CF64" s="127">
        <v>6</v>
      </c>
      <c r="CG64" s="128">
        <v>0.15</v>
      </c>
      <c r="CH64" s="128">
        <v>0.15</v>
      </c>
      <c r="CI64" s="127">
        <v>6</v>
      </c>
      <c r="CJ64" s="128">
        <v>0.85</v>
      </c>
      <c r="CK64" s="127">
        <v>34</v>
      </c>
      <c r="CL64" s="128">
        <v>0.276930525296538</v>
      </c>
      <c r="CM64" s="127" t="s">
        <v>21</v>
      </c>
      <c r="CN64" s="127">
        <v>20</v>
      </c>
      <c r="CO64" s="128">
        <v>0.5</v>
      </c>
      <c r="CP64" s="127" t="b">
        <v>1</v>
      </c>
      <c r="CQ64" s="127">
        <v>5</v>
      </c>
      <c r="CR64" s="127">
        <v>0</v>
      </c>
      <c r="CS64" s="128">
        <v>1</v>
      </c>
      <c r="CT64" s="128">
        <v>0.125</v>
      </c>
      <c r="CU64" s="218" t="s">
        <v>710</v>
      </c>
      <c r="CV64" s="218" t="s">
        <v>718</v>
      </c>
      <c r="CW64" s="127" t="s">
        <v>715</v>
      </c>
      <c r="CX64" s="127" t="s">
        <v>718</v>
      </c>
      <c r="CY64" s="127" t="s">
        <v>716</v>
      </c>
      <c r="CZ64" s="127" t="s">
        <v>721</v>
      </c>
      <c r="DA64" s="127" t="s">
        <v>723</v>
      </c>
      <c r="DB64" s="127" t="b">
        <v>0</v>
      </c>
      <c r="DC64" s="272" t="s">
        <v>713</v>
      </c>
      <c r="DD64" s="273" t="s">
        <v>717</v>
      </c>
      <c r="DE64" s="274" t="s">
        <v>157</v>
      </c>
      <c r="DF64" s="275" t="b">
        <f t="shared" si="0"/>
        <v>1</v>
      </c>
    </row>
    <row r="65" spans="1:110" ht="24.95" customHeight="1" x14ac:dyDescent="0.25">
      <c r="A65" s="211" t="s">
        <v>193</v>
      </c>
      <c r="B65" s="214" t="s">
        <v>681</v>
      </c>
      <c r="C65" s="78" t="s">
        <v>36</v>
      </c>
      <c r="D65" s="79" t="s">
        <v>328</v>
      </c>
      <c r="E65" s="79" t="s">
        <v>29</v>
      </c>
      <c r="F65" s="79" t="s">
        <v>284</v>
      </c>
      <c r="G65" s="79">
        <v>2</v>
      </c>
      <c r="H65" s="78" t="s">
        <v>359</v>
      </c>
      <c r="I65" s="80">
        <v>0</v>
      </c>
      <c r="J65" s="78" t="s">
        <v>29</v>
      </c>
      <c r="K65" s="80">
        <v>2</v>
      </c>
      <c r="L65" s="78" t="s">
        <v>359</v>
      </c>
      <c r="M65" s="81">
        <v>1</v>
      </c>
      <c r="N65" s="78" t="s">
        <v>286</v>
      </c>
      <c r="O65" s="78" t="s">
        <v>287</v>
      </c>
      <c r="P65" s="78" t="s">
        <v>350</v>
      </c>
      <c r="Q65" s="78" t="s">
        <v>351</v>
      </c>
      <c r="R65" s="82" t="s">
        <v>36</v>
      </c>
      <c r="S65" s="79" t="s">
        <v>356</v>
      </c>
      <c r="T65" s="79">
        <v>191</v>
      </c>
      <c r="U65" s="79">
        <v>7</v>
      </c>
      <c r="V65" s="79">
        <v>1</v>
      </c>
      <c r="W65" s="83">
        <v>5</v>
      </c>
      <c r="X65" s="84">
        <v>0.4</v>
      </c>
      <c r="Y65" s="79">
        <v>2</v>
      </c>
      <c r="Z65" s="79">
        <v>2</v>
      </c>
      <c r="AA65" s="79">
        <v>6</v>
      </c>
      <c r="AB65" s="79">
        <v>8</v>
      </c>
      <c r="AC65" s="79">
        <v>0</v>
      </c>
      <c r="AD65" s="79">
        <v>0</v>
      </c>
      <c r="AE65" s="79">
        <v>0</v>
      </c>
      <c r="AF65" s="79">
        <v>0</v>
      </c>
      <c r="AG65" s="79">
        <v>2</v>
      </c>
      <c r="AH65" s="79">
        <v>0</v>
      </c>
      <c r="AI65" s="79">
        <v>0</v>
      </c>
      <c r="AJ65" s="79">
        <v>0</v>
      </c>
      <c r="AK65" s="85">
        <v>2</v>
      </c>
      <c r="AL65" s="79">
        <v>0</v>
      </c>
      <c r="AM65" s="86">
        <v>2</v>
      </c>
      <c r="AN65" s="87">
        <v>0.4</v>
      </c>
      <c r="AO65" s="87">
        <v>0.28571428571428498</v>
      </c>
      <c r="AP65" s="87">
        <v>2</v>
      </c>
      <c r="AQ65" s="87">
        <v>0</v>
      </c>
      <c r="AR65" s="87">
        <v>0</v>
      </c>
      <c r="AS65" s="87">
        <v>0</v>
      </c>
      <c r="AT65" s="88">
        <v>0.4</v>
      </c>
      <c r="AU65" s="88">
        <v>1.0416666666666666E-2</v>
      </c>
      <c r="AV65" s="89">
        <v>0.28571428571428498</v>
      </c>
      <c r="AW65" s="87">
        <v>2</v>
      </c>
      <c r="AX65" s="87">
        <v>1</v>
      </c>
      <c r="AY65" s="90">
        <v>1</v>
      </c>
      <c r="AZ65" s="90">
        <v>0.2857142857142857</v>
      </c>
      <c r="BA65" s="87">
        <v>0.7142857142857143</v>
      </c>
      <c r="BB65" s="91">
        <v>252</v>
      </c>
      <c r="BC65" s="91">
        <v>583</v>
      </c>
      <c r="BD65" s="91" t="s">
        <v>397</v>
      </c>
      <c r="BE65" s="91" t="s">
        <v>398</v>
      </c>
      <c r="BF65" s="91">
        <v>1277</v>
      </c>
      <c r="BG65" s="91">
        <v>41</v>
      </c>
      <c r="BH65" s="87">
        <v>0.14956930305403288</v>
      </c>
      <c r="BI65" s="92">
        <v>1.984126984126984E-2</v>
      </c>
      <c r="BJ65" s="79">
        <v>0</v>
      </c>
      <c r="BK65" s="229">
        <v>43</v>
      </c>
      <c r="BL65" s="230">
        <v>22</v>
      </c>
      <c r="BM65" s="230">
        <v>28</v>
      </c>
      <c r="BN65" s="231">
        <v>51.162790697674417</v>
      </c>
      <c r="BO65" s="231">
        <v>65.116279069767444</v>
      </c>
      <c r="BP65" s="231">
        <v>2.3809523809523812E-2</v>
      </c>
      <c r="BQ65" s="231">
        <v>2.3809523809523812E-2</v>
      </c>
      <c r="BR65" s="231">
        <v>0.16666666666666671</v>
      </c>
      <c r="BS65" s="231">
        <v>0.19047619047619049</v>
      </c>
      <c r="BT65" s="232">
        <v>42</v>
      </c>
      <c r="BU65" s="233">
        <v>0.44940476190476097</v>
      </c>
      <c r="BV65" s="233">
        <v>0.14631770429690799</v>
      </c>
      <c r="BW65" s="232" t="b">
        <v>1</v>
      </c>
      <c r="BX65" s="232" t="b">
        <v>0</v>
      </c>
      <c r="BY65" s="232">
        <v>42</v>
      </c>
      <c r="BZ65" s="232">
        <v>41</v>
      </c>
      <c r="CA65" s="233">
        <v>1</v>
      </c>
      <c r="CB65" s="233">
        <v>0.97619047619047605</v>
      </c>
      <c r="CC65" s="270">
        <v>2.3809523809523801E-2</v>
      </c>
      <c r="CD65" s="271">
        <v>1</v>
      </c>
      <c r="CE65" s="212">
        <v>0.75</v>
      </c>
      <c r="CF65" s="211">
        <v>8</v>
      </c>
      <c r="CG65" s="212">
        <v>0.19047619047618999</v>
      </c>
      <c r="CH65" s="212">
        <v>0.16666666666666599</v>
      </c>
      <c r="CI65" s="211">
        <v>7</v>
      </c>
      <c r="CJ65" s="212">
        <v>0.80952380952380898</v>
      </c>
      <c r="CK65" s="211">
        <v>34</v>
      </c>
      <c r="CL65" s="212">
        <v>0.11211573236889601</v>
      </c>
      <c r="CM65" s="211" t="s">
        <v>25</v>
      </c>
      <c r="CN65" s="211">
        <v>15</v>
      </c>
      <c r="CO65" s="212">
        <v>0.35714285714285698</v>
      </c>
      <c r="CP65" s="211" t="b">
        <v>1</v>
      </c>
      <c r="CQ65" s="211">
        <v>1</v>
      </c>
      <c r="CR65" s="211">
        <v>5</v>
      </c>
      <c r="CS65" s="212">
        <v>0.16666666666666599</v>
      </c>
      <c r="CT65" s="212">
        <v>2.3809523809523801E-2</v>
      </c>
      <c r="CU65" s="214" t="s">
        <v>715</v>
      </c>
      <c r="CV65" s="214" t="s">
        <v>718</v>
      </c>
      <c r="CW65" s="211" t="s">
        <v>715</v>
      </c>
      <c r="CX65" s="211" t="s">
        <v>718</v>
      </c>
      <c r="CY65" s="211" t="s">
        <v>716</v>
      </c>
      <c r="CZ65" s="211" t="s">
        <v>722</v>
      </c>
      <c r="DA65" s="211" t="s">
        <v>677</v>
      </c>
      <c r="DB65" s="211" t="b">
        <v>0</v>
      </c>
      <c r="DC65" s="272" t="s">
        <v>713</v>
      </c>
      <c r="DD65" s="273" t="s">
        <v>717</v>
      </c>
      <c r="DE65" s="274" t="s">
        <v>193</v>
      </c>
      <c r="DF65" s="275" t="b">
        <f t="shared" si="0"/>
        <v>1</v>
      </c>
    </row>
    <row r="66" spans="1:110" ht="24.95" customHeight="1" x14ac:dyDescent="0.25">
      <c r="A66" s="211" t="s">
        <v>37</v>
      </c>
      <c r="B66" s="214" t="s">
        <v>681</v>
      </c>
      <c r="C66" s="78" t="s">
        <v>36</v>
      </c>
      <c r="D66" s="79" t="s">
        <v>283</v>
      </c>
      <c r="E66" s="79" t="s">
        <v>29</v>
      </c>
      <c r="F66" s="79" t="s">
        <v>284</v>
      </c>
      <c r="G66" s="79">
        <v>1</v>
      </c>
      <c r="H66" s="78" t="s">
        <v>349</v>
      </c>
      <c r="I66" s="80">
        <v>0</v>
      </c>
      <c r="J66" s="78" t="s">
        <v>29</v>
      </c>
      <c r="K66" s="80">
        <v>1</v>
      </c>
      <c r="L66" s="78" t="s">
        <v>349</v>
      </c>
      <c r="M66" s="81">
        <v>1</v>
      </c>
      <c r="N66" s="78" t="s">
        <v>286</v>
      </c>
      <c r="O66" s="78" t="s">
        <v>287</v>
      </c>
      <c r="P66" s="78" t="s">
        <v>350</v>
      </c>
      <c r="Q66" s="78" t="s">
        <v>351</v>
      </c>
      <c r="R66" s="82" t="s">
        <v>36</v>
      </c>
      <c r="S66" s="79" t="s">
        <v>352</v>
      </c>
      <c r="T66" s="79">
        <v>4</v>
      </c>
      <c r="U66" s="79">
        <v>1</v>
      </c>
      <c r="V66" s="79">
        <v>1</v>
      </c>
      <c r="W66" s="83">
        <v>2</v>
      </c>
      <c r="X66" s="84">
        <v>0.5</v>
      </c>
      <c r="Y66" s="79">
        <v>3</v>
      </c>
      <c r="Z66" s="79">
        <v>3</v>
      </c>
      <c r="AA66" s="79">
        <v>28</v>
      </c>
      <c r="AB66" s="79">
        <v>31</v>
      </c>
      <c r="AC66" s="79">
        <v>0</v>
      </c>
      <c r="AD66" s="79">
        <v>0</v>
      </c>
      <c r="AE66" s="79">
        <v>0</v>
      </c>
      <c r="AF66" s="79">
        <v>0</v>
      </c>
      <c r="AG66" s="79">
        <v>6</v>
      </c>
      <c r="AH66" s="79">
        <v>3</v>
      </c>
      <c r="AI66" s="79">
        <v>0</v>
      </c>
      <c r="AJ66" s="79">
        <v>0</v>
      </c>
      <c r="AK66" s="85">
        <v>6</v>
      </c>
      <c r="AL66" s="79">
        <v>3</v>
      </c>
      <c r="AM66" s="86">
        <v>9</v>
      </c>
      <c r="AN66" s="87">
        <v>3</v>
      </c>
      <c r="AO66" s="87">
        <v>6</v>
      </c>
      <c r="AP66" s="87">
        <v>6</v>
      </c>
      <c r="AQ66" s="87">
        <v>1.5</v>
      </c>
      <c r="AR66" s="87">
        <v>3</v>
      </c>
      <c r="AS66" s="87">
        <v>3</v>
      </c>
      <c r="AT66" s="88">
        <v>4.5</v>
      </c>
      <c r="AU66" s="88">
        <v>1.8</v>
      </c>
      <c r="AV66" s="89">
        <v>9</v>
      </c>
      <c r="AW66" s="87">
        <v>9</v>
      </c>
      <c r="AX66" s="87">
        <v>1</v>
      </c>
      <c r="AY66" s="90">
        <v>0.66666666666666663</v>
      </c>
      <c r="AZ66" s="90">
        <v>1</v>
      </c>
      <c r="BA66" s="87">
        <v>2</v>
      </c>
      <c r="BB66" s="91">
        <v>1664</v>
      </c>
      <c r="BC66" s="91">
        <v>16720</v>
      </c>
      <c r="BD66" s="91" t="s">
        <v>367</v>
      </c>
      <c r="BE66" s="91" t="s">
        <v>368</v>
      </c>
      <c r="BF66" s="91">
        <v>1365</v>
      </c>
      <c r="BG66" s="91">
        <v>44</v>
      </c>
      <c r="BH66" s="87">
        <v>2.9304029304029304E-3</v>
      </c>
      <c r="BI66" s="92">
        <v>1.201923076923077E-3</v>
      </c>
      <c r="BJ66" s="79">
        <v>0</v>
      </c>
      <c r="BK66" s="229">
        <v>46</v>
      </c>
      <c r="BL66" s="230">
        <v>14</v>
      </c>
      <c r="BM66" s="230">
        <v>15</v>
      </c>
      <c r="BN66" s="231">
        <v>30.434782608695649</v>
      </c>
      <c r="BO66" s="231">
        <v>32.608695652173907</v>
      </c>
      <c r="BP66" s="231">
        <v>0.44444444444444442</v>
      </c>
      <c r="BQ66" s="231">
        <v>0.44444444444444442</v>
      </c>
      <c r="BR66" s="231">
        <v>0.44444444444444442</v>
      </c>
      <c r="BS66" s="231">
        <v>0.44444444444444442</v>
      </c>
      <c r="BT66" s="232">
        <v>45</v>
      </c>
      <c r="BU66" s="233">
        <v>6.6666666666666596E-2</v>
      </c>
      <c r="BV66" s="233">
        <v>0.23750847390038601</v>
      </c>
      <c r="BW66" s="232" t="b">
        <v>0</v>
      </c>
      <c r="BX66" s="232" t="b">
        <v>0</v>
      </c>
      <c r="BY66" s="232">
        <v>26</v>
      </c>
      <c r="BZ66" s="232">
        <v>25</v>
      </c>
      <c r="CA66" s="233">
        <v>0.57777777777777695</v>
      </c>
      <c r="CB66" s="233">
        <v>0.55555555555555503</v>
      </c>
      <c r="CC66" s="270">
        <v>0.44444444444444398</v>
      </c>
      <c r="CD66" s="271">
        <v>20</v>
      </c>
      <c r="CE66" s="212">
        <v>1</v>
      </c>
      <c r="CF66" s="211">
        <v>20</v>
      </c>
      <c r="CG66" s="212">
        <v>0.44444444444444398</v>
      </c>
      <c r="CH66" s="212">
        <v>0</v>
      </c>
      <c r="CI66" s="211">
        <v>0</v>
      </c>
      <c r="CJ66" s="212">
        <v>0.55555555555555503</v>
      </c>
      <c r="CK66" s="211">
        <v>25</v>
      </c>
      <c r="CL66" s="212">
        <v>1.19631534872592E-3</v>
      </c>
      <c r="CM66" s="211" t="s">
        <v>25</v>
      </c>
      <c r="CN66" s="211">
        <v>45</v>
      </c>
      <c r="CO66" s="212">
        <v>1</v>
      </c>
      <c r="CP66" s="211" t="b">
        <v>0</v>
      </c>
      <c r="CQ66" s="211">
        <v>0</v>
      </c>
      <c r="CR66" s="211">
        <v>0</v>
      </c>
      <c r="CS66" s="212">
        <v>0</v>
      </c>
      <c r="CT66" s="212">
        <v>0</v>
      </c>
      <c r="CU66" s="214" t="s">
        <v>724</v>
      </c>
      <c r="CV66" s="214" t="s">
        <v>712</v>
      </c>
      <c r="CW66" s="211" t="s">
        <v>724</v>
      </c>
      <c r="CX66" s="211" t="s">
        <v>711</v>
      </c>
      <c r="CY66" s="211" t="s">
        <v>718</v>
      </c>
      <c r="CZ66" s="211" t="s">
        <v>711</v>
      </c>
      <c r="DA66" s="211" t="s">
        <v>676</v>
      </c>
      <c r="DB66" s="211" t="b">
        <v>1</v>
      </c>
      <c r="DC66" s="272" t="s">
        <v>713</v>
      </c>
      <c r="DD66" s="273" t="s">
        <v>725</v>
      </c>
      <c r="DE66" s="274" t="s">
        <v>37</v>
      </c>
      <c r="DF66" s="275" t="b">
        <f t="shared" ref="DF66:DF129" si="1">EXACT(DE66,A66)</f>
        <v>1</v>
      </c>
    </row>
    <row r="67" spans="1:110" ht="24.95" customHeight="1" x14ac:dyDescent="0.25">
      <c r="A67" t="s">
        <v>92</v>
      </c>
      <c r="B67" s="31" t="s">
        <v>681</v>
      </c>
      <c r="C67" s="64" t="s">
        <v>43</v>
      </c>
      <c r="D67" s="65" t="s">
        <v>311</v>
      </c>
      <c r="E67" s="65" t="s">
        <v>29</v>
      </c>
      <c r="F67" s="65" t="s">
        <v>284</v>
      </c>
      <c r="G67" s="65">
        <v>0</v>
      </c>
      <c r="H67" s="64" t="s">
        <v>29</v>
      </c>
      <c r="I67" s="66">
        <v>0</v>
      </c>
      <c r="J67" s="64" t="s">
        <v>29</v>
      </c>
      <c r="K67" s="66">
        <v>0</v>
      </c>
      <c r="L67" s="64" t="s">
        <v>29</v>
      </c>
      <c r="M67" s="64" t="s">
        <v>285</v>
      </c>
      <c r="N67" s="64" t="s">
        <v>286</v>
      </c>
      <c r="O67" s="64" t="s">
        <v>287</v>
      </c>
      <c r="P67" s="64" t="s">
        <v>288</v>
      </c>
      <c r="Q67" s="64" t="s">
        <v>289</v>
      </c>
      <c r="R67" s="67" t="s">
        <v>29</v>
      </c>
      <c r="S67" s="65" t="s">
        <v>290</v>
      </c>
      <c r="T67" s="65">
        <v>33</v>
      </c>
      <c r="U67" s="65">
        <v>2</v>
      </c>
      <c r="V67" s="65">
        <v>1</v>
      </c>
      <c r="W67" s="68">
        <v>3</v>
      </c>
      <c r="X67" s="69">
        <v>0</v>
      </c>
      <c r="Y67" s="65">
        <v>2</v>
      </c>
      <c r="Z67" s="65">
        <v>2</v>
      </c>
      <c r="AA67" s="65">
        <v>15</v>
      </c>
      <c r="AB67" s="65">
        <v>15</v>
      </c>
      <c r="AC67" s="65">
        <v>0</v>
      </c>
      <c r="AD67" s="65">
        <v>0</v>
      </c>
      <c r="AE67" s="65">
        <v>0</v>
      </c>
      <c r="AF67" s="65">
        <v>0</v>
      </c>
      <c r="AG67" s="65">
        <v>0</v>
      </c>
      <c r="AH67" s="65">
        <v>0</v>
      </c>
      <c r="AI67" s="65">
        <v>0</v>
      </c>
      <c r="AJ67" s="65">
        <v>0</v>
      </c>
      <c r="AK67" s="70">
        <v>0</v>
      </c>
      <c r="AL67" s="65">
        <v>0</v>
      </c>
      <c r="AM67" s="71">
        <v>0</v>
      </c>
      <c r="AN67" s="72">
        <v>0</v>
      </c>
      <c r="AO67" s="72">
        <v>0</v>
      </c>
      <c r="AP67" s="72">
        <v>0</v>
      </c>
      <c r="AQ67" s="72">
        <v>0</v>
      </c>
      <c r="AR67" s="72">
        <v>0</v>
      </c>
      <c r="AS67" s="72">
        <v>0</v>
      </c>
      <c r="AT67" s="73">
        <v>0</v>
      </c>
      <c r="AU67" s="73">
        <v>0</v>
      </c>
      <c r="AV67" s="74">
        <v>0</v>
      </c>
      <c r="AW67" s="72">
        <v>0</v>
      </c>
      <c r="AX67" s="72">
        <v>1</v>
      </c>
      <c r="AY67" s="70" t="s">
        <v>285</v>
      </c>
      <c r="AZ67" s="75">
        <v>0</v>
      </c>
      <c r="BA67" s="72">
        <v>1.5</v>
      </c>
      <c r="BB67" s="76">
        <v>809</v>
      </c>
      <c r="BC67" s="76">
        <v>2930</v>
      </c>
      <c r="BD67" s="76" t="s">
        <v>324</v>
      </c>
      <c r="BE67" s="76" t="s">
        <v>325</v>
      </c>
      <c r="BF67" s="76">
        <v>1516</v>
      </c>
      <c r="BG67" s="76">
        <v>49</v>
      </c>
      <c r="BH67" s="72">
        <v>2.1767810026385226E-2</v>
      </c>
      <c r="BI67" s="77">
        <v>3.708281829419036E-3</v>
      </c>
      <c r="BJ67" s="19">
        <v>0</v>
      </c>
      <c r="BK67" s="224">
        <v>51</v>
      </c>
      <c r="BL67" s="225">
        <v>1</v>
      </c>
      <c r="BM67" s="225">
        <v>1</v>
      </c>
      <c r="BN67" s="226">
        <v>1.9607843137254899</v>
      </c>
      <c r="BO67" s="226">
        <v>1.9607843137254899</v>
      </c>
      <c r="BP67" s="226">
        <v>0.74</v>
      </c>
      <c r="BQ67" s="226">
        <v>0.74</v>
      </c>
      <c r="BR67" s="226">
        <v>0.74</v>
      </c>
      <c r="BS67" s="226">
        <v>0.74</v>
      </c>
      <c r="BT67" s="227">
        <v>50</v>
      </c>
      <c r="BU67" s="228">
        <v>-0.23</v>
      </c>
      <c r="BV67" s="228">
        <v>-0.41545173479903802</v>
      </c>
      <c r="BW67" s="227" t="b">
        <v>0</v>
      </c>
      <c r="BX67" s="227" t="b">
        <v>0</v>
      </c>
      <c r="BY67" s="227">
        <v>14</v>
      </c>
      <c r="BZ67" s="227">
        <v>13</v>
      </c>
      <c r="CA67" s="228">
        <v>0.28000000000000003</v>
      </c>
      <c r="CB67" s="228">
        <v>0.26</v>
      </c>
      <c r="CC67" s="278">
        <v>0.74</v>
      </c>
      <c r="CD67" s="279">
        <v>37</v>
      </c>
      <c r="CE67" s="35">
        <v>1</v>
      </c>
      <c r="CF67">
        <v>37</v>
      </c>
      <c r="CG67" s="35">
        <v>0.74</v>
      </c>
      <c r="CH67" s="35">
        <v>0</v>
      </c>
      <c r="CI67">
        <v>0</v>
      </c>
      <c r="CJ67" s="35">
        <v>0.26</v>
      </c>
      <c r="CK67">
        <v>13</v>
      </c>
      <c r="CL67" s="35">
        <v>0.206801786327722</v>
      </c>
      <c r="CM67" t="s">
        <v>21</v>
      </c>
      <c r="CN67">
        <v>50</v>
      </c>
      <c r="CO67" s="35">
        <v>1</v>
      </c>
      <c r="CP67" t="b">
        <v>0</v>
      </c>
      <c r="CQ67">
        <v>0</v>
      </c>
      <c r="CR67">
        <v>0</v>
      </c>
      <c r="CS67" s="35">
        <v>0</v>
      </c>
      <c r="CT67" s="35">
        <v>0</v>
      </c>
      <c r="CU67" s="31" t="s">
        <v>724</v>
      </c>
      <c r="CV67" s="31" t="s">
        <v>712</v>
      </c>
      <c r="CW67" t="s">
        <v>724</v>
      </c>
      <c r="CX67" t="s">
        <v>711</v>
      </c>
      <c r="CY67" t="s">
        <v>718</v>
      </c>
      <c r="CZ67" t="s">
        <v>711</v>
      </c>
      <c r="DA67" t="s">
        <v>676</v>
      </c>
      <c r="DB67" t="b">
        <v>1</v>
      </c>
      <c r="DC67" s="272" t="s">
        <v>713</v>
      </c>
      <c r="DD67" s="273" t="s">
        <v>725</v>
      </c>
      <c r="DE67" s="274" t="s">
        <v>92</v>
      </c>
      <c r="DF67" s="275" t="b">
        <f t="shared" si="1"/>
        <v>1</v>
      </c>
    </row>
    <row r="68" spans="1:110" ht="24.95" customHeight="1" x14ac:dyDescent="0.25">
      <c r="A68" t="s">
        <v>100</v>
      </c>
      <c r="B68" s="31" t="s">
        <v>681</v>
      </c>
      <c r="C68" s="64" t="s">
        <v>43</v>
      </c>
      <c r="D68" s="65" t="s">
        <v>328</v>
      </c>
      <c r="E68" s="65" t="s">
        <v>29</v>
      </c>
      <c r="F68" s="65" t="s">
        <v>284</v>
      </c>
      <c r="G68" s="65">
        <v>0</v>
      </c>
      <c r="H68" s="64" t="s">
        <v>29</v>
      </c>
      <c r="I68" s="66">
        <v>0</v>
      </c>
      <c r="J68" s="64" t="s">
        <v>29</v>
      </c>
      <c r="K68" s="66">
        <v>0</v>
      </c>
      <c r="L68" s="64" t="s">
        <v>29</v>
      </c>
      <c r="M68" s="64" t="s">
        <v>285</v>
      </c>
      <c r="N68" s="64" t="s">
        <v>286</v>
      </c>
      <c r="O68" s="64" t="s">
        <v>287</v>
      </c>
      <c r="P68" s="64" t="s">
        <v>288</v>
      </c>
      <c r="Q68" s="64" t="s">
        <v>289</v>
      </c>
      <c r="R68" s="67" t="s">
        <v>29</v>
      </c>
      <c r="S68" s="65" t="s">
        <v>290</v>
      </c>
      <c r="T68" s="65">
        <v>322</v>
      </c>
      <c r="U68" s="65">
        <v>11</v>
      </c>
      <c r="V68" s="65">
        <v>1</v>
      </c>
      <c r="W68" s="68">
        <v>2</v>
      </c>
      <c r="X68" s="69">
        <v>0</v>
      </c>
      <c r="Y68" s="65">
        <v>5</v>
      </c>
      <c r="Z68" s="65">
        <v>5</v>
      </c>
      <c r="AA68" s="65">
        <v>23</v>
      </c>
      <c r="AB68" s="65">
        <v>23</v>
      </c>
      <c r="AC68" s="65">
        <v>0</v>
      </c>
      <c r="AD68" s="65">
        <v>0</v>
      </c>
      <c r="AE68" s="65">
        <v>0</v>
      </c>
      <c r="AF68" s="65">
        <v>0</v>
      </c>
      <c r="AG68" s="65">
        <v>0</v>
      </c>
      <c r="AH68" s="65">
        <v>0</v>
      </c>
      <c r="AI68" s="65">
        <v>0</v>
      </c>
      <c r="AJ68" s="65">
        <v>0</v>
      </c>
      <c r="AK68" s="70">
        <v>0</v>
      </c>
      <c r="AL68" s="65">
        <v>0</v>
      </c>
      <c r="AM68" s="71">
        <v>0</v>
      </c>
      <c r="AN68" s="72">
        <v>0</v>
      </c>
      <c r="AO68" s="72">
        <v>0</v>
      </c>
      <c r="AP68" s="72">
        <v>0</v>
      </c>
      <c r="AQ68" s="72">
        <v>0</v>
      </c>
      <c r="AR68" s="72">
        <v>0</v>
      </c>
      <c r="AS68" s="72">
        <v>0</v>
      </c>
      <c r="AT68" s="73">
        <v>0</v>
      </c>
      <c r="AU68" s="73">
        <v>0</v>
      </c>
      <c r="AV68" s="74">
        <v>0</v>
      </c>
      <c r="AW68" s="72">
        <v>0</v>
      </c>
      <c r="AX68" s="72">
        <v>1</v>
      </c>
      <c r="AY68" s="70" t="s">
        <v>285</v>
      </c>
      <c r="AZ68" s="75">
        <v>0</v>
      </c>
      <c r="BA68" s="72">
        <v>0.18181818181818182</v>
      </c>
      <c r="BB68" s="76">
        <v>75</v>
      </c>
      <c r="BC68" s="76">
        <v>211</v>
      </c>
      <c r="BD68" s="76" t="s">
        <v>331</v>
      </c>
      <c r="BE68" s="76" t="s">
        <v>332</v>
      </c>
      <c r="BF68" s="76">
        <v>1894</v>
      </c>
      <c r="BG68" s="76">
        <v>62</v>
      </c>
      <c r="BH68" s="72">
        <v>0.1700105596620908</v>
      </c>
      <c r="BI68" s="77">
        <v>2.6666666666666668E-2</v>
      </c>
      <c r="BJ68" s="19">
        <v>0</v>
      </c>
      <c r="BK68" s="224">
        <v>63</v>
      </c>
      <c r="BL68" s="225">
        <v>9</v>
      </c>
      <c r="BM68" s="225">
        <v>19</v>
      </c>
      <c r="BN68" s="226">
        <v>14.28571428571429</v>
      </c>
      <c r="BO68" s="226">
        <v>30.158730158730162</v>
      </c>
      <c r="BP68" s="226">
        <v>0.70967741935483875</v>
      </c>
      <c r="BQ68" s="226">
        <v>0.70967741935483875</v>
      </c>
      <c r="BR68" s="226">
        <v>0.70967741935483875</v>
      </c>
      <c r="BS68" s="226">
        <v>0.70967741935483875</v>
      </c>
      <c r="BT68" s="227">
        <v>62</v>
      </c>
      <c r="BU68" s="228">
        <v>-0.20161290322580599</v>
      </c>
      <c r="BV68" s="228">
        <v>-0.306065750887482</v>
      </c>
      <c r="BW68" s="227" t="b">
        <v>0</v>
      </c>
      <c r="BX68" s="227" t="b">
        <v>0</v>
      </c>
      <c r="BY68" s="227">
        <v>19</v>
      </c>
      <c r="BZ68" s="227">
        <v>18</v>
      </c>
      <c r="CA68" s="228">
        <v>0.30645161290322498</v>
      </c>
      <c r="CB68" s="228">
        <v>0.29032258064516098</v>
      </c>
      <c r="CC68" s="278">
        <v>0.70967741935483797</v>
      </c>
      <c r="CD68" s="279">
        <v>44</v>
      </c>
      <c r="CE68" s="35">
        <v>1</v>
      </c>
      <c r="CF68">
        <v>44</v>
      </c>
      <c r="CG68" s="35">
        <v>0.70967741935483797</v>
      </c>
      <c r="CH68" s="35">
        <v>0</v>
      </c>
      <c r="CI68">
        <v>0</v>
      </c>
      <c r="CJ68" s="35">
        <v>0.29032258064516098</v>
      </c>
      <c r="CK68">
        <v>18</v>
      </c>
      <c r="CL68" s="35">
        <v>0.25837320574162598</v>
      </c>
      <c r="CM68" t="s">
        <v>21</v>
      </c>
      <c r="CN68">
        <v>44</v>
      </c>
      <c r="CO68" s="35">
        <v>0.70967741935483797</v>
      </c>
      <c r="CP68" t="b">
        <v>1</v>
      </c>
      <c r="CQ68">
        <v>0</v>
      </c>
      <c r="CR68">
        <v>0</v>
      </c>
      <c r="CS68" s="35">
        <v>0</v>
      </c>
      <c r="CT68" s="35">
        <v>0</v>
      </c>
      <c r="CU68" s="31" t="s">
        <v>724</v>
      </c>
      <c r="CV68" s="31" t="s">
        <v>712</v>
      </c>
      <c r="CW68" t="s">
        <v>724</v>
      </c>
      <c r="CX68" t="s">
        <v>711</v>
      </c>
      <c r="CY68" t="s">
        <v>718</v>
      </c>
      <c r="CZ68" t="s">
        <v>711</v>
      </c>
      <c r="DA68" t="s">
        <v>676</v>
      </c>
      <c r="DB68" t="b">
        <v>1</v>
      </c>
      <c r="DC68" s="272" t="s">
        <v>713</v>
      </c>
      <c r="DD68" s="273" t="s">
        <v>725</v>
      </c>
      <c r="DE68" s="274" t="s">
        <v>100</v>
      </c>
      <c r="DF68" s="275" t="b">
        <f t="shared" si="1"/>
        <v>1</v>
      </c>
    </row>
    <row r="69" spans="1:110" ht="24.95" customHeight="1" x14ac:dyDescent="0.25">
      <c r="A69" s="211" t="s">
        <v>105</v>
      </c>
      <c r="B69" s="214" t="s">
        <v>681</v>
      </c>
      <c r="C69" s="78" t="s">
        <v>36</v>
      </c>
      <c r="D69" s="79" t="s">
        <v>333</v>
      </c>
      <c r="E69" s="79" t="s">
        <v>29</v>
      </c>
      <c r="F69" s="79" t="s">
        <v>284</v>
      </c>
      <c r="G69" s="79">
        <v>2</v>
      </c>
      <c r="H69" s="78" t="s">
        <v>359</v>
      </c>
      <c r="I69" s="80">
        <v>0</v>
      </c>
      <c r="J69" s="78" t="s">
        <v>29</v>
      </c>
      <c r="K69" s="80">
        <v>2</v>
      </c>
      <c r="L69" s="78" t="s">
        <v>359</v>
      </c>
      <c r="M69" s="81">
        <v>1</v>
      </c>
      <c r="N69" s="78" t="s">
        <v>286</v>
      </c>
      <c r="O69" s="78" t="s">
        <v>287</v>
      </c>
      <c r="P69" s="78" t="s">
        <v>350</v>
      </c>
      <c r="Q69" s="78" t="s">
        <v>351</v>
      </c>
      <c r="R69" s="82" t="s">
        <v>36</v>
      </c>
      <c r="S69" s="79" t="s">
        <v>355</v>
      </c>
      <c r="T69" s="79">
        <v>610</v>
      </c>
      <c r="U69" s="79">
        <v>21</v>
      </c>
      <c r="V69" s="79">
        <v>2</v>
      </c>
      <c r="W69" s="83">
        <v>13</v>
      </c>
      <c r="X69" s="84">
        <v>0.15384615384615385</v>
      </c>
      <c r="Y69" s="79">
        <v>10</v>
      </c>
      <c r="Z69" s="79">
        <v>10</v>
      </c>
      <c r="AA69" s="79">
        <v>75</v>
      </c>
      <c r="AB69" s="79">
        <v>75</v>
      </c>
      <c r="AC69" s="79">
        <v>0</v>
      </c>
      <c r="AD69" s="79">
        <v>0</v>
      </c>
      <c r="AE69" s="79">
        <v>0</v>
      </c>
      <c r="AF69" s="79">
        <v>0</v>
      </c>
      <c r="AG69" s="79">
        <v>0</v>
      </c>
      <c r="AH69" s="79">
        <v>0</v>
      </c>
      <c r="AI69" s="79">
        <v>2</v>
      </c>
      <c r="AJ69" s="79">
        <v>0</v>
      </c>
      <c r="AK69" s="85">
        <v>0</v>
      </c>
      <c r="AL69" s="79">
        <v>2</v>
      </c>
      <c r="AM69" s="86">
        <v>2</v>
      </c>
      <c r="AN69" s="87">
        <v>0</v>
      </c>
      <c r="AO69" s="87">
        <v>0</v>
      </c>
      <c r="AP69" s="87">
        <v>0</v>
      </c>
      <c r="AQ69" s="87">
        <v>0.15384615384615299</v>
      </c>
      <c r="AR69" s="87">
        <v>9.5238095238095205E-2</v>
      </c>
      <c r="AS69" s="87">
        <v>1</v>
      </c>
      <c r="AT69" s="88">
        <v>0.15384615384615299</v>
      </c>
      <c r="AU69" s="88">
        <v>3.2733224222585926E-3</v>
      </c>
      <c r="AV69" s="89">
        <v>9.5238095238095205E-2</v>
      </c>
      <c r="AW69" s="87">
        <v>1</v>
      </c>
      <c r="AX69" s="87">
        <v>1</v>
      </c>
      <c r="AY69" s="90">
        <v>0</v>
      </c>
      <c r="AZ69" s="90">
        <v>9.5238095238095233E-2</v>
      </c>
      <c r="BA69" s="87">
        <v>0.61904761904761907</v>
      </c>
      <c r="BB69" s="91">
        <v>267</v>
      </c>
      <c r="BC69" s="91">
        <v>7486</v>
      </c>
      <c r="BD69" s="91" t="s">
        <v>434</v>
      </c>
      <c r="BE69" s="91" t="s">
        <v>435</v>
      </c>
      <c r="BF69" s="91">
        <v>1728</v>
      </c>
      <c r="BG69" s="91">
        <v>56</v>
      </c>
      <c r="BH69" s="87">
        <v>0.35300925925925924</v>
      </c>
      <c r="BI69" s="92">
        <v>4.8689138576779027E-2</v>
      </c>
      <c r="BJ69" s="79">
        <v>0</v>
      </c>
      <c r="BK69" s="229">
        <v>58</v>
      </c>
      <c r="BL69" s="230">
        <v>40</v>
      </c>
      <c r="BM69" s="230">
        <v>40</v>
      </c>
      <c r="BN69" s="231">
        <v>68.965517241379317</v>
      </c>
      <c r="BO69" s="231">
        <v>68.965517241379317</v>
      </c>
      <c r="BP69" s="231">
        <v>0.31578947368421051</v>
      </c>
      <c r="BQ69" s="231">
        <v>0.31578947368421051</v>
      </c>
      <c r="BR69" s="231">
        <v>0.31578947368421051</v>
      </c>
      <c r="BS69" s="231">
        <v>0.38596491228070168</v>
      </c>
      <c r="BT69" s="232">
        <v>57</v>
      </c>
      <c r="BU69" s="233">
        <v>0.191159717475506</v>
      </c>
      <c r="BV69" s="233">
        <v>-0.15687767638938299</v>
      </c>
      <c r="BW69" s="232" t="b">
        <v>0</v>
      </c>
      <c r="BX69" s="232" t="b">
        <v>0</v>
      </c>
      <c r="BY69" s="232">
        <v>40</v>
      </c>
      <c r="BZ69" s="232">
        <v>36</v>
      </c>
      <c r="CA69" s="233">
        <v>0.70175438596491202</v>
      </c>
      <c r="CB69" s="233">
        <v>0.63157894736842102</v>
      </c>
      <c r="CC69" s="270">
        <v>0.31578947368421001</v>
      </c>
      <c r="CD69" s="271">
        <v>18</v>
      </c>
      <c r="CE69" s="212">
        <v>0.97402597402597402</v>
      </c>
      <c r="CF69" s="211">
        <v>18</v>
      </c>
      <c r="CG69" s="212">
        <v>0.31578947368421001</v>
      </c>
      <c r="CH69" s="212">
        <v>0</v>
      </c>
      <c r="CI69" s="211">
        <v>0</v>
      </c>
      <c r="CJ69" s="212">
        <v>0.68421052631578905</v>
      </c>
      <c r="CK69" s="211">
        <v>39</v>
      </c>
      <c r="CL69" s="212">
        <v>0.122487778381314</v>
      </c>
      <c r="CM69" s="211" t="s">
        <v>25</v>
      </c>
      <c r="CN69" s="211">
        <v>18</v>
      </c>
      <c r="CO69" s="212">
        <v>0.31578947368421001</v>
      </c>
      <c r="CP69" s="211" t="b">
        <v>1</v>
      </c>
      <c r="CQ69" s="211">
        <v>0</v>
      </c>
      <c r="CR69" s="211">
        <v>0</v>
      </c>
      <c r="CS69" s="212">
        <v>0</v>
      </c>
      <c r="CT69" s="212">
        <v>0</v>
      </c>
      <c r="CU69" s="214" t="s">
        <v>724</v>
      </c>
      <c r="CV69" s="214" t="s">
        <v>678</v>
      </c>
      <c r="CW69" s="211" t="s">
        <v>724</v>
      </c>
      <c r="CX69" s="211" t="s">
        <v>711</v>
      </c>
      <c r="CY69" s="211" t="s">
        <v>718</v>
      </c>
      <c r="CZ69" s="211" t="s">
        <v>711</v>
      </c>
      <c r="DA69" s="211" t="s">
        <v>676</v>
      </c>
      <c r="DB69" s="211" t="b">
        <v>1</v>
      </c>
      <c r="DC69" s="272" t="s">
        <v>713</v>
      </c>
      <c r="DD69" s="273" t="s">
        <v>725</v>
      </c>
      <c r="DE69" s="274" t="s">
        <v>105</v>
      </c>
      <c r="DF69" s="275" t="b">
        <f t="shared" si="1"/>
        <v>1</v>
      </c>
    </row>
    <row r="70" spans="1:110" ht="24.95" customHeight="1" x14ac:dyDescent="0.25">
      <c r="A70" s="211" t="s">
        <v>108</v>
      </c>
      <c r="B70" s="214" t="s">
        <v>681</v>
      </c>
      <c r="C70" s="78" t="s">
        <v>36</v>
      </c>
      <c r="D70" s="79" t="s">
        <v>283</v>
      </c>
      <c r="E70" s="79" t="s">
        <v>29</v>
      </c>
      <c r="F70" s="79" t="s">
        <v>284</v>
      </c>
      <c r="G70" s="79">
        <v>1</v>
      </c>
      <c r="H70" s="78" t="s">
        <v>349</v>
      </c>
      <c r="I70" s="80">
        <v>0</v>
      </c>
      <c r="J70" s="78" t="s">
        <v>29</v>
      </c>
      <c r="K70" s="80">
        <v>1</v>
      </c>
      <c r="L70" s="78" t="s">
        <v>349</v>
      </c>
      <c r="M70" s="81">
        <v>1</v>
      </c>
      <c r="N70" s="78" t="s">
        <v>286</v>
      </c>
      <c r="O70" s="78" t="s">
        <v>287</v>
      </c>
      <c r="P70" s="78" t="s">
        <v>350</v>
      </c>
      <c r="Q70" s="78" t="s">
        <v>351</v>
      </c>
      <c r="R70" s="82" t="s">
        <v>36</v>
      </c>
      <c r="S70" s="79" t="s">
        <v>352</v>
      </c>
      <c r="T70" s="79">
        <v>0</v>
      </c>
      <c r="U70" s="79">
        <v>1</v>
      </c>
      <c r="V70" s="79">
        <v>1</v>
      </c>
      <c r="W70" s="83">
        <v>2</v>
      </c>
      <c r="X70" s="84">
        <v>0.5</v>
      </c>
      <c r="Y70" s="79">
        <v>1</v>
      </c>
      <c r="Z70" s="79">
        <v>1</v>
      </c>
      <c r="AA70" s="79">
        <v>5</v>
      </c>
      <c r="AB70" s="79">
        <v>6</v>
      </c>
      <c r="AC70" s="79">
        <v>0</v>
      </c>
      <c r="AD70" s="79">
        <v>0</v>
      </c>
      <c r="AE70" s="79">
        <v>0</v>
      </c>
      <c r="AF70" s="79">
        <v>0</v>
      </c>
      <c r="AG70" s="79">
        <v>1</v>
      </c>
      <c r="AH70" s="79">
        <v>0</v>
      </c>
      <c r="AI70" s="79">
        <v>1</v>
      </c>
      <c r="AJ70" s="79">
        <v>0</v>
      </c>
      <c r="AK70" s="85">
        <v>1</v>
      </c>
      <c r="AL70" s="79">
        <v>1</v>
      </c>
      <c r="AM70" s="86">
        <v>2</v>
      </c>
      <c r="AN70" s="87">
        <v>0.5</v>
      </c>
      <c r="AO70" s="87">
        <v>1</v>
      </c>
      <c r="AP70" s="87">
        <v>1</v>
      </c>
      <c r="AQ70" s="87">
        <v>0.5</v>
      </c>
      <c r="AR70" s="87">
        <v>1</v>
      </c>
      <c r="AS70" s="87">
        <v>1</v>
      </c>
      <c r="AT70" s="88">
        <v>1</v>
      </c>
      <c r="AU70" s="88">
        <v>2</v>
      </c>
      <c r="AV70" s="89">
        <v>2</v>
      </c>
      <c r="AW70" s="87">
        <v>2</v>
      </c>
      <c r="AX70" s="87">
        <v>1</v>
      </c>
      <c r="AY70" s="90">
        <v>0.5</v>
      </c>
      <c r="AZ70" s="90">
        <v>1</v>
      </c>
      <c r="BA70" s="87">
        <v>2</v>
      </c>
      <c r="BB70" s="91">
        <v>306</v>
      </c>
      <c r="BC70" s="91">
        <v>2854</v>
      </c>
      <c r="BD70" s="91" t="s">
        <v>353</v>
      </c>
      <c r="BE70" s="91" t="s">
        <v>354</v>
      </c>
      <c r="BF70" s="91">
        <v>1710</v>
      </c>
      <c r="BG70" s="91">
        <v>56</v>
      </c>
      <c r="BH70" s="87">
        <v>0</v>
      </c>
      <c r="BI70" s="92">
        <v>6.5359477124183009E-3</v>
      </c>
      <c r="BJ70" s="79">
        <v>0</v>
      </c>
      <c r="BK70" s="229">
        <v>57</v>
      </c>
      <c r="BL70" s="230">
        <v>17</v>
      </c>
      <c r="BM70" s="230">
        <v>17</v>
      </c>
      <c r="BN70" s="231">
        <v>29.82456140350877</v>
      </c>
      <c r="BO70" s="231">
        <v>29.82456140350877</v>
      </c>
      <c r="BP70" s="231">
        <v>0.6071428571428571</v>
      </c>
      <c r="BQ70" s="231">
        <v>0.6071428571428571</v>
      </c>
      <c r="BR70" s="231">
        <v>0.6071428571428571</v>
      </c>
      <c r="BS70" s="231">
        <v>0.6071428571428571</v>
      </c>
      <c r="BT70" s="232">
        <v>56</v>
      </c>
      <c r="BU70" s="233">
        <v>-9.8214285714285698E-2</v>
      </c>
      <c r="BV70" s="233">
        <v>-8.4596022841113894E-2</v>
      </c>
      <c r="BW70" s="232" t="b">
        <v>0</v>
      </c>
      <c r="BX70" s="232" t="b">
        <v>0</v>
      </c>
      <c r="BY70" s="232">
        <v>23</v>
      </c>
      <c r="BZ70" s="232">
        <v>22</v>
      </c>
      <c r="CA70" s="233">
        <v>0.41071428571428498</v>
      </c>
      <c r="CB70" s="233">
        <v>0.39285714285714202</v>
      </c>
      <c r="CC70" s="270">
        <v>0.60714285714285698</v>
      </c>
      <c r="CD70" s="271">
        <v>34</v>
      </c>
      <c r="CE70" s="212">
        <v>1</v>
      </c>
      <c r="CF70" s="211">
        <v>34</v>
      </c>
      <c r="CG70" s="212">
        <v>0.60714285714285698</v>
      </c>
      <c r="CH70" s="212">
        <v>0</v>
      </c>
      <c r="CI70" s="211">
        <v>0</v>
      </c>
      <c r="CJ70" s="212">
        <v>0.39285714285714202</v>
      </c>
      <c r="CK70" s="211">
        <v>22</v>
      </c>
      <c r="CL70" s="212">
        <v>2.4193548387096701E-2</v>
      </c>
      <c r="CM70" s="211" t="s">
        <v>25</v>
      </c>
      <c r="CN70" s="211">
        <v>43</v>
      </c>
      <c r="CO70" s="212">
        <v>0.76785714285714202</v>
      </c>
      <c r="CP70" s="211" t="b">
        <v>1</v>
      </c>
      <c r="CQ70" s="211">
        <v>0</v>
      </c>
      <c r="CR70" s="211">
        <v>0</v>
      </c>
      <c r="CS70" s="212">
        <v>0</v>
      </c>
      <c r="CT70" s="212">
        <v>0</v>
      </c>
      <c r="CU70" s="214" t="s">
        <v>724</v>
      </c>
      <c r="CV70" s="214" t="s">
        <v>712</v>
      </c>
      <c r="CW70" s="211" t="s">
        <v>724</v>
      </c>
      <c r="CX70" s="211" t="s">
        <v>711</v>
      </c>
      <c r="CY70" s="211" t="s">
        <v>718</v>
      </c>
      <c r="CZ70" s="211" t="s">
        <v>711</v>
      </c>
      <c r="DA70" s="211" t="s">
        <v>676</v>
      </c>
      <c r="DB70" s="211" t="b">
        <v>1</v>
      </c>
      <c r="DC70" s="272" t="s">
        <v>713</v>
      </c>
      <c r="DD70" s="273" t="s">
        <v>725</v>
      </c>
      <c r="DE70" s="274" t="s">
        <v>108</v>
      </c>
      <c r="DF70" s="275" t="b">
        <f t="shared" si="1"/>
        <v>1</v>
      </c>
    </row>
    <row r="71" spans="1:110" ht="24.95" customHeight="1" x14ac:dyDescent="0.25">
      <c r="A71" t="s">
        <v>109</v>
      </c>
      <c r="B71" s="31" t="s">
        <v>681</v>
      </c>
      <c r="C71" s="64" t="s">
        <v>43</v>
      </c>
      <c r="D71" s="65" t="s">
        <v>283</v>
      </c>
      <c r="E71" s="65" t="s">
        <v>29</v>
      </c>
      <c r="F71" s="65" t="s">
        <v>284</v>
      </c>
      <c r="G71" s="65">
        <v>0</v>
      </c>
      <c r="H71" s="64" t="s">
        <v>29</v>
      </c>
      <c r="I71" s="66">
        <v>0</v>
      </c>
      <c r="J71" s="64" t="s">
        <v>29</v>
      </c>
      <c r="K71" s="66">
        <v>0</v>
      </c>
      <c r="L71" s="64" t="s">
        <v>29</v>
      </c>
      <c r="M71" s="64" t="s">
        <v>285</v>
      </c>
      <c r="N71" s="64" t="s">
        <v>286</v>
      </c>
      <c r="O71" s="64" t="s">
        <v>287</v>
      </c>
      <c r="P71" s="64" t="s">
        <v>288</v>
      </c>
      <c r="Q71" s="64" t="s">
        <v>289</v>
      </c>
      <c r="R71" s="67" t="s">
        <v>29</v>
      </c>
      <c r="S71" s="65" t="s">
        <v>290</v>
      </c>
      <c r="T71" s="65">
        <v>0</v>
      </c>
      <c r="U71" s="65">
        <v>1</v>
      </c>
      <c r="V71" s="65">
        <v>1</v>
      </c>
      <c r="W71" s="68">
        <v>2</v>
      </c>
      <c r="X71" s="69">
        <v>0</v>
      </c>
      <c r="Y71" s="65">
        <v>1</v>
      </c>
      <c r="Z71" s="65">
        <v>1</v>
      </c>
      <c r="AA71" s="65">
        <v>4</v>
      </c>
      <c r="AB71" s="65">
        <v>4</v>
      </c>
      <c r="AC71" s="65">
        <v>0</v>
      </c>
      <c r="AD71" s="65">
        <v>0</v>
      </c>
      <c r="AE71" s="65">
        <v>0</v>
      </c>
      <c r="AF71" s="65">
        <v>0</v>
      </c>
      <c r="AG71" s="65">
        <v>0</v>
      </c>
      <c r="AH71" s="65">
        <v>0</v>
      </c>
      <c r="AI71" s="65">
        <v>0</v>
      </c>
      <c r="AJ71" s="65">
        <v>0</v>
      </c>
      <c r="AK71" s="70">
        <v>0</v>
      </c>
      <c r="AL71" s="65">
        <v>0</v>
      </c>
      <c r="AM71" s="71">
        <v>0</v>
      </c>
      <c r="AN71" s="72">
        <v>0</v>
      </c>
      <c r="AO71" s="72">
        <v>0</v>
      </c>
      <c r="AP71" s="72">
        <v>0</v>
      </c>
      <c r="AQ71" s="72">
        <v>0</v>
      </c>
      <c r="AR71" s="72">
        <v>0</v>
      </c>
      <c r="AS71" s="72">
        <v>0</v>
      </c>
      <c r="AT71" s="73">
        <v>0</v>
      </c>
      <c r="AU71" s="73">
        <v>0</v>
      </c>
      <c r="AV71" s="74">
        <v>0</v>
      </c>
      <c r="AW71" s="72">
        <v>0</v>
      </c>
      <c r="AX71" s="72">
        <v>1</v>
      </c>
      <c r="AY71" s="70" t="s">
        <v>285</v>
      </c>
      <c r="AZ71" s="75">
        <v>0</v>
      </c>
      <c r="BA71" s="72">
        <v>2</v>
      </c>
      <c r="BB71" s="76">
        <v>23</v>
      </c>
      <c r="BC71" s="76">
        <v>70</v>
      </c>
      <c r="BD71" s="76" t="s">
        <v>293</v>
      </c>
      <c r="BE71" s="76" t="s">
        <v>294</v>
      </c>
      <c r="BF71" s="76">
        <v>1479</v>
      </c>
      <c r="BG71" s="76">
        <v>48</v>
      </c>
      <c r="BH71" s="72">
        <v>0</v>
      </c>
      <c r="BI71" s="77">
        <v>8.6956521739130432E-2</v>
      </c>
      <c r="BJ71" s="19">
        <v>0</v>
      </c>
      <c r="BK71" s="224">
        <v>49</v>
      </c>
      <c r="BL71" s="225">
        <v>10</v>
      </c>
      <c r="BM71" s="225">
        <v>10</v>
      </c>
      <c r="BN71" s="226">
        <v>20.408163265306118</v>
      </c>
      <c r="BO71" s="226">
        <v>20.408163265306118</v>
      </c>
      <c r="BP71" s="226">
        <v>0.33333333333333331</v>
      </c>
      <c r="BQ71" s="226">
        <v>0.33333333333333331</v>
      </c>
      <c r="BR71" s="226">
        <v>0.33333333333333331</v>
      </c>
      <c r="BS71" s="226">
        <v>0.33333333333333331</v>
      </c>
      <c r="BT71" s="227">
        <v>48</v>
      </c>
      <c r="BU71" s="228">
        <v>0.17708333333333301</v>
      </c>
      <c r="BV71" s="228">
        <v>-0.101325757575757</v>
      </c>
      <c r="BW71" s="227" t="b">
        <v>0</v>
      </c>
      <c r="BX71" s="227" t="b">
        <v>0</v>
      </c>
      <c r="BY71" s="227">
        <v>33</v>
      </c>
      <c r="BZ71" s="227">
        <v>32</v>
      </c>
      <c r="CA71" s="228">
        <v>0.6875</v>
      </c>
      <c r="CB71" s="228">
        <v>0.66666666666666596</v>
      </c>
      <c r="CC71" s="278">
        <v>0.33333333333333298</v>
      </c>
      <c r="CD71" s="279">
        <v>16</v>
      </c>
      <c r="CE71" s="35">
        <v>1</v>
      </c>
      <c r="CF71">
        <v>16</v>
      </c>
      <c r="CG71" s="35">
        <v>0.33333333333333298</v>
      </c>
      <c r="CH71" s="35">
        <v>0</v>
      </c>
      <c r="CI71">
        <v>0</v>
      </c>
      <c r="CJ71" s="35">
        <v>0.66666666666666596</v>
      </c>
      <c r="CK71">
        <v>32</v>
      </c>
      <c r="CL71" s="35">
        <v>0.39393939393939298</v>
      </c>
      <c r="CM71" t="s">
        <v>21</v>
      </c>
      <c r="CN71">
        <v>39</v>
      </c>
      <c r="CO71" s="35">
        <v>0.8125</v>
      </c>
      <c r="CP71" t="b">
        <v>0</v>
      </c>
      <c r="CQ71">
        <v>0</v>
      </c>
      <c r="CR71">
        <v>0</v>
      </c>
      <c r="CS71" s="35">
        <v>0</v>
      </c>
      <c r="CT71" s="35">
        <v>0</v>
      </c>
      <c r="CU71" s="31" t="s">
        <v>724</v>
      </c>
      <c r="CV71" s="31" t="s">
        <v>712</v>
      </c>
      <c r="CW71" t="s">
        <v>724</v>
      </c>
      <c r="CX71" t="s">
        <v>711</v>
      </c>
      <c r="CY71" t="s">
        <v>718</v>
      </c>
      <c r="CZ71" t="s">
        <v>711</v>
      </c>
      <c r="DA71" t="s">
        <v>676</v>
      </c>
      <c r="DB71" t="b">
        <v>1</v>
      </c>
      <c r="DC71" s="272" t="s">
        <v>713</v>
      </c>
      <c r="DD71" s="273" t="s">
        <v>725</v>
      </c>
      <c r="DE71" s="274" t="s">
        <v>109</v>
      </c>
      <c r="DF71" s="275" t="b">
        <f t="shared" si="1"/>
        <v>1</v>
      </c>
    </row>
    <row r="72" spans="1:110" ht="24.95" customHeight="1" x14ac:dyDescent="0.25">
      <c r="A72" t="s">
        <v>118</v>
      </c>
      <c r="B72" s="31" t="s">
        <v>681</v>
      </c>
      <c r="C72" s="64" t="s">
        <v>43</v>
      </c>
      <c r="D72" s="65" t="s">
        <v>283</v>
      </c>
      <c r="E72" s="65" t="s">
        <v>29</v>
      </c>
      <c r="F72" s="65" t="s">
        <v>284</v>
      </c>
      <c r="G72" s="65">
        <v>0</v>
      </c>
      <c r="H72" s="64" t="s">
        <v>29</v>
      </c>
      <c r="I72" s="66">
        <v>0</v>
      </c>
      <c r="J72" s="64" t="s">
        <v>29</v>
      </c>
      <c r="K72" s="66">
        <v>0</v>
      </c>
      <c r="L72" s="64" t="s">
        <v>29</v>
      </c>
      <c r="M72" s="64" t="s">
        <v>285</v>
      </c>
      <c r="N72" s="64" t="s">
        <v>286</v>
      </c>
      <c r="O72" s="64" t="s">
        <v>287</v>
      </c>
      <c r="P72" s="64" t="s">
        <v>288</v>
      </c>
      <c r="Q72" s="64" t="s">
        <v>289</v>
      </c>
      <c r="R72" s="67" t="s">
        <v>29</v>
      </c>
      <c r="S72" s="65" t="s">
        <v>290</v>
      </c>
      <c r="T72" s="65">
        <v>2</v>
      </c>
      <c r="U72" s="65">
        <v>1</v>
      </c>
      <c r="V72" s="65">
        <v>1</v>
      </c>
      <c r="W72" s="68">
        <v>2</v>
      </c>
      <c r="X72" s="69">
        <v>0</v>
      </c>
      <c r="Y72" s="65">
        <v>6</v>
      </c>
      <c r="Z72" s="65">
        <v>6</v>
      </c>
      <c r="AA72" s="65">
        <v>41</v>
      </c>
      <c r="AB72" s="65">
        <v>41</v>
      </c>
      <c r="AC72" s="65">
        <v>0</v>
      </c>
      <c r="AD72" s="65">
        <v>0</v>
      </c>
      <c r="AE72" s="65">
        <v>0</v>
      </c>
      <c r="AF72" s="65">
        <v>0</v>
      </c>
      <c r="AG72" s="65">
        <v>0</v>
      </c>
      <c r="AH72" s="65">
        <v>0</v>
      </c>
      <c r="AI72" s="65">
        <v>0</v>
      </c>
      <c r="AJ72" s="65">
        <v>0</v>
      </c>
      <c r="AK72" s="70">
        <v>0</v>
      </c>
      <c r="AL72" s="65">
        <v>0</v>
      </c>
      <c r="AM72" s="71">
        <v>0</v>
      </c>
      <c r="AN72" s="72">
        <v>0</v>
      </c>
      <c r="AO72" s="72">
        <v>0</v>
      </c>
      <c r="AP72" s="72">
        <v>0</v>
      </c>
      <c r="AQ72" s="72">
        <v>0</v>
      </c>
      <c r="AR72" s="72">
        <v>0</v>
      </c>
      <c r="AS72" s="72">
        <v>0</v>
      </c>
      <c r="AT72" s="73">
        <v>0</v>
      </c>
      <c r="AU72" s="73">
        <v>0</v>
      </c>
      <c r="AV72" s="74">
        <v>0</v>
      </c>
      <c r="AW72" s="72">
        <v>0</v>
      </c>
      <c r="AX72" s="72">
        <v>1</v>
      </c>
      <c r="AY72" s="70" t="s">
        <v>285</v>
      </c>
      <c r="AZ72" s="75">
        <v>0</v>
      </c>
      <c r="BA72" s="72">
        <v>2</v>
      </c>
      <c r="BB72" s="76">
        <v>1099</v>
      </c>
      <c r="BC72" s="76">
        <v>16556</v>
      </c>
      <c r="BD72" s="76" t="s">
        <v>305</v>
      </c>
      <c r="BE72" s="76" t="s">
        <v>306</v>
      </c>
      <c r="BF72" s="76">
        <v>1517</v>
      </c>
      <c r="BG72" s="76">
        <v>49</v>
      </c>
      <c r="BH72" s="72">
        <v>1.3183915622940012E-3</v>
      </c>
      <c r="BI72" s="77">
        <v>1.8198362147406734E-3</v>
      </c>
      <c r="BJ72" s="19">
        <v>0</v>
      </c>
      <c r="BK72" s="224">
        <v>51</v>
      </c>
      <c r="BL72" s="225">
        <v>33</v>
      </c>
      <c r="BM72" s="225">
        <v>33</v>
      </c>
      <c r="BN72" s="226">
        <v>64.705882352941174</v>
      </c>
      <c r="BO72" s="226">
        <v>64.705882352941174</v>
      </c>
      <c r="BP72" s="226">
        <v>0.38</v>
      </c>
      <c r="BQ72" s="226">
        <v>0.38</v>
      </c>
      <c r="BR72" s="226">
        <v>0.38</v>
      </c>
      <c r="BS72" s="226">
        <v>0.38</v>
      </c>
      <c r="BT72" s="227">
        <v>50</v>
      </c>
      <c r="BU72" s="228">
        <v>0.13</v>
      </c>
      <c r="BV72" s="228">
        <v>-0.29246565349544001</v>
      </c>
      <c r="BW72" s="227" t="b">
        <v>0</v>
      </c>
      <c r="BX72" s="227" t="b">
        <v>0</v>
      </c>
      <c r="BY72" s="227">
        <v>32</v>
      </c>
      <c r="BZ72" s="227">
        <v>31</v>
      </c>
      <c r="CA72" s="228">
        <v>0.64</v>
      </c>
      <c r="CB72" s="228">
        <v>0.62</v>
      </c>
      <c r="CC72" s="278">
        <v>0.38</v>
      </c>
      <c r="CD72" s="279">
        <v>19</v>
      </c>
      <c r="CE72" s="35">
        <v>1</v>
      </c>
      <c r="CF72">
        <v>19</v>
      </c>
      <c r="CG72" s="35">
        <v>0.38</v>
      </c>
      <c r="CH72" s="35">
        <v>0</v>
      </c>
      <c r="CI72">
        <v>0</v>
      </c>
      <c r="CJ72" s="35">
        <v>0.62</v>
      </c>
      <c r="CK72">
        <v>31</v>
      </c>
      <c r="CL72" s="35">
        <v>2.4316109422492399E-3</v>
      </c>
      <c r="CM72" t="s">
        <v>25</v>
      </c>
      <c r="CN72">
        <v>10</v>
      </c>
      <c r="CO72" s="35">
        <v>0.2</v>
      </c>
      <c r="CP72" t="b">
        <v>1</v>
      </c>
      <c r="CQ72">
        <v>0</v>
      </c>
      <c r="CR72">
        <v>0</v>
      </c>
      <c r="CS72" s="35">
        <v>0</v>
      </c>
      <c r="CT72" s="35">
        <v>0</v>
      </c>
      <c r="CU72" s="31" t="s">
        <v>724</v>
      </c>
      <c r="CV72" s="31" t="s">
        <v>712</v>
      </c>
      <c r="CW72" t="s">
        <v>724</v>
      </c>
      <c r="CX72" t="s">
        <v>711</v>
      </c>
      <c r="CY72" t="s">
        <v>718</v>
      </c>
      <c r="CZ72" t="s">
        <v>711</v>
      </c>
      <c r="DA72" t="s">
        <v>676</v>
      </c>
      <c r="DB72" t="b">
        <v>1</v>
      </c>
      <c r="DC72" s="272" t="s">
        <v>713</v>
      </c>
      <c r="DD72" s="273" t="s">
        <v>725</v>
      </c>
      <c r="DE72" s="274" t="s">
        <v>118</v>
      </c>
      <c r="DF72" s="275" t="b">
        <f t="shared" si="1"/>
        <v>1</v>
      </c>
    </row>
    <row r="73" spans="1:110" ht="24.95" customHeight="1" x14ac:dyDescent="0.25">
      <c r="A73" s="211" t="s">
        <v>122</v>
      </c>
      <c r="B73" s="214" t="s">
        <v>681</v>
      </c>
      <c r="C73" s="78" t="s">
        <v>36</v>
      </c>
      <c r="D73" s="79" t="s">
        <v>283</v>
      </c>
      <c r="E73" s="79" t="s">
        <v>29</v>
      </c>
      <c r="F73" s="79" t="s">
        <v>284</v>
      </c>
      <c r="G73" s="79">
        <v>1</v>
      </c>
      <c r="H73" s="78" t="s">
        <v>349</v>
      </c>
      <c r="I73" s="80">
        <v>0</v>
      </c>
      <c r="J73" s="78" t="s">
        <v>29</v>
      </c>
      <c r="K73" s="80">
        <v>1</v>
      </c>
      <c r="L73" s="78" t="s">
        <v>349</v>
      </c>
      <c r="M73" s="81">
        <v>1</v>
      </c>
      <c r="N73" s="78" t="s">
        <v>286</v>
      </c>
      <c r="O73" s="78" t="s">
        <v>287</v>
      </c>
      <c r="P73" s="78" t="s">
        <v>350</v>
      </c>
      <c r="Q73" s="78" t="s">
        <v>351</v>
      </c>
      <c r="R73" s="82" t="s">
        <v>36</v>
      </c>
      <c r="S73" s="79" t="s">
        <v>356</v>
      </c>
      <c r="T73" s="79">
        <v>8</v>
      </c>
      <c r="U73" s="79">
        <v>1</v>
      </c>
      <c r="V73" s="79">
        <v>1</v>
      </c>
      <c r="W73" s="83">
        <v>4</v>
      </c>
      <c r="X73" s="84">
        <v>0.25</v>
      </c>
      <c r="Y73" s="79">
        <v>6</v>
      </c>
      <c r="Z73" s="79">
        <v>6</v>
      </c>
      <c r="AA73" s="79">
        <v>28</v>
      </c>
      <c r="AB73" s="79">
        <v>29</v>
      </c>
      <c r="AC73" s="79">
        <v>0</v>
      </c>
      <c r="AD73" s="79">
        <v>0</v>
      </c>
      <c r="AE73" s="79">
        <v>0</v>
      </c>
      <c r="AF73" s="79">
        <v>0</v>
      </c>
      <c r="AG73" s="79">
        <v>1</v>
      </c>
      <c r="AH73" s="79">
        <v>0</v>
      </c>
      <c r="AI73" s="79">
        <v>0</v>
      </c>
      <c r="AJ73" s="79">
        <v>0</v>
      </c>
      <c r="AK73" s="85">
        <v>1</v>
      </c>
      <c r="AL73" s="79">
        <v>0</v>
      </c>
      <c r="AM73" s="86">
        <v>1</v>
      </c>
      <c r="AN73" s="87">
        <v>0.25</v>
      </c>
      <c r="AO73" s="87">
        <v>1</v>
      </c>
      <c r="AP73" s="87">
        <v>1</v>
      </c>
      <c r="AQ73" s="87">
        <v>0</v>
      </c>
      <c r="AR73" s="87">
        <v>0</v>
      </c>
      <c r="AS73" s="87">
        <v>0</v>
      </c>
      <c r="AT73" s="88">
        <v>0.25</v>
      </c>
      <c r="AU73" s="88">
        <v>0.1111111111111111</v>
      </c>
      <c r="AV73" s="89">
        <v>1</v>
      </c>
      <c r="AW73" s="87">
        <v>1</v>
      </c>
      <c r="AX73" s="87">
        <v>1</v>
      </c>
      <c r="AY73" s="90">
        <v>1</v>
      </c>
      <c r="AZ73" s="90">
        <v>1</v>
      </c>
      <c r="BA73" s="87">
        <v>4</v>
      </c>
      <c r="BB73" s="91">
        <v>1047</v>
      </c>
      <c r="BC73" s="91">
        <v>2598</v>
      </c>
      <c r="BD73" s="91" t="s">
        <v>373</v>
      </c>
      <c r="BE73" s="91" t="s">
        <v>374</v>
      </c>
      <c r="BF73" s="91">
        <v>807</v>
      </c>
      <c r="BG73" s="91">
        <v>26</v>
      </c>
      <c r="BH73" s="87">
        <v>9.9132589838909543E-3</v>
      </c>
      <c r="BI73" s="92">
        <v>3.8204393505253103E-3</v>
      </c>
      <c r="BJ73" s="79">
        <v>0</v>
      </c>
      <c r="BK73" s="229">
        <v>27</v>
      </c>
      <c r="BL73" s="230">
        <v>5</v>
      </c>
      <c r="BM73" s="230">
        <v>10</v>
      </c>
      <c r="BN73" s="231">
        <v>18.518518518518519</v>
      </c>
      <c r="BO73" s="231">
        <v>37.037037037037038</v>
      </c>
      <c r="BP73" s="231">
        <v>0.5</v>
      </c>
      <c r="BQ73" s="231">
        <v>0.5</v>
      </c>
      <c r="BR73" s="231">
        <v>0.5</v>
      </c>
      <c r="BS73" s="231">
        <v>0.5</v>
      </c>
      <c r="BT73" s="232">
        <v>26</v>
      </c>
      <c r="BU73" s="233">
        <v>1.9230769230769201E-2</v>
      </c>
      <c r="BV73" s="233">
        <v>-0.19738835903378099</v>
      </c>
      <c r="BW73" s="232" t="b">
        <v>0</v>
      </c>
      <c r="BX73" s="232" t="b">
        <v>0</v>
      </c>
      <c r="BY73" s="232">
        <v>14</v>
      </c>
      <c r="BZ73" s="232">
        <v>13</v>
      </c>
      <c r="CA73" s="233">
        <v>0.53846153846153799</v>
      </c>
      <c r="CB73" s="233">
        <v>0.5</v>
      </c>
      <c r="CC73" s="270">
        <v>0.5</v>
      </c>
      <c r="CD73" s="271">
        <v>13</v>
      </c>
      <c r="CE73" s="212">
        <v>1</v>
      </c>
      <c r="CF73" s="211">
        <v>13</v>
      </c>
      <c r="CG73" s="212">
        <v>0.5</v>
      </c>
      <c r="CH73" s="212">
        <v>0</v>
      </c>
      <c r="CI73" s="211">
        <v>0</v>
      </c>
      <c r="CJ73" s="212">
        <v>0.5</v>
      </c>
      <c r="CK73" s="211">
        <v>13</v>
      </c>
      <c r="CL73" s="212">
        <v>9.8493626882966395E-2</v>
      </c>
      <c r="CM73" s="211" t="s">
        <v>25</v>
      </c>
      <c r="CN73" s="211">
        <v>18</v>
      </c>
      <c r="CO73" s="212">
        <v>0.69230769230769196</v>
      </c>
      <c r="CP73" s="211" t="b">
        <v>1</v>
      </c>
      <c r="CQ73" s="211">
        <v>0</v>
      </c>
      <c r="CR73" s="211">
        <v>0</v>
      </c>
      <c r="CS73" s="212">
        <v>0</v>
      </c>
      <c r="CT73" s="212">
        <v>0</v>
      </c>
      <c r="CU73" s="214" t="s">
        <v>724</v>
      </c>
      <c r="CV73" s="214" t="s">
        <v>712</v>
      </c>
      <c r="CW73" s="211" t="s">
        <v>724</v>
      </c>
      <c r="CX73" s="211" t="s">
        <v>711</v>
      </c>
      <c r="CY73" s="211" t="s">
        <v>718</v>
      </c>
      <c r="CZ73" s="211" t="s">
        <v>711</v>
      </c>
      <c r="DA73" s="211" t="s">
        <v>676</v>
      </c>
      <c r="DB73" s="211" t="b">
        <v>1</v>
      </c>
      <c r="DC73" s="272" t="s">
        <v>713</v>
      </c>
      <c r="DD73" s="273" t="s">
        <v>725</v>
      </c>
      <c r="DE73" s="274" t="s">
        <v>122</v>
      </c>
      <c r="DF73" s="275" t="b">
        <f t="shared" si="1"/>
        <v>1</v>
      </c>
    </row>
    <row r="74" spans="1:110" ht="24.95" customHeight="1" x14ac:dyDescent="0.25">
      <c r="A74" t="s">
        <v>131</v>
      </c>
      <c r="B74" s="31" t="s">
        <v>681</v>
      </c>
      <c r="C74" s="64" t="s">
        <v>43</v>
      </c>
      <c r="D74" s="65" t="s">
        <v>311</v>
      </c>
      <c r="E74" s="65" t="s">
        <v>29</v>
      </c>
      <c r="F74" s="65" t="s">
        <v>284</v>
      </c>
      <c r="G74" s="65">
        <v>0</v>
      </c>
      <c r="H74" s="64" t="s">
        <v>29</v>
      </c>
      <c r="I74" s="66">
        <v>0</v>
      </c>
      <c r="J74" s="64" t="s">
        <v>29</v>
      </c>
      <c r="K74" s="66">
        <v>0</v>
      </c>
      <c r="L74" s="64" t="s">
        <v>29</v>
      </c>
      <c r="M74" s="64" t="s">
        <v>285</v>
      </c>
      <c r="N74" s="64" t="s">
        <v>286</v>
      </c>
      <c r="O74" s="64" t="s">
        <v>287</v>
      </c>
      <c r="P74" s="64" t="s">
        <v>288</v>
      </c>
      <c r="Q74" s="64" t="s">
        <v>289</v>
      </c>
      <c r="R74" s="67" t="s">
        <v>29</v>
      </c>
      <c r="S74" s="65" t="s">
        <v>290</v>
      </c>
      <c r="T74" s="65">
        <v>54</v>
      </c>
      <c r="U74" s="65">
        <v>2</v>
      </c>
      <c r="V74" s="65">
        <v>1</v>
      </c>
      <c r="W74" s="68">
        <v>3</v>
      </c>
      <c r="X74" s="69">
        <v>0</v>
      </c>
      <c r="Y74" s="65">
        <v>3</v>
      </c>
      <c r="Z74" s="65">
        <v>3</v>
      </c>
      <c r="AA74" s="65">
        <v>22</v>
      </c>
      <c r="AB74" s="65">
        <v>22</v>
      </c>
      <c r="AC74" s="65">
        <v>0</v>
      </c>
      <c r="AD74" s="65">
        <v>0</v>
      </c>
      <c r="AE74" s="65">
        <v>0</v>
      </c>
      <c r="AF74" s="65">
        <v>0</v>
      </c>
      <c r="AG74" s="65">
        <v>0</v>
      </c>
      <c r="AH74" s="65">
        <v>0</v>
      </c>
      <c r="AI74" s="65">
        <v>0</v>
      </c>
      <c r="AJ74" s="65">
        <v>0</v>
      </c>
      <c r="AK74" s="70">
        <v>0</v>
      </c>
      <c r="AL74" s="65">
        <v>0</v>
      </c>
      <c r="AM74" s="71">
        <v>0</v>
      </c>
      <c r="AN74" s="72">
        <v>0</v>
      </c>
      <c r="AO74" s="72">
        <v>0</v>
      </c>
      <c r="AP74" s="72">
        <v>0</v>
      </c>
      <c r="AQ74" s="72">
        <v>0</v>
      </c>
      <c r="AR74" s="72">
        <v>0</v>
      </c>
      <c r="AS74" s="72">
        <v>0</v>
      </c>
      <c r="AT74" s="73">
        <v>0</v>
      </c>
      <c r="AU74" s="73">
        <v>0</v>
      </c>
      <c r="AV74" s="74">
        <v>0</v>
      </c>
      <c r="AW74" s="72">
        <v>0</v>
      </c>
      <c r="AX74" s="72">
        <v>1</v>
      </c>
      <c r="AY74" s="70" t="s">
        <v>285</v>
      </c>
      <c r="AZ74" s="75">
        <v>0</v>
      </c>
      <c r="BA74" s="72">
        <v>1.5</v>
      </c>
      <c r="BB74" s="76">
        <v>162</v>
      </c>
      <c r="BC74" s="76">
        <v>2095</v>
      </c>
      <c r="BD74" s="76" t="s">
        <v>326</v>
      </c>
      <c r="BE74" s="76" t="s">
        <v>327</v>
      </c>
      <c r="BF74" s="76">
        <v>479</v>
      </c>
      <c r="BG74" s="76">
        <v>15</v>
      </c>
      <c r="BH74" s="72">
        <v>0.11273486430062631</v>
      </c>
      <c r="BI74" s="77">
        <v>1.8518518518518517E-2</v>
      </c>
      <c r="BJ74" s="19">
        <v>0</v>
      </c>
      <c r="BK74" s="224">
        <v>17</v>
      </c>
      <c r="BL74" s="225">
        <v>8</v>
      </c>
      <c r="BM74" s="225">
        <v>8</v>
      </c>
      <c r="BN74" s="226">
        <v>47.058823529411768</v>
      </c>
      <c r="BO74" s="226">
        <v>47.058823529411768</v>
      </c>
      <c r="BP74" s="226">
        <v>0.4375</v>
      </c>
      <c r="BQ74" s="226">
        <v>0.4375</v>
      </c>
      <c r="BR74" s="226">
        <v>0.4375</v>
      </c>
      <c r="BS74" s="226">
        <v>0.4375</v>
      </c>
      <c r="BT74" s="227">
        <v>16</v>
      </c>
      <c r="BU74" s="228">
        <v>9.375E-2</v>
      </c>
      <c r="BV74" s="228">
        <v>-4.7502390057361102E-3</v>
      </c>
      <c r="BW74" s="227" t="b">
        <v>0</v>
      </c>
      <c r="BX74" s="227" t="b">
        <v>0</v>
      </c>
      <c r="BY74" s="227">
        <v>10</v>
      </c>
      <c r="BZ74" s="227">
        <v>9</v>
      </c>
      <c r="CA74" s="228">
        <v>0.625</v>
      </c>
      <c r="CB74" s="228">
        <v>0.5625</v>
      </c>
      <c r="CC74" s="278">
        <v>0.4375</v>
      </c>
      <c r="CD74" s="279">
        <v>7</v>
      </c>
      <c r="CE74" s="35">
        <v>1</v>
      </c>
      <c r="CF74">
        <v>7</v>
      </c>
      <c r="CG74" s="35">
        <v>0.4375</v>
      </c>
      <c r="CH74" s="35">
        <v>0</v>
      </c>
      <c r="CI74">
        <v>0</v>
      </c>
      <c r="CJ74" s="35">
        <v>0.5625</v>
      </c>
      <c r="CK74">
        <v>9</v>
      </c>
      <c r="CL74" s="35">
        <v>3.4416826003824001E-2</v>
      </c>
      <c r="CM74" t="s">
        <v>25</v>
      </c>
      <c r="CN74">
        <v>10</v>
      </c>
      <c r="CO74" s="35">
        <v>0.625</v>
      </c>
      <c r="CP74" t="b">
        <v>1</v>
      </c>
      <c r="CQ74">
        <v>0</v>
      </c>
      <c r="CR74">
        <v>0</v>
      </c>
      <c r="CS74" s="35">
        <v>0</v>
      </c>
      <c r="CT74" s="35">
        <v>0</v>
      </c>
      <c r="CU74" s="31" t="s">
        <v>724</v>
      </c>
      <c r="CV74" s="31" t="s">
        <v>712</v>
      </c>
      <c r="CW74" t="s">
        <v>724</v>
      </c>
      <c r="CX74" t="s">
        <v>711</v>
      </c>
      <c r="CY74" t="s">
        <v>718</v>
      </c>
      <c r="CZ74" t="s">
        <v>711</v>
      </c>
      <c r="DA74" t="s">
        <v>676</v>
      </c>
      <c r="DB74" t="b">
        <v>1</v>
      </c>
      <c r="DC74" s="272" t="s">
        <v>713</v>
      </c>
      <c r="DD74" s="273" t="s">
        <v>725</v>
      </c>
      <c r="DE74" s="274" t="s">
        <v>131</v>
      </c>
      <c r="DF74" s="275" t="b">
        <f t="shared" si="1"/>
        <v>1</v>
      </c>
    </row>
    <row r="75" spans="1:110" ht="24.95" customHeight="1" x14ac:dyDescent="0.25">
      <c r="A75" t="s">
        <v>134</v>
      </c>
      <c r="B75" s="31" t="s">
        <v>681</v>
      </c>
      <c r="C75" s="64" t="s">
        <v>43</v>
      </c>
      <c r="D75" s="65" t="s">
        <v>283</v>
      </c>
      <c r="E75" s="65" t="s">
        <v>29</v>
      </c>
      <c r="F75" s="65" t="s">
        <v>284</v>
      </c>
      <c r="G75" s="65">
        <v>0</v>
      </c>
      <c r="H75" s="64" t="s">
        <v>29</v>
      </c>
      <c r="I75" s="66">
        <v>0</v>
      </c>
      <c r="J75" s="64" t="s">
        <v>29</v>
      </c>
      <c r="K75" s="66">
        <v>0</v>
      </c>
      <c r="L75" s="64" t="s">
        <v>29</v>
      </c>
      <c r="M75" s="64" t="s">
        <v>285</v>
      </c>
      <c r="N75" s="64" t="s">
        <v>286</v>
      </c>
      <c r="O75" s="64" t="s">
        <v>287</v>
      </c>
      <c r="P75" s="64" t="s">
        <v>288</v>
      </c>
      <c r="Q75" s="64" t="s">
        <v>289</v>
      </c>
      <c r="R75" s="67" t="s">
        <v>29</v>
      </c>
      <c r="S75" s="65" t="s">
        <v>290</v>
      </c>
      <c r="T75" s="65">
        <v>0</v>
      </c>
      <c r="U75" s="65">
        <v>1</v>
      </c>
      <c r="V75" s="65">
        <v>1</v>
      </c>
      <c r="W75" s="68">
        <v>2</v>
      </c>
      <c r="X75" s="69">
        <v>0</v>
      </c>
      <c r="Y75" s="65">
        <v>1</v>
      </c>
      <c r="Z75" s="65">
        <v>1</v>
      </c>
      <c r="AA75" s="65">
        <v>4</v>
      </c>
      <c r="AB75" s="65">
        <v>4</v>
      </c>
      <c r="AC75" s="65">
        <v>0</v>
      </c>
      <c r="AD75" s="65">
        <v>0</v>
      </c>
      <c r="AE75" s="65">
        <v>0</v>
      </c>
      <c r="AF75" s="65">
        <v>0</v>
      </c>
      <c r="AG75" s="65">
        <v>0</v>
      </c>
      <c r="AH75" s="65">
        <v>0</v>
      </c>
      <c r="AI75" s="65">
        <v>0</v>
      </c>
      <c r="AJ75" s="65">
        <v>0</v>
      </c>
      <c r="AK75" s="70">
        <v>0</v>
      </c>
      <c r="AL75" s="65">
        <v>0</v>
      </c>
      <c r="AM75" s="71">
        <v>0</v>
      </c>
      <c r="AN75" s="72">
        <v>0</v>
      </c>
      <c r="AO75" s="72">
        <v>0</v>
      </c>
      <c r="AP75" s="72">
        <v>0</v>
      </c>
      <c r="AQ75" s="72">
        <v>0</v>
      </c>
      <c r="AR75" s="72">
        <v>0</v>
      </c>
      <c r="AS75" s="72">
        <v>0</v>
      </c>
      <c r="AT75" s="73">
        <v>0</v>
      </c>
      <c r="AU75" s="73">
        <v>0</v>
      </c>
      <c r="AV75" s="74">
        <v>0</v>
      </c>
      <c r="AW75" s="72">
        <v>0</v>
      </c>
      <c r="AX75" s="72">
        <v>1</v>
      </c>
      <c r="AY75" s="70" t="s">
        <v>285</v>
      </c>
      <c r="AZ75" s="75">
        <v>0</v>
      </c>
      <c r="BA75" s="72">
        <v>2</v>
      </c>
      <c r="BB75" s="76">
        <v>262</v>
      </c>
      <c r="BC75" s="76">
        <v>661</v>
      </c>
      <c r="BD75" s="76" t="s">
        <v>295</v>
      </c>
      <c r="BE75" s="76" t="s">
        <v>296</v>
      </c>
      <c r="BF75" s="76">
        <v>1908</v>
      </c>
      <c r="BG75" s="76">
        <v>62</v>
      </c>
      <c r="BH75" s="72">
        <v>0</v>
      </c>
      <c r="BI75" s="77">
        <v>7.6335877862595417E-3</v>
      </c>
      <c r="BJ75" s="19">
        <v>0</v>
      </c>
      <c r="BK75" s="224">
        <v>63</v>
      </c>
      <c r="BL75" s="225">
        <v>2</v>
      </c>
      <c r="BM75" s="225">
        <v>4</v>
      </c>
      <c r="BN75" s="226">
        <v>3.174603174603174</v>
      </c>
      <c r="BO75" s="226">
        <v>6.3492063492063489</v>
      </c>
      <c r="BP75" s="226">
        <v>0.62903225806451613</v>
      </c>
      <c r="BQ75" s="226">
        <v>0.62903225806451613</v>
      </c>
      <c r="BR75" s="226">
        <v>0.62903225806451613</v>
      </c>
      <c r="BS75" s="226">
        <v>0.62903225806451613</v>
      </c>
      <c r="BT75" s="227">
        <v>62</v>
      </c>
      <c r="BU75" s="228">
        <v>-0.120967741935483</v>
      </c>
      <c r="BV75" s="228">
        <v>-0.144475990014195</v>
      </c>
      <c r="BW75" s="227" t="b">
        <v>0</v>
      </c>
      <c r="BX75" s="227" t="b">
        <v>0</v>
      </c>
      <c r="BY75" s="227">
        <v>24</v>
      </c>
      <c r="BZ75" s="227">
        <v>23</v>
      </c>
      <c r="CA75" s="228">
        <v>0.38709677419354799</v>
      </c>
      <c r="CB75" s="228">
        <v>0.37096774193548299</v>
      </c>
      <c r="CC75" s="278">
        <v>0.62903225806451601</v>
      </c>
      <c r="CD75" s="279">
        <v>39</v>
      </c>
      <c r="CE75" s="35">
        <v>1</v>
      </c>
      <c r="CF75">
        <v>39</v>
      </c>
      <c r="CG75" s="35">
        <v>0.62903225806451601</v>
      </c>
      <c r="CH75" s="35">
        <v>0</v>
      </c>
      <c r="CI75">
        <v>0</v>
      </c>
      <c r="CJ75" s="35">
        <v>0.37096774193548299</v>
      </c>
      <c r="CK75">
        <v>23</v>
      </c>
      <c r="CL75" s="35">
        <v>2.8831562974203299E-2</v>
      </c>
      <c r="CM75" t="s">
        <v>25</v>
      </c>
      <c r="CN75">
        <v>62</v>
      </c>
      <c r="CO75" s="35">
        <v>1</v>
      </c>
      <c r="CP75" t="b">
        <v>0</v>
      </c>
      <c r="CQ75">
        <v>0</v>
      </c>
      <c r="CR75">
        <v>0</v>
      </c>
      <c r="CS75" s="35">
        <v>0</v>
      </c>
      <c r="CT75" s="35">
        <v>0</v>
      </c>
      <c r="CU75" s="31" t="s">
        <v>724</v>
      </c>
      <c r="CV75" s="31" t="s">
        <v>712</v>
      </c>
      <c r="CW75" t="s">
        <v>724</v>
      </c>
      <c r="CX75" t="s">
        <v>711</v>
      </c>
      <c r="CY75" t="s">
        <v>718</v>
      </c>
      <c r="CZ75" t="s">
        <v>711</v>
      </c>
      <c r="DA75" t="s">
        <v>676</v>
      </c>
      <c r="DB75" t="b">
        <v>1</v>
      </c>
      <c r="DC75" s="272" t="s">
        <v>713</v>
      </c>
      <c r="DD75" s="273" t="s">
        <v>725</v>
      </c>
      <c r="DE75" s="274" t="s">
        <v>134</v>
      </c>
      <c r="DF75" s="275" t="b">
        <f t="shared" si="1"/>
        <v>1</v>
      </c>
    </row>
    <row r="76" spans="1:110" ht="24.95" customHeight="1" x14ac:dyDescent="0.25">
      <c r="A76" t="s">
        <v>140</v>
      </c>
      <c r="B76" s="31" t="s">
        <v>681</v>
      </c>
      <c r="C76" s="64" t="s">
        <v>43</v>
      </c>
      <c r="D76" s="65" t="s">
        <v>311</v>
      </c>
      <c r="E76" s="65" t="s">
        <v>29</v>
      </c>
      <c r="F76" s="65" t="s">
        <v>284</v>
      </c>
      <c r="G76" s="65">
        <v>0</v>
      </c>
      <c r="H76" s="64" t="s">
        <v>29</v>
      </c>
      <c r="I76" s="66">
        <v>0</v>
      </c>
      <c r="J76" s="64" t="s">
        <v>29</v>
      </c>
      <c r="K76" s="66">
        <v>0</v>
      </c>
      <c r="L76" s="64" t="s">
        <v>29</v>
      </c>
      <c r="M76" s="64" t="s">
        <v>285</v>
      </c>
      <c r="N76" s="64" t="s">
        <v>286</v>
      </c>
      <c r="O76" s="64" t="s">
        <v>287</v>
      </c>
      <c r="P76" s="64" t="s">
        <v>288</v>
      </c>
      <c r="Q76" s="64" t="s">
        <v>289</v>
      </c>
      <c r="R76" s="67" t="s">
        <v>29</v>
      </c>
      <c r="S76" s="65" t="s">
        <v>290</v>
      </c>
      <c r="T76" s="65">
        <v>16</v>
      </c>
      <c r="U76" s="65">
        <v>1</v>
      </c>
      <c r="V76" s="65">
        <v>1</v>
      </c>
      <c r="W76" s="68">
        <v>2</v>
      </c>
      <c r="X76" s="69">
        <v>0</v>
      </c>
      <c r="Y76" s="65">
        <v>48</v>
      </c>
      <c r="Z76" s="65">
        <v>48</v>
      </c>
      <c r="AA76" s="65">
        <v>784</v>
      </c>
      <c r="AB76" s="65">
        <v>784</v>
      </c>
      <c r="AC76" s="65">
        <v>0</v>
      </c>
      <c r="AD76" s="65">
        <v>0</v>
      </c>
      <c r="AE76" s="65">
        <v>0</v>
      </c>
      <c r="AF76" s="65">
        <v>0</v>
      </c>
      <c r="AG76" s="65">
        <v>0</v>
      </c>
      <c r="AH76" s="65">
        <v>0</v>
      </c>
      <c r="AI76" s="65">
        <v>0</v>
      </c>
      <c r="AJ76" s="65">
        <v>0</v>
      </c>
      <c r="AK76" s="70">
        <v>0</v>
      </c>
      <c r="AL76" s="65">
        <v>0</v>
      </c>
      <c r="AM76" s="71">
        <v>0</v>
      </c>
      <c r="AN76" s="72">
        <v>0</v>
      </c>
      <c r="AO76" s="72">
        <v>0</v>
      </c>
      <c r="AP76" s="72">
        <v>0</v>
      </c>
      <c r="AQ76" s="72">
        <v>0</v>
      </c>
      <c r="AR76" s="72">
        <v>0</v>
      </c>
      <c r="AS76" s="72">
        <v>0</v>
      </c>
      <c r="AT76" s="73">
        <v>0</v>
      </c>
      <c r="AU76" s="73">
        <v>0</v>
      </c>
      <c r="AV76" s="74">
        <v>0</v>
      </c>
      <c r="AW76" s="72">
        <v>0</v>
      </c>
      <c r="AX76" s="72">
        <v>1</v>
      </c>
      <c r="AY76" s="70" t="s">
        <v>285</v>
      </c>
      <c r="AZ76" s="75">
        <v>0</v>
      </c>
      <c r="BA76" s="72">
        <v>2</v>
      </c>
      <c r="BB76" s="76">
        <v>3099</v>
      </c>
      <c r="BC76" s="76">
        <v>12472</v>
      </c>
      <c r="BD76" s="76" t="s">
        <v>318</v>
      </c>
      <c r="BE76" s="76" t="s">
        <v>319</v>
      </c>
      <c r="BF76" s="76">
        <v>1961</v>
      </c>
      <c r="BG76" s="76">
        <v>64</v>
      </c>
      <c r="BH76" s="72">
        <v>8.1591024987251407E-3</v>
      </c>
      <c r="BI76" s="77">
        <v>6.4536947402387866E-4</v>
      </c>
      <c r="BJ76" s="19">
        <v>0</v>
      </c>
      <c r="BK76" s="224">
        <v>65</v>
      </c>
      <c r="BL76" s="225">
        <v>21</v>
      </c>
      <c r="BM76" s="225">
        <v>23</v>
      </c>
      <c r="BN76" s="226">
        <v>32.307692307692307</v>
      </c>
      <c r="BO76" s="226">
        <v>35.384615384615387</v>
      </c>
      <c r="BP76" s="226">
        <v>0.734375</v>
      </c>
      <c r="BQ76" s="226">
        <v>0.734375</v>
      </c>
      <c r="BR76" s="226">
        <v>0.734375</v>
      </c>
      <c r="BS76" s="226">
        <v>0.734375</v>
      </c>
      <c r="BT76" s="227">
        <v>64</v>
      </c>
      <c r="BU76" s="228">
        <v>-0.2265625</v>
      </c>
      <c r="BV76" s="228">
        <v>-0.358307086218</v>
      </c>
      <c r="BW76" s="227" t="b">
        <v>0</v>
      </c>
      <c r="BX76" s="227" t="b">
        <v>0</v>
      </c>
      <c r="BY76" s="227">
        <v>18</v>
      </c>
      <c r="BZ76" s="227">
        <v>17</v>
      </c>
      <c r="CA76" s="228">
        <v>0.28125</v>
      </c>
      <c r="CB76" s="228">
        <v>0.265625</v>
      </c>
      <c r="CC76" s="278">
        <v>0.734375</v>
      </c>
      <c r="CD76" s="279">
        <v>47</v>
      </c>
      <c r="CE76" s="35">
        <v>1</v>
      </c>
      <c r="CF76">
        <v>47</v>
      </c>
      <c r="CG76" s="35">
        <v>0.734375</v>
      </c>
      <c r="CH76" s="35">
        <v>0</v>
      </c>
      <c r="CI76">
        <v>0</v>
      </c>
      <c r="CJ76" s="35">
        <v>0.265625</v>
      </c>
      <c r="CK76">
        <v>17</v>
      </c>
      <c r="CL76" s="35">
        <v>2.39896957011753E-2</v>
      </c>
      <c r="CM76" t="s">
        <v>25</v>
      </c>
      <c r="CN76">
        <v>39</v>
      </c>
      <c r="CO76" s="35">
        <v>0.609375</v>
      </c>
      <c r="CP76" t="b">
        <v>1</v>
      </c>
      <c r="CQ76">
        <v>0</v>
      </c>
      <c r="CR76">
        <v>0</v>
      </c>
      <c r="CS76" s="35">
        <v>0</v>
      </c>
      <c r="CT76" s="35">
        <v>0</v>
      </c>
      <c r="CU76" s="31" t="s">
        <v>724</v>
      </c>
      <c r="CV76" s="31" t="s">
        <v>712</v>
      </c>
      <c r="CW76" t="s">
        <v>724</v>
      </c>
      <c r="CX76" t="s">
        <v>711</v>
      </c>
      <c r="CY76" t="s">
        <v>718</v>
      </c>
      <c r="CZ76" t="s">
        <v>711</v>
      </c>
      <c r="DA76" t="s">
        <v>676</v>
      </c>
      <c r="DB76" t="b">
        <v>1</v>
      </c>
      <c r="DC76" s="272" t="s">
        <v>713</v>
      </c>
      <c r="DD76" s="273" t="s">
        <v>725</v>
      </c>
      <c r="DE76" s="274" t="s">
        <v>140</v>
      </c>
      <c r="DF76" s="275" t="b">
        <f t="shared" si="1"/>
        <v>1</v>
      </c>
    </row>
    <row r="77" spans="1:110" ht="24.95" customHeight="1" x14ac:dyDescent="0.25">
      <c r="A77" t="s">
        <v>156</v>
      </c>
      <c r="B77" s="31" t="s">
        <v>681</v>
      </c>
      <c r="C77" s="64" t="s">
        <v>43</v>
      </c>
      <c r="D77" s="65" t="s">
        <v>328</v>
      </c>
      <c r="E77" s="65" t="s">
        <v>29</v>
      </c>
      <c r="F77" s="65" t="s">
        <v>284</v>
      </c>
      <c r="G77" s="65">
        <v>0</v>
      </c>
      <c r="H77" s="64" t="s">
        <v>29</v>
      </c>
      <c r="I77" s="66">
        <v>0</v>
      </c>
      <c r="J77" s="64" t="s">
        <v>29</v>
      </c>
      <c r="K77" s="66">
        <v>0</v>
      </c>
      <c r="L77" s="64" t="s">
        <v>29</v>
      </c>
      <c r="M77" s="64" t="s">
        <v>285</v>
      </c>
      <c r="N77" s="64" t="s">
        <v>286</v>
      </c>
      <c r="O77" s="64" t="s">
        <v>287</v>
      </c>
      <c r="P77" s="64" t="s">
        <v>288</v>
      </c>
      <c r="Q77" s="64" t="s">
        <v>289</v>
      </c>
      <c r="R77" s="67" t="s">
        <v>29</v>
      </c>
      <c r="S77" s="65" t="s">
        <v>290</v>
      </c>
      <c r="T77" s="65">
        <v>229</v>
      </c>
      <c r="U77" s="65">
        <v>8</v>
      </c>
      <c r="V77" s="65">
        <v>1</v>
      </c>
      <c r="W77" s="68">
        <v>3</v>
      </c>
      <c r="X77" s="69">
        <v>0</v>
      </c>
      <c r="Y77" s="65">
        <v>1</v>
      </c>
      <c r="Z77" s="65">
        <v>1</v>
      </c>
      <c r="AA77" s="65">
        <v>8</v>
      </c>
      <c r="AB77" s="65">
        <v>8</v>
      </c>
      <c r="AC77" s="65">
        <v>0</v>
      </c>
      <c r="AD77" s="65">
        <v>0</v>
      </c>
      <c r="AE77" s="65">
        <v>0</v>
      </c>
      <c r="AF77" s="65">
        <v>0</v>
      </c>
      <c r="AG77" s="65">
        <v>0</v>
      </c>
      <c r="AH77" s="65">
        <v>0</v>
      </c>
      <c r="AI77" s="65">
        <v>0</v>
      </c>
      <c r="AJ77" s="65">
        <v>0</v>
      </c>
      <c r="AK77" s="70">
        <v>0</v>
      </c>
      <c r="AL77" s="65">
        <v>0</v>
      </c>
      <c r="AM77" s="71">
        <v>0</v>
      </c>
      <c r="AN77" s="72">
        <v>0</v>
      </c>
      <c r="AO77" s="72">
        <v>0</v>
      </c>
      <c r="AP77" s="72">
        <v>0</v>
      </c>
      <c r="AQ77" s="72">
        <v>0</v>
      </c>
      <c r="AR77" s="72">
        <v>0</v>
      </c>
      <c r="AS77" s="72">
        <v>0</v>
      </c>
      <c r="AT77" s="73">
        <v>0</v>
      </c>
      <c r="AU77" s="73">
        <v>0</v>
      </c>
      <c r="AV77" s="74">
        <v>0</v>
      </c>
      <c r="AW77" s="72">
        <v>0</v>
      </c>
      <c r="AX77" s="72">
        <v>1</v>
      </c>
      <c r="AY77" s="70" t="s">
        <v>285</v>
      </c>
      <c r="AZ77" s="75">
        <v>0</v>
      </c>
      <c r="BA77" s="72">
        <v>0.375</v>
      </c>
      <c r="BB77" s="76">
        <v>979</v>
      </c>
      <c r="BC77" s="76">
        <v>4281</v>
      </c>
      <c r="BD77" s="76" t="s">
        <v>329</v>
      </c>
      <c r="BE77" s="76" t="s">
        <v>330</v>
      </c>
      <c r="BF77" s="76">
        <v>959</v>
      </c>
      <c r="BG77" s="76">
        <v>31</v>
      </c>
      <c r="BH77" s="72">
        <v>0.23879040667361837</v>
      </c>
      <c r="BI77" s="77">
        <v>3.0643513789581204E-3</v>
      </c>
      <c r="BJ77" s="19">
        <v>0</v>
      </c>
      <c r="BK77" s="224">
        <v>33</v>
      </c>
      <c r="BL77" s="225">
        <v>6</v>
      </c>
      <c r="BM77" s="225">
        <v>11</v>
      </c>
      <c r="BN77" s="226">
        <v>18.18181818181818</v>
      </c>
      <c r="BO77" s="226">
        <v>33.333333333333343</v>
      </c>
      <c r="BP77" s="226">
        <v>0.625</v>
      </c>
      <c r="BQ77" s="226">
        <v>0.625</v>
      </c>
      <c r="BR77" s="226">
        <v>0.625</v>
      </c>
      <c r="BS77" s="226">
        <v>0.625</v>
      </c>
      <c r="BT77" s="227">
        <v>32</v>
      </c>
      <c r="BU77" s="228">
        <v>-0.109375</v>
      </c>
      <c r="BV77" s="228">
        <v>-0.16415750701590201</v>
      </c>
      <c r="BW77" s="227" t="b">
        <v>0</v>
      </c>
      <c r="BX77" s="227" t="b">
        <v>0</v>
      </c>
      <c r="BY77" s="227">
        <v>13</v>
      </c>
      <c r="BZ77" s="227">
        <v>12</v>
      </c>
      <c r="CA77" s="228">
        <v>0.40625</v>
      </c>
      <c r="CB77" s="228">
        <v>0.375</v>
      </c>
      <c r="CC77" s="278">
        <v>0.625</v>
      </c>
      <c r="CD77" s="279">
        <v>20</v>
      </c>
      <c r="CE77" s="35">
        <v>1</v>
      </c>
      <c r="CF77">
        <v>20</v>
      </c>
      <c r="CG77" s="35">
        <v>0.625</v>
      </c>
      <c r="CH77" s="35">
        <v>0</v>
      </c>
      <c r="CI77">
        <v>0</v>
      </c>
      <c r="CJ77" s="35">
        <v>0.375</v>
      </c>
      <c r="CK77">
        <v>12</v>
      </c>
      <c r="CL77" s="35">
        <v>1.7305893358278701E-2</v>
      </c>
      <c r="CM77" t="s">
        <v>25</v>
      </c>
      <c r="CN77">
        <v>24</v>
      </c>
      <c r="CO77" s="35">
        <v>0.75</v>
      </c>
      <c r="CP77" t="b">
        <v>1</v>
      </c>
      <c r="CQ77">
        <v>0</v>
      </c>
      <c r="CR77">
        <v>0</v>
      </c>
      <c r="CS77" s="35">
        <v>0</v>
      </c>
      <c r="CT77" s="35">
        <v>0</v>
      </c>
      <c r="CU77" s="31" t="s">
        <v>724</v>
      </c>
      <c r="CV77" s="31" t="s">
        <v>712</v>
      </c>
      <c r="CW77" t="s">
        <v>724</v>
      </c>
      <c r="CX77" t="s">
        <v>711</v>
      </c>
      <c r="CY77" t="s">
        <v>718</v>
      </c>
      <c r="CZ77" t="s">
        <v>711</v>
      </c>
      <c r="DA77" t="s">
        <v>676</v>
      </c>
      <c r="DB77" t="b">
        <v>1</v>
      </c>
      <c r="DC77" s="272" t="s">
        <v>713</v>
      </c>
      <c r="DD77" s="273" t="s">
        <v>725</v>
      </c>
      <c r="DE77" s="274" t="s">
        <v>156</v>
      </c>
      <c r="DF77" s="275" t="b">
        <f t="shared" si="1"/>
        <v>1</v>
      </c>
    </row>
    <row r="78" spans="1:110" ht="24.95" customHeight="1" x14ac:dyDescent="0.25">
      <c r="A78" s="211" t="s">
        <v>69</v>
      </c>
      <c r="B78" s="214" t="s">
        <v>681</v>
      </c>
      <c r="C78" s="78" t="s">
        <v>36</v>
      </c>
      <c r="D78" s="79" t="s">
        <v>311</v>
      </c>
      <c r="E78" s="79" t="s">
        <v>360</v>
      </c>
      <c r="F78" s="79" t="s">
        <v>377</v>
      </c>
      <c r="G78" s="79">
        <v>1</v>
      </c>
      <c r="H78" s="78" t="s">
        <v>349</v>
      </c>
      <c r="I78" s="80">
        <v>0</v>
      </c>
      <c r="J78" s="78" t="s">
        <v>29</v>
      </c>
      <c r="K78" s="80">
        <v>1</v>
      </c>
      <c r="L78" s="78" t="s">
        <v>349</v>
      </c>
      <c r="M78" s="81">
        <v>1</v>
      </c>
      <c r="N78" s="78" t="s">
        <v>286</v>
      </c>
      <c r="O78" s="78" t="s">
        <v>287</v>
      </c>
      <c r="P78" s="78" t="s">
        <v>350</v>
      </c>
      <c r="Q78" s="78" t="s">
        <v>351</v>
      </c>
      <c r="R78" s="82" t="s">
        <v>36</v>
      </c>
      <c r="S78" s="79" t="s">
        <v>356</v>
      </c>
      <c r="T78" s="79">
        <v>172</v>
      </c>
      <c r="U78" s="79">
        <v>6</v>
      </c>
      <c r="V78" s="79">
        <v>1</v>
      </c>
      <c r="W78" s="83">
        <v>4</v>
      </c>
      <c r="X78" s="84">
        <v>0.25</v>
      </c>
      <c r="Y78" s="79">
        <v>5</v>
      </c>
      <c r="Z78" s="79">
        <v>6</v>
      </c>
      <c r="AA78" s="79">
        <v>22</v>
      </c>
      <c r="AB78" s="79">
        <v>28</v>
      </c>
      <c r="AC78" s="79">
        <v>1</v>
      </c>
      <c r="AD78" s="79">
        <v>0</v>
      </c>
      <c r="AE78" s="79">
        <v>6</v>
      </c>
      <c r="AF78" s="79">
        <v>0</v>
      </c>
      <c r="AG78" s="79">
        <v>0</v>
      </c>
      <c r="AH78" s="79">
        <v>0</v>
      </c>
      <c r="AI78" s="79">
        <v>0</v>
      </c>
      <c r="AJ78" s="79">
        <v>0</v>
      </c>
      <c r="AK78" s="85">
        <v>6</v>
      </c>
      <c r="AL78" s="79">
        <v>0</v>
      </c>
      <c r="AM78" s="86">
        <v>6</v>
      </c>
      <c r="AN78" s="87">
        <v>1.5</v>
      </c>
      <c r="AO78" s="87">
        <v>1</v>
      </c>
      <c r="AP78" s="87">
        <v>6</v>
      </c>
      <c r="AQ78" s="87">
        <v>0</v>
      </c>
      <c r="AR78" s="87">
        <v>0</v>
      </c>
      <c r="AS78" s="87">
        <v>0</v>
      </c>
      <c r="AT78" s="88">
        <v>1.5</v>
      </c>
      <c r="AU78" s="88">
        <v>3.4682080924855488E-2</v>
      </c>
      <c r="AV78" s="89">
        <v>1</v>
      </c>
      <c r="AW78" s="87">
        <v>6</v>
      </c>
      <c r="AX78" s="87">
        <v>1.2</v>
      </c>
      <c r="AY78" s="90">
        <v>1</v>
      </c>
      <c r="AZ78" s="90">
        <v>0.16666666666666666</v>
      </c>
      <c r="BA78" s="87">
        <v>0.66666666666666663</v>
      </c>
      <c r="BB78" s="91">
        <v>100</v>
      </c>
      <c r="BC78" s="91">
        <v>762</v>
      </c>
      <c r="BD78" s="91" t="s">
        <v>395</v>
      </c>
      <c r="BE78" s="91" t="s">
        <v>396</v>
      </c>
      <c r="BF78" s="91">
        <v>768</v>
      </c>
      <c r="BG78" s="91">
        <v>25</v>
      </c>
      <c r="BH78" s="87">
        <v>0.22395833333333334</v>
      </c>
      <c r="BI78" s="92">
        <v>0.04</v>
      </c>
      <c r="BJ78" s="79">
        <v>1</v>
      </c>
      <c r="BK78" s="229">
        <v>26</v>
      </c>
      <c r="BL78" s="230">
        <v>19</v>
      </c>
      <c r="BM78" s="230">
        <v>19</v>
      </c>
      <c r="BN78" s="231">
        <v>73.07692307692308</v>
      </c>
      <c r="BO78" s="231">
        <v>73.07692307692308</v>
      </c>
      <c r="BP78" s="231">
        <v>0.24</v>
      </c>
      <c r="BQ78" s="231">
        <v>0.24</v>
      </c>
      <c r="BR78" s="231">
        <v>0.28000000000000003</v>
      </c>
      <c r="BS78" s="231">
        <v>0.28000000000000003</v>
      </c>
      <c r="BT78" s="232">
        <v>25</v>
      </c>
      <c r="BU78" s="233">
        <v>0.27142857142857102</v>
      </c>
      <c r="BV78" s="233">
        <v>-0.103743842364532</v>
      </c>
      <c r="BW78" s="232" t="b">
        <v>0</v>
      </c>
      <c r="BX78" s="232" t="b">
        <v>0</v>
      </c>
      <c r="BY78" s="232">
        <v>20</v>
      </c>
      <c r="BZ78" s="232">
        <v>18</v>
      </c>
      <c r="CA78" s="233">
        <v>0.8</v>
      </c>
      <c r="CB78" s="233">
        <v>0.72</v>
      </c>
      <c r="CC78" s="270">
        <v>0.24</v>
      </c>
      <c r="CD78" s="271">
        <v>6</v>
      </c>
      <c r="CE78" s="212">
        <v>0.78571428571428503</v>
      </c>
      <c r="CF78" s="211">
        <v>7</v>
      </c>
      <c r="CG78" s="212">
        <v>0.28000000000000003</v>
      </c>
      <c r="CH78" s="212">
        <v>0.04</v>
      </c>
      <c r="CI78" s="211">
        <v>1</v>
      </c>
      <c r="CJ78" s="212">
        <v>0.72</v>
      </c>
      <c r="CK78" s="211">
        <v>18</v>
      </c>
      <c r="CL78" s="212">
        <v>0.26127320954907102</v>
      </c>
      <c r="CM78" s="211" t="s">
        <v>21</v>
      </c>
      <c r="CN78" s="211">
        <v>6</v>
      </c>
      <c r="CO78" s="212">
        <v>0.24</v>
      </c>
      <c r="CP78" s="211" t="b">
        <v>1</v>
      </c>
      <c r="CQ78" s="211">
        <v>0</v>
      </c>
      <c r="CR78" s="211">
        <v>0</v>
      </c>
      <c r="CS78" s="212">
        <v>0</v>
      </c>
      <c r="CT78" s="212">
        <v>0</v>
      </c>
      <c r="CU78" s="214" t="s">
        <v>715</v>
      </c>
      <c r="CV78" s="214" t="s">
        <v>678</v>
      </c>
      <c r="CW78" s="211" t="s">
        <v>724</v>
      </c>
      <c r="CX78" s="211" t="s">
        <v>719</v>
      </c>
      <c r="CY78" s="211" t="s">
        <v>718</v>
      </c>
      <c r="CZ78" s="211" t="s">
        <v>711</v>
      </c>
      <c r="DA78" s="211" t="s">
        <v>676</v>
      </c>
      <c r="DB78" s="211" t="b">
        <v>1</v>
      </c>
      <c r="DC78" s="272" t="s">
        <v>713</v>
      </c>
      <c r="DD78" s="273" t="s">
        <v>725</v>
      </c>
      <c r="DE78" s="274" t="s">
        <v>69</v>
      </c>
      <c r="DF78" s="275" t="b">
        <f t="shared" si="1"/>
        <v>1</v>
      </c>
    </row>
    <row r="79" spans="1:110" ht="24.95" customHeight="1" x14ac:dyDescent="0.25">
      <c r="A79" s="127" t="s">
        <v>165</v>
      </c>
      <c r="B79" s="218" t="s">
        <v>682</v>
      </c>
      <c r="C79" s="107" t="s">
        <v>23</v>
      </c>
      <c r="D79" s="108" t="s">
        <v>333</v>
      </c>
      <c r="E79" s="108" t="s">
        <v>247</v>
      </c>
      <c r="F79" s="108" t="s">
        <v>530</v>
      </c>
      <c r="G79" s="108">
        <v>11</v>
      </c>
      <c r="H79" s="107" t="s">
        <v>510</v>
      </c>
      <c r="I79" s="120">
        <v>2</v>
      </c>
      <c r="J79" s="107" t="s">
        <v>57</v>
      </c>
      <c r="K79" s="120">
        <v>9</v>
      </c>
      <c r="L79" s="107" t="s">
        <v>467</v>
      </c>
      <c r="M79" s="110">
        <v>0.81818181818181823</v>
      </c>
      <c r="N79" s="107" t="s">
        <v>286</v>
      </c>
      <c r="O79" s="107" t="s">
        <v>287</v>
      </c>
      <c r="P79" s="107" t="s">
        <v>350</v>
      </c>
      <c r="Q79" s="107" t="s">
        <v>351</v>
      </c>
      <c r="R79" s="111" t="s">
        <v>470</v>
      </c>
      <c r="S79" s="108" t="s">
        <v>352</v>
      </c>
      <c r="T79" s="108">
        <v>722</v>
      </c>
      <c r="U79" s="108">
        <v>24</v>
      </c>
      <c r="V79" s="108">
        <v>2</v>
      </c>
      <c r="W79" s="112">
        <v>27</v>
      </c>
      <c r="X79" s="113">
        <v>0.40740740740740738</v>
      </c>
      <c r="Y79" s="108">
        <v>24</v>
      </c>
      <c r="Z79" s="108">
        <v>26</v>
      </c>
      <c r="AA79" s="108">
        <v>190</v>
      </c>
      <c r="AB79" s="108">
        <v>210</v>
      </c>
      <c r="AC79" s="108">
        <v>8</v>
      </c>
      <c r="AD79" s="108">
        <v>6</v>
      </c>
      <c r="AE79" s="108">
        <v>62</v>
      </c>
      <c r="AF79" s="108">
        <v>52</v>
      </c>
      <c r="AG79" s="108">
        <v>21</v>
      </c>
      <c r="AH79" s="108">
        <v>11</v>
      </c>
      <c r="AI79" s="108">
        <v>2</v>
      </c>
      <c r="AJ79" s="108">
        <v>0</v>
      </c>
      <c r="AK79" s="108">
        <v>83</v>
      </c>
      <c r="AL79" s="108">
        <v>65</v>
      </c>
      <c r="AM79" s="114">
        <v>148</v>
      </c>
      <c r="AN79" s="34">
        <v>3.07407407407407</v>
      </c>
      <c r="AO79" s="34">
        <v>3.4583333333333299</v>
      </c>
      <c r="AP79" s="34">
        <v>41.5</v>
      </c>
      <c r="AQ79" s="34">
        <v>2.4074074074073999</v>
      </c>
      <c r="AR79" s="34">
        <v>2.7083333333333299</v>
      </c>
      <c r="AS79" s="34">
        <v>32.5</v>
      </c>
      <c r="AT79" s="115">
        <v>5.4814814814814801</v>
      </c>
      <c r="AU79" s="115">
        <v>0.20470262793914246</v>
      </c>
      <c r="AV79" s="116">
        <v>6.1666666666666599</v>
      </c>
      <c r="AW79" s="34">
        <v>74</v>
      </c>
      <c r="AX79" s="34">
        <v>1.0833333333333299</v>
      </c>
      <c r="AY79" s="117">
        <v>0.56081081081081086</v>
      </c>
      <c r="AZ79" s="117">
        <v>0.45833333333333331</v>
      </c>
      <c r="BA79" s="34">
        <v>1.125</v>
      </c>
      <c r="BB79" s="118">
        <v>1477</v>
      </c>
      <c r="BC79" s="118">
        <v>12473</v>
      </c>
      <c r="BD79" s="118" t="s">
        <v>599</v>
      </c>
      <c r="BE79" s="118" t="s">
        <v>600</v>
      </c>
      <c r="BF79" s="118">
        <v>1501</v>
      </c>
      <c r="BG79" s="118">
        <v>49</v>
      </c>
      <c r="BH79" s="34">
        <v>0.48101265822784811</v>
      </c>
      <c r="BI79" s="119">
        <v>1.8280297901150981E-2</v>
      </c>
      <c r="BJ79" s="108">
        <v>14</v>
      </c>
      <c r="BK79" s="250">
        <v>50</v>
      </c>
      <c r="BL79" s="251">
        <v>30</v>
      </c>
      <c r="BM79" s="251">
        <v>40</v>
      </c>
      <c r="BN79" s="252">
        <v>60</v>
      </c>
      <c r="BO79" s="252">
        <v>80</v>
      </c>
      <c r="BP79" s="252">
        <v>0.22448979591836729</v>
      </c>
      <c r="BQ79" s="252">
        <v>0.26530612244897961</v>
      </c>
      <c r="BR79" s="252">
        <v>0.26530612244897961</v>
      </c>
      <c r="BS79" s="252">
        <v>0.7142857142857143</v>
      </c>
      <c r="BT79" s="253">
        <v>49</v>
      </c>
      <c r="BU79" s="254">
        <v>0.26953266513705998</v>
      </c>
      <c r="BV79" s="254">
        <v>-6.0620031892432397E-2</v>
      </c>
      <c r="BW79" s="253" t="b">
        <v>0</v>
      </c>
      <c r="BX79" s="253" t="b">
        <v>0</v>
      </c>
      <c r="BY79" s="253">
        <v>39</v>
      </c>
      <c r="BZ79" s="253">
        <v>36</v>
      </c>
      <c r="CA79" s="254">
        <v>0.79591836734693799</v>
      </c>
      <c r="CB79" s="254">
        <v>0.73469387755102</v>
      </c>
      <c r="CC79" s="282">
        <v>0.22448979591836701</v>
      </c>
      <c r="CD79" s="283">
        <v>11</v>
      </c>
      <c r="CE79" s="128">
        <v>0.562130177514792</v>
      </c>
      <c r="CF79" s="127">
        <v>13</v>
      </c>
      <c r="CG79" s="128">
        <v>0.265306122448979</v>
      </c>
      <c r="CH79" s="128">
        <v>4.08163265306122E-2</v>
      </c>
      <c r="CI79" s="127">
        <v>2</v>
      </c>
      <c r="CJ79" s="128">
        <v>0.73469387755102</v>
      </c>
      <c r="CK79" s="127">
        <v>36</v>
      </c>
      <c r="CL79" s="128">
        <v>5.3698896820246499E-2</v>
      </c>
      <c r="CM79" s="127" t="s">
        <v>25</v>
      </c>
      <c r="CN79" s="127">
        <v>13</v>
      </c>
      <c r="CO79" s="128">
        <v>0.265306122448979</v>
      </c>
      <c r="CP79" s="127" t="b">
        <v>1</v>
      </c>
      <c r="CQ79" s="127">
        <v>1</v>
      </c>
      <c r="CR79" s="127">
        <v>0</v>
      </c>
      <c r="CS79" s="128">
        <v>1</v>
      </c>
      <c r="CT79" s="128">
        <v>2.04081632653061E-2</v>
      </c>
      <c r="CU79" s="218" t="s">
        <v>715</v>
      </c>
      <c r="CV79" s="218" t="s">
        <v>718</v>
      </c>
      <c r="CW79" s="127" t="s">
        <v>724</v>
      </c>
      <c r="CX79" s="127" t="s">
        <v>719</v>
      </c>
      <c r="CY79" s="127" t="s">
        <v>718</v>
      </c>
      <c r="CZ79" s="127" t="s">
        <v>721</v>
      </c>
      <c r="DA79" s="127" t="s">
        <v>677</v>
      </c>
      <c r="DB79" s="127" t="b">
        <v>1</v>
      </c>
      <c r="DC79" s="272" t="s">
        <v>713</v>
      </c>
      <c r="DD79" s="273" t="s">
        <v>725</v>
      </c>
      <c r="DE79" s="274" t="s">
        <v>165</v>
      </c>
      <c r="DF79" s="275" t="b">
        <f t="shared" si="1"/>
        <v>1</v>
      </c>
    </row>
    <row r="80" spans="1:110" ht="24.95" customHeight="1" x14ac:dyDescent="0.25">
      <c r="A80" s="182" t="s">
        <v>81</v>
      </c>
      <c r="B80" s="215" t="s">
        <v>681</v>
      </c>
      <c r="C80" s="183" t="s">
        <v>19</v>
      </c>
      <c r="D80" s="184" t="s">
        <v>333</v>
      </c>
      <c r="E80" s="184" t="s">
        <v>247</v>
      </c>
      <c r="F80" s="184" t="s">
        <v>381</v>
      </c>
      <c r="G80" s="184">
        <v>1</v>
      </c>
      <c r="H80" s="183" t="s">
        <v>349</v>
      </c>
      <c r="I80" s="185">
        <v>1</v>
      </c>
      <c r="J80" s="183" t="s">
        <v>20</v>
      </c>
      <c r="K80" s="186">
        <v>0</v>
      </c>
      <c r="L80" s="183" t="s">
        <v>29</v>
      </c>
      <c r="M80" s="187">
        <v>0</v>
      </c>
      <c r="N80" s="183" t="s">
        <v>286</v>
      </c>
      <c r="O80" s="183" t="s">
        <v>287</v>
      </c>
      <c r="P80" s="183" t="s">
        <v>350</v>
      </c>
      <c r="Q80" s="183" t="s">
        <v>351</v>
      </c>
      <c r="R80" s="188" t="s">
        <v>470</v>
      </c>
      <c r="S80" s="184" t="s">
        <v>382</v>
      </c>
      <c r="T80" s="184">
        <v>594</v>
      </c>
      <c r="U80" s="184">
        <v>20</v>
      </c>
      <c r="V80" s="184">
        <v>2</v>
      </c>
      <c r="W80" s="189">
        <v>9</v>
      </c>
      <c r="X80" s="190">
        <v>0.1111111111111111</v>
      </c>
      <c r="Y80" s="184">
        <v>47</v>
      </c>
      <c r="Z80" s="184">
        <v>4</v>
      </c>
      <c r="AA80" s="184">
        <v>362</v>
      </c>
      <c r="AB80" s="184">
        <v>28</v>
      </c>
      <c r="AC80" s="184">
        <v>2</v>
      </c>
      <c r="AD80" s="184">
        <v>45</v>
      </c>
      <c r="AE80" s="184">
        <v>17</v>
      </c>
      <c r="AF80" s="184">
        <v>348</v>
      </c>
      <c r="AG80" s="184">
        <v>5</v>
      </c>
      <c r="AH80" s="184">
        <v>8</v>
      </c>
      <c r="AI80" s="184">
        <v>5</v>
      </c>
      <c r="AJ80" s="184">
        <v>0</v>
      </c>
      <c r="AK80" s="184">
        <v>22</v>
      </c>
      <c r="AL80" s="184">
        <v>361</v>
      </c>
      <c r="AM80" s="191">
        <v>383</v>
      </c>
      <c r="AN80" s="192">
        <v>2.4444444444444402</v>
      </c>
      <c r="AO80" s="192">
        <v>1.1000000000000001</v>
      </c>
      <c r="AP80" s="192">
        <v>11</v>
      </c>
      <c r="AQ80" s="192">
        <v>40.1111111111111</v>
      </c>
      <c r="AR80" s="192">
        <v>18.05</v>
      </c>
      <c r="AS80" s="192">
        <v>180.5</v>
      </c>
      <c r="AT80" s="193">
        <v>42.5555555555555</v>
      </c>
      <c r="AU80" s="193">
        <v>0.64369747899159668</v>
      </c>
      <c r="AV80" s="194">
        <v>19.149999999999999</v>
      </c>
      <c r="AW80" s="192">
        <v>191.5</v>
      </c>
      <c r="AX80" s="192">
        <v>8.5106382978723402E-2</v>
      </c>
      <c r="AY80" s="195">
        <v>5.7441253263707574E-2</v>
      </c>
      <c r="AZ80" s="195">
        <v>0.05</v>
      </c>
      <c r="BA80" s="192">
        <v>0.45</v>
      </c>
      <c r="BB80" s="196">
        <v>31566</v>
      </c>
      <c r="BC80" s="196">
        <v>123703</v>
      </c>
      <c r="BD80" s="196" t="s">
        <v>485</v>
      </c>
      <c r="BE80" s="196" t="s">
        <v>486</v>
      </c>
      <c r="BF80" s="196">
        <v>3229</v>
      </c>
      <c r="BG80" s="196">
        <v>106</v>
      </c>
      <c r="BH80" s="192">
        <v>0.18395788169711985</v>
      </c>
      <c r="BI80" s="197">
        <v>2.8511689792815053E-4</v>
      </c>
      <c r="BJ80" s="184">
        <v>47</v>
      </c>
      <c r="BK80" s="234">
        <v>107</v>
      </c>
      <c r="BL80" s="235">
        <v>6</v>
      </c>
      <c r="BM80" s="235">
        <v>14</v>
      </c>
      <c r="BN80" s="236">
        <v>5.6074766355140184</v>
      </c>
      <c r="BO80" s="236">
        <v>13.084112149532711</v>
      </c>
      <c r="BP80" s="237">
        <v>0.63207547169811318</v>
      </c>
      <c r="BQ80" s="237">
        <v>0.63207547169811318</v>
      </c>
      <c r="BR80" s="237">
        <v>0.63207547169811318</v>
      </c>
      <c r="BS80" s="237">
        <v>0.63207547169811318</v>
      </c>
      <c r="BT80" s="238">
        <v>106</v>
      </c>
      <c r="BU80" s="239">
        <v>-0.122774471318222</v>
      </c>
      <c r="BV80" s="239">
        <v>-0.12354583396207</v>
      </c>
      <c r="BW80" s="238" t="b">
        <v>0</v>
      </c>
      <c r="BX80" s="238" t="b">
        <v>0</v>
      </c>
      <c r="BY80" s="238">
        <v>40</v>
      </c>
      <c r="BZ80" s="238">
        <v>39</v>
      </c>
      <c r="CA80" s="239">
        <v>0.37735849056603699</v>
      </c>
      <c r="CB80" s="239">
        <v>0.36792452830188599</v>
      </c>
      <c r="CC80" s="280">
        <v>0.62264150943396201</v>
      </c>
      <c r="CD80" s="281">
        <v>66</v>
      </c>
      <c r="CE80" s="198">
        <v>0.48590604026845602</v>
      </c>
      <c r="CF80" s="182">
        <v>67</v>
      </c>
      <c r="CG80" s="198">
        <v>0.63207547169811296</v>
      </c>
      <c r="CH80" s="198">
        <v>9.4339622641509396E-3</v>
      </c>
      <c r="CI80" s="182">
        <v>1</v>
      </c>
      <c r="CJ80" s="198">
        <v>0.36792452830188599</v>
      </c>
      <c r="CK80" s="182">
        <v>39</v>
      </c>
      <c r="CL80" s="198">
        <v>1.5723141344061699E-2</v>
      </c>
      <c r="CM80" s="182" t="s">
        <v>25</v>
      </c>
      <c r="CN80" s="182">
        <v>96</v>
      </c>
      <c r="CO80" s="198">
        <v>0.90566037735849003</v>
      </c>
      <c r="CP80" s="182" t="b">
        <v>0</v>
      </c>
      <c r="CQ80" s="182">
        <v>0</v>
      </c>
      <c r="CR80" s="182">
        <v>0</v>
      </c>
      <c r="CS80" s="198">
        <v>0</v>
      </c>
      <c r="CT80" s="198">
        <v>0</v>
      </c>
      <c r="CU80" s="215" t="s">
        <v>724</v>
      </c>
      <c r="CV80" s="215" t="s">
        <v>718</v>
      </c>
      <c r="CW80" s="182" t="s">
        <v>724</v>
      </c>
      <c r="CX80" s="182" t="s">
        <v>719</v>
      </c>
      <c r="CY80" s="182" t="s">
        <v>718</v>
      </c>
      <c r="CZ80" s="182" t="s">
        <v>711</v>
      </c>
      <c r="DA80" s="182" t="s">
        <v>676</v>
      </c>
      <c r="DB80" s="182" t="b">
        <v>1</v>
      </c>
      <c r="DC80" s="272" t="s">
        <v>713</v>
      </c>
      <c r="DD80" s="273" t="s">
        <v>725</v>
      </c>
      <c r="DE80" s="274" t="s">
        <v>81</v>
      </c>
      <c r="DF80" s="275" t="b">
        <f t="shared" si="1"/>
        <v>1</v>
      </c>
    </row>
    <row r="81" spans="1:110" ht="24.95" customHeight="1" x14ac:dyDescent="0.25">
      <c r="A81" s="8" t="s">
        <v>148</v>
      </c>
      <c r="B81" s="216" t="s">
        <v>21</v>
      </c>
      <c r="C81" s="93" t="s">
        <v>28</v>
      </c>
      <c r="D81" s="94" t="s">
        <v>328</v>
      </c>
      <c r="E81" s="94" t="s">
        <v>360</v>
      </c>
      <c r="F81" s="94" t="s">
        <v>378</v>
      </c>
      <c r="G81" s="94">
        <v>5</v>
      </c>
      <c r="H81" s="93" t="s">
        <v>467</v>
      </c>
      <c r="I81" s="95">
        <v>0</v>
      </c>
      <c r="J81" s="93" t="s">
        <v>29</v>
      </c>
      <c r="K81" s="95">
        <v>5</v>
      </c>
      <c r="L81" s="93" t="s">
        <v>467</v>
      </c>
      <c r="M81" s="96">
        <v>1</v>
      </c>
      <c r="N81" s="93" t="s">
        <v>505</v>
      </c>
      <c r="O81" s="93" t="s">
        <v>493</v>
      </c>
      <c r="P81" s="93" t="s">
        <v>513</v>
      </c>
      <c r="Q81" s="93" t="s">
        <v>506</v>
      </c>
      <c r="R81" s="97" t="s">
        <v>460</v>
      </c>
      <c r="S81" s="94" t="s">
        <v>394</v>
      </c>
      <c r="T81" s="94">
        <v>249</v>
      </c>
      <c r="U81" s="94">
        <v>9</v>
      </c>
      <c r="V81" s="94">
        <v>1</v>
      </c>
      <c r="W81" s="98">
        <v>9</v>
      </c>
      <c r="X81" s="99">
        <v>0.55555555555555558</v>
      </c>
      <c r="Y81" s="94">
        <v>6</v>
      </c>
      <c r="Z81" s="94">
        <v>7</v>
      </c>
      <c r="AA81" s="94">
        <v>22</v>
      </c>
      <c r="AB81" s="94">
        <v>31</v>
      </c>
      <c r="AC81" s="94">
        <v>1</v>
      </c>
      <c r="AD81" s="94">
        <v>0</v>
      </c>
      <c r="AE81" s="94">
        <v>2</v>
      </c>
      <c r="AF81" s="94">
        <v>0</v>
      </c>
      <c r="AG81" s="94">
        <v>8</v>
      </c>
      <c r="AH81" s="94">
        <v>1</v>
      </c>
      <c r="AI81" s="94">
        <v>0</v>
      </c>
      <c r="AJ81" s="94">
        <v>2</v>
      </c>
      <c r="AK81" s="94">
        <v>10</v>
      </c>
      <c r="AL81" s="94">
        <v>3</v>
      </c>
      <c r="AM81" s="100">
        <v>13</v>
      </c>
      <c r="AN81" s="101">
        <v>1.1111111111111101</v>
      </c>
      <c r="AO81" s="101">
        <v>1.1111111111111101</v>
      </c>
      <c r="AP81" s="101">
        <v>10</v>
      </c>
      <c r="AQ81" s="101">
        <v>0.33333333333333298</v>
      </c>
      <c r="AR81" s="101">
        <v>0.33333333333333298</v>
      </c>
      <c r="AS81" s="101">
        <v>3</v>
      </c>
      <c r="AT81" s="102">
        <v>1.44444444444444</v>
      </c>
      <c r="AU81" s="102">
        <v>5.1999999999999998E-2</v>
      </c>
      <c r="AV81" s="103">
        <v>1.44444444444444</v>
      </c>
      <c r="AW81" s="101">
        <v>13</v>
      </c>
      <c r="AX81" s="101">
        <v>1.1666666666666601</v>
      </c>
      <c r="AY81" s="104">
        <v>0.76923076923076927</v>
      </c>
      <c r="AZ81" s="104">
        <v>0.55555555555555558</v>
      </c>
      <c r="BA81" s="101">
        <v>1</v>
      </c>
      <c r="BB81" s="105">
        <v>862</v>
      </c>
      <c r="BC81" s="105">
        <v>3779</v>
      </c>
      <c r="BD81" s="105" t="s">
        <v>516</v>
      </c>
      <c r="BE81" s="105" t="s">
        <v>517</v>
      </c>
      <c r="BF81" s="105">
        <v>1217</v>
      </c>
      <c r="BG81" s="105">
        <v>40</v>
      </c>
      <c r="BH81" s="101">
        <v>0.20460147904683648</v>
      </c>
      <c r="BI81" s="106">
        <v>1.0440835266821345E-2</v>
      </c>
      <c r="BJ81" s="94">
        <v>1</v>
      </c>
      <c r="BK81" s="240">
        <v>41</v>
      </c>
      <c r="BL81" s="241">
        <v>6</v>
      </c>
      <c r="BM81" s="241">
        <v>14</v>
      </c>
      <c r="BN81" s="242">
        <v>14.634146341463421</v>
      </c>
      <c r="BO81" s="242">
        <v>34.146341463414643</v>
      </c>
      <c r="BP81" s="242">
        <v>0.5</v>
      </c>
      <c r="BQ81" s="242">
        <v>0.52500000000000002</v>
      </c>
      <c r="BR81" s="242">
        <v>0.52500000000000002</v>
      </c>
      <c r="BS81" s="242">
        <v>0.65</v>
      </c>
      <c r="BT81" s="243">
        <v>40</v>
      </c>
      <c r="BU81" s="244">
        <v>1.0714285714286001E-3</v>
      </c>
      <c r="BV81" s="244">
        <v>-7.2871952608794699E-2</v>
      </c>
      <c r="BW81" s="243" t="b">
        <v>0</v>
      </c>
      <c r="BX81" s="243" t="b">
        <v>0</v>
      </c>
      <c r="BY81" s="243">
        <v>21</v>
      </c>
      <c r="BZ81" s="243">
        <v>20</v>
      </c>
      <c r="CA81" s="244">
        <v>0.52500000000000002</v>
      </c>
      <c r="CB81" s="244">
        <v>0.5</v>
      </c>
      <c r="CC81" s="276">
        <v>0.5</v>
      </c>
      <c r="CD81" s="277">
        <v>20</v>
      </c>
      <c r="CE81" s="164">
        <v>0.74285714285714199</v>
      </c>
      <c r="CF81" s="8">
        <v>21</v>
      </c>
      <c r="CG81" s="164">
        <v>0.52500000000000002</v>
      </c>
      <c r="CH81" s="164">
        <v>2.5000000000000001E-2</v>
      </c>
      <c r="CI81" s="8">
        <v>1</v>
      </c>
      <c r="CJ81" s="164">
        <v>0.47499999999999998</v>
      </c>
      <c r="CK81" s="8">
        <v>19</v>
      </c>
      <c r="CL81" s="164">
        <v>1.0632642211589501E-3</v>
      </c>
      <c r="CM81" s="8" t="s">
        <v>25</v>
      </c>
      <c r="CN81" s="8">
        <v>31</v>
      </c>
      <c r="CO81" s="164">
        <v>0.77500000000000002</v>
      </c>
      <c r="CP81" s="8" t="b">
        <v>1</v>
      </c>
      <c r="CQ81" s="8">
        <v>0</v>
      </c>
      <c r="CR81" s="8">
        <v>0</v>
      </c>
      <c r="CS81" s="164">
        <v>0</v>
      </c>
      <c r="CT81" s="164">
        <v>0</v>
      </c>
      <c r="CU81" s="216" t="s">
        <v>724</v>
      </c>
      <c r="CV81" s="216" t="s">
        <v>718</v>
      </c>
      <c r="CW81" s="8" t="s">
        <v>724</v>
      </c>
      <c r="CX81" s="8" t="s">
        <v>719</v>
      </c>
      <c r="CY81" s="8" t="s">
        <v>718</v>
      </c>
      <c r="CZ81" s="8" t="s">
        <v>711</v>
      </c>
      <c r="DA81" s="8" t="s">
        <v>676</v>
      </c>
      <c r="DB81" s="8" t="b">
        <v>1</v>
      </c>
      <c r="DC81" s="272" t="s">
        <v>713</v>
      </c>
      <c r="DD81" s="273" t="s">
        <v>725</v>
      </c>
      <c r="DE81" s="274" t="s">
        <v>148</v>
      </c>
      <c r="DF81" s="275" t="b">
        <f t="shared" si="1"/>
        <v>1</v>
      </c>
    </row>
    <row r="82" spans="1:110" ht="24.95" customHeight="1" x14ac:dyDescent="0.25">
      <c r="A82" s="211" t="s">
        <v>203</v>
      </c>
      <c r="B82" s="214" t="s">
        <v>681</v>
      </c>
      <c r="C82" s="78" t="s">
        <v>36</v>
      </c>
      <c r="D82" s="79" t="s">
        <v>328</v>
      </c>
      <c r="E82" s="79" t="s">
        <v>29</v>
      </c>
      <c r="F82" s="79" t="s">
        <v>284</v>
      </c>
      <c r="G82" s="79">
        <v>3</v>
      </c>
      <c r="H82" s="78" t="s">
        <v>359</v>
      </c>
      <c r="I82" s="80">
        <v>0</v>
      </c>
      <c r="J82" s="78" t="s">
        <v>29</v>
      </c>
      <c r="K82" s="80">
        <v>3</v>
      </c>
      <c r="L82" s="78" t="s">
        <v>359</v>
      </c>
      <c r="M82" s="81">
        <v>1</v>
      </c>
      <c r="N82" s="78" t="s">
        <v>286</v>
      </c>
      <c r="O82" s="78" t="s">
        <v>287</v>
      </c>
      <c r="P82" s="78" t="s">
        <v>350</v>
      </c>
      <c r="Q82" s="78" t="s">
        <v>351</v>
      </c>
      <c r="R82" s="82" t="s">
        <v>36</v>
      </c>
      <c r="S82" s="79" t="s">
        <v>356</v>
      </c>
      <c r="T82" s="79">
        <v>192</v>
      </c>
      <c r="U82" s="79">
        <v>7</v>
      </c>
      <c r="V82" s="79">
        <v>1</v>
      </c>
      <c r="W82" s="83">
        <v>5</v>
      </c>
      <c r="X82" s="84">
        <v>0.6</v>
      </c>
      <c r="Y82" s="79">
        <v>3</v>
      </c>
      <c r="Z82" s="79">
        <v>3</v>
      </c>
      <c r="AA82" s="79">
        <v>19</v>
      </c>
      <c r="AB82" s="79">
        <v>23</v>
      </c>
      <c r="AC82" s="79">
        <v>0</v>
      </c>
      <c r="AD82" s="79">
        <v>0</v>
      </c>
      <c r="AE82" s="79">
        <v>0</v>
      </c>
      <c r="AF82" s="79">
        <v>0</v>
      </c>
      <c r="AG82" s="79">
        <v>4</v>
      </c>
      <c r="AH82" s="79">
        <v>0</v>
      </c>
      <c r="AI82" s="79">
        <v>0</v>
      </c>
      <c r="AJ82" s="79">
        <v>0</v>
      </c>
      <c r="AK82" s="79">
        <v>4</v>
      </c>
      <c r="AL82" s="79">
        <v>0</v>
      </c>
      <c r="AM82" s="86">
        <v>4</v>
      </c>
      <c r="AN82" s="87">
        <v>0.8</v>
      </c>
      <c r="AO82" s="87">
        <v>0.57142857142857095</v>
      </c>
      <c r="AP82" s="87">
        <v>4</v>
      </c>
      <c r="AQ82" s="87">
        <v>0</v>
      </c>
      <c r="AR82" s="87">
        <v>0</v>
      </c>
      <c r="AS82" s="87">
        <v>0</v>
      </c>
      <c r="AT82" s="88">
        <v>0.8</v>
      </c>
      <c r="AU82" s="88">
        <v>2.072538860103627E-2</v>
      </c>
      <c r="AV82" s="89">
        <v>0.57142857142857095</v>
      </c>
      <c r="AW82" s="87">
        <v>4</v>
      </c>
      <c r="AX82" s="87">
        <v>1</v>
      </c>
      <c r="AY82" s="90">
        <v>1</v>
      </c>
      <c r="AZ82" s="90">
        <v>0.42857142857142855</v>
      </c>
      <c r="BA82" s="87">
        <v>0.7142857142857143</v>
      </c>
      <c r="BB82" s="91">
        <v>612</v>
      </c>
      <c r="BC82" s="91">
        <v>2594</v>
      </c>
      <c r="BD82" s="91" t="s">
        <v>399</v>
      </c>
      <c r="BE82" s="91" t="s">
        <v>400</v>
      </c>
      <c r="BF82" s="91">
        <v>1462</v>
      </c>
      <c r="BG82" s="91">
        <v>48</v>
      </c>
      <c r="BH82" s="87">
        <v>0.13132694938440492</v>
      </c>
      <c r="BI82" s="92">
        <v>8.1699346405228763E-3</v>
      </c>
      <c r="BJ82" s="79">
        <v>0</v>
      </c>
      <c r="BK82" s="229">
        <v>49</v>
      </c>
      <c r="BL82" s="230">
        <v>4</v>
      </c>
      <c r="BM82" s="230">
        <v>19</v>
      </c>
      <c r="BN82" s="231">
        <v>8.1632653061224492</v>
      </c>
      <c r="BO82" s="231">
        <v>38.775510204081627</v>
      </c>
      <c r="BP82" s="231">
        <v>0.4375</v>
      </c>
      <c r="BQ82" s="231">
        <v>0.4375</v>
      </c>
      <c r="BR82" s="231">
        <v>0.4375</v>
      </c>
      <c r="BS82" s="231">
        <v>0.47916666666666669</v>
      </c>
      <c r="BT82" s="232">
        <v>48</v>
      </c>
      <c r="BU82" s="233">
        <v>6.8387681159420205E-2</v>
      </c>
      <c r="BV82" s="233">
        <v>-2.9704950895338901E-2</v>
      </c>
      <c r="BW82" s="232" t="b">
        <v>0</v>
      </c>
      <c r="BX82" s="232" t="b">
        <v>0</v>
      </c>
      <c r="BY82" s="232">
        <v>28</v>
      </c>
      <c r="BZ82" s="232">
        <v>27</v>
      </c>
      <c r="CA82" s="233">
        <v>0.58333333333333304</v>
      </c>
      <c r="CB82" s="233">
        <v>0.5625</v>
      </c>
      <c r="CC82" s="270">
        <v>0.4375</v>
      </c>
      <c r="CD82" s="271">
        <v>21</v>
      </c>
      <c r="CE82" s="212">
        <v>0.86956521739130399</v>
      </c>
      <c r="CF82" s="211">
        <v>22</v>
      </c>
      <c r="CG82" s="212">
        <v>0.45833333333333298</v>
      </c>
      <c r="CH82" s="212">
        <v>2.0833333333333301E-2</v>
      </c>
      <c r="CI82" s="211">
        <v>1</v>
      </c>
      <c r="CJ82" s="212">
        <v>0.54166666666666596</v>
      </c>
      <c r="CK82" s="211">
        <v>26</v>
      </c>
      <c r="CL82" s="212">
        <v>4.2619139868268097E-2</v>
      </c>
      <c r="CM82" s="211" t="s">
        <v>25</v>
      </c>
      <c r="CN82" s="211">
        <v>31</v>
      </c>
      <c r="CO82" s="212">
        <v>0.64583333333333304</v>
      </c>
      <c r="CP82" s="211" t="b">
        <v>1</v>
      </c>
      <c r="CQ82" s="211">
        <v>0</v>
      </c>
      <c r="CR82" s="211">
        <v>0</v>
      </c>
      <c r="CS82" s="212">
        <v>0</v>
      </c>
      <c r="CT82" s="212">
        <v>0</v>
      </c>
      <c r="CU82" s="214" t="s">
        <v>724</v>
      </c>
      <c r="CV82" s="214" t="s">
        <v>678</v>
      </c>
      <c r="CW82" s="211" t="s">
        <v>724</v>
      </c>
      <c r="CX82" s="211" t="s">
        <v>719</v>
      </c>
      <c r="CY82" s="211" t="s">
        <v>718</v>
      </c>
      <c r="CZ82" s="211" t="s">
        <v>711</v>
      </c>
      <c r="DA82" s="211" t="s">
        <v>676</v>
      </c>
      <c r="DB82" s="211" t="b">
        <v>1</v>
      </c>
      <c r="DC82" s="272" t="s">
        <v>713</v>
      </c>
      <c r="DD82" s="273" t="s">
        <v>725</v>
      </c>
      <c r="DE82" s="274" t="s">
        <v>203</v>
      </c>
      <c r="DF82" s="275" t="b">
        <f t="shared" si="1"/>
        <v>1</v>
      </c>
    </row>
    <row r="83" spans="1:110" ht="24.95" customHeight="1" x14ac:dyDescent="0.25">
      <c r="A83" s="8" t="s">
        <v>85</v>
      </c>
      <c r="B83" s="216" t="s">
        <v>21</v>
      </c>
      <c r="C83" s="93" t="s">
        <v>28</v>
      </c>
      <c r="D83" s="94" t="s">
        <v>333</v>
      </c>
      <c r="E83" s="94" t="s">
        <v>360</v>
      </c>
      <c r="F83" s="94" t="s">
        <v>530</v>
      </c>
      <c r="G83" s="94">
        <v>6</v>
      </c>
      <c r="H83" s="93" t="s">
        <v>467</v>
      </c>
      <c r="I83" s="95">
        <v>0</v>
      </c>
      <c r="J83" s="93" t="s">
        <v>29</v>
      </c>
      <c r="K83" s="95">
        <v>6</v>
      </c>
      <c r="L83" s="93" t="s">
        <v>467</v>
      </c>
      <c r="M83" s="96">
        <v>1</v>
      </c>
      <c r="N83" s="93" t="s">
        <v>286</v>
      </c>
      <c r="O83" s="93" t="s">
        <v>287</v>
      </c>
      <c r="P83" s="93" t="s">
        <v>350</v>
      </c>
      <c r="Q83" s="93" t="s">
        <v>351</v>
      </c>
      <c r="R83" s="97" t="s">
        <v>460</v>
      </c>
      <c r="S83" s="94" t="s">
        <v>394</v>
      </c>
      <c r="T83" s="94">
        <v>873</v>
      </c>
      <c r="U83" s="94">
        <v>29</v>
      </c>
      <c r="V83" s="94">
        <v>3</v>
      </c>
      <c r="W83" s="98">
        <v>14</v>
      </c>
      <c r="X83" s="99">
        <v>0.42857142857142855</v>
      </c>
      <c r="Y83" s="94">
        <v>21</v>
      </c>
      <c r="Z83" s="94">
        <v>23</v>
      </c>
      <c r="AA83" s="94">
        <v>120</v>
      </c>
      <c r="AB83" s="94">
        <v>133</v>
      </c>
      <c r="AC83" s="94">
        <v>2</v>
      </c>
      <c r="AD83" s="94">
        <v>0</v>
      </c>
      <c r="AE83" s="94">
        <v>10</v>
      </c>
      <c r="AF83" s="94">
        <v>0</v>
      </c>
      <c r="AG83" s="94">
        <v>6</v>
      </c>
      <c r="AH83" s="94">
        <v>3</v>
      </c>
      <c r="AI83" s="94">
        <v>2</v>
      </c>
      <c r="AJ83" s="94">
        <v>0</v>
      </c>
      <c r="AK83" s="94">
        <v>16</v>
      </c>
      <c r="AL83" s="94">
        <v>5</v>
      </c>
      <c r="AM83" s="100">
        <v>21</v>
      </c>
      <c r="AN83" s="101">
        <v>1.1428571428571399</v>
      </c>
      <c r="AO83" s="101">
        <v>0.55172413793103403</v>
      </c>
      <c r="AP83" s="101">
        <v>5.3333333333333304</v>
      </c>
      <c r="AQ83" s="101">
        <v>0.35714285714285698</v>
      </c>
      <c r="AR83" s="101">
        <v>0.17241379310344801</v>
      </c>
      <c r="AS83" s="101">
        <v>1.6666666666666601</v>
      </c>
      <c r="AT83" s="102">
        <v>1.5</v>
      </c>
      <c r="AU83" s="102">
        <v>2.4027459954233409E-2</v>
      </c>
      <c r="AV83" s="103">
        <v>0.72413793103448199</v>
      </c>
      <c r="AW83" s="101">
        <v>7</v>
      </c>
      <c r="AX83" s="101">
        <v>1.09523809523809</v>
      </c>
      <c r="AY83" s="104">
        <v>0.76190476190476186</v>
      </c>
      <c r="AZ83" s="104">
        <v>0.20689655172413793</v>
      </c>
      <c r="BA83" s="101">
        <v>0.48275862068965519</v>
      </c>
      <c r="BB83" s="105">
        <v>818</v>
      </c>
      <c r="BC83" s="105">
        <v>2136</v>
      </c>
      <c r="BD83" s="105" t="s">
        <v>531</v>
      </c>
      <c r="BE83" s="105" t="s">
        <v>532</v>
      </c>
      <c r="BF83" s="105">
        <v>2550</v>
      </c>
      <c r="BG83" s="105">
        <v>83</v>
      </c>
      <c r="BH83" s="101">
        <v>0.34235294117647058</v>
      </c>
      <c r="BI83" s="106">
        <v>1.7114914425427872E-2</v>
      </c>
      <c r="BJ83" s="94">
        <v>2</v>
      </c>
      <c r="BK83" s="240">
        <v>85</v>
      </c>
      <c r="BL83" s="241">
        <v>10</v>
      </c>
      <c r="BM83" s="241">
        <v>13</v>
      </c>
      <c r="BN83" s="242">
        <v>11.76470588235294</v>
      </c>
      <c r="BO83" s="242">
        <v>15.294117647058821</v>
      </c>
      <c r="BP83" s="242">
        <v>0.54761904761904767</v>
      </c>
      <c r="BQ83" s="242">
        <v>0.54761904761904767</v>
      </c>
      <c r="BR83" s="242">
        <v>0.54761904761904767</v>
      </c>
      <c r="BS83" s="242">
        <v>0.88095238095238093</v>
      </c>
      <c r="BT83" s="243">
        <v>84</v>
      </c>
      <c r="BU83" s="244">
        <v>-6.0072610604525498E-2</v>
      </c>
      <c r="BV83" s="244">
        <v>-0.17695830673235599</v>
      </c>
      <c r="BW83" s="243" t="b">
        <v>0</v>
      </c>
      <c r="BX83" s="243" t="b">
        <v>0</v>
      </c>
      <c r="BY83" s="243">
        <v>39</v>
      </c>
      <c r="BZ83" s="243">
        <v>38</v>
      </c>
      <c r="CA83" s="244">
        <v>0.46428571428571402</v>
      </c>
      <c r="CB83" s="244">
        <v>0.452380952380952</v>
      </c>
      <c r="CC83" s="276">
        <v>0.54761904761904701</v>
      </c>
      <c r="CD83" s="277">
        <v>46</v>
      </c>
      <c r="CE83" s="164">
        <v>0.85106382978723405</v>
      </c>
      <c r="CF83" s="8">
        <v>51</v>
      </c>
      <c r="CG83" s="164">
        <v>0.60714285714285698</v>
      </c>
      <c r="CH83" s="164">
        <v>5.9523809523809403E-2</v>
      </c>
      <c r="CI83" s="8">
        <v>5</v>
      </c>
      <c r="CJ83" s="164">
        <v>0.39285714285714202</v>
      </c>
      <c r="CK83" s="8">
        <v>33</v>
      </c>
      <c r="CL83" s="164">
        <v>6.6730219256434702E-3</v>
      </c>
      <c r="CM83" s="8" t="s">
        <v>25</v>
      </c>
      <c r="CN83" s="8">
        <v>78</v>
      </c>
      <c r="CO83" s="164">
        <v>0.92857142857142805</v>
      </c>
      <c r="CP83" s="8" t="b">
        <v>0</v>
      </c>
      <c r="CQ83" s="8">
        <v>1</v>
      </c>
      <c r="CR83" s="8">
        <v>3</v>
      </c>
      <c r="CS83" s="164">
        <v>0.25</v>
      </c>
      <c r="CT83" s="164">
        <v>1.1904761904761901E-2</v>
      </c>
      <c r="CU83" s="216" t="s">
        <v>724</v>
      </c>
      <c r="CV83" s="216" t="s">
        <v>678</v>
      </c>
      <c r="CW83" s="8" t="s">
        <v>724</v>
      </c>
      <c r="CX83" s="8" t="s">
        <v>719</v>
      </c>
      <c r="CY83" s="8" t="s">
        <v>718</v>
      </c>
      <c r="CZ83" s="8" t="s">
        <v>718</v>
      </c>
      <c r="DA83" s="8" t="s">
        <v>677</v>
      </c>
      <c r="DB83" s="8" t="b">
        <v>1</v>
      </c>
      <c r="DC83" s="272" t="s">
        <v>713</v>
      </c>
      <c r="DD83" s="273" t="s">
        <v>725</v>
      </c>
      <c r="DE83" s="274" t="s">
        <v>85</v>
      </c>
      <c r="DF83" s="275" t="b">
        <f t="shared" si="1"/>
        <v>1</v>
      </c>
    </row>
    <row r="84" spans="1:110" ht="24.95" customHeight="1" x14ac:dyDescent="0.25">
      <c r="A84" s="8" t="s">
        <v>226</v>
      </c>
      <c r="B84" s="216" t="s">
        <v>21</v>
      </c>
      <c r="C84" s="93" t="s">
        <v>28</v>
      </c>
      <c r="D84" s="94" t="s">
        <v>311</v>
      </c>
      <c r="E84" s="94" t="s">
        <v>360</v>
      </c>
      <c r="F84" s="94" t="s">
        <v>378</v>
      </c>
      <c r="G84" s="94">
        <v>4</v>
      </c>
      <c r="H84" s="93" t="s">
        <v>467</v>
      </c>
      <c r="I84" s="95">
        <v>0</v>
      </c>
      <c r="J84" s="93" t="s">
        <v>29</v>
      </c>
      <c r="K84" s="181">
        <v>4</v>
      </c>
      <c r="L84" s="93" t="s">
        <v>467</v>
      </c>
      <c r="M84" s="96">
        <v>1</v>
      </c>
      <c r="N84" s="93" t="s">
        <v>286</v>
      </c>
      <c r="O84" s="93" t="s">
        <v>493</v>
      </c>
      <c r="P84" s="93" t="s">
        <v>288</v>
      </c>
      <c r="Q84" s="93" t="s">
        <v>288</v>
      </c>
      <c r="R84" s="97" t="s">
        <v>460</v>
      </c>
      <c r="S84" s="94" t="s">
        <v>356</v>
      </c>
      <c r="T84" s="94">
        <v>60</v>
      </c>
      <c r="U84" s="94">
        <v>3</v>
      </c>
      <c r="V84" s="94">
        <v>1</v>
      </c>
      <c r="W84" s="98">
        <v>5</v>
      </c>
      <c r="X84" s="99">
        <v>0.8</v>
      </c>
      <c r="Y84" s="94">
        <v>2</v>
      </c>
      <c r="Z84" s="94">
        <v>3</v>
      </c>
      <c r="AA84" s="94">
        <v>7</v>
      </c>
      <c r="AB84" s="94">
        <v>18</v>
      </c>
      <c r="AC84" s="94">
        <v>1</v>
      </c>
      <c r="AD84" s="94">
        <v>0</v>
      </c>
      <c r="AE84" s="94">
        <v>8</v>
      </c>
      <c r="AF84" s="94">
        <v>0</v>
      </c>
      <c r="AG84" s="94">
        <v>3</v>
      </c>
      <c r="AH84" s="94">
        <v>0</v>
      </c>
      <c r="AI84" s="94">
        <v>0</v>
      </c>
      <c r="AJ84" s="94">
        <v>0</v>
      </c>
      <c r="AK84" s="94">
        <v>11</v>
      </c>
      <c r="AL84" s="94">
        <v>0</v>
      </c>
      <c r="AM84" s="123">
        <v>11</v>
      </c>
      <c r="AN84" s="101">
        <v>2.2000000000000002</v>
      </c>
      <c r="AO84" s="101">
        <v>3.6666666666666599</v>
      </c>
      <c r="AP84" s="101">
        <v>11</v>
      </c>
      <c r="AQ84" s="101">
        <v>0</v>
      </c>
      <c r="AR84" s="101">
        <v>0</v>
      </c>
      <c r="AS84" s="101">
        <v>0</v>
      </c>
      <c r="AT84" s="102">
        <v>2.2000000000000002</v>
      </c>
      <c r="AU84" s="102">
        <v>0.18032786885245902</v>
      </c>
      <c r="AV84" s="103">
        <v>3.6666666666666599</v>
      </c>
      <c r="AW84" s="101">
        <v>11</v>
      </c>
      <c r="AX84" s="101">
        <v>1.5</v>
      </c>
      <c r="AY84" s="104">
        <v>1</v>
      </c>
      <c r="AZ84" s="104">
        <v>1.3333333333333333</v>
      </c>
      <c r="BA84" s="101">
        <v>1.6666666666666667</v>
      </c>
      <c r="BB84" s="105">
        <v>137</v>
      </c>
      <c r="BC84" s="105">
        <v>315</v>
      </c>
      <c r="BD84" s="105" t="s">
        <v>500</v>
      </c>
      <c r="BE84" s="105" t="s">
        <v>501</v>
      </c>
      <c r="BF84" s="105">
        <v>915</v>
      </c>
      <c r="BG84" s="105">
        <v>30</v>
      </c>
      <c r="BH84" s="101">
        <v>6.5573770491803282E-2</v>
      </c>
      <c r="BI84" s="106">
        <v>3.6496350364963501E-2</v>
      </c>
      <c r="BJ84" s="94">
        <v>1</v>
      </c>
      <c r="BK84" s="240">
        <v>31</v>
      </c>
      <c r="BL84" s="241">
        <v>2</v>
      </c>
      <c r="BM84" s="241">
        <v>2</v>
      </c>
      <c r="BN84" s="242">
        <v>6.4516129032258061</v>
      </c>
      <c r="BO84" s="242">
        <v>6.4516129032258061</v>
      </c>
      <c r="BP84" s="242">
        <v>0.66666666666666663</v>
      </c>
      <c r="BQ84" s="242">
        <v>0.66666666666666663</v>
      </c>
      <c r="BR84" s="242">
        <v>0.66666666666666663</v>
      </c>
      <c r="BS84" s="242">
        <v>0.7</v>
      </c>
      <c r="BT84" s="243">
        <v>30</v>
      </c>
      <c r="BU84" s="244">
        <v>-0.14074074074074</v>
      </c>
      <c r="BV84" s="244">
        <v>-0.12332138590203</v>
      </c>
      <c r="BW84" s="243" t="b">
        <v>0</v>
      </c>
      <c r="BX84" s="243" t="b">
        <v>0</v>
      </c>
      <c r="BY84" s="243">
        <v>11</v>
      </c>
      <c r="BZ84" s="243">
        <v>10</v>
      </c>
      <c r="CA84" s="244">
        <v>0.36666666666666597</v>
      </c>
      <c r="CB84" s="244">
        <v>0.33333333333333298</v>
      </c>
      <c r="CC84" s="276">
        <v>0.63333333333333297</v>
      </c>
      <c r="CD84" s="277">
        <v>19</v>
      </c>
      <c r="CE84" s="164">
        <v>0.38888888888888801</v>
      </c>
      <c r="CF84" s="8">
        <v>21</v>
      </c>
      <c r="CG84" s="164">
        <v>0.7</v>
      </c>
      <c r="CH84" s="164">
        <v>6.6666666666666596E-2</v>
      </c>
      <c r="CI84" s="8">
        <v>2</v>
      </c>
      <c r="CJ84" s="164">
        <v>0.3</v>
      </c>
      <c r="CK84" s="8">
        <v>9</v>
      </c>
      <c r="CL84" s="164">
        <v>0.13225806451612901</v>
      </c>
      <c r="CM84" s="8" t="s">
        <v>25</v>
      </c>
      <c r="CN84" s="8">
        <v>29</v>
      </c>
      <c r="CO84" s="164">
        <v>0.96666666666666601</v>
      </c>
      <c r="CP84" s="8" t="b">
        <v>0</v>
      </c>
      <c r="CQ84" s="8">
        <v>1</v>
      </c>
      <c r="CR84" s="8">
        <v>0</v>
      </c>
      <c r="CS84" s="164">
        <v>1</v>
      </c>
      <c r="CT84" s="164">
        <v>3.3333333333333298E-2</v>
      </c>
      <c r="CU84" s="216" t="s">
        <v>724</v>
      </c>
      <c r="CV84" s="216" t="s">
        <v>718</v>
      </c>
      <c r="CW84" s="8" t="s">
        <v>724</v>
      </c>
      <c r="CX84" s="8" t="s">
        <v>719</v>
      </c>
      <c r="CY84" s="8" t="s">
        <v>718</v>
      </c>
      <c r="CZ84" s="8" t="s">
        <v>721</v>
      </c>
      <c r="DA84" s="8" t="s">
        <v>677</v>
      </c>
      <c r="DB84" s="8" t="b">
        <v>1</v>
      </c>
      <c r="DC84" s="272" t="s">
        <v>713</v>
      </c>
      <c r="DD84" s="273" t="s">
        <v>725</v>
      </c>
      <c r="DE84" s="274" t="s">
        <v>226</v>
      </c>
      <c r="DF84" s="275" t="b">
        <f t="shared" si="1"/>
        <v>1</v>
      </c>
    </row>
    <row r="85" spans="1:110" ht="24.95" customHeight="1" x14ac:dyDescent="0.25">
      <c r="A85" s="211" t="s">
        <v>47</v>
      </c>
      <c r="B85" s="214" t="s">
        <v>681</v>
      </c>
      <c r="C85" s="78" t="s">
        <v>36</v>
      </c>
      <c r="D85" s="79" t="s">
        <v>333</v>
      </c>
      <c r="E85" s="79" t="s">
        <v>29</v>
      </c>
      <c r="F85" s="79" t="s">
        <v>284</v>
      </c>
      <c r="G85" s="79">
        <v>1</v>
      </c>
      <c r="H85" s="78" t="s">
        <v>349</v>
      </c>
      <c r="I85" s="80">
        <v>0</v>
      </c>
      <c r="J85" s="78" t="s">
        <v>29</v>
      </c>
      <c r="K85" s="80">
        <v>1</v>
      </c>
      <c r="L85" s="78" t="s">
        <v>349</v>
      </c>
      <c r="M85" s="81">
        <v>1</v>
      </c>
      <c r="N85" s="78" t="s">
        <v>286</v>
      </c>
      <c r="O85" s="78" t="s">
        <v>287</v>
      </c>
      <c r="P85" s="78" t="s">
        <v>350</v>
      </c>
      <c r="Q85" s="78" t="s">
        <v>351</v>
      </c>
      <c r="R85" s="82" t="s">
        <v>36</v>
      </c>
      <c r="S85" s="79" t="s">
        <v>355</v>
      </c>
      <c r="T85" s="79">
        <v>392</v>
      </c>
      <c r="U85" s="79">
        <v>13</v>
      </c>
      <c r="V85" s="79">
        <v>2</v>
      </c>
      <c r="W85" s="83">
        <v>5</v>
      </c>
      <c r="X85" s="84">
        <v>0.2</v>
      </c>
      <c r="Y85" s="79">
        <v>41</v>
      </c>
      <c r="Z85" s="79">
        <v>41</v>
      </c>
      <c r="AA85" s="79">
        <v>458</v>
      </c>
      <c r="AB85" s="79">
        <v>458</v>
      </c>
      <c r="AC85" s="79">
        <v>0</v>
      </c>
      <c r="AD85" s="79">
        <v>0</v>
      </c>
      <c r="AE85" s="79">
        <v>0</v>
      </c>
      <c r="AF85" s="79">
        <v>0</v>
      </c>
      <c r="AG85" s="79">
        <v>0</v>
      </c>
      <c r="AH85" s="79">
        <v>0</v>
      </c>
      <c r="AI85" s="79">
        <v>3</v>
      </c>
      <c r="AJ85" s="79">
        <v>0</v>
      </c>
      <c r="AK85" s="85">
        <v>0</v>
      </c>
      <c r="AL85" s="79">
        <v>3</v>
      </c>
      <c r="AM85" s="86">
        <v>3</v>
      </c>
      <c r="AN85" s="87">
        <v>0</v>
      </c>
      <c r="AO85" s="87">
        <v>0</v>
      </c>
      <c r="AP85" s="87">
        <v>0</v>
      </c>
      <c r="AQ85" s="87">
        <v>0.6</v>
      </c>
      <c r="AR85" s="87">
        <v>0.23076923076923</v>
      </c>
      <c r="AS85" s="87">
        <v>1.5</v>
      </c>
      <c r="AT85" s="88">
        <v>0.6</v>
      </c>
      <c r="AU85" s="88">
        <v>7.6335877862595417E-3</v>
      </c>
      <c r="AV85" s="89">
        <v>0.23076923076923</v>
      </c>
      <c r="AW85" s="87">
        <v>1.5</v>
      </c>
      <c r="AX85" s="87">
        <v>1</v>
      </c>
      <c r="AY85" s="90">
        <v>0</v>
      </c>
      <c r="AZ85" s="90">
        <v>7.6923076923076927E-2</v>
      </c>
      <c r="BA85" s="87">
        <v>0.38461538461538464</v>
      </c>
      <c r="BB85" s="91">
        <v>13797</v>
      </c>
      <c r="BC85" s="91">
        <v>123980</v>
      </c>
      <c r="BD85" s="91" t="s">
        <v>416</v>
      </c>
      <c r="BE85" s="91" t="s">
        <v>417</v>
      </c>
      <c r="BF85" s="91">
        <v>3711</v>
      </c>
      <c r="BG85" s="91">
        <v>121</v>
      </c>
      <c r="BH85" s="87">
        <v>0.10563190514686069</v>
      </c>
      <c r="BI85" s="92">
        <v>3.6239762267159525E-4</v>
      </c>
      <c r="BJ85" s="79">
        <v>0</v>
      </c>
      <c r="BK85" s="229">
        <v>123</v>
      </c>
      <c r="BL85" s="230">
        <v>21</v>
      </c>
      <c r="BM85" s="230">
        <v>44</v>
      </c>
      <c r="BN85" s="231">
        <v>17.073170731707322</v>
      </c>
      <c r="BO85" s="231">
        <v>35.772357723577237</v>
      </c>
      <c r="BP85" s="231">
        <v>0.80327868852459017</v>
      </c>
      <c r="BQ85" s="231">
        <v>0.80327868852459017</v>
      </c>
      <c r="BR85" s="231">
        <v>0.80327868852459017</v>
      </c>
      <c r="BS85" s="231">
        <v>0.9098360655737705</v>
      </c>
      <c r="BT85" s="232">
        <v>122</v>
      </c>
      <c r="BU85" s="233">
        <v>-0.29987375982361902</v>
      </c>
      <c r="BV85" s="233">
        <v>-0.294365971017991</v>
      </c>
      <c r="BW85" s="232" t="b">
        <v>0</v>
      </c>
      <c r="BX85" s="232" t="b">
        <v>0</v>
      </c>
      <c r="BY85" s="232">
        <v>25</v>
      </c>
      <c r="BZ85" s="232">
        <v>24</v>
      </c>
      <c r="CA85" s="233">
        <v>0.204918032786885</v>
      </c>
      <c r="CB85" s="233">
        <v>0.196721311475409</v>
      </c>
      <c r="CC85" s="270">
        <v>0.80327868852458995</v>
      </c>
      <c r="CD85" s="271">
        <v>98</v>
      </c>
      <c r="CE85" s="212">
        <v>0.99349240780910997</v>
      </c>
      <c r="CF85" s="211">
        <v>98</v>
      </c>
      <c r="CG85" s="212">
        <v>0.80327868852458995</v>
      </c>
      <c r="CH85" s="212">
        <v>0</v>
      </c>
      <c r="CI85" s="211">
        <v>0</v>
      </c>
      <c r="CJ85" s="212">
        <v>0.196721311475409</v>
      </c>
      <c r="CK85" s="211">
        <v>24</v>
      </c>
      <c r="CL85" s="212">
        <v>2.3469058006139899E-2</v>
      </c>
      <c r="CM85" s="211" t="s">
        <v>25</v>
      </c>
      <c r="CN85" s="211">
        <v>98</v>
      </c>
      <c r="CO85" s="212">
        <v>0.80327868852458995</v>
      </c>
      <c r="CP85" s="211" t="b">
        <v>0</v>
      </c>
      <c r="CQ85" s="211">
        <v>0</v>
      </c>
      <c r="CR85" s="211">
        <v>0</v>
      </c>
      <c r="CS85" s="212">
        <v>0</v>
      </c>
      <c r="CT85" s="212">
        <v>0</v>
      </c>
      <c r="CU85" s="214" t="s">
        <v>726</v>
      </c>
      <c r="CV85" s="214" t="s">
        <v>678</v>
      </c>
      <c r="CW85" s="211" t="s">
        <v>726</v>
      </c>
      <c r="CX85" s="211" t="s">
        <v>711</v>
      </c>
      <c r="CY85" s="211" t="s">
        <v>719</v>
      </c>
      <c r="CZ85" s="211" t="s">
        <v>711</v>
      </c>
      <c r="DA85" s="211" t="s">
        <v>676</v>
      </c>
      <c r="DB85" s="211" t="b">
        <v>1</v>
      </c>
      <c r="DC85" s="272" t="s">
        <v>713</v>
      </c>
      <c r="DD85" s="273" t="s">
        <v>727</v>
      </c>
      <c r="DE85" s="274" t="s">
        <v>47</v>
      </c>
      <c r="DF85" s="275" t="b">
        <f t="shared" si="1"/>
        <v>1</v>
      </c>
    </row>
    <row r="86" spans="1:110" ht="24.95" customHeight="1" x14ac:dyDescent="0.25">
      <c r="A86" s="8" t="s">
        <v>51</v>
      </c>
      <c r="B86" s="216" t="s">
        <v>21</v>
      </c>
      <c r="C86" s="93" t="s">
        <v>28</v>
      </c>
      <c r="D86" s="94" t="s">
        <v>311</v>
      </c>
      <c r="E86" s="94" t="s">
        <v>28</v>
      </c>
      <c r="F86" s="94" t="s">
        <v>378</v>
      </c>
      <c r="G86" s="94">
        <v>7</v>
      </c>
      <c r="H86" s="93" t="s">
        <v>467</v>
      </c>
      <c r="I86" s="95">
        <v>0</v>
      </c>
      <c r="J86" s="93" t="s">
        <v>29</v>
      </c>
      <c r="K86" s="95">
        <v>7</v>
      </c>
      <c r="L86" s="93" t="s">
        <v>467</v>
      </c>
      <c r="M86" s="96">
        <v>1</v>
      </c>
      <c r="N86" s="93" t="s">
        <v>286</v>
      </c>
      <c r="O86" s="93" t="s">
        <v>493</v>
      </c>
      <c r="P86" s="93" t="s">
        <v>350</v>
      </c>
      <c r="Q86" s="93" t="s">
        <v>502</v>
      </c>
      <c r="R86" s="97" t="s">
        <v>467</v>
      </c>
      <c r="S86" s="94" t="s">
        <v>352</v>
      </c>
      <c r="T86" s="94">
        <v>116</v>
      </c>
      <c r="U86" s="94">
        <v>4</v>
      </c>
      <c r="V86" s="94">
        <v>1</v>
      </c>
      <c r="W86" s="98">
        <v>12</v>
      </c>
      <c r="X86" s="99">
        <v>0.58333333333333337</v>
      </c>
      <c r="Y86" s="94">
        <v>65</v>
      </c>
      <c r="Z86" s="94">
        <v>68</v>
      </c>
      <c r="AA86" s="94">
        <v>319</v>
      </c>
      <c r="AB86" s="94">
        <v>338</v>
      </c>
      <c r="AC86" s="94">
        <v>3</v>
      </c>
      <c r="AD86" s="94">
        <v>0</v>
      </c>
      <c r="AE86" s="94">
        <v>17</v>
      </c>
      <c r="AF86" s="94">
        <v>0</v>
      </c>
      <c r="AG86" s="94">
        <v>2</v>
      </c>
      <c r="AH86" s="94">
        <v>0</v>
      </c>
      <c r="AI86" s="94">
        <v>16</v>
      </c>
      <c r="AJ86" s="94">
        <v>1</v>
      </c>
      <c r="AK86" s="94">
        <v>19</v>
      </c>
      <c r="AL86" s="94">
        <v>17</v>
      </c>
      <c r="AM86" s="100">
        <v>36</v>
      </c>
      <c r="AN86" s="101">
        <v>1.5833333333333299</v>
      </c>
      <c r="AO86" s="101">
        <v>4.75</v>
      </c>
      <c r="AP86" s="101">
        <v>19</v>
      </c>
      <c r="AQ86" s="101">
        <v>1.4166666666666601</v>
      </c>
      <c r="AR86" s="101">
        <v>4.25</v>
      </c>
      <c r="AS86" s="101">
        <v>17</v>
      </c>
      <c r="AT86" s="102">
        <v>3</v>
      </c>
      <c r="AU86" s="102">
        <v>0.30769230769230771</v>
      </c>
      <c r="AV86" s="103">
        <v>9</v>
      </c>
      <c r="AW86" s="101">
        <v>36</v>
      </c>
      <c r="AX86" s="101">
        <v>1.04615384615384</v>
      </c>
      <c r="AY86" s="104">
        <v>0.52777777777777779</v>
      </c>
      <c r="AZ86" s="104">
        <v>1.75</v>
      </c>
      <c r="BA86" s="101">
        <v>3</v>
      </c>
      <c r="BB86" s="105">
        <v>1316</v>
      </c>
      <c r="BC86" s="105">
        <v>2024</v>
      </c>
      <c r="BD86" s="105" t="s">
        <v>511</v>
      </c>
      <c r="BE86" s="105" t="s">
        <v>512</v>
      </c>
      <c r="BF86" s="105">
        <v>1009</v>
      </c>
      <c r="BG86" s="105">
        <v>33</v>
      </c>
      <c r="BH86" s="101">
        <v>0.11496531219028741</v>
      </c>
      <c r="BI86" s="106">
        <v>9.11854103343465E-3</v>
      </c>
      <c r="BJ86" s="94">
        <v>3</v>
      </c>
      <c r="BK86" s="240">
        <v>34</v>
      </c>
      <c r="BL86" s="241">
        <v>5</v>
      </c>
      <c r="BM86" s="241">
        <v>6</v>
      </c>
      <c r="BN86" s="242">
        <v>14.705882352941179</v>
      </c>
      <c r="BO86" s="242">
        <v>17.647058823529409</v>
      </c>
      <c r="BP86" s="242">
        <v>0.87878787878787878</v>
      </c>
      <c r="BQ86" s="242">
        <v>0.87878787878787878</v>
      </c>
      <c r="BR86" s="242">
        <v>0.87878787878787878</v>
      </c>
      <c r="BS86" s="242">
        <v>0.96969696969696972</v>
      </c>
      <c r="BT86" s="243">
        <v>33</v>
      </c>
      <c r="BU86" s="244">
        <v>-0.36909944515578302</v>
      </c>
      <c r="BV86" s="244">
        <v>-0.47411511913697402</v>
      </c>
      <c r="BW86" s="243" t="b">
        <v>0</v>
      </c>
      <c r="BX86" s="243" t="b">
        <v>0</v>
      </c>
      <c r="BY86" s="243">
        <v>5</v>
      </c>
      <c r="BZ86" s="243">
        <v>2</v>
      </c>
      <c r="CA86" s="244">
        <v>0.15151515151515099</v>
      </c>
      <c r="CB86" s="244">
        <v>6.0606060606060601E-2</v>
      </c>
      <c r="CC86" s="276">
        <v>0.87878787878787801</v>
      </c>
      <c r="CD86" s="277">
        <v>29</v>
      </c>
      <c r="CE86" s="164">
        <v>0.90422535211267596</v>
      </c>
      <c r="CF86" s="8">
        <v>29</v>
      </c>
      <c r="CG86" s="164">
        <v>0.87878787878787801</v>
      </c>
      <c r="CH86" s="164">
        <v>0</v>
      </c>
      <c r="CI86" s="8">
        <v>0</v>
      </c>
      <c r="CJ86" s="164">
        <v>0.12121212121212099</v>
      </c>
      <c r="CK86" s="8">
        <v>4</v>
      </c>
      <c r="CL86" s="164">
        <v>8.0280172413793094E-2</v>
      </c>
      <c r="CM86" s="8" t="s">
        <v>25</v>
      </c>
      <c r="CN86" s="8">
        <v>29</v>
      </c>
      <c r="CO86" s="164">
        <v>0.87878787878787801</v>
      </c>
      <c r="CP86" s="8" t="b">
        <v>0</v>
      </c>
      <c r="CQ86" s="8">
        <v>0</v>
      </c>
      <c r="CR86" s="8">
        <v>0</v>
      </c>
      <c r="CS86" s="164">
        <v>0</v>
      </c>
      <c r="CT86" s="164">
        <v>0</v>
      </c>
      <c r="CU86" s="216" t="s">
        <v>726</v>
      </c>
      <c r="CV86" s="216" t="s">
        <v>678</v>
      </c>
      <c r="CW86" s="8" t="s">
        <v>726</v>
      </c>
      <c r="CX86" s="8" t="s">
        <v>711</v>
      </c>
      <c r="CY86" s="8" t="s">
        <v>719</v>
      </c>
      <c r="CZ86" s="8" t="s">
        <v>711</v>
      </c>
      <c r="DA86" s="8" t="s">
        <v>676</v>
      </c>
      <c r="DB86" s="8" t="b">
        <v>1</v>
      </c>
      <c r="DC86" s="272" t="s">
        <v>713</v>
      </c>
      <c r="DD86" s="273" t="s">
        <v>727</v>
      </c>
      <c r="DE86" s="274" t="s">
        <v>51</v>
      </c>
      <c r="DF86" s="275" t="b">
        <f t="shared" si="1"/>
        <v>1</v>
      </c>
    </row>
    <row r="87" spans="1:110" ht="24.95" customHeight="1" x14ac:dyDescent="0.25">
      <c r="A87" s="211" t="s">
        <v>86</v>
      </c>
      <c r="B87" s="214" t="s">
        <v>681</v>
      </c>
      <c r="C87" s="78" t="s">
        <v>36</v>
      </c>
      <c r="D87" s="79" t="s">
        <v>333</v>
      </c>
      <c r="E87" s="79" t="s">
        <v>360</v>
      </c>
      <c r="F87" s="79" t="s">
        <v>385</v>
      </c>
      <c r="G87" s="79">
        <v>2</v>
      </c>
      <c r="H87" s="78" t="s">
        <v>359</v>
      </c>
      <c r="I87" s="80">
        <v>0</v>
      </c>
      <c r="J87" s="78" t="s">
        <v>29</v>
      </c>
      <c r="K87" s="121">
        <v>2</v>
      </c>
      <c r="L87" s="78" t="s">
        <v>359</v>
      </c>
      <c r="M87" s="81">
        <v>1</v>
      </c>
      <c r="N87" s="78" t="s">
        <v>286</v>
      </c>
      <c r="O87" s="78" t="s">
        <v>287</v>
      </c>
      <c r="P87" s="78" t="s">
        <v>350</v>
      </c>
      <c r="Q87" s="78" t="s">
        <v>351</v>
      </c>
      <c r="R87" s="82" t="s">
        <v>36</v>
      </c>
      <c r="S87" s="122" t="s">
        <v>356</v>
      </c>
      <c r="T87" s="79">
        <v>585</v>
      </c>
      <c r="U87" s="79">
        <v>20</v>
      </c>
      <c r="V87" s="79">
        <v>2</v>
      </c>
      <c r="W87" s="83">
        <v>13</v>
      </c>
      <c r="X87" s="84">
        <v>0.15384615384615385</v>
      </c>
      <c r="Y87" s="79">
        <v>8</v>
      </c>
      <c r="Z87" s="79">
        <v>9</v>
      </c>
      <c r="AA87" s="79">
        <v>79</v>
      </c>
      <c r="AB87" s="79">
        <v>89</v>
      </c>
      <c r="AC87" s="79">
        <v>1</v>
      </c>
      <c r="AD87" s="79">
        <v>0</v>
      </c>
      <c r="AE87" s="79">
        <v>7</v>
      </c>
      <c r="AF87" s="79">
        <v>0</v>
      </c>
      <c r="AG87" s="79">
        <v>3</v>
      </c>
      <c r="AH87" s="79">
        <v>0</v>
      </c>
      <c r="AI87" s="79">
        <v>0</v>
      </c>
      <c r="AJ87" s="79">
        <v>0</v>
      </c>
      <c r="AK87" s="79">
        <v>10</v>
      </c>
      <c r="AL87" s="79">
        <v>0</v>
      </c>
      <c r="AM87" s="86">
        <v>10</v>
      </c>
      <c r="AN87" s="87">
        <v>0.76923076923076905</v>
      </c>
      <c r="AO87" s="87">
        <v>0.5</v>
      </c>
      <c r="AP87" s="87">
        <v>5</v>
      </c>
      <c r="AQ87" s="87">
        <v>0</v>
      </c>
      <c r="AR87" s="87">
        <v>0</v>
      </c>
      <c r="AS87" s="87">
        <v>0</v>
      </c>
      <c r="AT87" s="88">
        <v>0.76923076923076905</v>
      </c>
      <c r="AU87" s="88">
        <v>1.7064846416382253E-2</v>
      </c>
      <c r="AV87" s="89">
        <v>0.5</v>
      </c>
      <c r="AW87" s="87">
        <v>5</v>
      </c>
      <c r="AX87" s="87">
        <v>1.125</v>
      </c>
      <c r="AY87" s="90">
        <v>1</v>
      </c>
      <c r="AZ87" s="90">
        <v>0.1</v>
      </c>
      <c r="BA87" s="87">
        <v>0.65</v>
      </c>
      <c r="BB87" s="91">
        <v>2687</v>
      </c>
      <c r="BC87" s="91">
        <v>12244</v>
      </c>
      <c r="BD87" s="91" t="s">
        <v>428</v>
      </c>
      <c r="BE87" s="91" t="s">
        <v>429</v>
      </c>
      <c r="BF87" s="91">
        <v>2613</v>
      </c>
      <c r="BG87" s="91">
        <v>85</v>
      </c>
      <c r="BH87" s="87">
        <v>0.22388059701492538</v>
      </c>
      <c r="BI87" s="92">
        <v>4.8381094157052473E-3</v>
      </c>
      <c r="BJ87" s="79">
        <v>1</v>
      </c>
      <c r="BK87" s="229">
        <v>87</v>
      </c>
      <c r="BL87" s="230">
        <v>22</v>
      </c>
      <c r="BM87" s="230">
        <v>32</v>
      </c>
      <c r="BN87" s="231">
        <v>25.287356321839081</v>
      </c>
      <c r="BO87" s="231">
        <v>36.781609195402297</v>
      </c>
      <c r="BP87" s="231">
        <v>0.76744186046511631</v>
      </c>
      <c r="BQ87" s="231">
        <v>0.76744186046511631</v>
      </c>
      <c r="BR87" s="231">
        <v>0.76744186046511631</v>
      </c>
      <c r="BS87" s="231">
        <v>0.98837209302325579</v>
      </c>
      <c r="BT87" s="232">
        <v>86</v>
      </c>
      <c r="BU87" s="233">
        <v>-0.27900444212176601</v>
      </c>
      <c r="BV87" s="233">
        <v>-0.46276644117270499</v>
      </c>
      <c r="BW87" s="232" t="b">
        <v>0</v>
      </c>
      <c r="BX87" s="232" t="b">
        <v>0</v>
      </c>
      <c r="BY87" s="232">
        <v>16</v>
      </c>
      <c r="BZ87" s="232">
        <v>13</v>
      </c>
      <c r="CA87" s="233">
        <v>0.186046511627906</v>
      </c>
      <c r="CB87" s="233">
        <v>0.15116279069767399</v>
      </c>
      <c r="CC87" s="270">
        <v>0.76744186046511598</v>
      </c>
      <c r="CD87" s="271">
        <v>66</v>
      </c>
      <c r="CE87" s="212">
        <v>0.92134831460674105</v>
      </c>
      <c r="CF87" s="211">
        <v>66</v>
      </c>
      <c r="CG87" s="212">
        <v>0.76744186046511598</v>
      </c>
      <c r="CH87" s="212">
        <v>0</v>
      </c>
      <c r="CI87" s="211">
        <v>0</v>
      </c>
      <c r="CJ87" s="212">
        <v>0.232558139534883</v>
      </c>
      <c r="CK87" s="211">
        <v>20</v>
      </c>
      <c r="CL87" s="212">
        <v>8.9322297795624006E-3</v>
      </c>
      <c r="CM87" s="211" t="s">
        <v>25</v>
      </c>
      <c r="CN87" s="211">
        <v>77</v>
      </c>
      <c r="CO87" s="212">
        <v>0.89534883720930203</v>
      </c>
      <c r="CP87" s="211" t="b">
        <v>0</v>
      </c>
      <c r="CQ87" s="211">
        <v>0</v>
      </c>
      <c r="CR87" s="211">
        <v>0</v>
      </c>
      <c r="CS87" s="212">
        <v>0</v>
      </c>
      <c r="CT87" s="212">
        <v>0</v>
      </c>
      <c r="CU87" s="214" t="s">
        <v>726</v>
      </c>
      <c r="CV87" s="214" t="s">
        <v>678</v>
      </c>
      <c r="CW87" s="211" t="s">
        <v>726</v>
      </c>
      <c r="CX87" s="211" t="s">
        <v>711</v>
      </c>
      <c r="CY87" s="211" t="s">
        <v>719</v>
      </c>
      <c r="CZ87" s="211" t="s">
        <v>711</v>
      </c>
      <c r="DA87" s="211" t="s">
        <v>676</v>
      </c>
      <c r="DB87" s="211" t="b">
        <v>1</v>
      </c>
      <c r="DC87" s="272" t="s">
        <v>713</v>
      </c>
      <c r="DD87" s="273" t="s">
        <v>727</v>
      </c>
      <c r="DE87" s="274" t="s">
        <v>86</v>
      </c>
      <c r="DF87" s="275" t="b">
        <f t="shared" si="1"/>
        <v>1</v>
      </c>
    </row>
    <row r="88" spans="1:110" ht="24.95" customHeight="1" x14ac:dyDescent="0.25">
      <c r="A88" s="211" t="s">
        <v>143</v>
      </c>
      <c r="B88" s="214" t="s">
        <v>681</v>
      </c>
      <c r="C88" s="78" t="s">
        <v>36</v>
      </c>
      <c r="D88" s="79" t="s">
        <v>311</v>
      </c>
      <c r="E88" s="79" t="s">
        <v>360</v>
      </c>
      <c r="F88" s="79" t="s">
        <v>378</v>
      </c>
      <c r="G88" s="79">
        <v>2</v>
      </c>
      <c r="H88" s="78" t="s">
        <v>359</v>
      </c>
      <c r="I88" s="80">
        <v>0</v>
      </c>
      <c r="J88" s="78" t="s">
        <v>29</v>
      </c>
      <c r="K88" s="80">
        <v>2</v>
      </c>
      <c r="L88" s="78" t="s">
        <v>359</v>
      </c>
      <c r="M88" s="81">
        <v>1</v>
      </c>
      <c r="N88" s="78" t="s">
        <v>286</v>
      </c>
      <c r="O88" s="78" t="s">
        <v>287</v>
      </c>
      <c r="P88" s="78" t="s">
        <v>350</v>
      </c>
      <c r="Q88" s="78" t="s">
        <v>351</v>
      </c>
      <c r="R88" s="82" t="s">
        <v>36</v>
      </c>
      <c r="S88" s="79" t="s">
        <v>356</v>
      </c>
      <c r="T88" s="79">
        <v>20</v>
      </c>
      <c r="U88" s="79">
        <v>1</v>
      </c>
      <c r="V88" s="79">
        <v>1</v>
      </c>
      <c r="W88" s="83">
        <v>4</v>
      </c>
      <c r="X88" s="84">
        <v>0.5</v>
      </c>
      <c r="Y88" s="79">
        <v>1</v>
      </c>
      <c r="Z88" s="79">
        <v>2</v>
      </c>
      <c r="AA88" s="79">
        <v>6</v>
      </c>
      <c r="AB88" s="79">
        <v>11</v>
      </c>
      <c r="AC88" s="79">
        <v>1</v>
      </c>
      <c r="AD88" s="79">
        <v>0</v>
      </c>
      <c r="AE88" s="79">
        <v>4</v>
      </c>
      <c r="AF88" s="79">
        <v>0</v>
      </c>
      <c r="AG88" s="79">
        <v>1</v>
      </c>
      <c r="AH88" s="79">
        <v>0</v>
      </c>
      <c r="AI88" s="79">
        <v>0</v>
      </c>
      <c r="AJ88" s="79">
        <v>0</v>
      </c>
      <c r="AK88" s="85">
        <v>5</v>
      </c>
      <c r="AL88" s="79">
        <v>0</v>
      </c>
      <c r="AM88" s="86">
        <v>5</v>
      </c>
      <c r="AN88" s="87">
        <v>1.25</v>
      </c>
      <c r="AO88" s="87">
        <v>5</v>
      </c>
      <c r="AP88" s="87">
        <v>5</v>
      </c>
      <c r="AQ88" s="87">
        <v>0</v>
      </c>
      <c r="AR88" s="87">
        <v>0</v>
      </c>
      <c r="AS88" s="87">
        <v>0</v>
      </c>
      <c r="AT88" s="88">
        <v>1.25</v>
      </c>
      <c r="AU88" s="88">
        <v>0.23809523809523808</v>
      </c>
      <c r="AV88" s="89">
        <v>5</v>
      </c>
      <c r="AW88" s="87">
        <v>5</v>
      </c>
      <c r="AX88" s="87">
        <v>2</v>
      </c>
      <c r="AY88" s="90">
        <v>1</v>
      </c>
      <c r="AZ88" s="90">
        <v>2</v>
      </c>
      <c r="BA88" s="87">
        <v>4</v>
      </c>
      <c r="BB88" s="91">
        <v>691</v>
      </c>
      <c r="BC88" s="91">
        <v>89354</v>
      </c>
      <c r="BD88" s="91" t="s">
        <v>379</v>
      </c>
      <c r="BE88" s="91" t="s">
        <v>380</v>
      </c>
      <c r="BF88" s="91">
        <v>1231</v>
      </c>
      <c r="BG88" s="91">
        <v>40</v>
      </c>
      <c r="BH88" s="87">
        <v>1.6246953696181964E-2</v>
      </c>
      <c r="BI88" s="92">
        <v>5.7887120115774236E-3</v>
      </c>
      <c r="BJ88" s="79">
        <v>1</v>
      </c>
      <c r="BK88" s="229">
        <v>41</v>
      </c>
      <c r="BL88" s="230">
        <v>9</v>
      </c>
      <c r="BM88" s="230">
        <v>14</v>
      </c>
      <c r="BN88" s="231">
        <v>21.95121951219512</v>
      </c>
      <c r="BO88" s="231">
        <v>34.146341463414643</v>
      </c>
      <c r="BP88" s="231">
        <v>0.92500000000000004</v>
      </c>
      <c r="BQ88" s="231">
        <v>0.92500000000000004</v>
      </c>
      <c r="BR88" s="231">
        <v>0.92500000000000004</v>
      </c>
      <c r="BS88" s="231">
        <v>0.92500000000000004</v>
      </c>
      <c r="BT88" s="232">
        <v>40</v>
      </c>
      <c r="BU88" s="233">
        <v>-0.41249999999999998</v>
      </c>
      <c r="BV88" s="233">
        <v>-0.39539390480027697</v>
      </c>
      <c r="BW88" s="232" t="b">
        <v>0</v>
      </c>
      <c r="BX88" s="232" t="b">
        <v>0</v>
      </c>
      <c r="BY88" s="232">
        <v>4</v>
      </c>
      <c r="BZ88" s="232">
        <v>3</v>
      </c>
      <c r="CA88" s="233">
        <v>0.1</v>
      </c>
      <c r="CB88" s="233">
        <v>7.4999999999999997E-2</v>
      </c>
      <c r="CC88" s="270">
        <v>0.92500000000000004</v>
      </c>
      <c r="CD88" s="271">
        <v>37</v>
      </c>
      <c r="CE88" s="212">
        <v>1</v>
      </c>
      <c r="CF88" s="211">
        <v>37</v>
      </c>
      <c r="CG88" s="212">
        <v>0.92500000000000004</v>
      </c>
      <c r="CH88" s="212">
        <v>0</v>
      </c>
      <c r="CI88" s="211">
        <v>0</v>
      </c>
      <c r="CJ88" s="212">
        <v>7.49999999999999E-2</v>
      </c>
      <c r="CK88" s="211">
        <v>3</v>
      </c>
      <c r="CL88" s="212">
        <v>2.4286785526418798E-3</v>
      </c>
      <c r="CM88" s="211" t="s">
        <v>25</v>
      </c>
      <c r="CN88" s="211">
        <v>36</v>
      </c>
      <c r="CO88" s="212">
        <v>0.9</v>
      </c>
      <c r="CP88" s="211" t="b">
        <v>0</v>
      </c>
      <c r="CQ88" s="211">
        <v>0</v>
      </c>
      <c r="CR88" s="211">
        <v>0</v>
      </c>
      <c r="CS88" s="212">
        <v>0</v>
      </c>
      <c r="CT88" s="212">
        <v>0</v>
      </c>
      <c r="CU88" s="214" t="s">
        <v>726</v>
      </c>
      <c r="CV88" s="214" t="s">
        <v>712</v>
      </c>
      <c r="CW88" s="211" t="s">
        <v>726</v>
      </c>
      <c r="CX88" s="211" t="s">
        <v>711</v>
      </c>
      <c r="CY88" s="211" t="s">
        <v>719</v>
      </c>
      <c r="CZ88" s="211" t="s">
        <v>711</v>
      </c>
      <c r="DA88" s="211" t="s">
        <v>676</v>
      </c>
      <c r="DB88" s="211" t="b">
        <v>1</v>
      </c>
      <c r="DC88" s="272" t="s">
        <v>713</v>
      </c>
      <c r="DD88" s="273" t="s">
        <v>727</v>
      </c>
      <c r="DE88" s="274" t="s">
        <v>143</v>
      </c>
      <c r="DF88" s="275" t="b">
        <f t="shared" si="1"/>
        <v>1</v>
      </c>
    </row>
    <row r="89" spans="1:110" ht="24.95" customHeight="1" x14ac:dyDescent="0.25">
      <c r="A89" s="211" t="s">
        <v>155</v>
      </c>
      <c r="B89" s="214" t="s">
        <v>681</v>
      </c>
      <c r="C89" s="78" t="s">
        <v>36</v>
      </c>
      <c r="D89" s="79" t="s">
        <v>328</v>
      </c>
      <c r="E89" s="79" t="s">
        <v>29</v>
      </c>
      <c r="F89" s="79" t="s">
        <v>284</v>
      </c>
      <c r="G89" s="79">
        <v>1</v>
      </c>
      <c r="H89" s="78" t="s">
        <v>349</v>
      </c>
      <c r="I89" s="80">
        <v>0</v>
      </c>
      <c r="J89" s="78" t="s">
        <v>29</v>
      </c>
      <c r="K89" s="80">
        <v>1</v>
      </c>
      <c r="L89" s="78" t="s">
        <v>349</v>
      </c>
      <c r="M89" s="81">
        <v>1</v>
      </c>
      <c r="N89" s="78" t="s">
        <v>286</v>
      </c>
      <c r="O89" s="78" t="s">
        <v>287</v>
      </c>
      <c r="P89" s="78" t="s">
        <v>350</v>
      </c>
      <c r="Q89" s="78" t="s">
        <v>351</v>
      </c>
      <c r="R89" s="82" t="s">
        <v>36</v>
      </c>
      <c r="S89" s="79" t="s">
        <v>356</v>
      </c>
      <c r="T89" s="79">
        <v>324</v>
      </c>
      <c r="U89" s="79">
        <v>11</v>
      </c>
      <c r="V89" s="79">
        <v>1</v>
      </c>
      <c r="W89" s="83">
        <v>5</v>
      </c>
      <c r="X89" s="84">
        <v>0.2</v>
      </c>
      <c r="Y89" s="79">
        <v>3</v>
      </c>
      <c r="Z89" s="79">
        <v>3</v>
      </c>
      <c r="AA89" s="79">
        <v>26</v>
      </c>
      <c r="AB89" s="79">
        <v>27</v>
      </c>
      <c r="AC89" s="79">
        <v>0</v>
      </c>
      <c r="AD89" s="79">
        <v>0</v>
      </c>
      <c r="AE89" s="79">
        <v>0</v>
      </c>
      <c r="AF89" s="79">
        <v>0</v>
      </c>
      <c r="AG89" s="79">
        <v>1</v>
      </c>
      <c r="AH89" s="79">
        <v>0</v>
      </c>
      <c r="AI89" s="79">
        <v>0</v>
      </c>
      <c r="AJ89" s="79">
        <v>0</v>
      </c>
      <c r="AK89" s="85">
        <v>1</v>
      </c>
      <c r="AL89" s="79">
        <v>0</v>
      </c>
      <c r="AM89" s="86">
        <v>1</v>
      </c>
      <c r="AN89" s="87">
        <v>0.2</v>
      </c>
      <c r="AO89" s="87">
        <v>9.0909090909090898E-2</v>
      </c>
      <c r="AP89" s="87">
        <v>1</v>
      </c>
      <c r="AQ89" s="87">
        <v>0</v>
      </c>
      <c r="AR89" s="87">
        <v>0</v>
      </c>
      <c r="AS89" s="87">
        <v>0</v>
      </c>
      <c r="AT89" s="88">
        <v>0.2</v>
      </c>
      <c r="AU89" s="88">
        <v>3.0769230769230769E-3</v>
      </c>
      <c r="AV89" s="89">
        <v>9.0909090909090898E-2</v>
      </c>
      <c r="AW89" s="87">
        <v>1</v>
      </c>
      <c r="AX89" s="87">
        <v>1</v>
      </c>
      <c r="AY89" s="90">
        <v>1</v>
      </c>
      <c r="AZ89" s="90">
        <v>9.0909090909090912E-2</v>
      </c>
      <c r="BA89" s="87">
        <v>0.45454545454545453</v>
      </c>
      <c r="BB89" s="91">
        <v>1791</v>
      </c>
      <c r="BC89" s="91">
        <v>21674</v>
      </c>
      <c r="BD89" s="91" t="s">
        <v>410</v>
      </c>
      <c r="BE89" s="91" t="s">
        <v>411</v>
      </c>
      <c r="BF89" s="91">
        <v>2540</v>
      </c>
      <c r="BG89" s="91">
        <v>83</v>
      </c>
      <c r="BH89" s="87">
        <v>0.12755905511811025</v>
      </c>
      <c r="BI89" s="92">
        <v>2.7917364600781687E-3</v>
      </c>
      <c r="BJ89" s="79">
        <v>0</v>
      </c>
      <c r="BK89" s="229">
        <v>84</v>
      </c>
      <c r="BL89" s="230">
        <v>46</v>
      </c>
      <c r="BM89" s="230">
        <v>51</v>
      </c>
      <c r="BN89" s="231">
        <v>54.761904761904759</v>
      </c>
      <c r="BO89" s="231">
        <v>60.714285714285722</v>
      </c>
      <c r="BP89" s="231">
        <v>0.86746987951807231</v>
      </c>
      <c r="BQ89" s="231">
        <v>0.86746987951807231</v>
      </c>
      <c r="BR89" s="231">
        <v>0.86746987951807231</v>
      </c>
      <c r="BS89" s="231">
        <v>0.98795180722891562</v>
      </c>
      <c r="BT89" s="232">
        <v>83</v>
      </c>
      <c r="BU89" s="233">
        <v>-0.36590807675144998</v>
      </c>
      <c r="BV89" s="233">
        <v>-0.11931943106982699</v>
      </c>
      <c r="BW89" s="232" t="b">
        <v>0</v>
      </c>
      <c r="BX89" s="232" t="b">
        <v>0</v>
      </c>
      <c r="BY89" s="232">
        <v>10</v>
      </c>
      <c r="BZ89" s="232">
        <v>49</v>
      </c>
      <c r="CA89" s="233">
        <v>0.120481927710843</v>
      </c>
      <c r="CB89" s="233">
        <v>0.59036144578313199</v>
      </c>
      <c r="CC89" s="270">
        <v>0.86746987951807197</v>
      </c>
      <c r="CD89" s="271">
        <v>72</v>
      </c>
      <c r="CE89" s="212">
        <v>0.96296296296296202</v>
      </c>
      <c r="CF89" s="211">
        <v>72</v>
      </c>
      <c r="CG89" s="212">
        <v>0.86746987951807197</v>
      </c>
      <c r="CH89" s="212">
        <v>0</v>
      </c>
      <c r="CI89" s="211">
        <v>0</v>
      </c>
      <c r="CJ89" s="212">
        <v>0.132530120481927</v>
      </c>
      <c r="CK89" s="211">
        <v>11</v>
      </c>
      <c r="CL89" s="212">
        <v>0</v>
      </c>
      <c r="CM89" s="211" t="s">
        <v>25</v>
      </c>
      <c r="CN89" s="211">
        <v>81</v>
      </c>
      <c r="CO89" s="212">
        <v>0.97590361445783103</v>
      </c>
      <c r="CP89" s="211" t="b">
        <v>0</v>
      </c>
      <c r="CQ89" s="211">
        <v>0</v>
      </c>
      <c r="CR89" s="211">
        <v>0</v>
      </c>
      <c r="CS89" s="212">
        <v>0</v>
      </c>
      <c r="CT89" s="212">
        <v>0</v>
      </c>
      <c r="CU89" s="214" t="s">
        <v>726</v>
      </c>
      <c r="CV89" s="214" t="s">
        <v>678</v>
      </c>
      <c r="CW89" s="211" t="s">
        <v>726</v>
      </c>
      <c r="CX89" s="211" t="s">
        <v>711</v>
      </c>
      <c r="CY89" s="211" t="s">
        <v>719</v>
      </c>
      <c r="CZ89" s="211" t="s">
        <v>711</v>
      </c>
      <c r="DA89" s="211" t="s">
        <v>676</v>
      </c>
      <c r="DB89" s="211" t="b">
        <v>1</v>
      </c>
      <c r="DC89" s="272" t="s">
        <v>713</v>
      </c>
      <c r="DD89" s="273" t="s">
        <v>727</v>
      </c>
      <c r="DE89" s="274" t="s">
        <v>155</v>
      </c>
      <c r="DF89" s="275" t="b">
        <f t="shared" si="1"/>
        <v>1</v>
      </c>
    </row>
    <row r="90" spans="1:110" ht="24.95" customHeight="1" x14ac:dyDescent="0.25">
      <c r="A90" s="211" t="s">
        <v>167</v>
      </c>
      <c r="B90" s="214" t="s">
        <v>681</v>
      </c>
      <c r="C90" s="78" t="s">
        <v>36</v>
      </c>
      <c r="D90" s="79" t="s">
        <v>283</v>
      </c>
      <c r="E90" s="79" t="s">
        <v>29</v>
      </c>
      <c r="F90" s="79" t="s">
        <v>284</v>
      </c>
      <c r="G90" s="79">
        <v>1</v>
      </c>
      <c r="H90" s="78" t="s">
        <v>349</v>
      </c>
      <c r="I90" s="80">
        <v>0</v>
      </c>
      <c r="J90" s="78" t="s">
        <v>29</v>
      </c>
      <c r="K90" s="80">
        <v>1</v>
      </c>
      <c r="L90" s="78" t="s">
        <v>349</v>
      </c>
      <c r="M90" s="81">
        <v>1</v>
      </c>
      <c r="N90" s="78" t="s">
        <v>286</v>
      </c>
      <c r="O90" s="78" t="s">
        <v>287</v>
      </c>
      <c r="P90" s="78" t="s">
        <v>350</v>
      </c>
      <c r="Q90" s="78" t="s">
        <v>351</v>
      </c>
      <c r="R90" s="82" t="s">
        <v>36</v>
      </c>
      <c r="S90" s="79" t="s">
        <v>356</v>
      </c>
      <c r="T90" s="79">
        <v>0</v>
      </c>
      <c r="U90" s="79">
        <v>1</v>
      </c>
      <c r="V90" s="79">
        <v>1</v>
      </c>
      <c r="W90" s="83">
        <v>2</v>
      </c>
      <c r="X90" s="84">
        <v>0.5</v>
      </c>
      <c r="Y90" s="79">
        <v>11</v>
      </c>
      <c r="Z90" s="79">
        <v>11</v>
      </c>
      <c r="AA90" s="79">
        <v>43</v>
      </c>
      <c r="AB90" s="79">
        <v>44</v>
      </c>
      <c r="AC90" s="79">
        <v>0</v>
      </c>
      <c r="AD90" s="79">
        <v>0</v>
      </c>
      <c r="AE90" s="79">
        <v>0</v>
      </c>
      <c r="AF90" s="79">
        <v>0</v>
      </c>
      <c r="AG90" s="79">
        <v>1</v>
      </c>
      <c r="AH90" s="79">
        <v>0</v>
      </c>
      <c r="AI90" s="79">
        <v>0</v>
      </c>
      <c r="AJ90" s="79">
        <v>0</v>
      </c>
      <c r="AK90" s="85">
        <v>1</v>
      </c>
      <c r="AL90" s="79">
        <v>0</v>
      </c>
      <c r="AM90" s="86">
        <v>1</v>
      </c>
      <c r="AN90" s="87">
        <v>0.5</v>
      </c>
      <c r="AO90" s="87">
        <v>1</v>
      </c>
      <c r="AP90" s="87">
        <v>1</v>
      </c>
      <c r="AQ90" s="87">
        <v>0</v>
      </c>
      <c r="AR90" s="87">
        <v>0</v>
      </c>
      <c r="AS90" s="87">
        <v>0</v>
      </c>
      <c r="AT90" s="88">
        <v>0.5</v>
      </c>
      <c r="AU90" s="88">
        <v>1</v>
      </c>
      <c r="AV90" s="89">
        <v>1</v>
      </c>
      <c r="AW90" s="87">
        <v>1</v>
      </c>
      <c r="AX90" s="87">
        <v>1</v>
      </c>
      <c r="AY90" s="90">
        <v>1</v>
      </c>
      <c r="AZ90" s="90">
        <v>1</v>
      </c>
      <c r="BA90" s="87">
        <v>2</v>
      </c>
      <c r="BB90" s="91">
        <v>1699</v>
      </c>
      <c r="BC90" s="91">
        <v>14679</v>
      </c>
      <c r="BD90" s="91" t="s">
        <v>357</v>
      </c>
      <c r="BE90" s="91" t="s">
        <v>358</v>
      </c>
      <c r="BF90" s="91">
        <v>1519</v>
      </c>
      <c r="BG90" s="91">
        <v>50</v>
      </c>
      <c r="BH90" s="87">
        <v>0</v>
      </c>
      <c r="BI90" s="92">
        <v>1.1771630370806356E-3</v>
      </c>
      <c r="BJ90" s="79">
        <v>0</v>
      </c>
      <c r="BK90" s="229">
        <v>51</v>
      </c>
      <c r="BL90" s="230">
        <v>9</v>
      </c>
      <c r="BM90" s="230">
        <v>9</v>
      </c>
      <c r="BN90" s="231">
        <v>17.647058823529409</v>
      </c>
      <c r="BO90" s="231">
        <v>17.647058823529409</v>
      </c>
      <c r="BP90" s="231">
        <v>0.86</v>
      </c>
      <c r="BQ90" s="231">
        <v>0.86</v>
      </c>
      <c r="BR90" s="231">
        <v>0.86</v>
      </c>
      <c r="BS90" s="231">
        <v>0.86</v>
      </c>
      <c r="BT90" s="232">
        <v>50</v>
      </c>
      <c r="BU90" s="233">
        <v>-0.35</v>
      </c>
      <c r="BV90" s="233">
        <v>-0.67804298564856103</v>
      </c>
      <c r="BW90" s="232" t="b">
        <v>0</v>
      </c>
      <c r="BX90" s="232" t="b">
        <v>0</v>
      </c>
      <c r="BY90" s="232">
        <v>8</v>
      </c>
      <c r="BZ90" s="232">
        <v>7</v>
      </c>
      <c r="CA90" s="233">
        <v>0.16</v>
      </c>
      <c r="CB90" s="233">
        <v>0.14000000000000001</v>
      </c>
      <c r="CC90" s="270">
        <v>0.86</v>
      </c>
      <c r="CD90" s="271">
        <v>43</v>
      </c>
      <c r="CE90" s="212">
        <v>1</v>
      </c>
      <c r="CF90" s="211">
        <v>43</v>
      </c>
      <c r="CG90" s="212">
        <v>0.86</v>
      </c>
      <c r="CH90" s="212">
        <v>0</v>
      </c>
      <c r="CI90" s="211">
        <v>0</v>
      </c>
      <c r="CJ90" s="212">
        <v>0.14000000000000001</v>
      </c>
      <c r="CK90" s="211">
        <v>7</v>
      </c>
      <c r="CL90" s="212">
        <v>1.64801208542195E-3</v>
      </c>
      <c r="CM90" s="211" t="s">
        <v>25</v>
      </c>
      <c r="CN90" s="211">
        <v>18</v>
      </c>
      <c r="CO90" s="212">
        <v>0.36</v>
      </c>
      <c r="CP90" s="211" t="b">
        <v>1</v>
      </c>
      <c r="CQ90" s="211">
        <v>0</v>
      </c>
      <c r="CR90" s="211">
        <v>0</v>
      </c>
      <c r="CS90" s="212">
        <v>0</v>
      </c>
      <c r="CT90" s="212">
        <v>0</v>
      </c>
      <c r="CU90" s="214" t="s">
        <v>726</v>
      </c>
      <c r="CV90" s="214" t="s">
        <v>712</v>
      </c>
      <c r="CW90" s="211" t="s">
        <v>726</v>
      </c>
      <c r="CX90" s="211" t="s">
        <v>711</v>
      </c>
      <c r="CY90" s="211" t="s">
        <v>719</v>
      </c>
      <c r="CZ90" s="211" t="s">
        <v>711</v>
      </c>
      <c r="DA90" s="211" t="s">
        <v>676</v>
      </c>
      <c r="DB90" s="211" t="b">
        <v>1</v>
      </c>
      <c r="DC90" s="272" t="s">
        <v>713</v>
      </c>
      <c r="DD90" s="273" t="s">
        <v>727</v>
      </c>
      <c r="DE90" s="274" t="s">
        <v>167</v>
      </c>
      <c r="DF90" s="275" t="b">
        <f t="shared" si="1"/>
        <v>1</v>
      </c>
    </row>
    <row r="91" spans="1:110" ht="24.95" customHeight="1" x14ac:dyDescent="0.25">
      <c r="A91" t="s">
        <v>169</v>
      </c>
      <c r="B91" s="31" t="s">
        <v>681</v>
      </c>
      <c r="C91" s="64" t="s">
        <v>43</v>
      </c>
      <c r="D91" s="65" t="s">
        <v>311</v>
      </c>
      <c r="E91" s="65" t="s">
        <v>29</v>
      </c>
      <c r="F91" s="65" t="s">
        <v>284</v>
      </c>
      <c r="G91" s="65">
        <v>0</v>
      </c>
      <c r="H91" s="64" t="s">
        <v>29</v>
      </c>
      <c r="I91" s="66">
        <v>0</v>
      </c>
      <c r="J91" s="64" t="s">
        <v>29</v>
      </c>
      <c r="K91" s="66">
        <v>0</v>
      </c>
      <c r="L91" s="64" t="s">
        <v>29</v>
      </c>
      <c r="M91" s="64" t="s">
        <v>285</v>
      </c>
      <c r="N91" s="64" t="s">
        <v>286</v>
      </c>
      <c r="O91" s="64" t="s">
        <v>287</v>
      </c>
      <c r="P91" s="64" t="s">
        <v>288</v>
      </c>
      <c r="Q91" s="64" t="s">
        <v>289</v>
      </c>
      <c r="R91" s="67" t="s">
        <v>29</v>
      </c>
      <c r="S91" s="65" t="s">
        <v>290</v>
      </c>
      <c r="T91" s="65">
        <v>20</v>
      </c>
      <c r="U91" s="65">
        <v>1</v>
      </c>
      <c r="V91" s="65">
        <v>1</v>
      </c>
      <c r="W91" s="68">
        <v>2</v>
      </c>
      <c r="X91" s="69">
        <v>0</v>
      </c>
      <c r="Y91" s="65">
        <v>2</v>
      </c>
      <c r="Z91" s="65">
        <v>2</v>
      </c>
      <c r="AA91" s="65">
        <v>8</v>
      </c>
      <c r="AB91" s="65">
        <v>8</v>
      </c>
      <c r="AC91" s="65">
        <v>0</v>
      </c>
      <c r="AD91" s="65">
        <v>0</v>
      </c>
      <c r="AE91" s="65">
        <v>0</v>
      </c>
      <c r="AF91" s="65">
        <v>0</v>
      </c>
      <c r="AG91" s="65">
        <v>0</v>
      </c>
      <c r="AH91" s="65">
        <v>0</v>
      </c>
      <c r="AI91" s="65">
        <v>0</v>
      </c>
      <c r="AJ91" s="65">
        <v>0</v>
      </c>
      <c r="AK91" s="70">
        <v>0</v>
      </c>
      <c r="AL91" s="65">
        <v>0</v>
      </c>
      <c r="AM91" s="71">
        <v>0</v>
      </c>
      <c r="AN91" s="72">
        <v>0</v>
      </c>
      <c r="AO91" s="72">
        <v>0</v>
      </c>
      <c r="AP91" s="72">
        <v>0</v>
      </c>
      <c r="AQ91" s="72">
        <v>0</v>
      </c>
      <c r="AR91" s="72">
        <v>0</v>
      </c>
      <c r="AS91" s="72">
        <v>0</v>
      </c>
      <c r="AT91" s="73">
        <v>0</v>
      </c>
      <c r="AU91" s="73">
        <v>0</v>
      </c>
      <c r="AV91" s="74">
        <v>0</v>
      </c>
      <c r="AW91" s="72">
        <v>0</v>
      </c>
      <c r="AX91" s="72">
        <v>1</v>
      </c>
      <c r="AY91" s="70" t="s">
        <v>285</v>
      </c>
      <c r="AZ91" s="75">
        <v>0</v>
      </c>
      <c r="BA91" s="72">
        <v>2</v>
      </c>
      <c r="BB91" s="76">
        <v>152</v>
      </c>
      <c r="BC91" s="76">
        <v>385</v>
      </c>
      <c r="BD91" s="76" t="s">
        <v>320</v>
      </c>
      <c r="BE91" s="76" t="s">
        <v>321</v>
      </c>
      <c r="BF91" s="76">
        <v>904</v>
      </c>
      <c r="BG91" s="76">
        <v>29</v>
      </c>
      <c r="BH91" s="72">
        <v>2.2123893805309734E-2</v>
      </c>
      <c r="BI91" s="77">
        <v>1.3157894736842105E-2</v>
      </c>
      <c r="BJ91" s="19">
        <v>0</v>
      </c>
      <c r="BK91" s="224">
        <v>30</v>
      </c>
      <c r="BL91" s="225">
        <v>1</v>
      </c>
      <c r="BM91" s="225">
        <v>1</v>
      </c>
      <c r="BN91" s="226">
        <v>3.333333333333333</v>
      </c>
      <c r="BO91" s="226">
        <v>3.333333333333333</v>
      </c>
      <c r="BP91" s="226">
        <v>1</v>
      </c>
      <c r="BQ91" s="226">
        <v>1</v>
      </c>
      <c r="BR91" s="226">
        <v>1</v>
      </c>
      <c r="BS91" s="226">
        <v>1</v>
      </c>
      <c r="BT91" s="227">
        <v>29</v>
      </c>
      <c r="BU91" s="228">
        <v>-0.48275862068965503</v>
      </c>
      <c r="BV91" s="228">
        <v>-0.74677908298597895</v>
      </c>
      <c r="BW91" s="227" t="b">
        <v>0</v>
      </c>
      <c r="BX91" s="227" t="b">
        <v>0</v>
      </c>
      <c r="BY91" s="227">
        <v>1</v>
      </c>
      <c r="BZ91" s="227">
        <v>0</v>
      </c>
      <c r="CA91" s="228">
        <v>3.4482758620689599E-2</v>
      </c>
      <c r="CB91" s="228">
        <v>0</v>
      </c>
      <c r="CC91" s="278">
        <v>1</v>
      </c>
      <c r="CD91" s="279">
        <v>29</v>
      </c>
      <c r="CE91" s="35">
        <v>1</v>
      </c>
      <c r="CF91">
        <v>29</v>
      </c>
      <c r="CG91" s="35">
        <v>1</v>
      </c>
      <c r="CH91" s="35">
        <v>0</v>
      </c>
      <c r="CI91">
        <v>0</v>
      </c>
      <c r="CJ91" s="35">
        <v>0</v>
      </c>
      <c r="CK91">
        <v>0</v>
      </c>
      <c r="CL91" s="35">
        <v>0.25824175824175799</v>
      </c>
      <c r="CM91" t="s">
        <v>21</v>
      </c>
      <c r="CN91">
        <v>17</v>
      </c>
      <c r="CO91" s="35">
        <v>0.58620689655172398</v>
      </c>
      <c r="CP91" t="b">
        <v>1</v>
      </c>
      <c r="CQ91">
        <v>0</v>
      </c>
      <c r="CR91">
        <v>0</v>
      </c>
      <c r="CS91" s="35">
        <v>0</v>
      </c>
      <c r="CT91" s="35">
        <v>0</v>
      </c>
      <c r="CU91" s="31" t="s">
        <v>726</v>
      </c>
      <c r="CV91" s="31" t="s">
        <v>712</v>
      </c>
      <c r="CW91" t="s">
        <v>726</v>
      </c>
      <c r="CX91" t="s">
        <v>711</v>
      </c>
      <c r="CY91" t="s">
        <v>719</v>
      </c>
      <c r="CZ91" t="s">
        <v>711</v>
      </c>
      <c r="DA91" t="s">
        <v>676</v>
      </c>
      <c r="DB91" t="b">
        <v>1</v>
      </c>
      <c r="DC91" s="272" t="s">
        <v>713</v>
      </c>
      <c r="DD91" s="273" t="s">
        <v>727</v>
      </c>
      <c r="DE91" s="274" t="s">
        <v>169</v>
      </c>
      <c r="DF91" s="275" t="b">
        <f t="shared" si="1"/>
        <v>1</v>
      </c>
    </row>
    <row r="92" spans="1:110" ht="24.95" customHeight="1" x14ac:dyDescent="0.25">
      <c r="A92" s="211" t="s">
        <v>175</v>
      </c>
      <c r="B92" s="214" t="s">
        <v>681</v>
      </c>
      <c r="C92" s="78" t="s">
        <v>36</v>
      </c>
      <c r="D92" s="79" t="s">
        <v>283</v>
      </c>
      <c r="E92" s="79" t="s">
        <v>29</v>
      </c>
      <c r="F92" s="79" t="s">
        <v>284</v>
      </c>
      <c r="G92" s="79">
        <v>1</v>
      </c>
      <c r="H92" s="78" t="s">
        <v>349</v>
      </c>
      <c r="I92" s="80">
        <v>0</v>
      </c>
      <c r="J92" s="78" t="s">
        <v>29</v>
      </c>
      <c r="K92" s="80">
        <v>1</v>
      </c>
      <c r="L92" s="78" t="s">
        <v>349</v>
      </c>
      <c r="M92" s="81">
        <v>1</v>
      </c>
      <c r="N92" s="78" t="s">
        <v>286</v>
      </c>
      <c r="O92" s="78" t="s">
        <v>287</v>
      </c>
      <c r="P92" s="78" t="s">
        <v>350</v>
      </c>
      <c r="Q92" s="78" t="s">
        <v>351</v>
      </c>
      <c r="R92" s="82" t="s">
        <v>36</v>
      </c>
      <c r="S92" s="79" t="s">
        <v>356</v>
      </c>
      <c r="T92" s="79">
        <v>5</v>
      </c>
      <c r="U92" s="79">
        <v>1</v>
      </c>
      <c r="V92" s="79">
        <v>1</v>
      </c>
      <c r="W92" s="83">
        <v>2</v>
      </c>
      <c r="X92" s="84">
        <v>0.5</v>
      </c>
      <c r="Y92" s="79">
        <v>2</v>
      </c>
      <c r="Z92" s="79">
        <v>2</v>
      </c>
      <c r="AA92" s="79">
        <v>6</v>
      </c>
      <c r="AB92" s="79">
        <v>7</v>
      </c>
      <c r="AC92" s="79">
        <v>0</v>
      </c>
      <c r="AD92" s="79">
        <v>0</v>
      </c>
      <c r="AE92" s="79">
        <v>0</v>
      </c>
      <c r="AF92" s="79">
        <v>0</v>
      </c>
      <c r="AG92" s="79">
        <v>1</v>
      </c>
      <c r="AH92" s="79">
        <v>0</v>
      </c>
      <c r="AI92" s="79">
        <v>0</v>
      </c>
      <c r="AJ92" s="79">
        <v>0</v>
      </c>
      <c r="AK92" s="85">
        <v>1</v>
      </c>
      <c r="AL92" s="79">
        <v>0</v>
      </c>
      <c r="AM92" s="86">
        <v>1</v>
      </c>
      <c r="AN92" s="87">
        <v>0.5</v>
      </c>
      <c r="AO92" s="87">
        <v>1</v>
      </c>
      <c r="AP92" s="87">
        <v>1</v>
      </c>
      <c r="AQ92" s="87">
        <v>0</v>
      </c>
      <c r="AR92" s="87">
        <v>0</v>
      </c>
      <c r="AS92" s="87">
        <v>0</v>
      </c>
      <c r="AT92" s="88">
        <v>0.5</v>
      </c>
      <c r="AU92" s="88">
        <v>0.16666666666666666</v>
      </c>
      <c r="AV92" s="89">
        <v>1</v>
      </c>
      <c r="AW92" s="87">
        <v>1</v>
      </c>
      <c r="AX92" s="87">
        <v>1</v>
      </c>
      <c r="AY92" s="90">
        <v>1</v>
      </c>
      <c r="AZ92" s="90">
        <v>1</v>
      </c>
      <c r="BA92" s="87">
        <v>2</v>
      </c>
      <c r="BB92" s="91">
        <v>65</v>
      </c>
      <c r="BC92" s="91">
        <v>162</v>
      </c>
      <c r="BD92" s="91" t="s">
        <v>369</v>
      </c>
      <c r="BE92" s="91" t="s">
        <v>370</v>
      </c>
      <c r="BF92" s="91">
        <v>552</v>
      </c>
      <c r="BG92" s="91">
        <v>18</v>
      </c>
      <c r="BH92" s="87">
        <v>9.057971014492754E-3</v>
      </c>
      <c r="BI92" s="92">
        <v>3.0769230769230771E-2</v>
      </c>
      <c r="BJ92" s="79">
        <v>0</v>
      </c>
      <c r="BK92" s="229">
        <v>19</v>
      </c>
      <c r="BL92" s="230">
        <v>2</v>
      </c>
      <c r="BM92" s="230">
        <v>6</v>
      </c>
      <c r="BN92" s="231">
        <v>10.52631578947368</v>
      </c>
      <c r="BO92" s="231">
        <v>31.578947368421051</v>
      </c>
      <c r="BP92" s="231">
        <v>1</v>
      </c>
      <c r="BQ92" s="231">
        <v>1</v>
      </c>
      <c r="BR92" s="231">
        <v>1</v>
      </c>
      <c r="BS92" s="231">
        <v>1</v>
      </c>
      <c r="BT92" s="232">
        <v>18</v>
      </c>
      <c r="BU92" s="233">
        <v>-0.47222222222222199</v>
      </c>
      <c r="BV92" s="233">
        <v>-0.43402777777777701</v>
      </c>
      <c r="BW92" s="232" t="b">
        <v>0</v>
      </c>
      <c r="BX92" s="232" t="b">
        <v>0</v>
      </c>
      <c r="BY92" s="232">
        <v>1</v>
      </c>
      <c r="BZ92" s="232">
        <v>0</v>
      </c>
      <c r="CA92" s="233">
        <v>5.5555555555555497E-2</v>
      </c>
      <c r="CB92" s="233">
        <v>0</v>
      </c>
      <c r="CC92" s="270">
        <v>1</v>
      </c>
      <c r="CD92" s="271">
        <v>18</v>
      </c>
      <c r="CE92" s="212">
        <v>1</v>
      </c>
      <c r="CF92" s="211">
        <v>18</v>
      </c>
      <c r="CG92" s="212">
        <v>1</v>
      </c>
      <c r="CH92" s="212">
        <v>0</v>
      </c>
      <c r="CI92" s="211">
        <v>0</v>
      </c>
      <c r="CJ92" s="212">
        <v>0</v>
      </c>
      <c r="CK92" s="211">
        <v>0</v>
      </c>
      <c r="CL92" s="212">
        <v>4.3749999999999997E-2</v>
      </c>
      <c r="CM92" s="211" t="s">
        <v>25</v>
      </c>
      <c r="CN92" s="211">
        <v>18</v>
      </c>
      <c r="CO92" s="212">
        <v>1</v>
      </c>
      <c r="CP92" s="211" t="b">
        <v>0</v>
      </c>
      <c r="CQ92" s="211">
        <v>0</v>
      </c>
      <c r="CR92" s="211">
        <v>0</v>
      </c>
      <c r="CS92" s="212">
        <v>0</v>
      </c>
      <c r="CT92" s="212">
        <v>0</v>
      </c>
      <c r="CU92" s="214" t="s">
        <v>726</v>
      </c>
      <c r="CV92" s="214" t="s">
        <v>712</v>
      </c>
      <c r="CW92" s="211" t="s">
        <v>726</v>
      </c>
      <c r="CX92" s="211" t="s">
        <v>711</v>
      </c>
      <c r="CY92" s="211" t="s">
        <v>719</v>
      </c>
      <c r="CZ92" s="211" t="s">
        <v>711</v>
      </c>
      <c r="DA92" s="211" t="s">
        <v>676</v>
      </c>
      <c r="DB92" s="211" t="b">
        <v>1</v>
      </c>
      <c r="DC92" s="272" t="s">
        <v>713</v>
      </c>
      <c r="DD92" s="273" t="s">
        <v>727</v>
      </c>
      <c r="DE92" s="274" t="s">
        <v>175</v>
      </c>
      <c r="DF92" s="275" t="b">
        <f t="shared" si="1"/>
        <v>1</v>
      </c>
    </row>
    <row r="93" spans="1:110" ht="24.95" customHeight="1" x14ac:dyDescent="0.25">
      <c r="A93" s="211" t="s">
        <v>183</v>
      </c>
      <c r="B93" s="214" t="s">
        <v>681</v>
      </c>
      <c r="C93" s="78" t="s">
        <v>36</v>
      </c>
      <c r="D93" s="79" t="s">
        <v>311</v>
      </c>
      <c r="E93" s="79" t="s">
        <v>29</v>
      </c>
      <c r="F93" s="79" t="s">
        <v>284</v>
      </c>
      <c r="G93" s="79">
        <v>2</v>
      </c>
      <c r="H93" s="78" t="s">
        <v>359</v>
      </c>
      <c r="I93" s="80">
        <v>0</v>
      </c>
      <c r="J93" s="78" t="s">
        <v>29</v>
      </c>
      <c r="K93" s="80">
        <v>2</v>
      </c>
      <c r="L93" s="78" t="s">
        <v>359</v>
      </c>
      <c r="M93" s="81">
        <v>1</v>
      </c>
      <c r="N93" s="78" t="s">
        <v>286</v>
      </c>
      <c r="O93" s="78" t="s">
        <v>287</v>
      </c>
      <c r="P93" s="78" t="s">
        <v>350</v>
      </c>
      <c r="Q93" s="78" t="s">
        <v>351</v>
      </c>
      <c r="R93" s="82" t="s">
        <v>36</v>
      </c>
      <c r="S93" s="79" t="s">
        <v>352</v>
      </c>
      <c r="T93" s="79">
        <v>119</v>
      </c>
      <c r="U93" s="79">
        <v>4</v>
      </c>
      <c r="V93" s="79">
        <v>1</v>
      </c>
      <c r="W93" s="83">
        <v>4</v>
      </c>
      <c r="X93" s="84">
        <v>0.5</v>
      </c>
      <c r="Y93" s="79">
        <v>3</v>
      </c>
      <c r="Z93" s="79">
        <v>3</v>
      </c>
      <c r="AA93" s="79">
        <v>17</v>
      </c>
      <c r="AB93" s="79">
        <v>19</v>
      </c>
      <c r="AC93" s="79">
        <v>0</v>
      </c>
      <c r="AD93" s="79">
        <v>0</v>
      </c>
      <c r="AE93" s="79">
        <v>0</v>
      </c>
      <c r="AF93" s="79">
        <v>0</v>
      </c>
      <c r="AG93" s="79">
        <v>2</v>
      </c>
      <c r="AH93" s="79">
        <v>0</v>
      </c>
      <c r="AI93" s="79">
        <v>0</v>
      </c>
      <c r="AJ93" s="79">
        <v>3</v>
      </c>
      <c r="AK93" s="85">
        <v>2</v>
      </c>
      <c r="AL93" s="79">
        <v>3</v>
      </c>
      <c r="AM93" s="86">
        <v>5</v>
      </c>
      <c r="AN93" s="87">
        <v>0.5</v>
      </c>
      <c r="AO93" s="87">
        <v>0.5</v>
      </c>
      <c r="AP93" s="87">
        <v>2</v>
      </c>
      <c r="AQ93" s="87">
        <v>0.75</v>
      </c>
      <c r="AR93" s="87">
        <v>0.75</v>
      </c>
      <c r="AS93" s="87">
        <v>3</v>
      </c>
      <c r="AT93" s="88">
        <v>1.25</v>
      </c>
      <c r="AU93" s="88">
        <v>4.1666666666666664E-2</v>
      </c>
      <c r="AV93" s="89">
        <v>1.25</v>
      </c>
      <c r="AW93" s="87">
        <v>5</v>
      </c>
      <c r="AX93" s="87">
        <v>1</v>
      </c>
      <c r="AY93" s="90">
        <v>0.4</v>
      </c>
      <c r="AZ93" s="90">
        <v>0.5</v>
      </c>
      <c r="BA93" s="87">
        <v>1</v>
      </c>
      <c r="BB93" s="91">
        <v>198</v>
      </c>
      <c r="BC93" s="91">
        <v>312</v>
      </c>
      <c r="BD93" s="91" t="s">
        <v>392</v>
      </c>
      <c r="BE93" s="91" t="s">
        <v>393</v>
      </c>
      <c r="BF93" s="91">
        <v>1373</v>
      </c>
      <c r="BG93" s="91">
        <v>45</v>
      </c>
      <c r="BH93" s="87">
        <v>8.6671522214129645E-2</v>
      </c>
      <c r="BI93" s="92">
        <v>2.0202020202020204E-2</v>
      </c>
      <c r="BJ93" s="79">
        <v>0</v>
      </c>
      <c r="BK93" s="229">
        <v>47</v>
      </c>
      <c r="BL93" s="230">
        <v>8</v>
      </c>
      <c r="BM93" s="230">
        <v>22</v>
      </c>
      <c r="BN93" s="231">
        <v>17.021276595744681</v>
      </c>
      <c r="BO93" s="231">
        <v>46.808510638297882</v>
      </c>
      <c r="BP93" s="231">
        <v>0.80434782608695654</v>
      </c>
      <c r="BQ93" s="231">
        <v>0.80434782608695654</v>
      </c>
      <c r="BR93" s="231">
        <v>0.80434782608695654</v>
      </c>
      <c r="BS93" s="231">
        <v>0.89130434782608692</v>
      </c>
      <c r="BT93" s="232">
        <v>46</v>
      </c>
      <c r="BU93" s="233">
        <v>-0.30138339920948598</v>
      </c>
      <c r="BV93" s="233">
        <v>-9.75880196715323E-2</v>
      </c>
      <c r="BW93" s="232" t="b">
        <v>0</v>
      </c>
      <c r="BX93" s="232" t="b">
        <v>0</v>
      </c>
      <c r="BY93" s="232">
        <v>10</v>
      </c>
      <c r="BZ93" s="232">
        <v>9</v>
      </c>
      <c r="CA93" s="233">
        <v>0.217391304347826</v>
      </c>
      <c r="CB93" s="233">
        <v>0.19565217391304299</v>
      </c>
      <c r="CC93" s="270">
        <v>0.80434782608695599</v>
      </c>
      <c r="CD93" s="271">
        <v>37</v>
      </c>
      <c r="CE93" s="212">
        <v>0.90909090909090895</v>
      </c>
      <c r="CF93" s="211">
        <v>37</v>
      </c>
      <c r="CG93" s="212">
        <v>0.80434782608695599</v>
      </c>
      <c r="CH93" s="212">
        <v>0</v>
      </c>
      <c r="CI93" s="211">
        <v>0</v>
      </c>
      <c r="CJ93" s="212">
        <v>0.19565217391304299</v>
      </c>
      <c r="CK93" s="211">
        <v>9</v>
      </c>
      <c r="CL93" s="212">
        <v>2.6402640264026399E-2</v>
      </c>
      <c r="CM93" s="211" t="s">
        <v>25</v>
      </c>
      <c r="CN93" s="211">
        <v>42</v>
      </c>
      <c r="CO93" s="212">
        <v>0.91304347826086896</v>
      </c>
      <c r="CP93" s="211" t="b">
        <v>0</v>
      </c>
      <c r="CQ93" s="211">
        <v>0</v>
      </c>
      <c r="CR93" s="211">
        <v>0</v>
      </c>
      <c r="CS93" s="212">
        <v>0</v>
      </c>
      <c r="CT93" s="212">
        <v>0</v>
      </c>
      <c r="CU93" s="214" t="s">
        <v>726</v>
      </c>
      <c r="CV93" s="214" t="s">
        <v>678</v>
      </c>
      <c r="CW93" s="211" t="s">
        <v>726</v>
      </c>
      <c r="CX93" s="211" t="s">
        <v>711</v>
      </c>
      <c r="CY93" s="211" t="s">
        <v>719</v>
      </c>
      <c r="CZ93" s="211" t="s">
        <v>711</v>
      </c>
      <c r="DA93" s="211" t="s">
        <v>676</v>
      </c>
      <c r="DB93" s="211" t="b">
        <v>1</v>
      </c>
      <c r="DC93" s="272" t="s">
        <v>713</v>
      </c>
      <c r="DD93" s="273" t="s">
        <v>727</v>
      </c>
      <c r="DE93" s="274" t="s">
        <v>183</v>
      </c>
      <c r="DF93" s="275" t="b">
        <f t="shared" si="1"/>
        <v>1</v>
      </c>
    </row>
    <row r="94" spans="1:110" ht="24.95" customHeight="1" x14ac:dyDescent="0.25">
      <c r="A94" t="s">
        <v>204</v>
      </c>
      <c r="B94" s="31" t="s">
        <v>681</v>
      </c>
      <c r="C94" s="64" t="s">
        <v>43</v>
      </c>
      <c r="D94" s="65" t="s">
        <v>283</v>
      </c>
      <c r="E94" s="65" t="s">
        <v>29</v>
      </c>
      <c r="F94" s="65" t="s">
        <v>284</v>
      </c>
      <c r="G94" s="65">
        <v>0</v>
      </c>
      <c r="H94" s="64" t="s">
        <v>29</v>
      </c>
      <c r="I94" s="66">
        <v>0</v>
      </c>
      <c r="J94" s="64" t="s">
        <v>29</v>
      </c>
      <c r="K94" s="66">
        <v>0</v>
      </c>
      <c r="L94" s="64" t="s">
        <v>29</v>
      </c>
      <c r="M94" s="64" t="s">
        <v>285</v>
      </c>
      <c r="N94" s="64" t="s">
        <v>286</v>
      </c>
      <c r="O94" s="64" t="s">
        <v>287</v>
      </c>
      <c r="P94" s="64" t="s">
        <v>288</v>
      </c>
      <c r="Q94" s="64" t="s">
        <v>289</v>
      </c>
      <c r="R94" s="67" t="s">
        <v>29</v>
      </c>
      <c r="S94" s="65" t="s">
        <v>290</v>
      </c>
      <c r="T94" s="65">
        <v>8</v>
      </c>
      <c r="U94" s="65">
        <v>1</v>
      </c>
      <c r="V94" s="65">
        <v>1</v>
      </c>
      <c r="W94" s="68">
        <v>2</v>
      </c>
      <c r="X94" s="69">
        <v>0</v>
      </c>
      <c r="Y94" s="65">
        <v>2</v>
      </c>
      <c r="Z94" s="65">
        <v>2</v>
      </c>
      <c r="AA94" s="65">
        <v>4</v>
      </c>
      <c r="AB94" s="65">
        <v>4</v>
      </c>
      <c r="AC94" s="65">
        <v>0</v>
      </c>
      <c r="AD94" s="65">
        <v>0</v>
      </c>
      <c r="AE94" s="65">
        <v>0</v>
      </c>
      <c r="AF94" s="65">
        <v>0</v>
      </c>
      <c r="AG94" s="65">
        <v>0</v>
      </c>
      <c r="AH94" s="65">
        <v>0</v>
      </c>
      <c r="AI94" s="65">
        <v>0</v>
      </c>
      <c r="AJ94" s="65">
        <v>0</v>
      </c>
      <c r="AK94" s="70">
        <v>0</v>
      </c>
      <c r="AL94" s="65">
        <v>0</v>
      </c>
      <c r="AM94" s="71">
        <v>0</v>
      </c>
      <c r="AN94" s="72">
        <v>0</v>
      </c>
      <c r="AO94" s="72">
        <v>0</v>
      </c>
      <c r="AP94" s="72">
        <v>0</v>
      </c>
      <c r="AQ94" s="72">
        <v>0</v>
      </c>
      <c r="AR94" s="72">
        <v>0</v>
      </c>
      <c r="AS94" s="72">
        <v>0</v>
      </c>
      <c r="AT94" s="73">
        <v>0</v>
      </c>
      <c r="AU94" s="73">
        <v>0</v>
      </c>
      <c r="AV94" s="74">
        <v>0</v>
      </c>
      <c r="AW94" s="72">
        <v>0</v>
      </c>
      <c r="AX94" s="72">
        <v>1</v>
      </c>
      <c r="AY94" s="70" t="s">
        <v>285</v>
      </c>
      <c r="AZ94" s="75">
        <v>0</v>
      </c>
      <c r="BA94" s="72">
        <v>2</v>
      </c>
      <c r="BB94" s="76">
        <v>105</v>
      </c>
      <c r="BC94" s="76">
        <v>11857</v>
      </c>
      <c r="BD94" s="76" t="s">
        <v>309</v>
      </c>
      <c r="BE94" s="76" t="s">
        <v>310</v>
      </c>
      <c r="BF94" s="76">
        <v>856</v>
      </c>
      <c r="BG94" s="76">
        <v>28</v>
      </c>
      <c r="BH94" s="72">
        <v>9.3457943925233638E-3</v>
      </c>
      <c r="BI94" s="77">
        <v>1.9047619047619049E-2</v>
      </c>
      <c r="BJ94" s="19">
        <v>0</v>
      </c>
      <c r="BK94" s="224">
        <v>29</v>
      </c>
      <c r="BL94" s="225">
        <v>29</v>
      </c>
      <c r="BM94" s="225">
        <v>29</v>
      </c>
      <c r="BN94" s="226">
        <v>100</v>
      </c>
      <c r="BO94" s="226">
        <v>100</v>
      </c>
      <c r="BP94" s="226">
        <v>0.8928571428571429</v>
      </c>
      <c r="BQ94" s="226">
        <v>0.8928571428571429</v>
      </c>
      <c r="BR94" s="226">
        <v>0.8928571428571429</v>
      </c>
      <c r="BS94" s="226">
        <v>0.8928571428571429</v>
      </c>
      <c r="BT94" s="227">
        <v>28</v>
      </c>
      <c r="BU94" s="228">
        <v>-0.375</v>
      </c>
      <c r="BV94" s="228">
        <v>-3.3878293009940899E-2</v>
      </c>
      <c r="BW94" s="227" t="b">
        <v>0</v>
      </c>
      <c r="BX94" s="227" t="b">
        <v>0</v>
      </c>
      <c r="BY94" s="227">
        <v>4</v>
      </c>
      <c r="BZ94" s="227">
        <v>3</v>
      </c>
      <c r="CA94" s="228">
        <v>0.14285714285714199</v>
      </c>
      <c r="CB94" s="228">
        <v>0.107142857142857</v>
      </c>
      <c r="CC94" s="278">
        <v>0.89285714285714202</v>
      </c>
      <c r="CD94" s="279">
        <v>25</v>
      </c>
      <c r="CE94" s="35">
        <v>1</v>
      </c>
      <c r="CF94">
        <v>25</v>
      </c>
      <c r="CG94" s="35">
        <v>0.89285714285714202</v>
      </c>
      <c r="CH94" s="35">
        <v>0</v>
      </c>
      <c r="CI94">
        <v>0</v>
      </c>
      <c r="CJ94" s="35">
        <v>0.107142857142857</v>
      </c>
      <c r="CK94">
        <v>3</v>
      </c>
      <c r="CL94" s="35">
        <v>2.4689270313689001E-2</v>
      </c>
      <c r="CM94" t="s">
        <v>25</v>
      </c>
      <c r="CN94">
        <v>25</v>
      </c>
      <c r="CO94" s="35">
        <v>0.89285714285714202</v>
      </c>
      <c r="CP94" t="b">
        <v>0</v>
      </c>
      <c r="CQ94">
        <v>0</v>
      </c>
      <c r="CR94">
        <v>0</v>
      </c>
      <c r="CS94" s="35">
        <v>0</v>
      </c>
      <c r="CT94" s="35">
        <v>0</v>
      </c>
      <c r="CU94" s="31" t="s">
        <v>726</v>
      </c>
      <c r="CV94" s="31" t="s">
        <v>712</v>
      </c>
      <c r="CW94" t="s">
        <v>726</v>
      </c>
      <c r="CX94" t="s">
        <v>711</v>
      </c>
      <c r="CY94" t="s">
        <v>719</v>
      </c>
      <c r="CZ94" t="s">
        <v>711</v>
      </c>
      <c r="DA94" t="s">
        <v>676</v>
      </c>
      <c r="DB94" t="b">
        <v>1</v>
      </c>
      <c r="DC94" s="272" t="s">
        <v>713</v>
      </c>
      <c r="DD94" s="273" t="s">
        <v>727</v>
      </c>
      <c r="DE94" s="274" t="s">
        <v>204</v>
      </c>
      <c r="DF94" s="275" t="b">
        <f t="shared" si="1"/>
        <v>1</v>
      </c>
    </row>
    <row r="95" spans="1:110" ht="24.95" customHeight="1" x14ac:dyDescent="0.25">
      <c r="A95" s="211" t="s">
        <v>214</v>
      </c>
      <c r="B95" s="214" t="s">
        <v>681</v>
      </c>
      <c r="C95" s="78" t="s">
        <v>36</v>
      </c>
      <c r="D95" s="79" t="s">
        <v>328</v>
      </c>
      <c r="E95" s="79" t="s">
        <v>29</v>
      </c>
      <c r="F95" s="79" t="s">
        <v>284</v>
      </c>
      <c r="G95" s="79">
        <v>1</v>
      </c>
      <c r="H95" s="78" t="s">
        <v>349</v>
      </c>
      <c r="I95" s="80">
        <v>0</v>
      </c>
      <c r="J95" s="78" t="s">
        <v>29</v>
      </c>
      <c r="K95" s="80">
        <v>1</v>
      </c>
      <c r="L95" s="78" t="s">
        <v>349</v>
      </c>
      <c r="M95" s="81">
        <v>1</v>
      </c>
      <c r="N95" s="78" t="s">
        <v>286</v>
      </c>
      <c r="O95" s="78" t="s">
        <v>287</v>
      </c>
      <c r="P95" s="78" t="s">
        <v>350</v>
      </c>
      <c r="Q95" s="78" t="s">
        <v>351</v>
      </c>
      <c r="R95" s="82" t="s">
        <v>36</v>
      </c>
      <c r="S95" s="79" t="s">
        <v>356</v>
      </c>
      <c r="T95" s="79">
        <v>324</v>
      </c>
      <c r="U95" s="79">
        <v>11</v>
      </c>
      <c r="V95" s="79">
        <v>1</v>
      </c>
      <c r="W95" s="83">
        <v>5</v>
      </c>
      <c r="X95" s="84">
        <v>0.2</v>
      </c>
      <c r="Y95" s="79">
        <v>3</v>
      </c>
      <c r="Z95" s="79">
        <v>3</v>
      </c>
      <c r="AA95" s="79">
        <v>26</v>
      </c>
      <c r="AB95" s="79">
        <v>27</v>
      </c>
      <c r="AC95" s="79">
        <v>0</v>
      </c>
      <c r="AD95" s="79">
        <v>0</v>
      </c>
      <c r="AE95" s="79">
        <v>0</v>
      </c>
      <c r="AF95" s="79">
        <v>0</v>
      </c>
      <c r="AG95" s="79">
        <v>1</v>
      </c>
      <c r="AH95" s="79">
        <v>0</v>
      </c>
      <c r="AI95" s="79">
        <v>0</v>
      </c>
      <c r="AJ95" s="79">
        <v>0</v>
      </c>
      <c r="AK95" s="85">
        <v>1</v>
      </c>
      <c r="AL95" s="79">
        <v>0</v>
      </c>
      <c r="AM95" s="86">
        <v>1</v>
      </c>
      <c r="AN95" s="87">
        <v>0.2</v>
      </c>
      <c r="AO95" s="87">
        <v>9.0909090909090898E-2</v>
      </c>
      <c r="AP95" s="87">
        <v>1</v>
      </c>
      <c r="AQ95" s="87">
        <v>0</v>
      </c>
      <c r="AR95" s="87">
        <v>0</v>
      </c>
      <c r="AS95" s="87">
        <v>0</v>
      </c>
      <c r="AT95" s="88">
        <v>0.2</v>
      </c>
      <c r="AU95" s="88">
        <v>3.0769230769230769E-3</v>
      </c>
      <c r="AV95" s="89">
        <v>9.0909090909090898E-2</v>
      </c>
      <c r="AW95" s="87">
        <v>1</v>
      </c>
      <c r="AX95" s="87">
        <v>1</v>
      </c>
      <c r="AY95" s="90">
        <v>1</v>
      </c>
      <c r="AZ95" s="90">
        <v>9.0909090909090912E-2</v>
      </c>
      <c r="BA95" s="87">
        <v>0.45454545454545453</v>
      </c>
      <c r="BB95" s="91">
        <v>1791</v>
      </c>
      <c r="BC95" s="91">
        <v>21674</v>
      </c>
      <c r="BD95" s="91" t="s">
        <v>410</v>
      </c>
      <c r="BE95" s="91" t="s">
        <v>411</v>
      </c>
      <c r="BF95" s="91">
        <v>2540</v>
      </c>
      <c r="BG95" s="91">
        <v>83</v>
      </c>
      <c r="BH95" s="87">
        <v>0.12755905511811025</v>
      </c>
      <c r="BI95" s="92">
        <v>2.7917364600781687E-3</v>
      </c>
      <c r="BJ95" s="79">
        <v>0</v>
      </c>
      <c r="BK95" s="229">
        <v>84</v>
      </c>
      <c r="BL95" s="230">
        <v>46</v>
      </c>
      <c r="BM95" s="230">
        <v>51</v>
      </c>
      <c r="BN95" s="231">
        <v>54.761904761904759</v>
      </c>
      <c r="BO95" s="231">
        <v>60.714285714285722</v>
      </c>
      <c r="BP95" s="231">
        <v>0.86746987951807231</v>
      </c>
      <c r="BQ95" s="231">
        <v>0.86746987951807231</v>
      </c>
      <c r="BR95" s="231">
        <v>0.86746987951807231</v>
      </c>
      <c r="BS95" s="231">
        <v>0.98795180722891562</v>
      </c>
      <c r="BT95" s="232">
        <v>83</v>
      </c>
      <c r="BU95" s="233">
        <v>-0.36590807675144998</v>
      </c>
      <c r="BV95" s="233">
        <v>-0.11931943106982699</v>
      </c>
      <c r="BW95" s="232" t="b">
        <v>0</v>
      </c>
      <c r="BX95" s="232" t="b">
        <v>0</v>
      </c>
      <c r="BY95" s="232">
        <v>10</v>
      </c>
      <c r="BZ95" s="232">
        <v>49</v>
      </c>
      <c r="CA95" s="233">
        <v>0.120481927710843</v>
      </c>
      <c r="CB95" s="233">
        <v>0.59036144578313199</v>
      </c>
      <c r="CC95" s="270">
        <v>0.86746987951807197</v>
      </c>
      <c r="CD95" s="271">
        <v>72</v>
      </c>
      <c r="CE95" s="212">
        <v>0.96296296296296202</v>
      </c>
      <c r="CF95" s="211">
        <v>72</v>
      </c>
      <c r="CG95" s="212">
        <v>0.86746987951807197</v>
      </c>
      <c r="CH95" s="212">
        <v>0</v>
      </c>
      <c r="CI95" s="211">
        <v>0</v>
      </c>
      <c r="CJ95" s="212">
        <v>0.132530120481927</v>
      </c>
      <c r="CK95" s="211">
        <v>11</v>
      </c>
      <c r="CL95" s="212">
        <v>0</v>
      </c>
      <c r="CM95" s="211" t="s">
        <v>25</v>
      </c>
      <c r="CN95" s="211">
        <v>81</v>
      </c>
      <c r="CO95" s="212">
        <v>0.97590361445783103</v>
      </c>
      <c r="CP95" s="211" t="b">
        <v>0</v>
      </c>
      <c r="CQ95" s="211">
        <v>0</v>
      </c>
      <c r="CR95" s="211">
        <v>0</v>
      </c>
      <c r="CS95" s="212">
        <v>0</v>
      </c>
      <c r="CT95" s="212">
        <v>0</v>
      </c>
      <c r="CU95" s="214" t="s">
        <v>726</v>
      </c>
      <c r="CV95" s="214" t="s">
        <v>678</v>
      </c>
      <c r="CW95" s="211" t="s">
        <v>726</v>
      </c>
      <c r="CX95" s="211" t="s">
        <v>711</v>
      </c>
      <c r="CY95" s="211" t="s">
        <v>719</v>
      </c>
      <c r="CZ95" s="211" t="s">
        <v>711</v>
      </c>
      <c r="DA95" s="211" t="s">
        <v>676</v>
      </c>
      <c r="DB95" s="211" t="b">
        <v>1</v>
      </c>
      <c r="DC95" s="272" t="s">
        <v>713</v>
      </c>
      <c r="DD95" s="273" t="s">
        <v>727</v>
      </c>
      <c r="DE95" s="274" t="s">
        <v>214</v>
      </c>
      <c r="DF95" s="275" t="b">
        <f t="shared" si="1"/>
        <v>1</v>
      </c>
    </row>
    <row r="96" spans="1:110" ht="24.95" customHeight="1" x14ac:dyDescent="0.25">
      <c r="A96" s="211" t="s">
        <v>219</v>
      </c>
      <c r="B96" s="214" t="s">
        <v>681</v>
      </c>
      <c r="C96" s="78" t="s">
        <v>36</v>
      </c>
      <c r="D96" s="79" t="s">
        <v>283</v>
      </c>
      <c r="E96" s="79" t="s">
        <v>29</v>
      </c>
      <c r="F96" s="79" t="s">
        <v>284</v>
      </c>
      <c r="G96" s="79">
        <v>1</v>
      </c>
      <c r="H96" s="78" t="s">
        <v>349</v>
      </c>
      <c r="I96" s="80">
        <v>0</v>
      </c>
      <c r="J96" s="78" t="s">
        <v>29</v>
      </c>
      <c r="K96" s="80">
        <v>1</v>
      </c>
      <c r="L96" s="78" t="s">
        <v>349</v>
      </c>
      <c r="M96" s="81">
        <v>1</v>
      </c>
      <c r="N96" s="78" t="s">
        <v>286</v>
      </c>
      <c r="O96" s="78" t="s">
        <v>287</v>
      </c>
      <c r="P96" s="78" t="s">
        <v>350</v>
      </c>
      <c r="Q96" s="78" t="s">
        <v>351</v>
      </c>
      <c r="R96" s="82" t="s">
        <v>36</v>
      </c>
      <c r="S96" s="79" t="s">
        <v>355</v>
      </c>
      <c r="T96" s="79">
        <v>8</v>
      </c>
      <c r="U96" s="79">
        <v>1</v>
      </c>
      <c r="V96" s="79">
        <v>1</v>
      </c>
      <c r="W96" s="83">
        <v>2</v>
      </c>
      <c r="X96" s="84">
        <v>0.5</v>
      </c>
      <c r="Y96" s="79">
        <v>11</v>
      </c>
      <c r="Z96" s="79">
        <v>11</v>
      </c>
      <c r="AA96" s="79">
        <v>52</v>
      </c>
      <c r="AB96" s="79">
        <v>52</v>
      </c>
      <c r="AC96" s="79">
        <v>0</v>
      </c>
      <c r="AD96" s="79">
        <v>0</v>
      </c>
      <c r="AE96" s="79">
        <v>0</v>
      </c>
      <c r="AF96" s="79">
        <v>0</v>
      </c>
      <c r="AG96" s="79">
        <v>0</v>
      </c>
      <c r="AH96" s="79">
        <v>0</v>
      </c>
      <c r="AI96" s="79">
        <v>2</v>
      </c>
      <c r="AJ96" s="79">
        <v>0</v>
      </c>
      <c r="AK96" s="85">
        <v>0</v>
      </c>
      <c r="AL96" s="79">
        <v>2</v>
      </c>
      <c r="AM96" s="86">
        <v>2</v>
      </c>
      <c r="AN96" s="87">
        <v>0</v>
      </c>
      <c r="AO96" s="87">
        <v>0</v>
      </c>
      <c r="AP96" s="87">
        <v>0</v>
      </c>
      <c r="AQ96" s="87">
        <v>1</v>
      </c>
      <c r="AR96" s="87">
        <v>2</v>
      </c>
      <c r="AS96" s="87">
        <v>2</v>
      </c>
      <c r="AT96" s="88">
        <v>1</v>
      </c>
      <c r="AU96" s="88">
        <v>0.22222222222222221</v>
      </c>
      <c r="AV96" s="89">
        <v>2</v>
      </c>
      <c r="AW96" s="87">
        <v>2</v>
      </c>
      <c r="AX96" s="87">
        <v>1</v>
      </c>
      <c r="AY96" s="90">
        <v>0</v>
      </c>
      <c r="AZ96" s="90">
        <v>1</v>
      </c>
      <c r="BA96" s="87">
        <v>2</v>
      </c>
      <c r="BB96" s="91">
        <v>26</v>
      </c>
      <c r="BC96" s="91">
        <v>143</v>
      </c>
      <c r="BD96" s="91" t="s">
        <v>375</v>
      </c>
      <c r="BE96" s="91" t="s">
        <v>376</v>
      </c>
      <c r="BF96" s="91">
        <v>700</v>
      </c>
      <c r="BG96" s="91">
        <v>23</v>
      </c>
      <c r="BH96" s="87">
        <v>1.1428571428571429E-2</v>
      </c>
      <c r="BI96" s="92">
        <v>7.6923076923076927E-2</v>
      </c>
      <c r="BJ96" s="79">
        <v>0</v>
      </c>
      <c r="BK96" s="229">
        <v>24</v>
      </c>
      <c r="BL96" s="230">
        <v>1</v>
      </c>
      <c r="BM96" s="230">
        <v>1</v>
      </c>
      <c r="BN96" s="231">
        <v>4.166666666666667</v>
      </c>
      <c r="BO96" s="231">
        <v>4.166666666666667</v>
      </c>
      <c r="BP96" s="231">
        <v>0.95652173913043481</v>
      </c>
      <c r="BQ96" s="231">
        <v>0.95652173913043481</v>
      </c>
      <c r="BR96" s="231">
        <v>0.95652173913043481</v>
      </c>
      <c r="BS96" s="231">
        <v>0.95652173913043481</v>
      </c>
      <c r="BT96" s="232">
        <v>23</v>
      </c>
      <c r="BU96" s="233">
        <v>-0.434782608695652</v>
      </c>
      <c r="BV96" s="233">
        <v>-0.45053560176433499</v>
      </c>
      <c r="BW96" s="232" t="b">
        <v>0</v>
      </c>
      <c r="BX96" s="232" t="b">
        <v>0</v>
      </c>
      <c r="BY96" s="232">
        <v>2</v>
      </c>
      <c r="BZ96" s="232">
        <v>1</v>
      </c>
      <c r="CA96" s="233">
        <v>8.6956521739130405E-2</v>
      </c>
      <c r="CB96" s="233">
        <v>4.3478260869565202E-2</v>
      </c>
      <c r="CC96" s="270">
        <v>0.95652173913043403</v>
      </c>
      <c r="CD96" s="271">
        <v>22</v>
      </c>
      <c r="CE96" s="212">
        <v>1</v>
      </c>
      <c r="CF96" s="211">
        <v>22</v>
      </c>
      <c r="CG96" s="212">
        <v>0.95652173913043403</v>
      </c>
      <c r="CH96" s="212">
        <v>0</v>
      </c>
      <c r="CI96" s="211">
        <v>0</v>
      </c>
      <c r="CJ96" s="212">
        <v>4.3478260869565098E-2</v>
      </c>
      <c r="CK96" s="211">
        <v>1</v>
      </c>
      <c r="CL96" s="212">
        <v>0.44927536231884002</v>
      </c>
      <c r="CM96" s="211" t="s">
        <v>31</v>
      </c>
      <c r="CN96" s="211">
        <v>23</v>
      </c>
      <c r="CO96" s="212">
        <v>1</v>
      </c>
      <c r="CP96" s="211" t="b">
        <v>0</v>
      </c>
      <c r="CQ96" s="211">
        <v>0</v>
      </c>
      <c r="CR96" s="211">
        <v>0</v>
      </c>
      <c r="CS96" s="212">
        <v>0</v>
      </c>
      <c r="CT96" s="212">
        <v>0</v>
      </c>
      <c r="CU96" s="214" t="s">
        <v>726</v>
      </c>
      <c r="CV96" s="214" t="s">
        <v>712</v>
      </c>
      <c r="CW96" s="211" t="s">
        <v>726</v>
      </c>
      <c r="CX96" s="211" t="s">
        <v>711</v>
      </c>
      <c r="CY96" s="211" t="s">
        <v>719</v>
      </c>
      <c r="CZ96" s="211" t="s">
        <v>711</v>
      </c>
      <c r="DA96" s="211" t="s">
        <v>676</v>
      </c>
      <c r="DB96" s="211" t="b">
        <v>1</v>
      </c>
      <c r="DC96" s="272" t="s">
        <v>713</v>
      </c>
      <c r="DD96" s="273" t="s">
        <v>727</v>
      </c>
      <c r="DE96" s="274" t="s">
        <v>219</v>
      </c>
      <c r="DF96" s="275" t="b">
        <f t="shared" si="1"/>
        <v>1</v>
      </c>
    </row>
    <row r="97" spans="1:111" ht="24.95" customHeight="1" x14ac:dyDescent="0.25">
      <c r="A97" s="211" t="s">
        <v>151</v>
      </c>
      <c r="B97" s="214" t="s">
        <v>681</v>
      </c>
      <c r="C97" s="78" t="s">
        <v>36</v>
      </c>
      <c r="D97" s="79" t="s">
        <v>328</v>
      </c>
      <c r="E97" s="79" t="s">
        <v>29</v>
      </c>
      <c r="F97" s="79" t="s">
        <v>284</v>
      </c>
      <c r="G97" s="79">
        <v>3</v>
      </c>
      <c r="H97" s="78" t="s">
        <v>359</v>
      </c>
      <c r="I97" s="80">
        <v>0</v>
      </c>
      <c r="J97" s="78" t="s">
        <v>29</v>
      </c>
      <c r="K97" s="80">
        <v>3</v>
      </c>
      <c r="L97" s="78" t="s">
        <v>359</v>
      </c>
      <c r="M97" s="81">
        <v>1</v>
      </c>
      <c r="N97" s="78" t="s">
        <v>286</v>
      </c>
      <c r="O97" s="78" t="s">
        <v>287</v>
      </c>
      <c r="P97" s="78" t="s">
        <v>350</v>
      </c>
      <c r="Q97" s="78" t="s">
        <v>351</v>
      </c>
      <c r="R97" s="82" t="s">
        <v>36</v>
      </c>
      <c r="S97" s="79" t="s">
        <v>355</v>
      </c>
      <c r="T97" s="79">
        <v>263</v>
      </c>
      <c r="U97" s="79">
        <v>9</v>
      </c>
      <c r="V97" s="79">
        <v>1</v>
      </c>
      <c r="W97" s="83">
        <v>4</v>
      </c>
      <c r="X97" s="84">
        <v>0.75</v>
      </c>
      <c r="Y97" s="79">
        <v>2</v>
      </c>
      <c r="Z97" s="79">
        <v>2</v>
      </c>
      <c r="AA97" s="79">
        <v>10</v>
      </c>
      <c r="AB97" s="79">
        <v>10</v>
      </c>
      <c r="AC97" s="79">
        <v>0</v>
      </c>
      <c r="AD97" s="79">
        <v>0</v>
      </c>
      <c r="AE97" s="79">
        <v>0</v>
      </c>
      <c r="AF97" s="79">
        <v>0</v>
      </c>
      <c r="AG97" s="79">
        <v>0</v>
      </c>
      <c r="AH97" s="79">
        <v>0</v>
      </c>
      <c r="AI97" s="79">
        <v>3</v>
      </c>
      <c r="AJ97" s="79">
        <v>0</v>
      </c>
      <c r="AK97" s="85">
        <v>0</v>
      </c>
      <c r="AL97" s="79">
        <v>3</v>
      </c>
      <c r="AM97" s="86">
        <v>3</v>
      </c>
      <c r="AN97" s="87">
        <v>0</v>
      </c>
      <c r="AO97" s="87">
        <v>0</v>
      </c>
      <c r="AP97" s="87">
        <v>0</v>
      </c>
      <c r="AQ97" s="87">
        <v>0.75</v>
      </c>
      <c r="AR97" s="87">
        <v>0.33333333333333298</v>
      </c>
      <c r="AS97" s="87">
        <v>3</v>
      </c>
      <c r="AT97" s="88">
        <v>0.75</v>
      </c>
      <c r="AU97" s="88">
        <v>1.1363636363636364E-2</v>
      </c>
      <c r="AV97" s="89">
        <v>0.33333333333333298</v>
      </c>
      <c r="AW97" s="87">
        <v>3</v>
      </c>
      <c r="AX97" s="87">
        <v>1</v>
      </c>
      <c r="AY97" s="90">
        <v>0</v>
      </c>
      <c r="AZ97" s="90">
        <v>0.33333333333333331</v>
      </c>
      <c r="BA97" s="87">
        <v>0.44444444444444442</v>
      </c>
      <c r="BB97" s="91">
        <v>7937</v>
      </c>
      <c r="BC97" s="91">
        <v>74492</v>
      </c>
      <c r="BD97" s="91" t="s">
        <v>404</v>
      </c>
      <c r="BE97" s="91" t="s">
        <v>405</v>
      </c>
      <c r="BF97" s="91">
        <v>4120</v>
      </c>
      <c r="BG97" s="91">
        <v>135</v>
      </c>
      <c r="BH97" s="87">
        <v>6.3834951456310685E-2</v>
      </c>
      <c r="BI97" s="92">
        <v>5.0396875393725587E-4</v>
      </c>
      <c r="BJ97" s="79">
        <v>0</v>
      </c>
      <c r="BK97" s="229">
        <v>136</v>
      </c>
      <c r="BL97" s="230">
        <v>28</v>
      </c>
      <c r="BM97" s="230">
        <v>46</v>
      </c>
      <c r="BN97" s="231">
        <v>20.588235294117649</v>
      </c>
      <c r="BO97" s="231">
        <v>33.823529411764703</v>
      </c>
      <c r="BP97" s="231">
        <v>0.74814814814814812</v>
      </c>
      <c r="BQ97" s="231">
        <v>0.74814814814814812</v>
      </c>
      <c r="BR97" s="231">
        <v>0.80740740740740746</v>
      </c>
      <c r="BS97" s="231">
        <v>0.81481481481481477</v>
      </c>
      <c r="BT97" s="232">
        <v>135</v>
      </c>
      <c r="BU97" s="233">
        <v>-0.25868945868945797</v>
      </c>
      <c r="BV97" s="233">
        <v>-0.28704326262027002</v>
      </c>
      <c r="BW97" s="232" t="b">
        <v>0</v>
      </c>
      <c r="BX97" s="232" t="b">
        <v>0</v>
      </c>
      <c r="BY97" s="232">
        <v>30</v>
      </c>
      <c r="BZ97" s="232">
        <v>28</v>
      </c>
      <c r="CA97" s="233">
        <v>0.22222222222222199</v>
      </c>
      <c r="CB97" s="233">
        <v>0.20740740740740701</v>
      </c>
      <c r="CC97" s="270">
        <v>0.74814814814814801</v>
      </c>
      <c r="CD97" s="271">
        <v>101</v>
      </c>
      <c r="CE97" s="212">
        <v>0.76923076923076905</v>
      </c>
      <c r="CF97" s="211">
        <v>109</v>
      </c>
      <c r="CG97" s="212">
        <v>0.80740740740740702</v>
      </c>
      <c r="CH97" s="212">
        <v>5.9259259259259303E-2</v>
      </c>
      <c r="CI97" s="211">
        <v>8</v>
      </c>
      <c r="CJ97" s="212">
        <v>0.19259259259259201</v>
      </c>
      <c r="CK97" s="211">
        <v>26</v>
      </c>
      <c r="CL97" s="212">
        <v>7.46519153049853E-3</v>
      </c>
      <c r="CM97" s="211" t="s">
        <v>25</v>
      </c>
      <c r="CN97" s="211">
        <v>110</v>
      </c>
      <c r="CO97" s="212">
        <v>0.81481481481481399</v>
      </c>
      <c r="CP97" s="211" t="b">
        <v>0</v>
      </c>
      <c r="CQ97" s="211">
        <v>0</v>
      </c>
      <c r="CR97" s="211">
        <v>7</v>
      </c>
      <c r="CS97" s="212">
        <v>0</v>
      </c>
      <c r="CT97" s="212">
        <v>0</v>
      </c>
      <c r="CU97" s="214" t="s">
        <v>724</v>
      </c>
      <c r="CV97" s="214" t="s">
        <v>678</v>
      </c>
      <c r="CW97" s="211" t="s">
        <v>726</v>
      </c>
      <c r="CX97" s="211" t="s">
        <v>719</v>
      </c>
      <c r="CY97" s="211" t="s">
        <v>719</v>
      </c>
      <c r="CZ97" s="211" t="s">
        <v>711</v>
      </c>
      <c r="DA97" s="211" t="s">
        <v>676</v>
      </c>
      <c r="DB97" s="211" t="b">
        <v>1</v>
      </c>
      <c r="DC97" s="272" t="s">
        <v>713</v>
      </c>
      <c r="DD97" s="273" t="s">
        <v>727</v>
      </c>
      <c r="DE97" s="274" t="s">
        <v>151</v>
      </c>
      <c r="DF97" s="275" t="b">
        <f t="shared" si="1"/>
        <v>1</v>
      </c>
      <c r="DG97" s="289" t="s">
        <v>728</v>
      </c>
    </row>
    <row r="98" spans="1:111" ht="24.95" customHeight="1" x14ac:dyDescent="0.25">
      <c r="A98" s="127" t="s">
        <v>160</v>
      </c>
      <c r="B98" s="218" t="s">
        <v>682</v>
      </c>
      <c r="C98" s="107" t="s">
        <v>23</v>
      </c>
      <c r="D98" s="108" t="s">
        <v>333</v>
      </c>
      <c r="E98" s="108" t="s">
        <v>247</v>
      </c>
      <c r="F98" s="108" t="s">
        <v>494</v>
      </c>
      <c r="G98" s="108">
        <v>9</v>
      </c>
      <c r="H98" s="107" t="s">
        <v>467</v>
      </c>
      <c r="I98" s="107">
        <v>3</v>
      </c>
      <c r="J98" s="109" t="s">
        <v>24</v>
      </c>
      <c r="K98" s="107">
        <v>6</v>
      </c>
      <c r="L98" s="107" t="s">
        <v>467</v>
      </c>
      <c r="M98" s="110">
        <v>0.66666666666666663</v>
      </c>
      <c r="N98" s="107" t="s">
        <v>286</v>
      </c>
      <c r="O98" s="107" t="s">
        <v>287</v>
      </c>
      <c r="P98" s="107" t="s">
        <v>350</v>
      </c>
      <c r="Q98" s="107" t="s">
        <v>351</v>
      </c>
      <c r="R98" s="111" t="s">
        <v>470</v>
      </c>
      <c r="S98" s="108" t="s">
        <v>352</v>
      </c>
      <c r="T98" s="108">
        <v>427</v>
      </c>
      <c r="U98" s="108">
        <v>15</v>
      </c>
      <c r="V98" s="108">
        <v>2</v>
      </c>
      <c r="W98" s="112">
        <v>14</v>
      </c>
      <c r="X98" s="113">
        <v>0.6428571428571429</v>
      </c>
      <c r="Y98" s="108">
        <v>37</v>
      </c>
      <c r="Z98" s="108">
        <v>40</v>
      </c>
      <c r="AA98" s="108">
        <v>213</v>
      </c>
      <c r="AB98" s="108">
        <v>243</v>
      </c>
      <c r="AC98" s="108">
        <v>9</v>
      </c>
      <c r="AD98" s="108">
        <v>6</v>
      </c>
      <c r="AE98" s="108">
        <v>68</v>
      </c>
      <c r="AF98" s="108">
        <v>38</v>
      </c>
      <c r="AG98" s="108">
        <v>0</v>
      </c>
      <c r="AH98" s="108">
        <v>0</v>
      </c>
      <c r="AI98" s="108">
        <v>6</v>
      </c>
      <c r="AJ98" s="108">
        <v>0</v>
      </c>
      <c r="AK98" s="108">
        <v>68</v>
      </c>
      <c r="AL98" s="108">
        <v>44</v>
      </c>
      <c r="AM98" s="114">
        <v>112</v>
      </c>
      <c r="AN98" s="34">
        <v>4.8571428571428497</v>
      </c>
      <c r="AO98" s="34">
        <v>4.5333333333333297</v>
      </c>
      <c r="AP98" s="34">
        <v>34</v>
      </c>
      <c r="AQ98" s="34">
        <v>3.1428571428571401</v>
      </c>
      <c r="AR98" s="34">
        <v>2.93333333333333</v>
      </c>
      <c r="AS98" s="34">
        <v>22</v>
      </c>
      <c r="AT98" s="115">
        <v>8</v>
      </c>
      <c r="AU98" s="115">
        <v>0.26168224299065418</v>
      </c>
      <c r="AV98" s="116">
        <v>7.4666666666666597</v>
      </c>
      <c r="AW98" s="34">
        <v>56</v>
      </c>
      <c r="AX98" s="34">
        <v>1.08108108108108</v>
      </c>
      <c r="AY98" s="117">
        <v>0.6071428571428571</v>
      </c>
      <c r="AZ98" s="117">
        <v>0.6</v>
      </c>
      <c r="BA98" s="34">
        <v>0.93333333333333335</v>
      </c>
      <c r="BB98" s="118">
        <v>6722</v>
      </c>
      <c r="BC98" s="118">
        <v>21937</v>
      </c>
      <c r="BD98" s="118" t="s">
        <v>589</v>
      </c>
      <c r="BE98" s="118" t="s">
        <v>590</v>
      </c>
      <c r="BF98" s="118">
        <v>6031</v>
      </c>
      <c r="BG98" s="118">
        <v>198</v>
      </c>
      <c r="BH98" s="34">
        <v>7.0800862211905152E-2</v>
      </c>
      <c r="BI98" s="119">
        <v>2.0827134781315083E-3</v>
      </c>
      <c r="BJ98" s="108">
        <v>15</v>
      </c>
      <c r="BK98" s="250">
        <v>199</v>
      </c>
      <c r="BL98" s="251">
        <v>20</v>
      </c>
      <c r="BM98" s="251">
        <v>41</v>
      </c>
      <c r="BN98" s="252">
        <v>10.05025125628141</v>
      </c>
      <c r="BO98" s="252">
        <v>20.603015075376881</v>
      </c>
      <c r="BP98" s="252">
        <v>0.91414141414141414</v>
      </c>
      <c r="BQ98" s="252">
        <v>0.9747474747474747</v>
      </c>
      <c r="BR98" s="252">
        <v>0.97979797979797978</v>
      </c>
      <c r="BS98" s="252">
        <v>0.98484848484848486</v>
      </c>
      <c r="BT98" s="253">
        <v>198</v>
      </c>
      <c r="BU98" s="254">
        <v>-0.43327894327894201</v>
      </c>
      <c r="BV98" s="254">
        <v>-0.333574428485097</v>
      </c>
      <c r="BW98" s="253" t="b">
        <v>0</v>
      </c>
      <c r="BX98" s="253" t="b">
        <v>0</v>
      </c>
      <c r="BY98" s="253">
        <v>4</v>
      </c>
      <c r="BZ98" s="253">
        <v>3</v>
      </c>
      <c r="CA98" s="254">
        <v>2.02020202020202E-2</v>
      </c>
      <c r="CB98" s="254">
        <v>1.51515151515151E-2</v>
      </c>
      <c r="CC98" s="282">
        <v>0.91414141414141403</v>
      </c>
      <c r="CD98" s="283">
        <v>181</v>
      </c>
      <c r="CE98" s="128">
        <v>0.65538461538461501</v>
      </c>
      <c r="CF98" s="127">
        <v>195</v>
      </c>
      <c r="CG98" s="128">
        <v>0.98484848484848397</v>
      </c>
      <c r="CH98" s="128">
        <v>7.0707070707070704E-2</v>
      </c>
      <c r="CI98" s="127">
        <v>14</v>
      </c>
      <c r="CJ98" s="128">
        <v>1.51515151515151E-2</v>
      </c>
      <c r="CK98" s="127">
        <v>3</v>
      </c>
      <c r="CL98" s="128">
        <v>1.8004708923872301E-3</v>
      </c>
      <c r="CM98" s="127" t="s">
        <v>25</v>
      </c>
      <c r="CN98" s="127">
        <v>182</v>
      </c>
      <c r="CO98" s="128">
        <v>0.919191919191919</v>
      </c>
      <c r="CP98" s="127" t="b">
        <v>0</v>
      </c>
      <c r="CQ98" s="127">
        <v>5</v>
      </c>
      <c r="CR98" s="127">
        <v>8</v>
      </c>
      <c r="CS98" s="128">
        <v>0.38461538461538403</v>
      </c>
      <c r="CT98" s="128">
        <v>2.52525252525252E-2</v>
      </c>
      <c r="CU98" s="218" t="s">
        <v>726</v>
      </c>
      <c r="CV98" s="218" t="s">
        <v>718</v>
      </c>
      <c r="CW98" s="127" t="s">
        <v>726</v>
      </c>
      <c r="CX98" s="127" t="s">
        <v>719</v>
      </c>
      <c r="CY98" s="127" t="s">
        <v>719</v>
      </c>
      <c r="CZ98" s="127" t="s">
        <v>718</v>
      </c>
      <c r="DA98" s="127" t="s">
        <v>677</v>
      </c>
      <c r="DB98" s="127" t="b">
        <v>1</v>
      </c>
      <c r="DC98" s="272" t="s">
        <v>713</v>
      </c>
      <c r="DD98" s="273" t="s">
        <v>727</v>
      </c>
      <c r="DE98" s="267" t="s">
        <v>160</v>
      </c>
      <c r="DF98" s="275" t="b">
        <f t="shared" si="1"/>
        <v>1</v>
      </c>
      <c r="DG98" s="289" t="s">
        <v>728</v>
      </c>
    </row>
    <row r="99" spans="1:111" ht="24.95" customHeight="1" x14ac:dyDescent="0.25">
      <c r="A99" s="211" t="s">
        <v>74</v>
      </c>
      <c r="B99" s="214" t="s">
        <v>681</v>
      </c>
      <c r="C99" s="78" t="s">
        <v>36</v>
      </c>
      <c r="D99" s="79" t="s">
        <v>328</v>
      </c>
      <c r="E99" s="79" t="s">
        <v>360</v>
      </c>
      <c r="F99" s="79" t="s">
        <v>401</v>
      </c>
      <c r="G99" s="79">
        <v>1</v>
      </c>
      <c r="H99" s="78" t="s">
        <v>349</v>
      </c>
      <c r="I99" s="80">
        <v>0</v>
      </c>
      <c r="J99" s="78" t="s">
        <v>29</v>
      </c>
      <c r="K99" s="80">
        <v>1</v>
      </c>
      <c r="L99" s="78" t="s">
        <v>349</v>
      </c>
      <c r="M99" s="81">
        <v>1</v>
      </c>
      <c r="N99" s="78" t="s">
        <v>286</v>
      </c>
      <c r="O99" s="78" t="s">
        <v>287</v>
      </c>
      <c r="P99" s="78" t="s">
        <v>350</v>
      </c>
      <c r="Q99" s="78" t="s">
        <v>351</v>
      </c>
      <c r="R99" s="82" t="s">
        <v>36</v>
      </c>
      <c r="S99" s="79" t="s">
        <v>352</v>
      </c>
      <c r="T99" s="79">
        <v>250</v>
      </c>
      <c r="U99" s="79">
        <v>9</v>
      </c>
      <c r="V99" s="79">
        <v>1</v>
      </c>
      <c r="W99" s="83">
        <v>3</v>
      </c>
      <c r="X99" s="84">
        <v>0.33333333333333331</v>
      </c>
      <c r="Y99" s="79">
        <v>5</v>
      </c>
      <c r="Z99" s="79">
        <v>5</v>
      </c>
      <c r="AA99" s="79">
        <v>14</v>
      </c>
      <c r="AB99" s="79">
        <v>14</v>
      </c>
      <c r="AC99" s="79">
        <v>1</v>
      </c>
      <c r="AD99" s="79">
        <v>1</v>
      </c>
      <c r="AE99" s="79">
        <v>2</v>
      </c>
      <c r="AF99" s="79">
        <v>2</v>
      </c>
      <c r="AG99" s="79">
        <v>0</v>
      </c>
      <c r="AH99" s="79">
        <v>0</v>
      </c>
      <c r="AI99" s="79">
        <v>0</v>
      </c>
      <c r="AJ99" s="79">
        <v>0</v>
      </c>
      <c r="AK99" s="79">
        <v>2</v>
      </c>
      <c r="AL99" s="79">
        <v>2</v>
      </c>
      <c r="AM99" s="86">
        <v>4</v>
      </c>
      <c r="AN99" s="87">
        <v>0.66666666666666596</v>
      </c>
      <c r="AO99" s="87">
        <v>0.22222222222222199</v>
      </c>
      <c r="AP99" s="87">
        <v>2</v>
      </c>
      <c r="AQ99" s="87">
        <v>0.66666666666666596</v>
      </c>
      <c r="AR99" s="87">
        <v>0.22222222222222199</v>
      </c>
      <c r="AS99" s="87">
        <v>2</v>
      </c>
      <c r="AT99" s="88">
        <v>1.3333333333333299</v>
      </c>
      <c r="AU99" s="88">
        <v>1.5936254980079681E-2</v>
      </c>
      <c r="AV99" s="89">
        <v>0.44444444444444398</v>
      </c>
      <c r="AW99" s="87">
        <v>4</v>
      </c>
      <c r="AX99" s="87">
        <v>1</v>
      </c>
      <c r="AY99" s="90">
        <v>0.5</v>
      </c>
      <c r="AZ99" s="90">
        <v>0.1111111111111111</v>
      </c>
      <c r="BA99" s="87">
        <v>0.33333333333333331</v>
      </c>
      <c r="BB99" s="91">
        <v>30</v>
      </c>
      <c r="BC99" s="91">
        <v>82</v>
      </c>
      <c r="BD99" s="91" t="s">
        <v>402</v>
      </c>
      <c r="BE99" s="91" t="s">
        <v>403</v>
      </c>
      <c r="BF99" s="91">
        <v>840</v>
      </c>
      <c r="BG99" s="91">
        <v>27</v>
      </c>
      <c r="BH99" s="87">
        <v>0.29761904761904762</v>
      </c>
      <c r="BI99" s="92">
        <v>0.1</v>
      </c>
      <c r="BJ99" s="79">
        <v>2</v>
      </c>
      <c r="BK99" s="229">
        <v>29</v>
      </c>
      <c r="BL99" s="230">
        <v>1</v>
      </c>
      <c r="BM99" s="230">
        <v>5</v>
      </c>
      <c r="BN99" s="231">
        <v>3.4482758620689649</v>
      </c>
      <c r="BO99" s="231">
        <v>17.241379310344829</v>
      </c>
      <c r="BP99" s="231">
        <v>0</v>
      </c>
      <c r="BQ99" s="231">
        <v>0</v>
      </c>
      <c r="BR99" s="231">
        <v>0.2857142857142857</v>
      </c>
      <c r="BS99" s="231">
        <v>0.2857142857142857</v>
      </c>
      <c r="BT99" s="232">
        <v>28</v>
      </c>
      <c r="BU99" s="233">
        <v>0.45436507936507903</v>
      </c>
      <c r="BV99" s="233">
        <v>0.27918424753867699</v>
      </c>
      <c r="BW99" s="232" t="b">
        <v>1</v>
      </c>
      <c r="BX99" s="232" t="b">
        <v>1</v>
      </c>
      <c r="BY99" s="232">
        <v>28</v>
      </c>
      <c r="BZ99" s="232">
        <v>28</v>
      </c>
      <c r="CA99" s="233">
        <v>1</v>
      </c>
      <c r="CB99" s="233">
        <v>1</v>
      </c>
      <c r="CC99" s="270">
        <v>0</v>
      </c>
      <c r="CD99" s="271">
        <v>0</v>
      </c>
      <c r="CE99" s="212">
        <v>0.77777777777777701</v>
      </c>
      <c r="CF99" s="211">
        <v>8</v>
      </c>
      <c r="CG99" s="212">
        <v>0.28571428571428498</v>
      </c>
      <c r="CH99" s="212">
        <v>0.28571428571428498</v>
      </c>
      <c r="CI99" s="211">
        <v>8</v>
      </c>
      <c r="CJ99" s="212">
        <v>0.71428571428571397</v>
      </c>
      <c r="CK99" s="211">
        <v>20</v>
      </c>
      <c r="CL99" s="212">
        <v>0.392405063291139</v>
      </c>
      <c r="CM99" s="211" t="s">
        <v>21</v>
      </c>
      <c r="CN99" s="211">
        <v>24</v>
      </c>
      <c r="CO99" s="212">
        <v>0.85714285714285698</v>
      </c>
      <c r="CP99" s="211" t="b">
        <v>0</v>
      </c>
      <c r="CQ99" s="211">
        <v>0</v>
      </c>
      <c r="CR99" s="211">
        <v>7</v>
      </c>
      <c r="CS99" s="212">
        <v>0</v>
      </c>
      <c r="CT99" s="212">
        <v>0</v>
      </c>
      <c r="CU99" s="214" t="s">
        <v>710</v>
      </c>
      <c r="CV99" s="214" t="s">
        <v>678</v>
      </c>
      <c r="CW99" s="211" t="s">
        <v>724</v>
      </c>
      <c r="CX99" s="211" t="s">
        <v>718</v>
      </c>
      <c r="CY99" s="211" t="s">
        <v>718</v>
      </c>
      <c r="CZ99" s="211" t="s">
        <v>711</v>
      </c>
      <c r="DA99" s="211" t="s">
        <v>676</v>
      </c>
      <c r="DB99" s="211" t="b">
        <v>0</v>
      </c>
      <c r="DC99" s="272" t="s">
        <v>729</v>
      </c>
      <c r="DD99" s="273" t="s">
        <v>730</v>
      </c>
      <c r="DE99" s="274" t="s">
        <v>74</v>
      </c>
      <c r="DF99" s="275" t="b">
        <f t="shared" si="1"/>
        <v>1</v>
      </c>
    </row>
    <row r="100" spans="1:111" ht="24.95" customHeight="1" x14ac:dyDescent="0.25">
      <c r="A100" s="211" t="s">
        <v>128</v>
      </c>
      <c r="B100" s="214" t="s">
        <v>681</v>
      </c>
      <c r="C100" s="78" t="s">
        <v>36</v>
      </c>
      <c r="D100" s="79" t="s">
        <v>333</v>
      </c>
      <c r="E100" s="79" t="s">
        <v>360</v>
      </c>
      <c r="F100" s="79" t="s">
        <v>385</v>
      </c>
      <c r="G100" s="79">
        <v>1</v>
      </c>
      <c r="H100" s="78" t="s">
        <v>349</v>
      </c>
      <c r="I100" s="80">
        <v>0</v>
      </c>
      <c r="J100" s="78" t="s">
        <v>29</v>
      </c>
      <c r="K100" s="80">
        <v>1</v>
      </c>
      <c r="L100" s="78" t="s">
        <v>349</v>
      </c>
      <c r="M100" s="81">
        <v>1</v>
      </c>
      <c r="N100" s="78" t="s">
        <v>286</v>
      </c>
      <c r="O100" s="78" t="s">
        <v>287</v>
      </c>
      <c r="P100" s="78" t="s">
        <v>350</v>
      </c>
      <c r="Q100" s="78" t="s">
        <v>351</v>
      </c>
      <c r="R100" s="82" t="s">
        <v>36</v>
      </c>
      <c r="S100" s="79" t="s">
        <v>356</v>
      </c>
      <c r="T100" s="79">
        <v>943</v>
      </c>
      <c r="U100" s="79">
        <v>31</v>
      </c>
      <c r="V100" s="79">
        <v>3</v>
      </c>
      <c r="W100" s="83">
        <v>3</v>
      </c>
      <c r="X100" s="84">
        <v>0.33333333333333331</v>
      </c>
      <c r="Y100" s="79">
        <v>6</v>
      </c>
      <c r="Z100" s="79">
        <v>7</v>
      </c>
      <c r="AA100" s="79">
        <v>15</v>
      </c>
      <c r="AB100" s="79">
        <v>18</v>
      </c>
      <c r="AC100" s="79">
        <v>1</v>
      </c>
      <c r="AD100" s="79">
        <v>0</v>
      </c>
      <c r="AE100" s="79">
        <v>3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85">
        <v>3</v>
      </c>
      <c r="AL100" s="79">
        <v>0</v>
      </c>
      <c r="AM100" s="86">
        <v>3</v>
      </c>
      <c r="AN100" s="87">
        <v>1</v>
      </c>
      <c r="AO100" s="87">
        <v>9.6774193548387094E-2</v>
      </c>
      <c r="AP100" s="87">
        <v>1</v>
      </c>
      <c r="AQ100" s="87">
        <v>0</v>
      </c>
      <c r="AR100" s="87">
        <v>0</v>
      </c>
      <c r="AS100" s="87">
        <v>0</v>
      </c>
      <c r="AT100" s="88">
        <v>1</v>
      </c>
      <c r="AU100" s="88">
        <v>3.1779661016949155E-3</v>
      </c>
      <c r="AV100" s="89">
        <v>9.6774193548387094E-2</v>
      </c>
      <c r="AW100" s="87">
        <v>1</v>
      </c>
      <c r="AX100" s="87">
        <v>1.1666666666666601</v>
      </c>
      <c r="AY100" s="90">
        <v>1</v>
      </c>
      <c r="AZ100" s="90">
        <v>3.2258064516129031E-2</v>
      </c>
      <c r="BA100" s="87">
        <v>9.6774193548387094E-2</v>
      </c>
      <c r="BB100" s="91">
        <v>305</v>
      </c>
      <c r="BC100" s="91">
        <v>981</v>
      </c>
      <c r="BD100" s="91" t="s">
        <v>450</v>
      </c>
      <c r="BE100" s="91" t="s">
        <v>451</v>
      </c>
      <c r="BF100" s="91">
        <v>2925</v>
      </c>
      <c r="BG100" s="91">
        <v>96</v>
      </c>
      <c r="BH100" s="87">
        <v>0.3223931623931624</v>
      </c>
      <c r="BI100" s="92">
        <v>9.8360655737704927E-3</v>
      </c>
      <c r="BJ100" s="79">
        <v>1</v>
      </c>
      <c r="BK100" s="229">
        <v>97</v>
      </c>
      <c r="BL100" s="230">
        <v>54</v>
      </c>
      <c r="BM100" s="230">
        <v>78</v>
      </c>
      <c r="BN100" s="231">
        <v>55.670103092783513</v>
      </c>
      <c r="BO100" s="231">
        <v>80.412371134020617</v>
      </c>
      <c r="BP100" s="231">
        <v>0</v>
      </c>
      <c r="BQ100" s="231">
        <v>0</v>
      </c>
      <c r="BR100" s="231">
        <v>0</v>
      </c>
      <c r="BS100" s="231">
        <v>0.32291666666666669</v>
      </c>
      <c r="BT100" s="232">
        <v>96</v>
      </c>
      <c r="BU100" s="233">
        <v>0.45138888888888801</v>
      </c>
      <c r="BV100" s="233">
        <v>6.1956799591002101E-2</v>
      </c>
      <c r="BW100" s="232" t="b">
        <v>1</v>
      </c>
      <c r="BX100" s="232" t="b">
        <v>1</v>
      </c>
      <c r="BY100" s="232">
        <v>96</v>
      </c>
      <c r="BZ100" s="232">
        <v>96</v>
      </c>
      <c r="CA100" s="233">
        <v>1</v>
      </c>
      <c r="CB100" s="233">
        <v>1</v>
      </c>
      <c r="CC100" s="270">
        <v>0</v>
      </c>
      <c r="CD100" s="271">
        <v>0</v>
      </c>
      <c r="CE100" s="212">
        <v>0.83333333333333304</v>
      </c>
      <c r="CF100" s="211">
        <v>31</v>
      </c>
      <c r="CG100" s="212">
        <v>0.32291666666666602</v>
      </c>
      <c r="CH100" s="212">
        <v>0.32291666666666602</v>
      </c>
      <c r="CI100" s="211">
        <v>31</v>
      </c>
      <c r="CJ100" s="212">
        <v>0.67708333333333304</v>
      </c>
      <c r="CK100" s="211">
        <v>65</v>
      </c>
      <c r="CL100" s="212">
        <v>0.59100204498977504</v>
      </c>
      <c r="CM100" s="211" t="s">
        <v>31</v>
      </c>
      <c r="CN100" s="211">
        <v>42</v>
      </c>
      <c r="CO100" s="212">
        <v>0.4375</v>
      </c>
      <c r="CP100" s="211" t="b">
        <v>1</v>
      </c>
      <c r="CQ100" s="211">
        <v>0</v>
      </c>
      <c r="CR100" s="211">
        <v>30</v>
      </c>
      <c r="CS100" s="212">
        <v>0</v>
      </c>
      <c r="CT100" s="212">
        <v>0</v>
      </c>
      <c r="CU100" s="214" t="s">
        <v>710</v>
      </c>
      <c r="CV100" s="214" t="s">
        <v>678</v>
      </c>
      <c r="CW100" s="211" t="s">
        <v>724</v>
      </c>
      <c r="CX100" s="211" t="s">
        <v>718</v>
      </c>
      <c r="CY100" s="211" t="s">
        <v>718</v>
      </c>
      <c r="CZ100" s="211" t="s">
        <v>711</v>
      </c>
      <c r="DA100" s="211" t="s">
        <v>676</v>
      </c>
      <c r="DB100" s="211" t="b">
        <v>0</v>
      </c>
      <c r="DC100" s="272" t="s">
        <v>729</v>
      </c>
      <c r="DD100" s="273" t="s">
        <v>730</v>
      </c>
      <c r="DE100" s="274" t="s">
        <v>128</v>
      </c>
      <c r="DF100" s="275" t="b">
        <f t="shared" si="1"/>
        <v>1</v>
      </c>
    </row>
    <row r="101" spans="1:111" ht="24.95" customHeight="1" x14ac:dyDescent="0.25">
      <c r="A101" s="211" t="s">
        <v>192</v>
      </c>
      <c r="B101" s="214" t="s">
        <v>681</v>
      </c>
      <c r="C101" s="78" t="s">
        <v>36</v>
      </c>
      <c r="D101" s="79" t="s">
        <v>344</v>
      </c>
      <c r="E101" s="79" t="s">
        <v>29</v>
      </c>
      <c r="F101" s="79" t="s">
        <v>284</v>
      </c>
      <c r="G101" s="79">
        <v>1</v>
      </c>
      <c r="H101" s="78" t="s">
        <v>349</v>
      </c>
      <c r="I101" s="80">
        <v>0</v>
      </c>
      <c r="J101" s="78" t="s">
        <v>29</v>
      </c>
      <c r="K101" s="80">
        <v>1</v>
      </c>
      <c r="L101" s="78" t="s">
        <v>349</v>
      </c>
      <c r="M101" s="81">
        <v>1</v>
      </c>
      <c r="N101" s="78" t="s">
        <v>286</v>
      </c>
      <c r="O101" s="78" t="s">
        <v>287</v>
      </c>
      <c r="P101" s="78" t="s">
        <v>350</v>
      </c>
      <c r="Q101" s="78" t="s">
        <v>351</v>
      </c>
      <c r="R101" s="82" t="s">
        <v>36</v>
      </c>
      <c r="S101" s="79" t="s">
        <v>355</v>
      </c>
      <c r="T101" s="79">
        <v>1110</v>
      </c>
      <c r="U101" s="79">
        <v>37</v>
      </c>
      <c r="V101" s="79">
        <v>4</v>
      </c>
      <c r="W101" s="83">
        <v>3</v>
      </c>
      <c r="X101" s="84">
        <v>0.33333333333333331</v>
      </c>
      <c r="Y101" s="79">
        <v>1</v>
      </c>
      <c r="Z101" s="79">
        <v>1</v>
      </c>
      <c r="AA101" s="79">
        <v>11</v>
      </c>
      <c r="AB101" s="79">
        <v>11</v>
      </c>
      <c r="AC101" s="79">
        <v>0</v>
      </c>
      <c r="AD101" s="79">
        <v>0</v>
      </c>
      <c r="AE101" s="79">
        <v>0</v>
      </c>
      <c r="AF101" s="79">
        <v>0</v>
      </c>
      <c r="AG101" s="79">
        <v>0</v>
      </c>
      <c r="AH101" s="79">
        <v>0</v>
      </c>
      <c r="AI101" s="79">
        <v>3</v>
      </c>
      <c r="AJ101" s="79">
        <v>0</v>
      </c>
      <c r="AK101" s="85">
        <v>0</v>
      </c>
      <c r="AL101" s="79">
        <v>3</v>
      </c>
      <c r="AM101" s="86">
        <v>3</v>
      </c>
      <c r="AN101" s="87">
        <v>0</v>
      </c>
      <c r="AO101" s="87">
        <v>0</v>
      </c>
      <c r="AP101" s="87">
        <v>0</v>
      </c>
      <c r="AQ101" s="87">
        <v>1</v>
      </c>
      <c r="AR101" s="87">
        <v>8.1081081081081002E-2</v>
      </c>
      <c r="AS101" s="87">
        <v>0.75</v>
      </c>
      <c r="AT101" s="88">
        <v>1</v>
      </c>
      <c r="AU101" s="88">
        <v>2.7002700270027003E-3</v>
      </c>
      <c r="AV101" s="89">
        <v>8.1081081081081002E-2</v>
      </c>
      <c r="AW101" s="87">
        <v>0.75</v>
      </c>
      <c r="AX101" s="87">
        <v>1</v>
      </c>
      <c r="AY101" s="90">
        <v>0</v>
      </c>
      <c r="AZ101" s="90">
        <v>2.7027027027027029E-2</v>
      </c>
      <c r="BA101" s="87">
        <v>8.1081081081081086E-2</v>
      </c>
      <c r="BB101" s="91">
        <v>1504</v>
      </c>
      <c r="BC101" s="91">
        <v>10402</v>
      </c>
      <c r="BD101" s="91" t="s">
        <v>454</v>
      </c>
      <c r="BE101" s="91" t="s">
        <v>455</v>
      </c>
      <c r="BF101" s="91">
        <v>3152</v>
      </c>
      <c r="BG101" s="91">
        <v>103</v>
      </c>
      <c r="BH101" s="87">
        <v>0.35215736040609136</v>
      </c>
      <c r="BI101" s="92">
        <v>1.9946808510638296E-3</v>
      </c>
      <c r="BJ101" s="79">
        <v>0</v>
      </c>
      <c r="BK101" s="229">
        <v>105</v>
      </c>
      <c r="BL101" s="230">
        <v>63</v>
      </c>
      <c r="BM101" s="230">
        <v>77</v>
      </c>
      <c r="BN101" s="231">
        <v>60</v>
      </c>
      <c r="BO101" s="231">
        <v>73.333333333333329</v>
      </c>
      <c r="BP101" s="231">
        <v>0.19230769230769229</v>
      </c>
      <c r="BQ101" s="231">
        <v>0.19230769230769229</v>
      </c>
      <c r="BR101" s="231">
        <v>0.53846153846153844</v>
      </c>
      <c r="BS101" s="231">
        <v>0.53846153846153844</v>
      </c>
      <c r="BT101" s="232">
        <v>104</v>
      </c>
      <c r="BU101" s="233">
        <v>0.23832417582417501</v>
      </c>
      <c r="BV101" s="233">
        <v>-0.110056735579595</v>
      </c>
      <c r="BW101" s="232" t="b">
        <v>0</v>
      </c>
      <c r="BX101" s="232" t="b">
        <v>0</v>
      </c>
      <c r="BY101" s="232">
        <v>85</v>
      </c>
      <c r="BZ101" s="232">
        <v>49</v>
      </c>
      <c r="CA101" s="233">
        <v>0.81730769230769196</v>
      </c>
      <c r="CB101" s="233">
        <v>0.47115384615384598</v>
      </c>
      <c r="CC101" s="270">
        <v>0.19230769230769201</v>
      </c>
      <c r="CD101" s="271">
        <v>20</v>
      </c>
      <c r="CE101" s="212">
        <v>0.78571428571428503</v>
      </c>
      <c r="CF101" s="211">
        <v>56</v>
      </c>
      <c r="CG101" s="212">
        <v>0.53846153846153799</v>
      </c>
      <c r="CH101" s="212">
        <v>0.34615384615384598</v>
      </c>
      <c r="CI101" s="211">
        <v>36</v>
      </c>
      <c r="CJ101" s="212">
        <v>0.46153846153846101</v>
      </c>
      <c r="CK101" s="211">
        <v>48</v>
      </c>
      <c r="CL101" s="212">
        <v>1.0408560311283999E-2</v>
      </c>
      <c r="CM101" s="211" t="s">
        <v>25</v>
      </c>
      <c r="CN101" s="211">
        <v>44</v>
      </c>
      <c r="CO101" s="212">
        <v>0.42307692307692302</v>
      </c>
      <c r="CP101" s="211" t="b">
        <v>1</v>
      </c>
      <c r="CQ101" s="211">
        <v>0</v>
      </c>
      <c r="CR101" s="211">
        <v>35</v>
      </c>
      <c r="CS101" s="212">
        <v>0</v>
      </c>
      <c r="CT101" s="212">
        <v>0</v>
      </c>
      <c r="CU101" s="214" t="s">
        <v>715</v>
      </c>
      <c r="CV101" s="214" t="s">
        <v>678</v>
      </c>
      <c r="CW101" s="211" t="s">
        <v>724</v>
      </c>
      <c r="CX101" s="211" t="s">
        <v>718</v>
      </c>
      <c r="CY101" s="211" t="s">
        <v>718</v>
      </c>
      <c r="CZ101" s="211" t="s">
        <v>711</v>
      </c>
      <c r="DA101" s="211" t="s">
        <v>676</v>
      </c>
      <c r="DB101" s="211" t="b">
        <v>0</v>
      </c>
      <c r="DC101" s="272" t="s">
        <v>729</v>
      </c>
      <c r="DD101" s="273" t="s">
        <v>730</v>
      </c>
      <c r="DE101" s="274" t="s">
        <v>192</v>
      </c>
      <c r="DF101" s="275" t="b">
        <f t="shared" si="1"/>
        <v>1</v>
      </c>
    </row>
    <row r="102" spans="1:111" ht="24.95" customHeight="1" x14ac:dyDescent="0.25">
      <c r="A102" s="127" t="s">
        <v>22</v>
      </c>
      <c r="B102" s="218" t="s">
        <v>682</v>
      </c>
      <c r="C102" s="107" t="s">
        <v>23</v>
      </c>
      <c r="D102" s="108" t="s">
        <v>328</v>
      </c>
      <c r="E102" s="108" t="s">
        <v>29</v>
      </c>
      <c r="F102" s="108" t="s">
        <v>284</v>
      </c>
      <c r="G102" s="108">
        <v>12</v>
      </c>
      <c r="H102" s="107" t="s">
        <v>510</v>
      </c>
      <c r="I102" s="107">
        <v>3</v>
      </c>
      <c r="J102" s="109" t="s">
        <v>24</v>
      </c>
      <c r="K102" s="107">
        <v>9</v>
      </c>
      <c r="L102" s="107" t="s">
        <v>467</v>
      </c>
      <c r="M102" s="110">
        <v>0.75</v>
      </c>
      <c r="N102" s="107" t="s">
        <v>286</v>
      </c>
      <c r="O102" s="107" t="s">
        <v>287</v>
      </c>
      <c r="P102" s="107" t="s">
        <v>350</v>
      </c>
      <c r="Q102" s="107" t="s">
        <v>351</v>
      </c>
      <c r="R102" s="111" t="s">
        <v>470</v>
      </c>
      <c r="S102" s="108" t="s">
        <v>352</v>
      </c>
      <c r="T102" s="108">
        <v>332</v>
      </c>
      <c r="U102" s="108">
        <v>11</v>
      </c>
      <c r="V102" s="108">
        <v>1</v>
      </c>
      <c r="W102" s="112">
        <v>16</v>
      </c>
      <c r="X102" s="113">
        <v>0.75</v>
      </c>
      <c r="Y102" s="108">
        <v>16</v>
      </c>
      <c r="Z102" s="108">
        <v>16</v>
      </c>
      <c r="AA102" s="108">
        <v>115</v>
      </c>
      <c r="AB102" s="108">
        <v>124</v>
      </c>
      <c r="AC102" s="108">
        <v>0</v>
      </c>
      <c r="AD102" s="108">
        <v>0</v>
      </c>
      <c r="AE102" s="108">
        <v>0</v>
      </c>
      <c r="AF102" s="108">
        <v>0</v>
      </c>
      <c r="AG102" s="108">
        <v>25</v>
      </c>
      <c r="AH102" s="108">
        <v>16</v>
      </c>
      <c r="AI102" s="108">
        <v>133</v>
      </c>
      <c r="AJ102" s="108">
        <v>0</v>
      </c>
      <c r="AK102" s="108">
        <v>25</v>
      </c>
      <c r="AL102" s="108">
        <v>149</v>
      </c>
      <c r="AM102" s="114">
        <v>174</v>
      </c>
      <c r="AN102" s="124">
        <v>1.5625</v>
      </c>
      <c r="AO102" s="124">
        <v>2.2727272727272698</v>
      </c>
      <c r="AP102" s="124">
        <v>25</v>
      </c>
      <c r="AQ102" s="124">
        <v>9.3125</v>
      </c>
      <c r="AR102" s="124">
        <v>13.545454545454501</v>
      </c>
      <c r="AS102" s="124">
        <v>149</v>
      </c>
      <c r="AT102" s="115">
        <v>10.875</v>
      </c>
      <c r="AU102" s="115">
        <v>0.52252252252252251</v>
      </c>
      <c r="AV102" s="116">
        <v>15.818181818181801</v>
      </c>
      <c r="AW102" s="124">
        <v>174</v>
      </c>
      <c r="AX102" s="124">
        <v>1</v>
      </c>
      <c r="AY102" s="117">
        <v>0.14367816091954022</v>
      </c>
      <c r="AZ102" s="117">
        <v>1.0909090909090908</v>
      </c>
      <c r="BA102" s="34">
        <v>1.4545454545454546</v>
      </c>
      <c r="BB102" s="118">
        <v>231</v>
      </c>
      <c r="BC102" s="118">
        <v>571</v>
      </c>
      <c r="BD102" s="118" t="s">
        <v>587</v>
      </c>
      <c r="BE102" s="118" t="s">
        <v>588</v>
      </c>
      <c r="BF102" s="118">
        <v>895</v>
      </c>
      <c r="BG102" s="118">
        <v>29</v>
      </c>
      <c r="BH102" s="34">
        <v>0.37094972067039106</v>
      </c>
      <c r="BI102" s="119">
        <v>6.9264069264069264E-2</v>
      </c>
      <c r="BJ102" s="108">
        <v>0</v>
      </c>
      <c r="BK102" s="250">
        <v>30</v>
      </c>
      <c r="BL102" s="251">
        <v>8</v>
      </c>
      <c r="BM102" s="251">
        <v>13</v>
      </c>
      <c r="BN102" s="252">
        <v>26.666666666666671</v>
      </c>
      <c r="BO102" s="252">
        <v>43.333333333333343</v>
      </c>
      <c r="BP102" s="252">
        <v>0.10344827586206901</v>
      </c>
      <c r="BQ102" s="252">
        <v>0.10344827586206901</v>
      </c>
      <c r="BR102" s="252">
        <v>0.10344827586206901</v>
      </c>
      <c r="BS102" s="252">
        <v>0.44827586206896552</v>
      </c>
      <c r="BT102" s="253">
        <v>29</v>
      </c>
      <c r="BU102" s="254">
        <v>0.38670803006801002</v>
      </c>
      <c r="BV102" s="254">
        <v>0.21374580342785099</v>
      </c>
      <c r="BW102" s="253" t="b">
        <v>0</v>
      </c>
      <c r="BX102" s="253" t="b">
        <v>0</v>
      </c>
      <c r="BY102" s="253">
        <v>28</v>
      </c>
      <c r="BZ102" s="253">
        <v>27</v>
      </c>
      <c r="CA102" s="254">
        <v>0.96551724137931005</v>
      </c>
      <c r="CB102" s="254">
        <v>0.93103448275862</v>
      </c>
      <c r="CC102" s="282">
        <v>6.8965517241379296E-2</v>
      </c>
      <c r="CD102" s="283">
        <v>2</v>
      </c>
      <c r="CE102" s="128">
        <v>0.397923875432525</v>
      </c>
      <c r="CF102" s="127">
        <v>12</v>
      </c>
      <c r="CG102" s="128">
        <v>0.41379310344827502</v>
      </c>
      <c r="CH102" s="128">
        <v>0.34482758620689602</v>
      </c>
      <c r="CI102" s="127">
        <v>10</v>
      </c>
      <c r="CJ102" s="128">
        <v>0.58620689655172398</v>
      </c>
      <c r="CK102" s="127">
        <v>17</v>
      </c>
      <c r="CL102" s="128">
        <v>3.9761431411530802E-2</v>
      </c>
      <c r="CM102" s="127" t="s">
        <v>25</v>
      </c>
      <c r="CN102" s="127">
        <v>19</v>
      </c>
      <c r="CO102" s="128">
        <v>0.65517241379310298</v>
      </c>
      <c r="CP102" s="127" t="b">
        <v>1</v>
      </c>
      <c r="CQ102" s="127">
        <v>1</v>
      </c>
      <c r="CR102" s="127">
        <v>8</v>
      </c>
      <c r="CS102" s="128">
        <v>0.11111111111111099</v>
      </c>
      <c r="CT102" s="128">
        <v>3.4482758620689599E-2</v>
      </c>
      <c r="CU102" s="218" t="s">
        <v>715</v>
      </c>
      <c r="CV102" s="218" t="s">
        <v>718</v>
      </c>
      <c r="CW102" s="127" t="s">
        <v>724</v>
      </c>
      <c r="CX102" s="127" t="s">
        <v>718</v>
      </c>
      <c r="CY102" s="127" t="s">
        <v>718</v>
      </c>
      <c r="CZ102" s="127" t="s">
        <v>722</v>
      </c>
      <c r="DA102" s="127" t="s">
        <v>677</v>
      </c>
      <c r="DB102" s="127" t="b">
        <v>0</v>
      </c>
      <c r="DC102" s="272" t="s">
        <v>729</v>
      </c>
      <c r="DD102" s="273" t="s">
        <v>730</v>
      </c>
      <c r="DE102" s="274" t="s">
        <v>22</v>
      </c>
      <c r="DF102" s="275" t="b">
        <f t="shared" si="1"/>
        <v>1</v>
      </c>
    </row>
    <row r="103" spans="1:111" ht="24.95" customHeight="1" x14ac:dyDescent="0.25">
      <c r="A103" s="182" t="s">
        <v>220</v>
      </c>
      <c r="B103" s="215" t="s">
        <v>681</v>
      </c>
      <c r="C103" s="183" t="s">
        <v>19</v>
      </c>
      <c r="D103" s="184" t="s">
        <v>328</v>
      </c>
      <c r="E103" s="184" t="s">
        <v>360</v>
      </c>
      <c r="F103" s="184" t="s">
        <v>377</v>
      </c>
      <c r="G103" s="184">
        <v>2</v>
      </c>
      <c r="H103" s="183" t="s">
        <v>359</v>
      </c>
      <c r="I103" s="185">
        <v>2</v>
      </c>
      <c r="J103" s="183" t="s">
        <v>57</v>
      </c>
      <c r="K103" s="185">
        <v>0</v>
      </c>
      <c r="L103" s="183" t="s">
        <v>29</v>
      </c>
      <c r="M103" s="187">
        <v>0</v>
      </c>
      <c r="N103" s="183" t="s">
        <v>286</v>
      </c>
      <c r="O103" s="183" t="s">
        <v>287</v>
      </c>
      <c r="P103" s="183" t="s">
        <v>288</v>
      </c>
      <c r="Q103" s="183" t="s">
        <v>351</v>
      </c>
      <c r="R103" s="188" t="s">
        <v>470</v>
      </c>
      <c r="S103" s="184" t="s">
        <v>382</v>
      </c>
      <c r="T103" s="184">
        <v>280</v>
      </c>
      <c r="U103" s="184">
        <v>10</v>
      </c>
      <c r="V103" s="184">
        <v>1</v>
      </c>
      <c r="W103" s="189">
        <v>3</v>
      </c>
      <c r="X103" s="190">
        <v>0.66666666666666663</v>
      </c>
      <c r="Y103" s="184">
        <v>4</v>
      </c>
      <c r="Z103" s="184">
        <v>5</v>
      </c>
      <c r="AA103" s="184">
        <v>43</v>
      </c>
      <c r="AB103" s="184">
        <v>66</v>
      </c>
      <c r="AC103" s="184">
        <v>1</v>
      </c>
      <c r="AD103" s="184">
        <v>0</v>
      </c>
      <c r="AE103" s="184">
        <v>13</v>
      </c>
      <c r="AF103" s="184">
        <v>0</v>
      </c>
      <c r="AG103" s="184">
        <v>10</v>
      </c>
      <c r="AH103" s="184">
        <v>0</v>
      </c>
      <c r="AI103" s="184">
        <v>94</v>
      </c>
      <c r="AJ103" s="184">
        <v>0</v>
      </c>
      <c r="AK103" s="184">
        <v>23</v>
      </c>
      <c r="AL103" s="184">
        <v>94</v>
      </c>
      <c r="AM103" s="191">
        <v>117</v>
      </c>
      <c r="AN103" s="192">
        <v>7.6666666666666599</v>
      </c>
      <c r="AO103" s="192">
        <v>2.2999999999999998</v>
      </c>
      <c r="AP103" s="192">
        <v>23</v>
      </c>
      <c r="AQ103" s="192">
        <v>31.3333333333333</v>
      </c>
      <c r="AR103" s="192">
        <v>9.4</v>
      </c>
      <c r="AS103" s="192">
        <v>94</v>
      </c>
      <c r="AT103" s="193">
        <v>39</v>
      </c>
      <c r="AU103" s="193">
        <v>0.41637010676156583</v>
      </c>
      <c r="AV103" s="194">
        <v>11.7</v>
      </c>
      <c r="AW103" s="192">
        <v>117</v>
      </c>
      <c r="AX103" s="192">
        <v>1.25</v>
      </c>
      <c r="AY103" s="195">
        <v>0.19658119658119658</v>
      </c>
      <c r="AZ103" s="195">
        <v>0.2</v>
      </c>
      <c r="BA103" s="192">
        <v>0.3</v>
      </c>
      <c r="BB103" s="196">
        <v>429</v>
      </c>
      <c r="BC103" s="196">
        <v>2948</v>
      </c>
      <c r="BD103" s="196" t="s">
        <v>475</v>
      </c>
      <c r="BE103" s="196" t="s">
        <v>476</v>
      </c>
      <c r="BF103" s="196">
        <v>1124</v>
      </c>
      <c r="BG103" s="196">
        <v>36</v>
      </c>
      <c r="BH103" s="192">
        <v>0.24911032028469751</v>
      </c>
      <c r="BI103" s="197">
        <v>6.993006993006993E-3</v>
      </c>
      <c r="BJ103" s="184">
        <v>1</v>
      </c>
      <c r="BK103" s="234">
        <v>38</v>
      </c>
      <c r="BL103" s="235">
        <v>24</v>
      </c>
      <c r="BM103" s="235">
        <v>26</v>
      </c>
      <c r="BN103" s="236">
        <v>63.157894736842103</v>
      </c>
      <c r="BO103" s="236">
        <v>68.421052631578945</v>
      </c>
      <c r="BP103" s="237">
        <v>0.1891891891891892</v>
      </c>
      <c r="BQ103" s="237">
        <v>0.35135135135135143</v>
      </c>
      <c r="BR103" s="237">
        <v>0.35135135135135143</v>
      </c>
      <c r="BS103" s="237">
        <v>0.35135135135135143</v>
      </c>
      <c r="BT103" s="238">
        <v>37</v>
      </c>
      <c r="BU103" s="239">
        <v>0.28429054054053998</v>
      </c>
      <c r="BV103" s="239">
        <v>-8.2546865085568896E-2</v>
      </c>
      <c r="BW103" s="238" t="b">
        <v>0</v>
      </c>
      <c r="BX103" s="238" t="b">
        <v>0</v>
      </c>
      <c r="BY103" s="238">
        <v>34</v>
      </c>
      <c r="BZ103" s="238">
        <v>24</v>
      </c>
      <c r="CA103" s="239">
        <v>0.91891891891891897</v>
      </c>
      <c r="CB103" s="239">
        <v>0.64864864864864802</v>
      </c>
      <c r="CC103" s="280">
        <v>0.108108108108108</v>
      </c>
      <c r="CD103" s="281">
        <v>4</v>
      </c>
      <c r="CE103" s="198">
        <v>0.26874999999999999</v>
      </c>
      <c r="CF103" s="182">
        <v>13</v>
      </c>
      <c r="CG103" s="198">
        <v>0.35135135135135098</v>
      </c>
      <c r="CH103" s="198">
        <v>0.24324324324324301</v>
      </c>
      <c r="CI103" s="182">
        <v>9</v>
      </c>
      <c r="CJ103" s="198">
        <v>0.64864864864864802</v>
      </c>
      <c r="CK103" s="182">
        <v>24</v>
      </c>
      <c r="CL103" s="198">
        <v>6.77101054780537E-2</v>
      </c>
      <c r="CM103" s="182" t="s">
        <v>25</v>
      </c>
      <c r="CN103" s="182">
        <v>12</v>
      </c>
      <c r="CO103" s="198">
        <v>0.32432432432432401</v>
      </c>
      <c r="CP103" s="182" t="b">
        <v>1</v>
      </c>
      <c r="CQ103" s="182">
        <v>1</v>
      </c>
      <c r="CR103" s="182">
        <v>7</v>
      </c>
      <c r="CS103" s="198">
        <v>0.125</v>
      </c>
      <c r="CT103" s="198">
        <v>2.7027027027027001E-2</v>
      </c>
      <c r="CU103" s="215" t="s">
        <v>715</v>
      </c>
      <c r="CV103" s="215" t="s">
        <v>718</v>
      </c>
      <c r="CW103" s="182" t="s">
        <v>724</v>
      </c>
      <c r="CX103" s="182" t="s">
        <v>718</v>
      </c>
      <c r="CY103" s="182" t="s">
        <v>718</v>
      </c>
      <c r="CZ103" s="182" t="s">
        <v>722</v>
      </c>
      <c r="DA103" s="182" t="s">
        <v>677</v>
      </c>
      <c r="DB103" s="182" t="b">
        <v>0</v>
      </c>
      <c r="DC103" s="272" t="s">
        <v>729</v>
      </c>
      <c r="DD103" s="273" t="s">
        <v>730</v>
      </c>
      <c r="DE103" s="274" t="s">
        <v>220</v>
      </c>
      <c r="DF103" s="275" t="b">
        <f t="shared" si="1"/>
        <v>1</v>
      </c>
    </row>
    <row r="104" spans="1:111" ht="24.95" customHeight="1" x14ac:dyDescent="0.25">
      <c r="A104" s="145" t="s">
        <v>56</v>
      </c>
      <c r="B104" s="217" t="s">
        <v>21</v>
      </c>
      <c r="C104" s="146" t="s">
        <v>33</v>
      </c>
      <c r="D104" s="147" t="s">
        <v>311</v>
      </c>
      <c r="E104" s="147" t="s">
        <v>28</v>
      </c>
      <c r="F104" s="147" t="s">
        <v>509</v>
      </c>
      <c r="G104" s="147">
        <v>7</v>
      </c>
      <c r="H104" s="146" t="s">
        <v>467</v>
      </c>
      <c r="I104" s="148">
        <v>2</v>
      </c>
      <c r="J104" s="146" t="s">
        <v>57</v>
      </c>
      <c r="K104" s="148">
        <v>5</v>
      </c>
      <c r="L104" s="146" t="s">
        <v>467</v>
      </c>
      <c r="M104" s="149">
        <v>0.7142857142857143</v>
      </c>
      <c r="N104" s="146" t="s">
        <v>286</v>
      </c>
      <c r="O104" s="146" t="s">
        <v>493</v>
      </c>
      <c r="P104" s="146" t="s">
        <v>350</v>
      </c>
      <c r="Q104" s="146" t="s">
        <v>502</v>
      </c>
      <c r="R104" s="150" t="s">
        <v>467</v>
      </c>
      <c r="S104" s="147" t="s">
        <v>394</v>
      </c>
      <c r="T104" s="147">
        <v>174</v>
      </c>
      <c r="U104" s="147">
        <v>6</v>
      </c>
      <c r="V104" s="147">
        <v>1</v>
      </c>
      <c r="W104" s="151">
        <v>9</v>
      </c>
      <c r="X104" s="152">
        <v>0.77777777777777779</v>
      </c>
      <c r="Y104" s="147">
        <v>17</v>
      </c>
      <c r="Z104" s="147">
        <v>23</v>
      </c>
      <c r="AA104" s="147">
        <v>80</v>
      </c>
      <c r="AB104" s="147">
        <v>131</v>
      </c>
      <c r="AC104" s="147">
        <v>6</v>
      </c>
      <c r="AD104" s="147">
        <v>0</v>
      </c>
      <c r="AE104" s="147">
        <v>46</v>
      </c>
      <c r="AF104" s="147">
        <v>0</v>
      </c>
      <c r="AG104" s="147">
        <v>14</v>
      </c>
      <c r="AH104" s="147">
        <v>9</v>
      </c>
      <c r="AI104" s="147">
        <v>1</v>
      </c>
      <c r="AJ104" s="147">
        <v>0</v>
      </c>
      <c r="AK104" s="147">
        <v>60</v>
      </c>
      <c r="AL104" s="147">
        <v>10</v>
      </c>
      <c r="AM104" s="153">
        <v>70</v>
      </c>
      <c r="AN104" s="154">
        <v>6.6666666666666599</v>
      </c>
      <c r="AO104" s="154">
        <v>10</v>
      </c>
      <c r="AP104" s="154">
        <v>60</v>
      </c>
      <c r="AQ104" s="154">
        <v>1.1111111111111101</v>
      </c>
      <c r="AR104" s="154">
        <v>1.6666666666666601</v>
      </c>
      <c r="AS104" s="154">
        <v>10</v>
      </c>
      <c r="AT104" s="155">
        <v>7.7777777777777697</v>
      </c>
      <c r="AU104" s="155">
        <v>0.4</v>
      </c>
      <c r="AV104" s="156">
        <v>11.6666666666666</v>
      </c>
      <c r="AW104" s="154">
        <v>70</v>
      </c>
      <c r="AX104" s="154">
        <v>1.3529411764705801</v>
      </c>
      <c r="AY104" s="157">
        <v>0.8571428571428571</v>
      </c>
      <c r="AZ104" s="157">
        <v>1.1666666666666667</v>
      </c>
      <c r="BA104" s="154">
        <v>1.5</v>
      </c>
      <c r="BB104" s="158">
        <v>312</v>
      </c>
      <c r="BC104" s="158">
        <v>864</v>
      </c>
      <c r="BD104" s="158" t="s">
        <v>559</v>
      </c>
      <c r="BE104" s="158" t="s">
        <v>560</v>
      </c>
      <c r="BF104" s="158">
        <v>958</v>
      </c>
      <c r="BG104" s="158">
        <v>31</v>
      </c>
      <c r="BH104" s="154">
        <v>0.18162839248434237</v>
      </c>
      <c r="BI104" s="159">
        <v>2.8846153846153848E-2</v>
      </c>
      <c r="BJ104" s="147">
        <v>6</v>
      </c>
      <c r="BK104" s="245">
        <v>33</v>
      </c>
      <c r="BL104" s="246">
        <v>24</v>
      </c>
      <c r="BM104" s="246">
        <v>27</v>
      </c>
      <c r="BN104" s="247">
        <v>72.727272727272734</v>
      </c>
      <c r="BO104" s="247">
        <v>81.818181818181813</v>
      </c>
      <c r="BP104" s="247">
        <v>0.1875</v>
      </c>
      <c r="BQ104" s="247">
        <v>0.21875</v>
      </c>
      <c r="BR104" s="247">
        <v>0.28125</v>
      </c>
      <c r="BS104" s="247">
        <v>0.375</v>
      </c>
      <c r="BT104" s="248">
        <v>32</v>
      </c>
      <c r="BU104" s="249">
        <v>0.29270833333333302</v>
      </c>
      <c r="BV104" s="249">
        <v>-9.3157221566312398E-2</v>
      </c>
      <c r="BW104" s="248" t="b">
        <v>0</v>
      </c>
      <c r="BX104" s="248" t="b">
        <v>0</v>
      </c>
      <c r="BY104" s="248">
        <v>27</v>
      </c>
      <c r="BZ104" s="248">
        <v>20</v>
      </c>
      <c r="CA104" s="249">
        <v>0.84375</v>
      </c>
      <c r="CB104" s="249">
        <v>0.625</v>
      </c>
      <c r="CC104" s="284">
        <v>0.1875</v>
      </c>
      <c r="CD104" s="285">
        <v>6</v>
      </c>
      <c r="CE104" s="160">
        <v>0.53333333333333299</v>
      </c>
      <c r="CF104" s="145">
        <v>10</v>
      </c>
      <c r="CG104" s="160">
        <v>0.3125</v>
      </c>
      <c r="CH104" s="160">
        <v>0.125</v>
      </c>
      <c r="CI104" s="145">
        <v>4</v>
      </c>
      <c r="CJ104" s="160">
        <v>0.6875</v>
      </c>
      <c r="CK104" s="145">
        <v>22</v>
      </c>
      <c r="CL104" s="160">
        <v>6.7296340023612705E-2</v>
      </c>
      <c r="CM104" s="145" t="s">
        <v>25</v>
      </c>
      <c r="CN104" s="145">
        <v>9</v>
      </c>
      <c r="CO104" s="160">
        <v>0.28125</v>
      </c>
      <c r="CP104" s="145" t="b">
        <v>1</v>
      </c>
      <c r="CQ104" s="145">
        <v>2</v>
      </c>
      <c r="CR104" s="145">
        <v>1</v>
      </c>
      <c r="CS104" s="160">
        <v>0.66666666666666596</v>
      </c>
      <c r="CT104" s="160">
        <v>6.25E-2</v>
      </c>
      <c r="CU104" s="217" t="s">
        <v>715</v>
      </c>
      <c r="CV104" s="217" t="s">
        <v>718</v>
      </c>
      <c r="CW104" s="145" t="s">
        <v>724</v>
      </c>
      <c r="CX104" s="145" t="s">
        <v>718</v>
      </c>
      <c r="CY104" s="145" t="s">
        <v>718</v>
      </c>
      <c r="CZ104" s="145" t="s">
        <v>718</v>
      </c>
      <c r="DA104" s="145" t="s">
        <v>677</v>
      </c>
      <c r="DB104" s="145" t="b">
        <v>0</v>
      </c>
      <c r="DC104" s="272" t="s">
        <v>729</v>
      </c>
      <c r="DD104" s="273" t="s">
        <v>730</v>
      </c>
      <c r="DE104" s="274" t="s">
        <v>56</v>
      </c>
      <c r="DF104" s="275" t="b">
        <f t="shared" si="1"/>
        <v>1</v>
      </c>
    </row>
    <row r="105" spans="1:111" ht="24.95" customHeight="1" x14ac:dyDescent="0.25">
      <c r="A105" s="8" t="s">
        <v>180</v>
      </c>
      <c r="B105" s="216" t="s">
        <v>21</v>
      </c>
      <c r="C105" s="93" t="s">
        <v>28</v>
      </c>
      <c r="D105" s="94" t="s">
        <v>333</v>
      </c>
      <c r="E105" s="94" t="s">
        <v>28</v>
      </c>
      <c r="F105" s="94" t="s">
        <v>378</v>
      </c>
      <c r="G105" s="94">
        <v>5</v>
      </c>
      <c r="H105" s="93" t="s">
        <v>467</v>
      </c>
      <c r="I105" s="95">
        <v>0</v>
      </c>
      <c r="J105" s="93" t="s">
        <v>29</v>
      </c>
      <c r="K105" s="95">
        <v>5</v>
      </c>
      <c r="L105" s="93" t="s">
        <v>467</v>
      </c>
      <c r="M105" s="96">
        <v>1</v>
      </c>
      <c r="N105" s="93" t="s">
        <v>286</v>
      </c>
      <c r="O105" s="93" t="s">
        <v>287</v>
      </c>
      <c r="P105" s="93" t="s">
        <v>350</v>
      </c>
      <c r="Q105" s="93" t="s">
        <v>351</v>
      </c>
      <c r="R105" s="97" t="s">
        <v>460</v>
      </c>
      <c r="S105" s="94" t="s">
        <v>394</v>
      </c>
      <c r="T105" s="94">
        <v>921</v>
      </c>
      <c r="U105" s="94">
        <v>31</v>
      </c>
      <c r="V105" s="94">
        <v>3</v>
      </c>
      <c r="W105" s="98">
        <v>7</v>
      </c>
      <c r="X105" s="99">
        <v>0.7142857142857143</v>
      </c>
      <c r="Y105" s="94">
        <v>1</v>
      </c>
      <c r="Z105" s="94">
        <v>3</v>
      </c>
      <c r="AA105" s="94">
        <v>5</v>
      </c>
      <c r="AB105" s="94">
        <v>20</v>
      </c>
      <c r="AC105" s="94">
        <v>3</v>
      </c>
      <c r="AD105" s="94">
        <v>1</v>
      </c>
      <c r="AE105" s="94">
        <v>14</v>
      </c>
      <c r="AF105" s="94">
        <v>5</v>
      </c>
      <c r="AG105" s="94">
        <v>8</v>
      </c>
      <c r="AH105" s="94">
        <v>2</v>
      </c>
      <c r="AI105" s="94">
        <v>0</v>
      </c>
      <c r="AJ105" s="94">
        <v>0</v>
      </c>
      <c r="AK105" s="94">
        <v>22</v>
      </c>
      <c r="AL105" s="94">
        <v>7</v>
      </c>
      <c r="AM105" s="100">
        <v>29</v>
      </c>
      <c r="AN105" s="101">
        <v>3.1428571428571401</v>
      </c>
      <c r="AO105" s="101">
        <v>0.70967741935483797</v>
      </c>
      <c r="AP105" s="101">
        <v>7.3333333333333304</v>
      </c>
      <c r="AQ105" s="101">
        <v>1</v>
      </c>
      <c r="AR105" s="101">
        <v>0.225806451612903</v>
      </c>
      <c r="AS105" s="101">
        <v>2.3333333333333299</v>
      </c>
      <c r="AT105" s="102">
        <v>4.1428571428571397</v>
      </c>
      <c r="AU105" s="102">
        <v>3.1453362255965296E-2</v>
      </c>
      <c r="AV105" s="103">
        <v>0.93548387096774099</v>
      </c>
      <c r="AW105" s="101">
        <v>9.6666666666666607</v>
      </c>
      <c r="AX105" s="101">
        <v>3</v>
      </c>
      <c r="AY105" s="104">
        <v>0.75862068965517238</v>
      </c>
      <c r="AZ105" s="104">
        <v>0.16129032258064516</v>
      </c>
      <c r="BA105" s="101">
        <v>0.22580645161290322</v>
      </c>
      <c r="BB105" s="105">
        <v>366</v>
      </c>
      <c r="BC105" s="105">
        <v>868</v>
      </c>
      <c r="BD105" s="105" t="s">
        <v>533</v>
      </c>
      <c r="BE105" s="105" t="s">
        <v>534</v>
      </c>
      <c r="BF105" s="105">
        <v>1465</v>
      </c>
      <c r="BG105" s="105">
        <v>48</v>
      </c>
      <c r="BH105" s="101">
        <v>0.62866894197952217</v>
      </c>
      <c r="BI105" s="106">
        <v>1.912568306010929E-2</v>
      </c>
      <c r="BJ105" s="94">
        <v>4</v>
      </c>
      <c r="BK105" s="240">
        <v>49</v>
      </c>
      <c r="BL105" s="241">
        <v>18</v>
      </c>
      <c r="BM105" s="241">
        <v>21</v>
      </c>
      <c r="BN105" s="242">
        <v>36.734693877551017</v>
      </c>
      <c r="BO105" s="242">
        <v>42.857142857142847</v>
      </c>
      <c r="BP105" s="242">
        <v>0.25</v>
      </c>
      <c r="BQ105" s="242">
        <v>0.25</v>
      </c>
      <c r="BR105" s="242">
        <v>0.29166666666666669</v>
      </c>
      <c r="BS105" s="242">
        <v>0.3125</v>
      </c>
      <c r="BT105" s="243">
        <v>48</v>
      </c>
      <c r="BU105" s="244">
        <v>0.34313725490196001</v>
      </c>
      <c r="BV105" s="244">
        <v>0.20027665938765199</v>
      </c>
      <c r="BW105" s="243" t="b">
        <v>1</v>
      </c>
      <c r="BX105" s="243" t="b">
        <v>0</v>
      </c>
      <c r="BY105" s="243">
        <v>48</v>
      </c>
      <c r="BZ105" s="243">
        <v>47</v>
      </c>
      <c r="CA105" s="244">
        <v>1</v>
      </c>
      <c r="CB105" s="244">
        <v>0.97916666666666596</v>
      </c>
      <c r="CC105" s="276">
        <v>2.0833333333333301E-2</v>
      </c>
      <c r="CD105" s="277">
        <v>1</v>
      </c>
      <c r="CE105" s="164">
        <v>0.14705882352941099</v>
      </c>
      <c r="CF105" s="8">
        <v>15</v>
      </c>
      <c r="CG105" s="164">
        <v>0.3125</v>
      </c>
      <c r="CH105" s="164">
        <v>0.29166666666666602</v>
      </c>
      <c r="CI105" s="8">
        <v>14</v>
      </c>
      <c r="CJ105" s="164">
        <v>0.6875</v>
      </c>
      <c r="CK105" s="8">
        <v>33</v>
      </c>
      <c r="CL105" s="164">
        <v>4.52436194895591E-2</v>
      </c>
      <c r="CM105" s="8" t="s">
        <v>25</v>
      </c>
      <c r="CN105" s="8">
        <v>31</v>
      </c>
      <c r="CO105" s="164">
        <v>0.64583333333333304</v>
      </c>
      <c r="CP105" s="8" t="b">
        <v>1</v>
      </c>
      <c r="CQ105" s="8">
        <v>3</v>
      </c>
      <c r="CR105" s="8">
        <v>10</v>
      </c>
      <c r="CS105" s="164">
        <v>0.23076923076923</v>
      </c>
      <c r="CT105" s="164">
        <v>6.25E-2</v>
      </c>
      <c r="CU105" s="216" t="s">
        <v>715</v>
      </c>
      <c r="CV105" s="216" t="s">
        <v>720</v>
      </c>
      <c r="CW105" s="8" t="s">
        <v>724</v>
      </c>
      <c r="CX105" s="8" t="s">
        <v>718</v>
      </c>
      <c r="CY105" s="8" t="s">
        <v>718</v>
      </c>
      <c r="CZ105" s="8" t="s">
        <v>718</v>
      </c>
      <c r="DA105" s="8" t="s">
        <v>677</v>
      </c>
      <c r="DB105" s="8" t="b">
        <v>0</v>
      </c>
      <c r="DC105" s="272" t="s">
        <v>729</v>
      </c>
      <c r="DD105" s="273" t="s">
        <v>730</v>
      </c>
      <c r="DE105" s="274" t="s">
        <v>180</v>
      </c>
      <c r="DF105" s="275" t="b">
        <f t="shared" si="1"/>
        <v>1</v>
      </c>
    </row>
    <row r="106" spans="1:111" ht="24.95" customHeight="1" x14ac:dyDescent="0.25">
      <c r="A106" s="211" t="s">
        <v>98</v>
      </c>
      <c r="B106" s="214" t="s">
        <v>681</v>
      </c>
      <c r="C106" s="78" t="s">
        <v>36</v>
      </c>
      <c r="D106" s="79" t="s">
        <v>333</v>
      </c>
      <c r="E106" s="79" t="s">
        <v>29</v>
      </c>
      <c r="F106" s="79" t="s">
        <v>284</v>
      </c>
      <c r="G106" s="79">
        <v>2</v>
      </c>
      <c r="H106" s="78" t="s">
        <v>359</v>
      </c>
      <c r="I106" s="80">
        <v>0</v>
      </c>
      <c r="J106" s="78" t="s">
        <v>29</v>
      </c>
      <c r="K106" s="80">
        <v>2</v>
      </c>
      <c r="L106" s="78" t="s">
        <v>359</v>
      </c>
      <c r="M106" s="81">
        <v>1</v>
      </c>
      <c r="N106" s="78" t="s">
        <v>286</v>
      </c>
      <c r="O106" s="78" t="s">
        <v>287</v>
      </c>
      <c r="P106" s="78" t="s">
        <v>350</v>
      </c>
      <c r="Q106" s="78" t="s">
        <v>351</v>
      </c>
      <c r="R106" s="82" t="s">
        <v>36</v>
      </c>
      <c r="S106" s="79" t="s">
        <v>352</v>
      </c>
      <c r="T106" s="79">
        <v>1074</v>
      </c>
      <c r="U106" s="79">
        <v>36</v>
      </c>
      <c r="V106" s="79">
        <v>3</v>
      </c>
      <c r="W106" s="83">
        <v>4</v>
      </c>
      <c r="X106" s="84">
        <v>0.5</v>
      </c>
      <c r="Y106" s="79">
        <v>3</v>
      </c>
      <c r="Z106" s="79">
        <v>3</v>
      </c>
      <c r="AA106" s="79">
        <v>10</v>
      </c>
      <c r="AB106" s="79">
        <v>11</v>
      </c>
      <c r="AC106" s="79">
        <v>0</v>
      </c>
      <c r="AD106" s="79">
        <v>0</v>
      </c>
      <c r="AE106" s="79">
        <v>0</v>
      </c>
      <c r="AF106" s="79">
        <v>0</v>
      </c>
      <c r="AG106" s="79">
        <v>2</v>
      </c>
      <c r="AH106" s="79">
        <v>1</v>
      </c>
      <c r="AI106" s="79">
        <v>0</v>
      </c>
      <c r="AJ106" s="79">
        <v>0</v>
      </c>
      <c r="AK106" s="85">
        <v>2</v>
      </c>
      <c r="AL106" s="79">
        <v>1</v>
      </c>
      <c r="AM106" s="86">
        <v>3</v>
      </c>
      <c r="AN106" s="87">
        <v>0.5</v>
      </c>
      <c r="AO106" s="87">
        <v>5.5555555555555497E-2</v>
      </c>
      <c r="AP106" s="87">
        <v>0.66666666666666596</v>
      </c>
      <c r="AQ106" s="87">
        <v>0.25</v>
      </c>
      <c r="AR106" s="87">
        <v>2.77777777777777E-2</v>
      </c>
      <c r="AS106" s="87">
        <v>0.33333333333333298</v>
      </c>
      <c r="AT106" s="88">
        <v>0.75</v>
      </c>
      <c r="AU106" s="88">
        <v>2.7906976744186047E-3</v>
      </c>
      <c r="AV106" s="89">
        <v>8.3333333333333301E-2</v>
      </c>
      <c r="AW106" s="87">
        <v>1</v>
      </c>
      <c r="AX106" s="87">
        <v>1</v>
      </c>
      <c r="AY106" s="90">
        <v>0.66666666666666663</v>
      </c>
      <c r="AZ106" s="90">
        <v>5.5555555555555552E-2</v>
      </c>
      <c r="BA106" s="87">
        <v>0.1111111111111111</v>
      </c>
      <c r="BB106" s="91">
        <v>294</v>
      </c>
      <c r="BC106" s="91">
        <v>951</v>
      </c>
      <c r="BD106" s="91" t="s">
        <v>452</v>
      </c>
      <c r="BE106" s="91" t="s">
        <v>453</v>
      </c>
      <c r="BF106" s="91">
        <v>1963</v>
      </c>
      <c r="BG106" s="91">
        <v>64</v>
      </c>
      <c r="BH106" s="87">
        <v>0.54712175241976568</v>
      </c>
      <c r="BI106" s="92">
        <v>1.3605442176870748E-2</v>
      </c>
      <c r="BJ106" s="79">
        <v>0</v>
      </c>
      <c r="BK106" s="229">
        <v>65</v>
      </c>
      <c r="BL106" s="230">
        <v>5</v>
      </c>
      <c r="BM106" s="230">
        <v>11</v>
      </c>
      <c r="BN106" s="231">
        <v>7.6923076923076934</v>
      </c>
      <c r="BO106" s="231">
        <v>16.92307692307692</v>
      </c>
      <c r="BP106" s="231">
        <v>0</v>
      </c>
      <c r="BQ106" s="231">
        <v>0</v>
      </c>
      <c r="BR106" s="231">
        <v>0</v>
      </c>
      <c r="BS106" s="231">
        <v>0.546875</v>
      </c>
      <c r="BT106" s="232">
        <v>64</v>
      </c>
      <c r="BU106" s="233">
        <v>0.42367788461538403</v>
      </c>
      <c r="BV106" s="233">
        <v>0.40860678673178602</v>
      </c>
      <c r="BW106" s="232" t="b">
        <v>1</v>
      </c>
      <c r="BX106" s="232" t="b">
        <v>1</v>
      </c>
      <c r="BY106" s="232">
        <v>64</v>
      </c>
      <c r="BZ106" s="232">
        <v>64</v>
      </c>
      <c r="CA106" s="233">
        <v>1</v>
      </c>
      <c r="CB106" s="233">
        <v>1</v>
      </c>
      <c r="CC106" s="270">
        <v>0</v>
      </c>
      <c r="CD106" s="271">
        <v>0</v>
      </c>
      <c r="CE106" s="212">
        <v>0.84615384615384603</v>
      </c>
      <c r="CF106" s="211">
        <v>35</v>
      </c>
      <c r="CG106" s="212">
        <v>0.546875</v>
      </c>
      <c r="CH106" s="212">
        <v>0.546875</v>
      </c>
      <c r="CI106" s="211">
        <v>35</v>
      </c>
      <c r="CJ106" s="212">
        <v>0.453125</v>
      </c>
      <c r="CK106" s="211">
        <v>29</v>
      </c>
      <c r="CL106" s="212">
        <v>0.241269841269841</v>
      </c>
      <c r="CM106" s="211" t="s">
        <v>21</v>
      </c>
      <c r="CN106" s="211">
        <v>54</v>
      </c>
      <c r="CO106" s="212">
        <v>0.84375</v>
      </c>
      <c r="CP106" s="211" t="b">
        <v>0</v>
      </c>
      <c r="CQ106" s="211">
        <v>0</v>
      </c>
      <c r="CR106" s="211">
        <v>34</v>
      </c>
      <c r="CS106" s="212">
        <v>0</v>
      </c>
      <c r="CT106" s="212">
        <v>0</v>
      </c>
      <c r="CU106" s="214" t="s">
        <v>710</v>
      </c>
      <c r="CV106" s="214" t="s">
        <v>678</v>
      </c>
      <c r="CW106" s="211" t="s">
        <v>724</v>
      </c>
      <c r="CX106" s="211" t="s">
        <v>716</v>
      </c>
      <c r="CY106" s="211" t="s">
        <v>718</v>
      </c>
      <c r="CZ106" s="211" t="s">
        <v>711</v>
      </c>
      <c r="DA106" s="211" t="s">
        <v>676</v>
      </c>
      <c r="DB106" s="211" t="b">
        <v>0</v>
      </c>
      <c r="DC106" s="272" t="s">
        <v>729</v>
      </c>
      <c r="DD106" s="273" t="s">
        <v>730</v>
      </c>
      <c r="DE106" s="274" t="s">
        <v>98</v>
      </c>
      <c r="DF106" s="275" t="b">
        <f t="shared" si="1"/>
        <v>1</v>
      </c>
    </row>
    <row r="107" spans="1:111" ht="24.95" customHeight="1" x14ac:dyDescent="0.25">
      <c r="A107" s="8" t="s">
        <v>96</v>
      </c>
      <c r="B107" s="216" t="s">
        <v>21</v>
      </c>
      <c r="C107" s="93" t="s">
        <v>28</v>
      </c>
      <c r="D107" s="94" t="s">
        <v>333</v>
      </c>
      <c r="E107" s="94" t="s">
        <v>360</v>
      </c>
      <c r="F107" s="94" t="s">
        <v>530</v>
      </c>
      <c r="G107" s="94">
        <v>6</v>
      </c>
      <c r="H107" s="93" t="s">
        <v>467</v>
      </c>
      <c r="I107" s="95">
        <v>0</v>
      </c>
      <c r="J107" s="93" t="s">
        <v>29</v>
      </c>
      <c r="K107" s="95">
        <v>6</v>
      </c>
      <c r="L107" s="93" t="s">
        <v>467</v>
      </c>
      <c r="M107" s="96">
        <v>1</v>
      </c>
      <c r="N107" s="93" t="s">
        <v>286</v>
      </c>
      <c r="O107" s="93" t="s">
        <v>287</v>
      </c>
      <c r="P107" s="93" t="s">
        <v>350</v>
      </c>
      <c r="Q107" s="93" t="s">
        <v>351</v>
      </c>
      <c r="R107" s="97" t="s">
        <v>460</v>
      </c>
      <c r="S107" s="94" t="s">
        <v>352</v>
      </c>
      <c r="T107" s="94">
        <v>981</v>
      </c>
      <c r="U107" s="94">
        <v>33</v>
      </c>
      <c r="V107" s="94">
        <v>3</v>
      </c>
      <c r="W107" s="98">
        <v>10</v>
      </c>
      <c r="X107" s="99">
        <v>0.6</v>
      </c>
      <c r="Y107" s="94">
        <v>1</v>
      </c>
      <c r="Z107" s="94">
        <v>3</v>
      </c>
      <c r="AA107" s="94">
        <v>17</v>
      </c>
      <c r="AB107" s="94">
        <v>28</v>
      </c>
      <c r="AC107" s="94">
        <v>2</v>
      </c>
      <c r="AD107" s="94">
        <v>0</v>
      </c>
      <c r="AE107" s="94">
        <v>8</v>
      </c>
      <c r="AF107" s="94">
        <v>0</v>
      </c>
      <c r="AG107" s="94">
        <v>4</v>
      </c>
      <c r="AH107" s="94">
        <v>1</v>
      </c>
      <c r="AI107" s="94">
        <v>4</v>
      </c>
      <c r="AJ107" s="94">
        <v>0</v>
      </c>
      <c r="AK107" s="94">
        <v>12</v>
      </c>
      <c r="AL107" s="94">
        <v>5</v>
      </c>
      <c r="AM107" s="100">
        <v>17</v>
      </c>
      <c r="AN107" s="101">
        <v>1.2</v>
      </c>
      <c r="AO107" s="101">
        <v>0.36363636363636298</v>
      </c>
      <c r="AP107" s="101">
        <v>4</v>
      </c>
      <c r="AQ107" s="101">
        <v>0.5</v>
      </c>
      <c r="AR107" s="101">
        <v>0.15151515151515099</v>
      </c>
      <c r="AS107" s="101">
        <v>1.6666666666666601</v>
      </c>
      <c r="AT107" s="102">
        <v>1.7</v>
      </c>
      <c r="AU107" s="102">
        <v>1.7311608961303463E-2</v>
      </c>
      <c r="AV107" s="103">
        <v>0.51515151515151503</v>
      </c>
      <c r="AW107" s="101">
        <v>5.6666666666666599</v>
      </c>
      <c r="AX107" s="101">
        <v>3</v>
      </c>
      <c r="AY107" s="104">
        <v>0.70588235294117652</v>
      </c>
      <c r="AZ107" s="104">
        <v>0.18181818181818182</v>
      </c>
      <c r="BA107" s="101">
        <v>0.30303030303030304</v>
      </c>
      <c r="BB107" s="105">
        <v>226</v>
      </c>
      <c r="BC107" s="105">
        <v>435</v>
      </c>
      <c r="BD107" s="105" t="s">
        <v>537</v>
      </c>
      <c r="BE107" s="105" t="s">
        <v>538</v>
      </c>
      <c r="BF107" s="105">
        <v>981</v>
      </c>
      <c r="BG107" s="105">
        <v>32</v>
      </c>
      <c r="BH107" s="101">
        <v>1</v>
      </c>
      <c r="BI107" s="106">
        <v>4.4247787610619468E-2</v>
      </c>
      <c r="BJ107" s="94">
        <v>2</v>
      </c>
      <c r="BK107" s="240">
        <v>33</v>
      </c>
      <c r="BL107" s="241">
        <v>8</v>
      </c>
      <c r="BM107" s="241">
        <v>18</v>
      </c>
      <c r="BN107" s="242">
        <v>24.242424242424239</v>
      </c>
      <c r="BO107" s="242">
        <v>54.545454545454547</v>
      </c>
      <c r="BP107" s="242">
        <v>0</v>
      </c>
      <c r="BQ107" s="242">
        <v>0.28125</v>
      </c>
      <c r="BR107" s="242">
        <v>0.46875</v>
      </c>
      <c r="BS107" s="242">
        <v>1</v>
      </c>
      <c r="BT107" s="243">
        <v>32</v>
      </c>
      <c r="BU107" s="244">
        <v>0.35202205882352899</v>
      </c>
      <c r="BV107" s="244">
        <v>0.16772058823529401</v>
      </c>
      <c r="BW107" s="243" t="b">
        <v>0</v>
      </c>
      <c r="BX107" s="243" t="b">
        <v>0</v>
      </c>
      <c r="BY107" s="243">
        <v>31</v>
      </c>
      <c r="BZ107" s="243">
        <v>18</v>
      </c>
      <c r="CA107" s="244">
        <v>0.96875</v>
      </c>
      <c r="CB107" s="244">
        <v>0.5625</v>
      </c>
      <c r="CC107" s="276">
        <v>0</v>
      </c>
      <c r="CD107" s="277">
        <v>0</v>
      </c>
      <c r="CE107" s="164">
        <v>0.67647058823529405</v>
      </c>
      <c r="CF107" s="8">
        <v>15</v>
      </c>
      <c r="CG107" s="164">
        <v>0.46875</v>
      </c>
      <c r="CH107" s="164">
        <v>0.46875</v>
      </c>
      <c r="CI107" s="8">
        <v>15</v>
      </c>
      <c r="CJ107" s="164">
        <v>0.53125</v>
      </c>
      <c r="CK107" s="8">
        <v>17</v>
      </c>
      <c r="CL107" s="164">
        <v>7.0588235294117604E-2</v>
      </c>
      <c r="CM107" s="8" t="s">
        <v>25</v>
      </c>
      <c r="CN107" s="8">
        <v>16</v>
      </c>
      <c r="CO107" s="164">
        <v>0.5</v>
      </c>
      <c r="CP107" s="8" t="b">
        <v>1</v>
      </c>
      <c r="CQ107" s="8">
        <v>2</v>
      </c>
      <c r="CR107" s="8">
        <v>12</v>
      </c>
      <c r="CS107" s="164">
        <v>0.14285714285714199</v>
      </c>
      <c r="CT107" s="164">
        <v>6.25E-2</v>
      </c>
      <c r="CU107" s="216" t="s">
        <v>710</v>
      </c>
      <c r="CV107" s="216" t="s">
        <v>718</v>
      </c>
      <c r="CW107" s="8" t="s">
        <v>724</v>
      </c>
      <c r="CX107" s="8" t="s">
        <v>716</v>
      </c>
      <c r="CY107" s="8" t="s">
        <v>718</v>
      </c>
      <c r="CZ107" s="8" t="s">
        <v>722</v>
      </c>
      <c r="DA107" s="8" t="s">
        <v>677</v>
      </c>
      <c r="DB107" s="8" t="b">
        <v>0</v>
      </c>
      <c r="DC107" s="272" t="s">
        <v>729</v>
      </c>
      <c r="DD107" s="273" t="s">
        <v>730</v>
      </c>
      <c r="DE107" s="274" t="s">
        <v>96</v>
      </c>
      <c r="DF107" s="275" t="b">
        <f t="shared" si="1"/>
        <v>1</v>
      </c>
    </row>
    <row r="108" spans="1:111" ht="24.95" customHeight="1" x14ac:dyDescent="0.25">
      <c r="A108" s="211" t="s">
        <v>55</v>
      </c>
      <c r="B108" s="214" t="s">
        <v>681</v>
      </c>
      <c r="C108" s="78" t="s">
        <v>36</v>
      </c>
      <c r="D108" s="79" t="s">
        <v>333</v>
      </c>
      <c r="E108" s="79" t="s">
        <v>29</v>
      </c>
      <c r="F108" s="79" t="s">
        <v>284</v>
      </c>
      <c r="G108" s="79">
        <v>1</v>
      </c>
      <c r="H108" s="78" t="s">
        <v>349</v>
      </c>
      <c r="I108" s="80">
        <v>0</v>
      </c>
      <c r="J108" s="78" t="s">
        <v>29</v>
      </c>
      <c r="K108" s="80">
        <v>1</v>
      </c>
      <c r="L108" s="78" t="s">
        <v>349</v>
      </c>
      <c r="M108" s="81">
        <v>1</v>
      </c>
      <c r="N108" s="78" t="s">
        <v>286</v>
      </c>
      <c r="O108" s="78" t="s">
        <v>287</v>
      </c>
      <c r="P108" s="78" t="s">
        <v>350</v>
      </c>
      <c r="Q108" s="78" t="s">
        <v>351</v>
      </c>
      <c r="R108" s="82" t="s">
        <v>36</v>
      </c>
      <c r="S108" s="79" t="s">
        <v>355</v>
      </c>
      <c r="T108" s="79">
        <v>934</v>
      </c>
      <c r="U108" s="79">
        <v>31</v>
      </c>
      <c r="V108" s="79">
        <v>3</v>
      </c>
      <c r="W108" s="83">
        <v>2</v>
      </c>
      <c r="X108" s="84">
        <v>0.5</v>
      </c>
      <c r="Y108" s="79">
        <v>1</v>
      </c>
      <c r="Z108" s="79">
        <v>1</v>
      </c>
      <c r="AA108" s="79">
        <v>3</v>
      </c>
      <c r="AB108" s="79">
        <v>3</v>
      </c>
      <c r="AC108" s="79">
        <v>0</v>
      </c>
      <c r="AD108" s="79">
        <v>0</v>
      </c>
      <c r="AE108" s="79">
        <v>0</v>
      </c>
      <c r="AF108" s="79">
        <v>0</v>
      </c>
      <c r="AG108" s="79">
        <v>0</v>
      </c>
      <c r="AH108" s="79">
        <v>0</v>
      </c>
      <c r="AI108" s="79">
        <v>2</v>
      </c>
      <c r="AJ108" s="79">
        <v>0</v>
      </c>
      <c r="AK108" s="85">
        <v>0</v>
      </c>
      <c r="AL108" s="79">
        <v>2</v>
      </c>
      <c r="AM108" s="86">
        <v>2</v>
      </c>
      <c r="AN108" s="87">
        <v>0</v>
      </c>
      <c r="AO108" s="87">
        <v>0</v>
      </c>
      <c r="AP108" s="87">
        <v>0</v>
      </c>
      <c r="AQ108" s="87">
        <v>1</v>
      </c>
      <c r="AR108" s="87">
        <v>6.4516129032257993E-2</v>
      </c>
      <c r="AS108" s="87">
        <v>0.66666666666666596</v>
      </c>
      <c r="AT108" s="88">
        <v>1</v>
      </c>
      <c r="AU108" s="88">
        <v>2.1390374331550803E-3</v>
      </c>
      <c r="AV108" s="89">
        <v>6.4516129032257993E-2</v>
      </c>
      <c r="AW108" s="87">
        <v>0.66666666666666596</v>
      </c>
      <c r="AX108" s="87">
        <v>1</v>
      </c>
      <c r="AY108" s="90">
        <v>0</v>
      </c>
      <c r="AZ108" s="90">
        <v>3.2258064516129031E-2</v>
      </c>
      <c r="BA108" s="87">
        <v>6.4516129032258063E-2</v>
      </c>
      <c r="BB108" s="91">
        <v>214</v>
      </c>
      <c r="BC108" s="91">
        <v>553</v>
      </c>
      <c r="BD108" s="91" t="s">
        <v>448</v>
      </c>
      <c r="BE108" s="91" t="s">
        <v>449</v>
      </c>
      <c r="BF108" s="91">
        <v>2005</v>
      </c>
      <c r="BG108" s="91">
        <v>65</v>
      </c>
      <c r="BH108" s="87">
        <v>0.46583541147132168</v>
      </c>
      <c r="BI108" s="92">
        <v>9.3457943925233638E-3</v>
      </c>
      <c r="BJ108" s="79">
        <v>0</v>
      </c>
      <c r="BK108" s="229">
        <v>67</v>
      </c>
      <c r="BL108" s="230">
        <v>10</v>
      </c>
      <c r="BM108" s="230">
        <v>19</v>
      </c>
      <c r="BN108" s="231">
        <v>14.92537313432836</v>
      </c>
      <c r="BO108" s="231">
        <v>28.35820895522388</v>
      </c>
      <c r="BP108" s="231">
        <v>4.5454545454545463E-2</v>
      </c>
      <c r="BQ108" s="231">
        <v>0.51515151515151514</v>
      </c>
      <c r="BR108" s="231">
        <v>0.51515151515151514</v>
      </c>
      <c r="BS108" s="231">
        <v>0.51515151515151514</v>
      </c>
      <c r="BT108" s="232">
        <v>66</v>
      </c>
      <c r="BU108" s="233">
        <v>0.27424242424242401</v>
      </c>
      <c r="BV108" s="233">
        <v>0.16653971408069701</v>
      </c>
      <c r="BW108" s="232" t="b">
        <v>0</v>
      </c>
      <c r="BX108" s="232" t="b">
        <v>0</v>
      </c>
      <c r="BY108" s="232">
        <v>64</v>
      </c>
      <c r="BZ108" s="232">
        <v>56</v>
      </c>
      <c r="CA108" s="233">
        <v>0.96969696969696895</v>
      </c>
      <c r="CB108" s="233">
        <v>0.84848484848484795</v>
      </c>
      <c r="CC108" s="270">
        <v>4.54545454545454E-2</v>
      </c>
      <c r="CD108" s="271">
        <v>3</v>
      </c>
      <c r="CE108" s="212">
        <v>0.6</v>
      </c>
      <c r="CF108" s="211">
        <v>34</v>
      </c>
      <c r="CG108" s="212">
        <v>0.51515151515151503</v>
      </c>
      <c r="CH108" s="212">
        <v>0.469696969696969</v>
      </c>
      <c r="CI108" s="211">
        <v>31</v>
      </c>
      <c r="CJ108" s="212">
        <v>0.48484848484848397</v>
      </c>
      <c r="CK108" s="211">
        <v>32</v>
      </c>
      <c r="CL108" s="212">
        <v>5.4644808743169397E-2</v>
      </c>
      <c r="CM108" s="211" t="s">
        <v>25</v>
      </c>
      <c r="CN108" s="211">
        <v>57</v>
      </c>
      <c r="CO108" s="212">
        <v>0.86363636363636298</v>
      </c>
      <c r="CP108" s="211" t="b">
        <v>0</v>
      </c>
      <c r="CQ108" s="211">
        <v>0</v>
      </c>
      <c r="CR108" s="211">
        <v>30</v>
      </c>
      <c r="CS108" s="212">
        <v>0</v>
      </c>
      <c r="CT108" s="212">
        <v>0</v>
      </c>
      <c r="CU108" s="214" t="s">
        <v>715</v>
      </c>
      <c r="CV108" s="214" t="s">
        <v>718</v>
      </c>
      <c r="CW108" s="211" t="s">
        <v>724</v>
      </c>
      <c r="CX108" s="211" t="s">
        <v>716</v>
      </c>
      <c r="CY108" s="211" t="s">
        <v>718</v>
      </c>
      <c r="CZ108" s="211" t="s">
        <v>711</v>
      </c>
      <c r="DA108" s="211" t="s">
        <v>676</v>
      </c>
      <c r="DB108" s="211" t="b">
        <v>0</v>
      </c>
      <c r="DC108" s="272" t="s">
        <v>729</v>
      </c>
      <c r="DD108" s="273" t="s">
        <v>730</v>
      </c>
      <c r="DE108" s="274" t="s">
        <v>55</v>
      </c>
      <c r="DF108" s="275" t="b">
        <f t="shared" si="1"/>
        <v>1</v>
      </c>
    </row>
    <row r="109" spans="1:111" ht="24.95" customHeight="1" x14ac:dyDescent="0.25">
      <c r="A109" s="211" t="s">
        <v>60</v>
      </c>
      <c r="B109" s="214" t="s">
        <v>681</v>
      </c>
      <c r="C109" s="78" t="s">
        <v>36</v>
      </c>
      <c r="D109" s="79" t="s">
        <v>328</v>
      </c>
      <c r="E109" s="79" t="s">
        <v>29</v>
      </c>
      <c r="F109" s="79" t="s">
        <v>284</v>
      </c>
      <c r="G109" s="79">
        <v>1</v>
      </c>
      <c r="H109" s="78" t="s">
        <v>349</v>
      </c>
      <c r="I109" s="80">
        <v>0</v>
      </c>
      <c r="J109" s="78" t="s">
        <v>29</v>
      </c>
      <c r="K109" s="80">
        <v>1</v>
      </c>
      <c r="L109" s="78" t="s">
        <v>349</v>
      </c>
      <c r="M109" s="81">
        <v>1</v>
      </c>
      <c r="N109" s="78" t="s">
        <v>286</v>
      </c>
      <c r="O109" s="78" t="s">
        <v>287</v>
      </c>
      <c r="P109" s="78" t="s">
        <v>350</v>
      </c>
      <c r="Q109" s="78" t="s">
        <v>351</v>
      </c>
      <c r="R109" s="82" t="s">
        <v>36</v>
      </c>
      <c r="S109" s="79" t="s">
        <v>355</v>
      </c>
      <c r="T109" s="79">
        <v>310</v>
      </c>
      <c r="U109" s="79">
        <v>11</v>
      </c>
      <c r="V109" s="79">
        <v>1</v>
      </c>
      <c r="W109" s="83">
        <v>3</v>
      </c>
      <c r="X109" s="84">
        <v>0.33333333333333331</v>
      </c>
      <c r="Y109" s="79">
        <v>2</v>
      </c>
      <c r="Z109" s="79">
        <v>2</v>
      </c>
      <c r="AA109" s="79">
        <v>6</v>
      </c>
      <c r="AB109" s="79">
        <v>6</v>
      </c>
      <c r="AC109" s="79">
        <v>0</v>
      </c>
      <c r="AD109" s="79">
        <v>0</v>
      </c>
      <c r="AE109" s="79">
        <v>0</v>
      </c>
      <c r="AF109" s="79">
        <v>0</v>
      </c>
      <c r="AG109" s="79">
        <v>0</v>
      </c>
      <c r="AH109" s="79">
        <v>0</v>
      </c>
      <c r="AI109" s="79">
        <v>4</v>
      </c>
      <c r="AJ109" s="79">
        <v>0</v>
      </c>
      <c r="AK109" s="85">
        <v>0</v>
      </c>
      <c r="AL109" s="79">
        <v>4</v>
      </c>
      <c r="AM109" s="86">
        <v>4</v>
      </c>
      <c r="AN109" s="87">
        <v>0</v>
      </c>
      <c r="AO109" s="87">
        <v>0</v>
      </c>
      <c r="AP109" s="87">
        <v>0</v>
      </c>
      <c r="AQ109" s="87">
        <v>1.3333333333333299</v>
      </c>
      <c r="AR109" s="87">
        <v>0.36363636363636298</v>
      </c>
      <c r="AS109" s="87">
        <v>4</v>
      </c>
      <c r="AT109" s="88">
        <v>1.3333333333333299</v>
      </c>
      <c r="AU109" s="88">
        <v>1.2861736334405145E-2</v>
      </c>
      <c r="AV109" s="89">
        <v>0.36363636363636298</v>
      </c>
      <c r="AW109" s="87">
        <v>4</v>
      </c>
      <c r="AX109" s="87">
        <v>1</v>
      </c>
      <c r="AY109" s="90">
        <v>0</v>
      </c>
      <c r="AZ109" s="90">
        <v>9.0909090909090912E-2</v>
      </c>
      <c r="BA109" s="87">
        <v>0.27272727272727271</v>
      </c>
      <c r="BB109" s="91">
        <v>301</v>
      </c>
      <c r="BC109" s="91">
        <v>851</v>
      </c>
      <c r="BD109" s="91" t="s">
        <v>408</v>
      </c>
      <c r="BE109" s="91" t="s">
        <v>409</v>
      </c>
      <c r="BF109" s="91">
        <v>595</v>
      </c>
      <c r="BG109" s="91">
        <v>19</v>
      </c>
      <c r="BH109" s="87">
        <v>0.52100840336134457</v>
      </c>
      <c r="BI109" s="92">
        <v>9.9667774086378731E-3</v>
      </c>
      <c r="BJ109" s="79">
        <v>0</v>
      </c>
      <c r="BK109" s="229">
        <v>21</v>
      </c>
      <c r="BL109" s="230">
        <v>8</v>
      </c>
      <c r="BM109" s="230">
        <v>8</v>
      </c>
      <c r="BN109" s="231">
        <v>38.095238095238088</v>
      </c>
      <c r="BO109" s="231">
        <v>38.095238095238088</v>
      </c>
      <c r="BP109" s="231">
        <v>0.05</v>
      </c>
      <c r="BQ109" s="231">
        <v>0.55000000000000004</v>
      </c>
      <c r="BR109" s="231">
        <v>0.55000000000000004</v>
      </c>
      <c r="BS109" s="231">
        <v>0.55000000000000004</v>
      </c>
      <c r="BT109" s="232">
        <v>20</v>
      </c>
      <c r="BU109" s="233">
        <v>0.27499999999999902</v>
      </c>
      <c r="BV109" s="233">
        <v>-5.3786057692307598E-2</v>
      </c>
      <c r="BW109" s="232" t="b">
        <v>1</v>
      </c>
      <c r="BX109" s="232" t="b">
        <v>0</v>
      </c>
      <c r="BY109" s="232">
        <v>20</v>
      </c>
      <c r="BZ109" s="232">
        <v>11</v>
      </c>
      <c r="CA109" s="233">
        <v>1</v>
      </c>
      <c r="CB109" s="233">
        <v>0.55000000000000004</v>
      </c>
      <c r="CC109" s="270">
        <v>0.05</v>
      </c>
      <c r="CD109" s="271">
        <v>1</v>
      </c>
      <c r="CE109" s="212">
        <v>0.6</v>
      </c>
      <c r="CF109" s="211">
        <v>11</v>
      </c>
      <c r="CG109" s="212">
        <v>0.55000000000000004</v>
      </c>
      <c r="CH109" s="212">
        <v>0.5</v>
      </c>
      <c r="CI109" s="211">
        <v>10</v>
      </c>
      <c r="CJ109" s="212">
        <v>0.44999999999999901</v>
      </c>
      <c r="CK109" s="211">
        <v>9</v>
      </c>
      <c r="CL109" s="212">
        <v>0.118990384615384</v>
      </c>
      <c r="CM109" s="211" t="s">
        <v>25</v>
      </c>
      <c r="CN109" s="211">
        <v>13</v>
      </c>
      <c r="CO109" s="212">
        <v>0.65</v>
      </c>
      <c r="CP109" s="211" t="b">
        <v>1</v>
      </c>
      <c r="CQ109" s="211">
        <v>0</v>
      </c>
      <c r="CR109" s="211">
        <v>9</v>
      </c>
      <c r="CS109" s="212">
        <v>0</v>
      </c>
      <c r="CT109" s="212">
        <v>0</v>
      </c>
      <c r="CU109" s="214" t="s">
        <v>715</v>
      </c>
      <c r="CV109" s="214" t="s">
        <v>718</v>
      </c>
      <c r="CW109" s="211" t="s">
        <v>724</v>
      </c>
      <c r="CX109" s="211" t="s">
        <v>716</v>
      </c>
      <c r="CY109" s="211" t="s">
        <v>718</v>
      </c>
      <c r="CZ109" s="211" t="s">
        <v>711</v>
      </c>
      <c r="DA109" s="211" t="s">
        <v>676</v>
      </c>
      <c r="DB109" s="211" t="b">
        <v>0</v>
      </c>
      <c r="DC109" s="272" t="s">
        <v>729</v>
      </c>
      <c r="DD109" s="273" t="s">
        <v>730</v>
      </c>
      <c r="DE109" s="274" t="s">
        <v>60</v>
      </c>
      <c r="DF109" s="275" t="b">
        <f t="shared" si="1"/>
        <v>1</v>
      </c>
    </row>
    <row r="110" spans="1:111" ht="24.95" customHeight="1" x14ac:dyDescent="0.25">
      <c r="A110" s="211" t="s">
        <v>101</v>
      </c>
      <c r="B110" s="214" t="s">
        <v>681</v>
      </c>
      <c r="C110" s="78" t="s">
        <v>36</v>
      </c>
      <c r="D110" s="79" t="s">
        <v>328</v>
      </c>
      <c r="E110" s="79" t="s">
        <v>29</v>
      </c>
      <c r="F110" s="79" t="s">
        <v>284</v>
      </c>
      <c r="G110" s="79">
        <v>1</v>
      </c>
      <c r="H110" s="78" t="s">
        <v>349</v>
      </c>
      <c r="I110" s="80">
        <v>0</v>
      </c>
      <c r="J110" s="78" t="s">
        <v>29</v>
      </c>
      <c r="K110" s="80">
        <v>1</v>
      </c>
      <c r="L110" s="78" t="s">
        <v>349</v>
      </c>
      <c r="M110" s="81">
        <v>1</v>
      </c>
      <c r="N110" s="78" t="s">
        <v>286</v>
      </c>
      <c r="O110" s="78" t="s">
        <v>287</v>
      </c>
      <c r="P110" s="78" t="s">
        <v>350</v>
      </c>
      <c r="Q110" s="78" t="s">
        <v>351</v>
      </c>
      <c r="R110" s="82" t="s">
        <v>36</v>
      </c>
      <c r="S110" s="79" t="s">
        <v>356</v>
      </c>
      <c r="T110" s="79">
        <v>339</v>
      </c>
      <c r="U110" s="79">
        <v>12</v>
      </c>
      <c r="V110" s="79">
        <v>1</v>
      </c>
      <c r="W110" s="83">
        <v>3</v>
      </c>
      <c r="X110" s="84">
        <v>0.33333333333333331</v>
      </c>
      <c r="Y110" s="79">
        <v>2</v>
      </c>
      <c r="Z110" s="79">
        <v>2</v>
      </c>
      <c r="AA110" s="79">
        <v>11</v>
      </c>
      <c r="AB110" s="79">
        <v>13</v>
      </c>
      <c r="AC110" s="79">
        <v>0</v>
      </c>
      <c r="AD110" s="79">
        <v>0</v>
      </c>
      <c r="AE110" s="79">
        <v>0</v>
      </c>
      <c r="AF110" s="79">
        <v>0</v>
      </c>
      <c r="AG110" s="79">
        <v>2</v>
      </c>
      <c r="AH110" s="79">
        <v>0</v>
      </c>
      <c r="AI110" s="79">
        <v>0</v>
      </c>
      <c r="AJ110" s="79">
        <v>0</v>
      </c>
      <c r="AK110" s="85">
        <v>2</v>
      </c>
      <c r="AL110" s="79">
        <v>0</v>
      </c>
      <c r="AM110" s="86">
        <v>2</v>
      </c>
      <c r="AN110" s="87">
        <v>0.66666666666666596</v>
      </c>
      <c r="AO110" s="87">
        <v>0.16666666666666599</v>
      </c>
      <c r="AP110" s="87">
        <v>2</v>
      </c>
      <c r="AQ110" s="87">
        <v>0</v>
      </c>
      <c r="AR110" s="87">
        <v>0</v>
      </c>
      <c r="AS110" s="87">
        <v>0</v>
      </c>
      <c r="AT110" s="88">
        <v>0.66666666666666596</v>
      </c>
      <c r="AU110" s="88">
        <v>5.8823529411764705E-3</v>
      </c>
      <c r="AV110" s="89">
        <v>0.16666666666666599</v>
      </c>
      <c r="AW110" s="87">
        <v>2</v>
      </c>
      <c r="AX110" s="87">
        <v>1</v>
      </c>
      <c r="AY110" s="90">
        <v>1</v>
      </c>
      <c r="AZ110" s="90">
        <v>8.3333333333333329E-2</v>
      </c>
      <c r="BA110" s="87">
        <v>0.25</v>
      </c>
      <c r="BB110" s="91">
        <v>28</v>
      </c>
      <c r="BC110" s="91">
        <v>101</v>
      </c>
      <c r="BD110" s="91" t="s">
        <v>414</v>
      </c>
      <c r="BE110" s="91" t="s">
        <v>415</v>
      </c>
      <c r="BF110" s="91">
        <v>728</v>
      </c>
      <c r="BG110" s="91">
        <v>23</v>
      </c>
      <c r="BH110" s="87">
        <v>0.46565934065934067</v>
      </c>
      <c r="BI110" s="92">
        <v>0.10714285714285714</v>
      </c>
      <c r="BJ110" s="79">
        <v>0</v>
      </c>
      <c r="BK110" s="229">
        <v>28</v>
      </c>
      <c r="BL110" s="230">
        <v>1</v>
      </c>
      <c r="BM110" s="230">
        <v>4</v>
      </c>
      <c r="BN110" s="231">
        <v>3.5714285714285721</v>
      </c>
      <c r="BO110" s="231">
        <v>14.28571428571429</v>
      </c>
      <c r="BP110" s="231">
        <v>0.1111111111111111</v>
      </c>
      <c r="BQ110" s="231">
        <v>0.1111111111111111</v>
      </c>
      <c r="BR110" s="231">
        <v>0.1111111111111111</v>
      </c>
      <c r="BS110" s="231">
        <v>0.51851851851851849</v>
      </c>
      <c r="BT110" s="232">
        <v>27</v>
      </c>
      <c r="BU110" s="233">
        <v>0.34472934472934402</v>
      </c>
      <c r="BV110" s="233">
        <v>0.32318739461596502</v>
      </c>
      <c r="BW110" s="232" t="b">
        <v>0</v>
      </c>
      <c r="BX110" s="232" t="b">
        <v>0</v>
      </c>
      <c r="BY110" s="232">
        <v>25</v>
      </c>
      <c r="BZ110" s="232">
        <v>24</v>
      </c>
      <c r="CA110" s="233">
        <v>0.92592592592592504</v>
      </c>
      <c r="CB110" s="233">
        <v>0.88888888888888795</v>
      </c>
      <c r="CC110" s="270">
        <v>0.11111111111111099</v>
      </c>
      <c r="CD110" s="271">
        <v>3</v>
      </c>
      <c r="CE110" s="212">
        <v>0.84615384615384603</v>
      </c>
      <c r="CF110" s="211">
        <v>14</v>
      </c>
      <c r="CG110" s="212">
        <v>0.51851851851851805</v>
      </c>
      <c r="CH110" s="212">
        <v>0.407407407407407</v>
      </c>
      <c r="CI110" s="211">
        <v>11</v>
      </c>
      <c r="CJ110" s="212">
        <v>0.48148148148148101</v>
      </c>
      <c r="CK110" s="211">
        <v>13</v>
      </c>
      <c r="CL110" s="212">
        <v>8.16326530612244E-2</v>
      </c>
      <c r="CM110" s="211" t="s">
        <v>25</v>
      </c>
      <c r="CN110" s="211">
        <v>27</v>
      </c>
      <c r="CO110" s="212">
        <v>1</v>
      </c>
      <c r="CP110" s="211" t="b">
        <v>0</v>
      </c>
      <c r="CQ110" s="211">
        <v>0</v>
      </c>
      <c r="CR110" s="211">
        <v>10</v>
      </c>
      <c r="CS110" s="212">
        <v>0</v>
      </c>
      <c r="CT110" s="212">
        <v>0</v>
      </c>
      <c r="CU110" s="214" t="s">
        <v>715</v>
      </c>
      <c r="CV110" s="214" t="s">
        <v>678</v>
      </c>
      <c r="CW110" s="211" t="s">
        <v>724</v>
      </c>
      <c r="CX110" s="211" t="s">
        <v>716</v>
      </c>
      <c r="CY110" s="211" t="s">
        <v>718</v>
      </c>
      <c r="CZ110" s="211" t="s">
        <v>711</v>
      </c>
      <c r="DA110" s="211" t="s">
        <v>676</v>
      </c>
      <c r="DB110" s="211" t="b">
        <v>0</v>
      </c>
      <c r="DC110" s="272" t="s">
        <v>729</v>
      </c>
      <c r="DD110" s="273" t="s">
        <v>730</v>
      </c>
      <c r="DE110" s="274" t="s">
        <v>101</v>
      </c>
      <c r="DF110" s="275" t="b">
        <f t="shared" si="1"/>
        <v>1</v>
      </c>
    </row>
    <row r="111" spans="1:111" ht="24.95" customHeight="1" x14ac:dyDescent="0.25">
      <c r="A111" s="211" t="s">
        <v>114</v>
      </c>
      <c r="B111" s="214" t="s">
        <v>681</v>
      </c>
      <c r="C111" s="78" t="s">
        <v>36</v>
      </c>
      <c r="D111" s="79" t="s">
        <v>333</v>
      </c>
      <c r="E111" s="79" t="s">
        <v>360</v>
      </c>
      <c r="F111" s="79" t="s">
        <v>377</v>
      </c>
      <c r="G111" s="79">
        <v>1</v>
      </c>
      <c r="H111" s="78" t="s">
        <v>349</v>
      </c>
      <c r="I111" s="80">
        <v>0</v>
      </c>
      <c r="J111" s="78" t="s">
        <v>29</v>
      </c>
      <c r="K111" s="80">
        <v>1</v>
      </c>
      <c r="L111" s="78" t="s">
        <v>349</v>
      </c>
      <c r="M111" s="81">
        <v>1</v>
      </c>
      <c r="N111" s="78" t="s">
        <v>286</v>
      </c>
      <c r="O111" s="78" t="s">
        <v>287</v>
      </c>
      <c r="P111" s="78" t="s">
        <v>350</v>
      </c>
      <c r="Q111" s="78" t="s">
        <v>351</v>
      </c>
      <c r="R111" s="82" t="s">
        <v>36</v>
      </c>
      <c r="S111" s="79" t="s">
        <v>356</v>
      </c>
      <c r="T111" s="79">
        <v>659</v>
      </c>
      <c r="U111" s="79">
        <v>22</v>
      </c>
      <c r="V111" s="79">
        <v>2</v>
      </c>
      <c r="W111" s="83">
        <v>3</v>
      </c>
      <c r="X111" s="84">
        <v>0.33333333333333331</v>
      </c>
      <c r="Y111" s="79">
        <v>2</v>
      </c>
      <c r="Z111" s="79">
        <v>3</v>
      </c>
      <c r="AA111" s="79">
        <v>14</v>
      </c>
      <c r="AB111" s="79">
        <v>20</v>
      </c>
      <c r="AC111" s="79">
        <v>1</v>
      </c>
      <c r="AD111" s="79">
        <v>0</v>
      </c>
      <c r="AE111" s="79">
        <v>6</v>
      </c>
      <c r="AF111" s="79">
        <v>0</v>
      </c>
      <c r="AG111" s="79">
        <v>0</v>
      </c>
      <c r="AH111" s="79">
        <v>0</v>
      </c>
      <c r="AI111" s="79">
        <v>0</v>
      </c>
      <c r="AJ111" s="79">
        <v>0</v>
      </c>
      <c r="AK111" s="79">
        <v>6</v>
      </c>
      <c r="AL111" s="79">
        <v>0</v>
      </c>
      <c r="AM111" s="86">
        <v>6</v>
      </c>
      <c r="AN111" s="87">
        <v>2</v>
      </c>
      <c r="AO111" s="87">
        <v>0.27272727272727199</v>
      </c>
      <c r="AP111" s="87">
        <v>3</v>
      </c>
      <c r="AQ111" s="87">
        <v>0</v>
      </c>
      <c r="AR111" s="87">
        <v>0</v>
      </c>
      <c r="AS111" s="87">
        <v>0</v>
      </c>
      <c r="AT111" s="88">
        <v>2</v>
      </c>
      <c r="AU111" s="88">
        <v>9.0909090909090905E-3</v>
      </c>
      <c r="AV111" s="89">
        <v>0.27272727272727199</v>
      </c>
      <c r="AW111" s="87">
        <v>3</v>
      </c>
      <c r="AX111" s="87">
        <v>1.5</v>
      </c>
      <c r="AY111" s="90">
        <v>1</v>
      </c>
      <c r="AZ111" s="90">
        <v>4.5454545454545456E-2</v>
      </c>
      <c r="BA111" s="87">
        <v>0.13636363636363635</v>
      </c>
      <c r="BB111" s="91">
        <v>66</v>
      </c>
      <c r="BC111" s="91">
        <v>312</v>
      </c>
      <c r="BD111" s="91" t="s">
        <v>436</v>
      </c>
      <c r="BE111" s="91" t="s">
        <v>437</v>
      </c>
      <c r="BF111" s="91">
        <v>687</v>
      </c>
      <c r="BG111" s="91">
        <v>22</v>
      </c>
      <c r="BH111" s="87">
        <v>0.95924308588064044</v>
      </c>
      <c r="BI111" s="92">
        <v>4.5454545454545456E-2</v>
      </c>
      <c r="BJ111" s="79">
        <v>1</v>
      </c>
      <c r="BK111" s="229">
        <v>24</v>
      </c>
      <c r="BL111" s="230">
        <v>16</v>
      </c>
      <c r="BM111" s="230">
        <v>19</v>
      </c>
      <c r="BN111" s="231">
        <v>66.666666666666671</v>
      </c>
      <c r="BO111" s="231">
        <v>79.166666666666671</v>
      </c>
      <c r="BP111" s="231">
        <v>4.3478260869565223E-2</v>
      </c>
      <c r="BQ111" s="231">
        <v>0.43478260869565222</v>
      </c>
      <c r="BR111" s="231">
        <v>0.43478260869565222</v>
      </c>
      <c r="BS111" s="231">
        <v>0.43478260869565222</v>
      </c>
      <c r="BT111" s="232">
        <v>23</v>
      </c>
      <c r="BU111" s="233">
        <v>0.360869565217391</v>
      </c>
      <c r="BV111" s="233">
        <v>4.3077803203661502E-2</v>
      </c>
      <c r="BW111" s="232" t="b">
        <v>1</v>
      </c>
      <c r="BX111" s="232" t="b">
        <v>0</v>
      </c>
      <c r="BY111" s="232">
        <v>23</v>
      </c>
      <c r="BZ111" s="232">
        <v>19</v>
      </c>
      <c r="CA111" s="233">
        <v>1</v>
      </c>
      <c r="CB111" s="233">
        <v>0.82608695652173902</v>
      </c>
      <c r="CC111" s="270">
        <v>4.3478260869565202E-2</v>
      </c>
      <c r="CD111" s="271">
        <v>1</v>
      </c>
      <c r="CE111" s="212">
        <v>0.7</v>
      </c>
      <c r="CF111" s="211">
        <v>10</v>
      </c>
      <c r="CG111" s="212">
        <v>0.434782608695652</v>
      </c>
      <c r="CH111" s="212">
        <v>0.39130434782608597</v>
      </c>
      <c r="CI111" s="211">
        <v>9</v>
      </c>
      <c r="CJ111" s="212">
        <v>0.56521739130434701</v>
      </c>
      <c r="CK111" s="211">
        <v>13</v>
      </c>
      <c r="CL111" s="212">
        <v>0.13815789473684201</v>
      </c>
      <c r="CM111" s="211" t="s">
        <v>25</v>
      </c>
      <c r="CN111" s="211">
        <v>10</v>
      </c>
      <c r="CO111" s="212">
        <v>0.434782608695652</v>
      </c>
      <c r="CP111" s="211" t="b">
        <v>1</v>
      </c>
      <c r="CQ111" s="211">
        <v>0</v>
      </c>
      <c r="CR111" s="211">
        <v>8</v>
      </c>
      <c r="CS111" s="212">
        <v>0</v>
      </c>
      <c r="CT111" s="212">
        <v>0</v>
      </c>
      <c r="CU111" s="214" t="s">
        <v>715</v>
      </c>
      <c r="CV111" s="214" t="s">
        <v>718</v>
      </c>
      <c r="CW111" s="211" t="s">
        <v>724</v>
      </c>
      <c r="CX111" s="211" t="s">
        <v>716</v>
      </c>
      <c r="CY111" s="211" t="s">
        <v>718</v>
      </c>
      <c r="CZ111" s="211" t="s">
        <v>711</v>
      </c>
      <c r="DA111" s="211" t="s">
        <v>676</v>
      </c>
      <c r="DB111" s="211" t="b">
        <v>0</v>
      </c>
      <c r="DC111" s="272" t="s">
        <v>729</v>
      </c>
      <c r="DD111" s="273" t="s">
        <v>730</v>
      </c>
      <c r="DE111" s="274" t="s">
        <v>114</v>
      </c>
      <c r="DF111" s="275" t="b">
        <f t="shared" si="1"/>
        <v>1</v>
      </c>
    </row>
    <row r="112" spans="1:111" ht="24.95" customHeight="1" x14ac:dyDescent="0.25">
      <c r="A112" s="8" t="s">
        <v>150</v>
      </c>
      <c r="B112" s="216" t="s">
        <v>21</v>
      </c>
      <c r="C112" s="93" t="s">
        <v>28</v>
      </c>
      <c r="D112" s="94" t="s">
        <v>333</v>
      </c>
      <c r="E112" s="94" t="s">
        <v>28</v>
      </c>
      <c r="F112" s="94" t="s">
        <v>509</v>
      </c>
      <c r="G112" s="94">
        <v>5</v>
      </c>
      <c r="H112" s="93" t="s">
        <v>467</v>
      </c>
      <c r="I112" s="95">
        <v>0</v>
      </c>
      <c r="J112" s="93" t="s">
        <v>29</v>
      </c>
      <c r="K112" s="95">
        <v>5</v>
      </c>
      <c r="L112" s="93" t="s">
        <v>467</v>
      </c>
      <c r="M112" s="96">
        <v>1</v>
      </c>
      <c r="N112" s="93" t="s">
        <v>286</v>
      </c>
      <c r="O112" s="93" t="s">
        <v>287</v>
      </c>
      <c r="P112" s="93" t="s">
        <v>350</v>
      </c>
      <c r="Q112" s="93" t="s">
        <v>351</v>
      </c>
      <c r="R112" s="97" t="s">
        <v>467</v>
      </c>
      <c r="S112" s="94" t="s">
        <v>352</v>
      </c>
      <c r="T112" s="94">
        <v>870</v>
      </c>
      <c r="U112" s="94">
        <v>29</v>
      </c>
      <c r="V112" s="94">
        <v>3</v>
      </c>
      <c r="W112" s="98">
        <v>8</v>
      </c>
      <c r="X112" s="99">
        <v>0.625</v>
      </c>
      <c r="Y112" s="94">
        <v>4</v>
      </c>
      <c r="Z112" s="94">
        <v>9</v>
      </c>
      <c r="AA112" s="94">
        <v>13</v>
      </c>
      <c r="AB112" s="94">
        <v>35</v>
      </c>
      <c r="AC112" s="94">
        <v>5</v>
      </c>
      <c r="AD112" s="94">
        <v>0</v>
      </c>
      <c r="AE112" s="94">
        <v>17</v>
      </c>
      <c r="AF112" s="94">
        <v>0</v>
      </c>
      <c r="AG112" s="94">
        <v>6</v>
      </c>
      <c r="AH112" s="94">
        <v>1</v>
      </c>
      <c r="AI112" s="94">
        <v>13</v>
      </c>
      <c r="AJ112" s="94">
        <v>0</v>
      </c>
      <c r="AK112" s="94">
        <v>23</v>
      </c>
      <c r="AL112" s="94">
        <v>14</v>
      </c>
      <c r="AM112" s="100">
        <v>37</v>
      </c>
      <c r="AN112" s="101">
        <v>2.875</v>
      </c>
      <c r="AO112" s="101">
        <v>0.79310344827586199</v>
      </c>
      <c r="AP112" s="101">
        <v>7.6666666666666599</v>
      </c>
      <c r="AQ112" s="101">
        <v>1.75</v>
      </c>
      <c r="AR112" s="101">
        <v>0.48275862068965503</v>
      </c>
      <c r="AS112" s="101">
        <v>4.6666666666666599</v>
      </c>
      <c r="AT112" s="102">
        <v>4.625</v>
      </c>
      <c r="AU112" s="102">
        <v>4.2479908151549943E-2</v>
      </c>
      <c r="AV112" s="103">
        <v>1.27586206896551</v>
      </c>
      <c r="AW112" s="101">
        <v>12.3333333333333</v>
      </c>
      <c r="AX112" s="101">
        <v>2.25</v>
      </c>
      <c r="AY112" s="104">
        <v>0.6216216216216216</v>
      </c>
      <c r="AZ112" s="104">
        <v>0.17241379310344829</v>
      </c>
      <c r="BA112" s="101">
        <v>0.27586206896551724</v>
      </c>
      <c r="BB112" s="105">
        <v>397</v>
      </c>
      <c r="BC112" s="105">
        <v>888</v>
      </c>
      <c r="BD112" s="105" t="s">
        <v>528</v>
      </c>
      <c r="BE112" s="105" t="s">
        <v>529</v>
      </c>
      <c r="BF112" s="105">
        <v>1383</v>
      </c>
      <c r="BG112" s="105">
        <v>45</v>
      </c>
      <c r="BH112" s="101">
        <v>0.6290672451193059</v>
      </c>
      <c r="BI112" s="106">
        <v>2.0151133501259445E-2</v>
      </c>
      <c r="BJ112" s="94">
        <v>5</v>
      </c>
      <c r="BK112" s="240">
        <v>46</v>
      </c>
      <c r="BL112" s="241">
        <v>14</v>
      </c>
      <c r="BM112" s="241">
        <v>19</v>
      </c>
      <c r="BN112" s="242">
        <v>30.434782608695649</v>
      </c>
      <c r="BO112" s="242">
        <v>41.304347826086953</v>
      </c>
      <c r="BP112" s="242">
        <v>0.1111111111111111</v>
      </c>
      <c r="BQ112" s="242">
        <v>0.1111111111111111</v>
      </c>
      <c r="BR112" s="242">
        <v>0.73333333333333328</v>
      </c>
      <c r="BS112" s="242">
        <v>0.73333333333333328</v>
      </c>
      <c r="BT112" s="243">
        <v>45</v>
      </c>
      <c r="BU112" s="244">
        <v>0.25066666666666598</v>
      </c>
      <c r="BV112" s="244">
        <v>0.19235016835016799</v>
      </c>
      <c r="BW112" s="243" t="b">
        <v>0</v>
      </c>
      <c r="BX112" s="243" t="b">
        <v>0</v>
      </c>
      <c r="BY112" s="243">
        <v>41</v>
      </c>
      <c r="BZ112" s="243">
        <v>40</v>
      </c>
      <c r="CA112" s="244">
        <v>0.91111111111111098</v>
      </c>
      <c r="CB112" s="244">
        <v>0.88888888888888795</v>
      </c>
      <c r="CC112" s="276">
        <v>0.11111111111111099</v>
      </c>
      <c r="CD112" s="277">
        <v>5</v>
      </c>
      <c r="CE112" s="164">
        <v>0.76</v>
      </c>
      <c r="CF112" s="8">
        <v>33</v>
      </c>
      <c r="CG112" s="164">
        <v>0.73333333333333295</v>
      </c>
      <c r="CH112" s="164">
        <v>0.62222222222222201</v>
      </c>
      <c r="CI112" s="8">
        <v>28</v>
      </c>
      <c r="CJ112" s="164">
        <v>0.266666666666666</v>
      </c>
      <c r="CK112" s="8">
        <v>12</v>
      </c>
      <c r="CL112" s="164">
        <v>6.6666666666666596E-2</v>
      </c>
      <c r="CM112" s="8" t="s">
        <v>25</v>
      </c>
      <c r="CN112" s="8">
        <v>33</v>
      </c>
      <c r="CO112" s="164">
        <v>0.73333333333333295</v>
      </c>
      <c r="CP112" s="8" t="b">
        <v>1</v>
      </c>
      <c r="CQ112" s="8">
        <v>0</v>
      </c>
      <c r="CR112" s="8">
        <v>27</v>
      </c>
      <c r="CS112" s="164">
        <v>0</v>
      </c>
      <c r="CT112" s="164">
        <v>0</v>
      </c>
      <c r="CU112" s="216" t="s">
        <v>715</v>
      </c>
      <c r="CV112" s="216" t="s">
        <v>678</v>
      </c>
      <c r="CW112" s="8" t="s">
        <v>724</v>
      </c>
      <c r="CX112" s="8" t="s">
        <v>716</v>
      </c>
      <c r="CY112" s="8" t="s">
        <v>718</v>
      </c>
      <c r="CZ112" s="8" t="s">
        <v>711</v>
      </c>
      <c r="DA112" s="8" t="s">
        <v>676</v>
      </c>
      <c r="DB112" s="8" t="b">
        <v>0</v>
      </c>
      <c r="DC112" s="272" t="s">
        <v>729</v>
      </c>
      <c r="DD112" s="273" t="s">
        <v>730</v>
      </c>
      <c r="DE112" s="274" t="s">
        <v>150</v>
      </c>
      <c r="DF112" s="275" t="b">
        <f t="shared" si="1"/>
        <v>1</v>
      </c>
    </row>
    <row r="113" spans="1:114" ht="24.95" customHeight="1" x14ac:dyDescent="0.25">
      <c r="A113" s="211" t="s">
        <v>187</v>
      </c>
      <c r="B113" s="214" t="s">
        <v>681</v>
      </c>
      <c r="C113" s="78" t="s">
        <v>36</v>
      </c>
      <c r="D113" s="79" t="s">
        <v>344</v>
      </c>
      <c r="E113" s="79" t="s">
        <v>29</v>
      </c>
      <c r="F113" s="79" t="s">
        <v>284</v>
      </c>
      <c r="G113" s="79">
        <v>2</v>
      </c>
      <c r="H113" s="78" t="s">
        <v>359</v>
      </c>
      <c r="I113" s="80">
        <v>0</v>
      </c>
      <c r="J113" s="78" t="s">
        <v>29</v>
      </c>
      <c r="K113" s="80">
        <v>2</v>
      </c>
      <c r="L113" s="78" t="s">
        <v>359</v>
      </c>
      <c r="M113" s="81">
        <v>1</v>
      </c>
      <c r="N113" s="78" t="s">
        <v>286</v>
      </c>
      <c r="O113" s="78" t="s">
        <v>287</v>
      </c>
      <c r="P113" s="78" t="s">
        <v>350</v>
      </c>
      <c r="Q113" s="78" t="s">
        <v>351</v>
      </c>
      <c r="R113" s="82" t="s">
        <v>36</v>
      </c>
      <c r="S113" s="79" t="s">
        <v>355</v>
      </c>
      <c r="T113" s="79">
        <v>2987</v>
      </c>
      <c r="U113" s="79">
        <v>99</v>
      </c>
      <c r="V113" s="79">
        <v>9</v>
      </c>
      <c r="W113" s="83">
        <v>3</v>
      </c>
      <c r="X113" s="84">
        <v>0.66666666666666663</v>
      </c>
      <c r="Y113" s="79">
        <v>2</v>
      </c>
      <c r="Z113" s="79">
        <v>2</v>
      </c>
      <c r="AA113" s="79">
        <v>8</v>
      </c>
      <c r="AB113" s="79">
        <v>8</v>
      </c>
      <c r="AC113" s="79">
        <v>0</v>
      </c>
      <c r="AD113" s="79">
        <v>0</v>
      </c>
      <c r="AE113" s="79">
        <v>0</v>
      </c>
      <c r="AF113" s="79">
        <v>0</v>
      </c>
      <c r="AG113" s="79">
        <v>0</v>
      </c>
      <c r="AH113" s="79">
        <v>0</v>
      </c>
      <c r="AI113" s="79">
        <v>2</v>
      </c>
      <c r="AJ113" s="79">
        <v>0</v>
      </c>
      <c r="AK113" s="85">
        <v>0</v>
      </c>
      <c r="AL113" s="79">
        <v>2</v>
      </c>
      <c r="AM113" s="86">
        <v>2</v>
      </c>
      <c r="AN113" s="87">
        <v>0</v>
      </c>
      <c r="AO113" s="87">
        <v>0</v>
      </c>
      <c r="AP113" s="87">
        <v>0</v>
      </c>
      <c r="AQ113" s="87">
        <v>0.66666666666666596</v>
      </c>
      <c r="AR113" s="87">
        <v>2.02020202020202E-2</v>
      </c>
      <c r="AS113" s="87">
        <v>0.22222222222222199</v>
      </c>
      <c r="AT113" s="88">
        <v>0.66666666666666596</v>
      </c>
      <c r="AU113" s="88">
        <v>6.6934404283801872E-4</v>
      </c>
      <c r="AV113" s="89">
        <v>2.02020202020202E-2</v>
      </c>
      <c r="AW113" s="87">
        <v>0.22222222222222199</v>
      </c>
      <c r="AX113" s="87">
        <v>1</v>
      </c>
      <c r="AY113" s="90">
        <v>0</v>
      </c>
      <c r="AZ113" s="90">
        <v>2.0202020202020204E-2</v>
      </c>
      <c r="BA113" s="87">
        <v>3.0303030303030304E-2</v>
      </c>
      <c r="BB113" s="91">
        <v>1362</v>
      </c>
      <c r="BC113" s="91">
        <v>7545</v>
      </c>
      <c r="BD113" s="91" t="s">
        <v>458</v>
      </c>
      <c r="BE113" s="91" t="s">
        <v>459</v>
      </c>
      <c r="BF113" s="91">
        <v>4732</v>
      </c>
      <c r="BG113" s="91">
        <v>155</v>
      </c>
      <c r="BH113" s="87">
        <v>0.63123415046491971</v>
      </c>
      <c r="BI113" s="92">
        <v>2.2026431718061676E-3</v>
      </c>
      <c r="BJ113" s="79">
        <v>0</v>
      </c>
      <c r="BK113" s="229">
        <v>156</v>
      </c>
      <c r="BL113" s="230">
        <v>51</v>
      </c>
      <c r="BM113" s="230">
        <v>126</v>
      </c>
      <c r="BN113" s="231">
        <v>32.692307692307693</v>
      </c>
      <c r="BO113" s="231">
        <v>80.769230769230774</v>
      </c>
      <c r="BP113" s="231">
        <v>0.14193548387096769</v>
      </c>
      <c r="BQ113" s="231">
        <v>0.14193548387096769</v>
      </c>
      <c r="BR113" s="231">
        <v>0.14193548387096769</v>
      </c>
      <c r="BS113" s="231">
        <v>0.77419354838709675</v>
      </c>
      <c r="BT113" s="232">
        <v>155</v>
      </c>
      <c r="BU113" s="233">
        <v>0.25612903225806399</v>
      </c>
      <c r="BV113" s="233">
        <v>-7.7411313846759505E-2</v>
      </c>
      <c r="BW113" s="232" t="b">
        <v>0</v>
      </c>
      <c r="BX113" s="232" t="b">
        <v>0</v>
      </c>
      <c r="BY113" s="232">
        <v>134</v>
      </c>
      <c r="BZ113" s="232">
        <v>66</v>
      </c>
      <c r="CA113" s="233">
        <v>0.86451612903225805</v>
      </c>
      <c r="CB113" s="233">
        <v>0.42580645161290298</v>
      </c>
      <c r="CC113" s="270">
        <v>0.14193548387096699</v>
      </c>
      <c r="CD113" s="271">
        <v>22</v>
      </c>
      <c r="CE113" s="212">
        <v>0.8</v>
      </c>
      <c r="CF113" s="211">
        <v>87</v>
      </c>
      <c r="CG113" s="212">
        <v>0.56129032258064504</v>
      </c>
      <c r="CH113" s="212">
        <v>0.41935483870967699</v>
      </c>
      <c r="CI113" s="211">
        <v>65</v>
      </c>
      <c r="CJ113" s="212">
        <v>0.43870967741935402</v>
      </c>
      <c r="CK113" s="211">
        <v>68</v>
      </c>
      <c r="CL113" s="212">
        <v>5.0384513391673299E-3</v>
      </c>
      <c r="CM113" s="211" t="s">
        <v>25</v>
      </c>
      <c r="CN113" s="211">
        <v>70</v>
      </c>
      <c r="CO113" s="212">
        <v>0.45161290322580599</v>
      </c>
      <c r="CP113" s="211" t="b">
        <v>1</v>
      </c>
      <c r="CQ113" s="211">
        <v>0</v>
      </c>
      <c r="CR113" s="211">
        <v>64</v>
      </c>
      <c r="CS113" s="212">
        <v>0</v>
      </c>
      <c r="CT113" s="212">
        <v>0</v>
      </c>
      <c r="CU113" s="214" t="s">
        <v>715</v>
      </c>
      <c r="CV113" s="214" t="s">
        <v>678</v>
      </c>
      <c r="CW113" s="211" t="s">
        <v>724</v>
      </c>
      <c r="CX113" s="211" t="s">
        <v>716</v>
      </c>
      <c r="CY113" s="211" t="s">
        <v>718</v>
      </c>
      <c r="CZ113" s="211" t="s">
        <v>711</v>
      </c>
      <c r="DA113" s="211" t="s">
        <v>676</v>
      </c>
      <c r="DB113" s="211" t="b">
        <v>0</v>
      </c>
      <c r="DC113" s="272" t="s">
        <v>729</v>
      </c>
      <c r="DD113" s="273" t="s">
        <v>730</v>
      </c>
      <c r="DE113" s="274" t="s">
        <v>187</v>
      </c>
      <c r="DF113" s="275" t="b">
        <f t="shared" si="1"/>
        <v>1</v>
      </c>
    </row>
    <row r="114" spans="1:114" ht="24.95" customHeight="1" x14ac:dyDescent="0.25">
      <c r="A114" s="8" t="s">
        <v>124</v>
      </c>
      <c r="B114" s="216" t="s">
        <v>21</v>
      </c>
      <c r="C114" s="93" t="s">
        <v>28</v>
      </c>
      <c r="D114" s="94" t="s">
        <v>333</v>
      </c>
      <c r="E114" s="94" t="s">
        <v>360</v>
      </c>
      <c r="F114" s="94" t="s">
        <v>378</v>
      </c>
      <c r="G114" s="94">
        <v>4</v>
      </c>
      <c r="H114" s="93" t="s">
        <v>467</v>
      </c>
      <c r="I114" s="95">
        <v>0</v>
      </c>
      <c r="J114" s="93" t="s">
        <v>29</v>
      </c>
      <c r="K114" s="95">
        <v>4</v>
      </c>
      <c r="L114" s="93" t="s">
        <v>467</v>
      </c>
      <c r="M114" s="96">
        <v>1</v>
      </c>
      <c r="N114" s="93" t="s">
        <v>286</v>
      </c>
      <c r="O114" s="93" t="s">
        <v>287</v>
      </c>
      <c r="P114" s="93" t="s">
        <v>350</v>
      </c>
      <c r="Q114" s="93" t="s">
        <v>351</v>
      </c>
      <c r="R114" s="97" t="s">
        <v>460</v>
      </c>
      <c r="S114" s="94" t="s">
        <v>394</v>
      </c>
      <c r="T114" s="94">
        <v>614</v>
      </c>
      <c r="U114" s="94">
        <v>21</v>
      </c>
      <c r="V114" s="94">
        <v>2</v>
      </c>
      <c r="W114" s="98">
        <v>7</v>
      </c>
      <c r="X114" s="99">
        <v>0.5714285714285714</v>
      </c>
      <c r="Y114" s="94">
        <v>11</v>
      </c>
      <c r="Z114" s="94">
        <v>13</v>
      </c>
      <c r="AA114" s="94">
        <v>87</v>
      </c>
      <c r="AB114" s="94">
        <v>109</v>
      </c>
      <c r="AC114" s="94">
        <v>2</v>
      </c>
      <c r="AD114" s="94">
        <v>0</v>
      </c>
      <c r="AE114" s="94">
        <v>11</v>
      </c>
      <c r="AF114" s="94">
        <v>0</v>
      </c>
      <c r="AG114" s="94">
        <v>11</v>
      </c>
      <c r="AH114" s="94">
        <v>0</v>
      </c>
      <c r="AI114" s="94">
        <v>1</v>
      </c>
      <c r="AJ114" s="94">
        <v>0</v>
      </c>
      <c r="AK114" s="94">
        <v>22</v>
      </c>
      <c r="AL114" s="94">
        <v>1</v>
      </c>
      <c r="AM114" s="100">
        <v>23</v>
      </c>
      <c r="AN114" s="101">
        <v>3.1428571428571401</v>
      </c>
      <c r="AO114" s="101">
        <v>1.0476190476190399</v>
      </c>
      <c r="AP114" s="101">
        <v>11</v>
      </c>
      <c r="AQ114" s="101">
        <v>0.14285714285714199</v>
      </c>
      <c r="AR114" s="101">
        <v>4.7619047619047603E-2</v>
      </c>
      <c r="AS114" s="101">
        <v>0.5</v>
      </c>
      <c r="AT114" s="102">
        <v>3.2857142857142798</v>
      </c>
      <c r="AU114" s="102">
        <v>3.7398373983739838E-2</v>
      </c>
      <c r="AV114" s="103">
        <v>1.09523809523809</v>
      </c>
      <c r="AW114" s="101">
        <v>11.5</v>
      </c>
      <c r="AX114" s="101">
        <v>1.1818181818181801</v>
      </c>
      <c r="AY114" s="104">
        <v>0.95652173913043481</v>
      </c>
      <c r="AZ114" s="104">
        <v>0.19047619047619047</v>
      </c>
      <c r="BA114" s="101">
        <v>0.33333333333333331</v>
      </c>
      <c r="BB114" s="105">
        <v>326</v>
      </c>
      <c r="BC114" s="105">
        <v>883</v>
      </c>
      <c r="BD114" s="105" t="s">
        <v>524</v>
      </c>
      <c r="BE114" s="105" t="s">
        <v>525</v>
      </c>
      <c r="BF114" s="105">
        <v>976</v>
      </c>
      <c r="BG114" s="105">
        <v>32</v>
      </c>
      <c r="BH114" s="101">
        <v>0.62909836065573765</v>
      </c>
      <c r="BI114" s="106">
        <v>2.1472392638036811E-2</v>
      </c>
      <c r="BJ114" s="94">
        <v>2</v>
      </c>
      <c r="BK114" s="240">
        <v>33</v>
      </c>
      <c r="BL114" s="241">
        <v>8</v>
      </c>
      <c r="BM114" s="241">
        <v>21</v>
      </c>
      <c r="BN114" s="242">
        <v>24.242424242424239</v>
      </c>
      <c r="BO114" s="242">
        <v>63.636363636363633</v>
      </c>
      <c r="BP114" s="242">
        <v>0.15625</v>
      </c>
      <c r="BQ114" s="242">
        <v>0.15625</v>
      </c>
      <c r="BR114" s="242">
        <v>0.1875</v>
      </c>
      <c r="BS114" s="242">
        <v>0.78125</v>
      </c>
      <c r="BT114" s="243">
        <v>32</v>
      </c>
      <c r="BU114" s="244">
        <v>0.25539772727272703</v>
      </c>
      <c r="BV114" s="244">
        <v>-3.36481700118071E-3</v>
      </c>
      <c r="BW114" s="243" t="b">
        <v>0</v>
      </c>
      <c r="BX114" s="243" t="b">
        <v>0</v>
      </c>
      <c r="BY114" s="243">
        <v>28</v>
      </c>
      <c r="BZ114" s="243">
        <v>27</v>
      </c>
      <c r="CA114" s="244">
        <v>0.875</v>
      </c>
      <c r="CB114" s="244">
        <v>0.84375</v>
      </c>
      <c r="CC114" s="276">
        <v>0.15625</v>
      </c>
      <c r="CD114" s="277">
        <v>5</v>
      </c>
      <c r="CE114" s="164">
        <v>0.79090909090909001</v>
      </c>
      <c r="CF114" s="8">
        <v>24</v>
      </c>
      <c r="CG114" s="164">
        <v>0.75</v>
      </c>
      <c r="CH114" s="164">
        <v>0.59375</v>
      </c>
      <c r="CI114" s="8">
        <v>19</v>
      </c>
      <c r="CJ114" s="164">
        <v>0.25</v>
      </c>
      <c r="CK114" s="8">
        <v>8</v>
      </c>
      <c r="CL114" s="164">
        <v>0.27154663518299799</v>
      </c>
      <c r="CM114" s="8" t="s">
        <v>21</v>
      </c>
      <c r="CN114" s="8">
        <v>24</v>
      </c>
      <c r="CO114" s="164">
        <v>0.75</v>
      </c>
      <c r="CP114" s="8" t="b">
        <v>1</v>
      </c>
      <c r="CQ114" s="8">
        <v>1</v>
      </c>
      <c r="CR114" s="8">
        <v>17</v>
      </c>
      <c r="CS114" s="164">
        <v>5.5555555555555497E-2</v>
      </c>
      <c r="CT114" s="164">
        <v>3.125E-2</v>
      </c>
      <c r="CU114" s="216" t="s">
        <v>715</v>
      </c>
      <c r="CV114" s="216" t="s">
        <v>678</v>
      </c>
      <c r="CW114" s="8" t="s">
        <v>724</v>
      </c>
      <c r="CX114" s="8" t="s">
        <v>716</v>
      </c>
      <c r="CY114" s="8" t="s">
        <v>719</v>
      </c>
      <c r="CZ114" s="8" t="s">
        <v>722</v>
      </c>
      <c r="DA114" s="8" t="s">
        <v>677</v>
      </c>
      <c r="DB114" s="8" t="b">
        <v>0</v>
      </c>
      <c r="DC114" s="272" t="s">
        <v>729</v>
      </c>
      <c r="DD114" s="273" t="s">
        <v>730</v>
      </c>
      <c r="DE114" s="274" t="s">
        <v>124</v>
      </c>
      <c r="DF114" s="275" t="b">
        <f t="shared" si="1"/>
        <v>1</v>
      </c>
    </row>
    <row r="115" spans="1:114" ht="24.95" customHeight="1" x14ac:dyDescent="0.25">
      <c r="A115" s="145" t="s">
        <v>198</v>
      </c>
      <c r="B115" s="217" t="s">
        <v>21</v>
      </c>
      <c r="C115" s="146" t="s">
        <v>33</v>
      </c>
      <c r="D115" s="147" t="s">
        <v>333</v>
      </c>
      <c r="E115" s="147" t="s">
        <v>247</v>
      </c>
      <c r="F115" s="147" t="s">
        <v>378</v>
      </c>
      <c r="G115" s="147">
        <v>7</v>
      </c>
      <c r="H115" s="146" t="s">
        <v>467</v>
      </c>
      <c r="I115" s="148">
        <v>1</v>
      </c>
      <c r="J115" s="146" t="s">
        <v>20</v>
      </c>
      <c r="K115" s="148">
        <v>6</v>
      </c>
      <c r="L115" s="146" t="s">
        <v>467</v>
      </c>
      <c r="M115" s="149">
        <v>0.8571428571428571</v>
      </c>
      <c r="N115" s="146" t="s">
        <v>286</v>
      </c>
      <c r="O115" s="146" t="s">
        <v>287</v>
      </c>
      <c r="P115" s="146" t="s">
        <v>350</v>
      </c>
      <c r="Q115" s="146" t="s">
        <v>351</v>
      </c>
      <c r="R115" s="150" t="s">
        <v>470</v>
      </c>
      <c r="S115" s="147" t="s">
        <v>352</v>
      </c>
      <c r="T115" s="147">
        <v>792</v>
      </c>
      <c r="U115" s="147">
        <v>27</v>
      </c>
      <c r="V115" s="147">
        <v>3</v>
      </c>
      <c r="W115" s="151">
        <v>14</v>
      </c>
      <c r="X115" s="152">
        <v>0.5</v>
      </c>
      <c r="Y115" s="147">
        <v>26</v>
      </c>
      <c r="Z115" s="147">
        <v>33</v>
      </c>
      <c r="AA115" s="147">
        <v>171</v>
      </c>
      <c r="AB115" s="147">
        <v>245</v>
      </c>
      <c r="AC115" s="147">
        <v>15</v>
      </c>
      <c r="AD115" s="147">
        <v>8</v>
      </c>
      <c r="AE115" s="147">
        <v>84</v>
      </c>
      <c r="AF115" s="147">
        <v>22</v>
      </c>
      <c r="AG115" s="147">
        <v>51</v>
      </c>
      <c r="AH115" s="147">
        <v>39</v>
      </c>
      <c r="AI115" s="147">
        <v>18</v>
      </c>
      <c r="AJ115" s="147">
        <v>0</v>
      </c>
      <c r="AK115" s="147">
        <v>135</v>
      </c>
      <c r="AL115" s="147">
        <v>79</v>
      </c>
      <c r="AM115" s="153">
        <v>214</v>
      </c>
      <c r="AN115" s="154">
        <v>9.6428571428571406</v>
      </c>
      <c r="AO115" s="154">
        <v>5</v>
      </c>
      <c r="AP115" s="154">
        <v>45</v>
      </c>
      <c r="AQ115" s="154">
        <v>5.6428571428571397</v>
      </c>
      <c r="AR115" s="154">
        <v>2.9259259259259198</v>
      </c>
      <c r="AS115" s="154">
        <v>26.3333333333333</v>
      </c>
      <c r="AT115" s="155">
        <v>15.285714285714199</v>
      </c>
      <c r="AU115" s="155">
        <v>0.26986128625472888</v>
      </c>
      <c r="AV115" s="156">
        <v>7.9259259259259203</v>
      </c>
      <c r="AW115" s="154">
        <v>71.3333333333333</v>
      </c>
      <c r="AX115" s="154">
        <v>1.2692307692307601</v>
      </c>
      <c r="AY115" s="157">
        <v>0.63084112149532712</v>
      </c>
      <c r="AZ115" s="157">
        <v>0.25925925925925924</v>
      </c>
      <c r="BA115" s="154">
        <v>0.51851851851851849</v>
      </c>
      <c r="BB115" s="158">
        <v>188</v>
      </c>
      <c r="BC115" s="158">
        <v>3411</v>
      </c>
      <c r="BD115" s="158" t="s">
        <v>565</v>
      </c>
      <c r="BE115" s="158" t="s">
        <v>566</v>
      </c>
      <c r="BF115" s="158">
        <v>1225</v>
      </c>
      <c r="BG115" s="158">
        <v>40</v>
      </c>
      <c r="BH115" s="154">
        <v>0.64653061224489794</v>
      </c>
      <c r="BI115" s="159">
        <v>7.4468085106382975E-2</v>
      </c>
      <c r="BJ115" s="147">
        <v>23</v>
      </c>
      <c r="BK115" s="245">
        <v>42</v>
      </c>
      <c r="BL115" s="246">
        <v>22</v>
      </c>
      <c r="BM115" s="246">
        <v>24</v>
      </c>
      <c r="BN115" s="247">
        <v>52.38095238095238</v>
      </c>
      <c r="BO115" s="247">
        <v>57.142857142857153</v>
      </c>
      <c r="BP115" s="247">
        <v>0.70731707317073167</v>
      </c>
      <c r="BQ115" s="247">
        <v>0.70731707317073167</v>
      </c>
      <c r="BR115" s="247">
        <v>0.70731707317073167</v>
      </c>
      <c r="BS115" s="247">
        <v>0.75609756097560976</v>
      </c>
      <c r="BT115" s="248">
        <v>41</v>
      </c>
      <c r="BU115" s="249">
        <v>-1.31770668356034E-2</v>
      </c>
      <c r="BV115" s="249">
        <v>-5.7807551409510098E-2</v>
      </c>
      <c r="BW115" s="248" t="b">
        <v>0</v>
      </c>
      <c r="BX115" s="248" t="b">
        <v>0</v>
      </c>
      <c r="BY115" s="248">
        <v>20</v>
      </c>
      <c r="BZ115" s="248">
        <v>20</v>
      </c>
      <c r="CA115" s="249">
        <v>0.48780487804877998</v>
      </c>
      <c r="CB115" s="249">
        <v>0.48780487804877998</v>
      </c>
      <c r="CC115" s="284">
        <v>0.31707317073170699</v>
      </c>
      <c r="CD115" s="285">
        <v>13</v>
      </c>
      <c r="CE115" s="160">
        <v>0.44675324675324601</v>
      </c>
      <c r="CF115" s="145">
        <v>29</v>
      </c>
      <c r="CG115" s="160">
        <v>0.707317073170731</v>
      </c>
      <c r="CH115" s="160">
        <v>0.39024390243902402</v>
      </c>
      <c r="CI115" s="145">
        <v>16</v>
      </c>
      <c r="CJ115" s="160">
        <v>0.292682926829268</v>
      </c>
      <c r="CK115" s="145">
        <v>12</v>
      </c>
      <c r="CL115" s="160">
        <v>5.00441566087724E-3</v>
      </c>
      <c r="CM115" s="145" t="s">
        <v>25</v>
      </c>
      <c r="CN115" s="145">
        <v>29</v>
      </c>
      <c r="CO115" s="160">
        <v>0.707317073170731</v>
      </c>
      <c r="CP115" s="145" t="b">
        <v>1</v>
      </c>
      <c r="CQ115" s="145">
        <v>3</v>
      </c>
      <c r="CR115" s="145">
        <v>12</v>
      </c>
      <c r="CS115" s="160">
        <v>0.2</v>
      </c>
      <c r="CT115" s="160">
        <v>7.3170731707316999E-2</v>
      </c>
      <c r="CU115" s="217" t="s">
        <v>724</v>
      </c>
      <c r="CV115" s="217" t="s">
        <v>718</v>
      </c>
      <c r="CW115" s="145" t="s">
        <v>724</v>
      </c>
      <c r="CX115" s="145" t="s">
        <v>716</v>
      </c>
      <c r="CY115" s="145" t="s">
        <v>718</v>
      </c>
      <c r="CZ115" s="145" t="s">
        <v>722</v>
      </c>
      <c r="DA115" s="145" t="s">
        <v>677</v>
      </c>
      <c r="DB115" s="145" t="b">
        <v>0</v>
      </c>
      <c r="DC115" s="272" t="s">
        <v>729</v>
      </c>
      <c r="DD115" s="273" t="s">
        <v>730</v>
      </c>
      <c r="DE115" s="274" t="s">
        <v>198</v>
      </c>
      <c r="DF115" s="275" t="b">
        <f t="shared" si="1"/>
        <v>1</v>
      </c>
    </row>
    <row r="116" spans="1:114" ht="24.95" customHeight="1" x14ac:dyDescent="0.25">
      <c r="A116" s="182" t="s">
        <v>66</v>
      </c>
      <c r="B116" s="215" t="s">
        <v>681</v>
      </c>
      <c r="C116" s="183" t="s">
        <v>19</v>
      </c>
      <c r="D116" s="184" t="s">
        <v>333</v>
      </c>
      <c r="E116" s="184" t="s">
        <v>360</v>
      </c>
      <c r="F116" s="184" t="s">
        <v>401</v>
      </c>
      <c r="G116" s="199">
        <v>3</v>
      </c>
      <c r="H116" s="183" t="s">
        <v>359</v>
      </c>
      <c r="I116" s="200">
        <v>3</v>
      </c>
      <c r="J116" s="183" t="s">
        <v>24</v>
      </c>
      <c r="K116" s="186">
        <v>0</v>
      </c>
      <c r="L116" s="183" t="s">
        <v>29</v>
      </c>
      <c r="M116" s="187">
        <v>0</v>
      </c>
      <c r="N116" s="183" t="s">
        <v>286</v>
      </c>
      <c r="O116" s="183" t="s">
        <v>287</v>
      </c>
      <c r="P116" s="183" t="s">
        <v>288</v>
      </c>
      <c r="Q116" s="183" t="s">
        <v>351</v>
      </c>
      <c r="R116" s="188" t="s">
        <v>467</v>
      </c>
      <c r="S116" s="184" t="s">
        <v>352</v>
      </c>
      <c r="T116" s="184">
        <v>383</v>
      </c>
      <c r="U116" s="184">
        <v>13</v>
      </c>
      <c r="V116" s="184">
        <v>2</v>
      </c>
      <c r="W116" s="189">
        <v>4</v>
      </c>
      <c r="X116" s="190">
        <v>0.75</v>
      </c>
      <c r="Y116" s="184">
        <v>5</v>
      </c>
      <c r="Z116" s="184">
        <v>5</v>
      </c>
      <c r="AA116" s="184">
        <v>40</v>
      </c>
      <c r="AB116" s="184">
        <v>45</v>
      </c>
      <c r="AC116" s="184">
        <v>1</v>
      </c>
      <c r="AD116" s="184">
        <v>1</v>
      </c>
      <c r="AE116" s="184">
        <v>12</v>
      </c>
      <c r="AF116" s="184">
        <v>12</v>
      </c>
      <c r="AG116" s="184">
        <v>9</v>
      </c>
      <c r="AH116" s="184">
        <v>4</v>
      </c>
      <c r="AI116" s="184">
        <v>17</v>
      </c>
      <c r="AJ116" s="184">
        <v>0</v>
      </c>
      <c r="AK116" s="184">
        <v>21</v>
      </c>
      <c r="AL116" s="184">
        <v>33</v>
      </c>
      <c r="AM116" s="191">
        <v>54</v>
      </c>
      <c r="AN116" s="192">
        <v>5.25</v>
      </c>
      <c r="AO116" s="192">
        <v>1.6153846153846101</v>
      </c>
      <c r="AP116" s="192">
        <v>10.5</v>
      </c>
      <c r="AQ116" s="192">
        <v>8.25</v>
      </c>
      <c r="AR116" s="192">
        <v>2.5384615384615299</v>
      </c>
      <c r="AS116" s="192">
        <v>16.5</v>
      </c>
      <c r="AT116" s="193">
        <v>13.5</v>
      </c>
      <c r="AU116" s="193">
        <v>0.140625</v>
      </c>
      <c r="AV116" s="194">
        <v>4.1538461538461497</v>
      </c>
      <c r="AW116" s="192">
        <v>27</v>
      </c>
      <c r="AX116" s="192">
        <v>1</v>
      </c>
      <c r="AY116" s="195">
        <v>0.3888888888888889</v>
      </c>
      <c r="AZ116" s="195">
        <v>0.23076923076923078</v>
      </c>
      <c r="BA116" s="192">
        <v>0.30769230769230771</v>
      </c>
      <c r="BB116" s="196">
        <v>62</v>
      </c>
      <c r="BC116" s="196">
        <v>374</v>
      </c>
      <c r="BD116" s="196" t="s">
        <v>479</v>
      </c>
      <c r="BE116" s="196" t="s">
        <v>480</v>
      </c>
      <c r="BF116" s="196">
        <v>1179</v>
      </c>
      <c r="BG116" s="196">
        <v>38</v>
      </c>
      <c r="BH116" s="192">
        <v>0.3248515691263783</v>
      </c>
      <c r="BI116" s="197">
        <v>6.4516129032258063E-2</v>
      </c>
      <c r="BJ116" s="184">
        <v>2</v>
      </c>
      <c r="BK116" s="234">
        <v>40</v>
      </c>
      <c r="BL116" s="235">
        <v>2</v>
      </c>
      <c r="BM116" s="235">
        <v>5</v>
      </c>
      <c r="BN116" s="236">
        <v>5</v>
      </c>
      <c r="BO116" s="236">
        <v>12.5</v>
      </c>
      <c r="BP116" s="237">
        <v>0.66666666666666663</v>
      </c>
      <c r="BQ116" s="237">
        <v>0.66666666666666663</v>
      </c>
      <c r="BR116" s="237">
        <v>1</v>
      </c>
      <c r="BS116" s="237">
        <v>1</v>
      </c>
      <c r="BT116" s="238">
        <v>39</v>
      </c>
      <c r="BU116" s="239">
        <v>-0.22476813966175599</v>
      </c>
      <c r="BV116" s="239">
        <v>-0.195434248914822</v>
      </c>
      <c r="BW116" s="238" t="b">
        <v>0</v>
      </c>
      <c r="BX116" s="238" t="b">
        <v>0</v>
      </c>
      <c r="BY116" s="238">
        <v>6</v>
      </c>
      <c r="BZ116" s="238">
        <v>0</v>
      </c>
      <c r="CA116" s="239">
        <v>0.15384615384615299</v>
      </c>
      <c r="CB116" s="239">
        <v>0</v>
      </c>
      <c r="CC116" s="280">
        <v>0.66666666666666596</v>
      </c>
      <c r="CD116" s="281">
        <v>26</v>
      </c>
      <c r="CE116" s="198">
        <v>0.78723404255319096</v>
      </c>
      <c r="CF116" s="182">
        <v>39</v>
      </c>
      <c r="CG116" s="198">
        <v>1</v>
      </c>
      <c r="CH116" s="198">
        <v>0.33333333333333298</v>
      </c>
      <c r="CI116" s="182">
        <v>13</v>
      </c>
      <c r="CJ116" s="198">
        <v>0</v>
      </c>
      <c r="CK116" s="182">
        <v>0</v>
      </c>
      <c r="CL116" s="198">
        <v>1.9021739130434701E-2</v>
      </c>
      <c r="CM116" s="182" t="s">
        <v>25</v>
      </c>
      <c r="CN116" s="182">
        <v>29</v>
      </c>
      <c r="CO116" s="198">
        <v>0.74358974358974295</v>
      </c>
      <c r="CP116" s="182" t="b">
        <v>1</v>
      </c>
      <c r="CQ116" s="182">
        <v>0</v>
      </c>
      <c r="CR116" s="182">
        <v>12</v>
      </c>
      <c r="CS116" s="198">
        <v>0</v>
      </c>
      <c r="CT116" s="198">
        <v>0</v>
      </c>
      <c r="CU116" s="215" t="s">
        <v>724</v>
      </c>
      <c r="CV116" s="215" t="s">
        <v>678</v>
      </c>
      <c r="CW116" s="182" t="s">
        <v>726</v>
      </c>
      <c r="CX116" s="182" t="s">
        <v>718</v>
      </c>
      <c r="CY116" s="182" t="s">
        <v>719</v>
      </c>
      <c r="CZ116" s="182" t="s">
        <v>711</v>
      </c>
      <c r="DA116" s="182" t="s">
        <v>676</v>
      </c>
      <c r="DB116" s="182" t="b">
        <v>0</v>
      </c>
      <c r="DC116" s="272" t="s">
        <v>729</v>
      </c>
      <c r="DD116" s="290" t="s">
        <v>730</v>
      </c>
      <c r="DE116" s="274" t="s">
        <v>66</v>
      </c>
      <c r="DF116" s="275" t="b">
        <f t="shared" si="1"/>
        <v>1</v>
      </c>
      <c r="DG116" t="s">
        <v>731</v>
      </c>
      <c r="DH116"/>
      <c r="DI116"/>
      <c r="DJ116"/>
    </row>
    <row r="117" spans="1:114" ht="24.95" customHeight="1" x14ac:dyDescent="0.25">
      <c r="A117" s="8" t="s">
        <v>190</v>
      </c>
      <c r="B117" s="216" t="s">
        <v>21</v>
      </c>
      <c r="C117" s="93" t="s">
        <v>28</v>
      </c>
      <c r="D117" s="94" t="s">
        <v>311</v>
      </c>
      <c r="E117" s="94" t="s">
        <v>360</v>
      </c>
      <c r="F117" s="94" t="s">
        <v>497</v>
      </c>
      <c r="G117" s="94">
        <v>5</v>
      </c>
      <c r="H117" s="93" t="s">
        <v>467</v>
      </c>
      <c r="I117" s="95">
        <v>0</v>
      </c>
      <c r="J117" s="93" t="s">
        <v>29</v>
      </c>
      <c r="K117" s="95">
        <v>5</v>
      </c>
      <c r="L117" s="93" t="s">
        <v>467</v>
      </c>
      <c r="M117" s="96">
        <v>1</v>
      </c>
      <c r="N117" s="93" t="s">
        <v>286</v>
      </c>
      <c r="O117" s="93" t="s">
        <v>493</v>
      </c>
      <c r="P117" s="93" t="s">
        <v>288</v>
      </c>
      <c r="Q117" s="93" t="s">
        <v>288</v>
      </c>
      <c r="R117" s="97" t="s">
        <v>460</v>
      </c>
      <c r="S117" s="94" t="s">
        <v>352</v>
      </c>
      <c r="T117" s="94">
        <v>53</v>
      </c>
      <c r="U117" s="94">
        <v>2</v>
      </c>
      <c r="V117" s="94">
        <v>1</v>
      </c>
      <c r="W117" s="98">
        <v>9</v>
      </c>
      <c r="X117" s="99">
        <v>0.55555555555555558</v>
      </c>
      <c r="Y117" s="94">
        <v>5</v>
      </c>
      <c r="Z117" s="94">
        <v>4</v>
      </c>
      <c r="AA117" s="94">
        <v>22</v>
      </c>
      <c r="AB117" s="94">
        <v>23</v>
      </c>
      <c r="AC117" s="94">
        <v>0</v>
      </c>
      <c r="AD117" s="94">
        <v>1</v>
      </c>
      <c r="AE117" s="94">
        <v>0</v>
      </c>
      <c r="AF117" s="94">
        <v>2</v>
      </c>
      <c r="AG117" s="94">
        <v>4</v>
      </c>
      <c r="AH117" s="94">
        <v>1</v>
      </c>
      <c r="AI117" s="94">
        <v>3</v>
      </c>
      <c r="AJ117" s="94">
        <v>2</v>
      </c>
      <c r="AK117" s="94">
        <v>4</v>
      </c>
      <c r="AL117" s="94">
        <v>8</v>
      </c>
      <c r="AM117" s="100">
        <v>12</v>
      </c>
      <c r="AN117" s="101">
        <v>0.44444444444444398</v>
      </c>
      <c r="AO117" s="101">
        <v>2</v>
      </c>
      <c r="AP117" s="101">
        <v>4</v>
      </c>
      <c r="AQ117" s="101">
        <v>0.88888888888888795</v>
      </c>
      <c r="AR117" s="101">
        <v>4</v>
      </c>
      <c r="AS117" s="101">
        <v>8</v>
      </c>
      <c r="AT117" s="102">
        <v>1.3333333333333299</v>
      </c>
      <c r="AU117" s="102">
        <v>0.22222222222222221</v>
      </c>
      <c r="AV117" s="103">
        <v>6</v>
      </c>
      <c r="AW117" s="101">
        <v>12</v>
      </c>
      <c r="AX117" s="101">
        <v>0.8</v>
      </c>
      <c r="AY117" s="104">
        <v>0.33333333333333331</v>
      </c>
      <c r="AZ117" s="104">
        <v>2.5</v>
      </c>
      <c r="BA117" s="101">
        <v>4.5</v>
      </c>
      <c r="BB117" s="105">
        <v>122</v>
      </c>
      <c r="BC117" s="105">
        <v>468</v>
      </c>
      <c r="BD117" s="105" t="s">
        <v>498</v>
      </c>
      <c r="BE117" s="105" t="s">
        <v>499</v>
      </c>
      <c r="BF117" s="105">
        <v>422</v>
      </c>
      <c r="BG117" s="105">
        <v>13</v>
      </c>
      <c r="BH117" s="101">
        <v>0.12559241706161137</v>
      </c>
      <c r="BI117" s="106">
        <v>7.3770491803278687E-2</v>
      </c>
      <c r="BJ117" s="94">
        <v>1</v>
      </c>
      <c r="BK117" s="240">
        <v>15</v>
      </c>
      <c r="BL117" s="241">
        <v>2</v>
      </c>
      <c r="BM117" s="241">
        <v>4</v>
      </c>
      <c r="BN117" s="242">
        <v>13.33333333333333</v>
      </c>
      <c r="BO117" s="242">
        <v>26.666666666666671</v>
      </c>
      <c r="BP117" s="242">
        <v>0.7142857142857143</v>
      </c>
      <c r="BQ117" s="242">
        <v>0.7857142857142857</v>
      </c>
      <c r="BR117" s="242">
        <v>0.7857142857142857</v>
      </c>
      <c r="BS117" s="242">
        <v>0.8571428571428571</v>
      </c>
      <c r="BT117" s="243">
        <v>14</v>
      </c>
      <c r="BU117" s="244">
        <v>-0.214285714285714</v>
      </c>
      <c r="BV117" s="244">
        <v>-4.2150706436420701E-2</v>
      </c>
      <c r="BW117" s="243" t="b">
        <v>0</v>
      </c>
      <c r="BX117" s="243" t="b">
        <v>0</v>
      </c>
      <c r="BY117" s="243">
        <v>4</v>
      </c>
      <c r="BZ117" s="243">
        <v>4</v>
      </c>
      <c r="CA117" s="244">
        <v>0.28571428571428498</v>
      </c>
      <c r="CB117" s="244">
        <v>0.28571428571428498</v>
      </c>
      <c r="CC117" s="276">
        <v>0.71428571428571397</v>
      </c>
      <c r="CD117" s="277">
        <v>10</v>
      </c>
      <c r="CE117" s="164">
        <v>0.64705882352941102</v>
      </c>
      <c r="CF117" s="8">
        <v>12</v>
      </c>
      <c r="CG117" s="164">
        <v>0.85714285714285698</v>
      </c>
      <c r="CH117" s="164">
        <v>0.14285714285714199</v>
      </c>
      <c r="CI117" s="8">
        <v>2</v>
      </c>
      <c r="CJ117" s="164">
        <v>0.14285714285714199</v>
      </c>
      <c r="CK117" s="8">
        <v>2</v>
      </c>
      <c r="CL117" s="164">
        <v>5.2747252747252699E-2</v>
      </c>
      <c r="CM117" s="8" t="s">
        <v>25</v>
      </c>
      <c r="CN117" s="8">
        <v>13</v>
      </c>
      <c r="CO117" s="164">
        <v>0.92857142857142805</v>
      </c>
      <c r="CP117" s="8" t="b">
        <v>0</v>
      </c>
      <c r="CQ117" s="8">
        <v>1</v>
      </c>
      <c r="CR117" s="8">
        <v>0</v>
      </c>
      <c r="CS117" s="164">
        <v>1</v>
      </c>
      <c r="CT117" s="164">
        <v>7.1428571428571397E-2</v>
      </c>
      <c r="CU117" s="216" t="s">
        <v>724</v>
      </c>
      <c r="CV117" s="216" t="s">
        <v>718</v>
      </c>
      <c r="CW117" s="8" t="s">
        <v>726</v>
      </c>
      <c r="CX117" s="8" t="s">
        <v>718</v>
      </c>
      <c r="CY117" s="8" t="s">
        <v>719</v>
      </c>
      <c r="CZ117" s="8" t="s">
        <v>721</v>
      </c>
      <c r="DA117" s="8" t="s">
        <v>677</v>
      </c>
      <c r="DB117" s="8" t="b">
        <v>0</v>
      </c>
      <c r="DC117" s="272" t="s">
        <v>729</v>
      </c>
      <c r="DD117" s="290" t="s">
        <v>730</v>
      </c>
      <c r="DE117" s="274" t="s">
        <v>190</v>
      </c>
      <c r="DF117" s="275" t="b">
        <f t="shared" si="1"/>
        <v>1</v>
      </c>
      <c r="DG117" t="s">
        <v>731</v>
      </c>
      <c r="DH117"/>
      <c r="DI117"/>
      <c r="DJ117"/>
    </row>
    <row r="118" spans="1:114" ht="24.95" customHeight="1" x14ac:dyDescent="0.25">
      <c r="A118" s="145" t="s">
        <v>213</v>
      </c>
      <c r="B118" s="217" t="s">
        <v>21</v>
      </c>
      <c r="C118" s="146" t="s">
        <v>33</v>
      </c>
      <c r="D118" s="147" t="s">
        <v>344</v>
      </c>
      <c r="E118" s="147" t="s">
        <v>28</v>
      </c>
      <c r="F118" s="147" t="s">
        <v>385</v>
      </c>
      <c r="G118" s="147">
        <v>6</v>
      </c>
      <c r="H118" s="146" t="s">
        <v>467</v>
      </c>
      <c r="I118" s="148">
        <v>1</v>
      </c>
      <c r="J118" s="146" t="s">
        <v>20</v>
      </c>
      <c r="K118" s="148">
        <v>5</v>
      </c>
      <c r="L118" s="146" t="s">
        <v>467</v>
      </c>
      <c r="M118" s="149">
        <v>0.83333333333333337</v>
      </c>
      <c r="N118" s="146" t="s">
        <v>286</v>
      </c>
      <c r="O118" s="146" t="s">
        <v>287</v>
      </c>
      <c r="P118" s="146" t="s">
        <v>350</v>
      </c>
      <c r="Q118" s="146" t="s">
        <v>351</v>
      </c>
      <c r="R118" s="150" t="s">
        <v>467</v>
      </c>
      <c r="S118" s="147" t="s">
        <v>352</v>
      </c>
      <c r="T118" s="147">
        <v>1126</v>
      </c>
      <c r="U118" s="147">
        <v>38</v>
      </c>
      <c r="V118" s="147">
        <v>4</v>
      </c>
      <c r="W118" s="151">
        <v>8</v>
      </c>
      <c r="X118" s="152">
        <v>0.75</v>
      </c>
      <c r="Y118" s="147">
        <v>2</v>
      </c>
      <c r="Z118" s="147">
        <v>4</v>
      </c>
      <c r="AA118" s="147">
        <v>9</v>
      </c>
      <c r="AB118" s="147">
        <v>17</v>
      </c>
      <c r="AC118" s="147">
        <v>4</v>
      </c>
      <c r="AD118" s="147">
        <v>2</v>
      </c>
      <c r="AE118" s="147">
        <v>16</v>
      </c>
      <c r="AF118" s="147">
        <v>9</v>
      </c>
      <c r="AG118" s="147">
        <v>4</v>
      </c>
      <c r="AH118" s="147">
        <v>3</v>
      </c>
      <c r="AI118" s="147">
        <v>1</v>
      </c>
      <c r="AJ118" s="147">
        <v>0</v>
      </c>
      <c r="AK118" s="147">
        <v>20</v>
      </c>
      <c r="AL118" s="147">
        <v>13</v>
      </c>
      <c r="AM118" s="153">
        <v>33</v>
      </c>
      <c r="AN118" s="154">
        <v>2.5</v>
      </c>
      <c r="AO118" s="154">
        <v>0.52631578947368396</v>
      </c>
      <c r="AP118" s="154">
        <v>5</v>
      </c>
      <c r="AQ118" s="154">
        <v>1.625</v>
      </c>
      <c r="AR118" s="154">
        <v>0.34210526315789402</v>
      </c>
      <c r="AS118" s="154">
        <v>3.25</v>
      </c>
      <c r="AT118" s="155">
        <v>4.125</v>
      </c>
      <c r="AU118" s="155">
        <v>2.9281277728482696E-2</v>
      </c>
      <c r="AV118" s="156">
        <v>0.86842105263157898</v>
      </c>
      <c r="AW118" s="154">
        <v>8.25</v>
      </c>
      <c r="AX118" s="154">
        <v>2</v>
      </c>
      <c r="AY118" s="157">
        <v>0.60606060606060608</v>
      </c>
      <c r="AZ118" s="157">
        <v>0.15789473684210525</v>
      </c>
      <c r="BA118" s="154">
        <v>0.21052631578947367</v>
      </c>
      <c r="BB118" s="158">
        <v>133</v>
      </c>
      <c r="BC118" s="158">
        <v>1569</v>
      </c>
      <c r="BD118" s="158" t="s">
        <v>573</v>
      </c>
      <c r="BE118" s="158" t="s">
        <v>574</v>
      </c>
      <c r="BF118" s="158">
        <v>1287</v>
      </c>
      <c r="BG118" s="158">
        <v>42</v>
      </c>
      <c r="BH118" s="154">
        <v>0.87490287490287488</v>
      </c>
      <c r="BI118" s="159">
        <v>6.0150375939849621E-2</v>
      </c>
      <c r="BJ118" s="147">
        <v>6</v>
      </c>
      <c r="BK118" s="245">
        <v>43</v>
      </c>
      <c r="BL118" s="246">
        <v>21</v>
      </c>
      <c r="BM118" s="246">
        <v>22</v>
      </c>
      <c r="BN118" s="247">
        <v>48.837209302325583</v>
      </c>
      <c r="BO118" s="247">
        <v>51.162790697674417</v>
      </c>
      <c r="BP118" s="247">
        <v>0.42857142857142849</v>
      </c>
      <c r="BQ118" s="247">
        <v>0.5</v>
      </c>
      <c r="BR118" s="247">
        <v>0.5</v>
      </c>
      <c r="BS118" s="247">
        <v>0.97619047619047616</v>
      </c>
      <c r="BT118" s="248">
        <v>42</v>
      </c>
      <c r="BU118" s="249">
        <v>7.1995464852607605E-2</v>
      </c>
      <c r="BV118" s="249">
        <v>0.102242265304668</v>
      </c>
      <c r="BW118" s="248" t="b">
        <v>0</v>
      </c>
      <c r="BX118" s="248" t="b">
        <v>0</v>
      </c>
      <c r="BY118" s="248">
        <v>31</v>
      </c>
      <c r="BZ118" s="248">
        <v>33</v>
      </c>
      <c r="CA118" s="249">
        <v>0.73809523809523803</v>
      </c>
      <c r="CB118" s="249">
        <v>0.78571428571428503</v>
      </c>
      <c r="CC118" s="284">
        <v>9.5238095238095205E-2</v>
      </c>
      <c r="CD118" s="285">
        <v>4</v>
      </c>
      <c r="CE118" s="160">
        <v>0.214285714285714</v>
      </c>
      <c r="CF118" s="145">
        <v>34</v>
      </c>
      <c r="CG118" s="160">
        <v>0.80952380952380898</v>
      </c>
      <c r="CH118" s="160">
        <v>0.71428571428571397</v>
      </c>
      <c r="CI118" s="145">
        <v>30</v>
      </c>
      <c r="CJ118" s="160">
        <v>0.19047619047618999</v>
      </c>
      <c r="CK118" s="145">
        <v>8</v>
      </c>
      <c r="CL118" s="160">
        <v>1.0262989095574E-2</v>
      </c>
      <c r="CM118" s="145" t="s">
        <v>25</v>
      </c>
      <c r="CN118" s="145">
        <v>34</v>
      </c>
      <c r="CO118" s="160">
        <v>0.80952380952380898</v>
      </c>
      <c r="CP118" s="145" t="b">
        <v>0</v>
      </c>
      <c r="CQ118" s="145">
        <v>3</v>
      </c>
      <c r="CR118" s="145">
        <v>26</v>
      </c>
      <c r="CS118" s="160">
        <v>0.10344827586206801</v>
      </c>
      <c r="CT118" s="160">
        <v>7.1428571428571397E-2</v>
      </c>
      <c r="CU118" s="217" t="s">
        <v>715</v>
      </c>
      <c r="CV118" s="217" t="s">
        <v>720</v>
      </c>
      <c r="CW118" s="145" t="s">
        <v>726</v>
      </c>
      <c r="CX118" s="145" t="s">
        <v>716</v>
      </c>
      <c r="CY118" s="145" t="s">
        <v>719</v>
      </c>
      <c r="CZ118" s="145" t="s">
        <v>722</v>
      </c>
      <c r="DA118" s="145" t="s">
        <v>677</v>
      </c>
      <c r="DB118" s="145" t="b">
        <v>0</v>
      </c>
      <c r="DC118" s="272" t="s">
        <v>729</v>
      </c>
      <c r="DD118" s="290" t="s">
        <v>730</v>
      </c>
      <c r="DE118" s="274" t="s">
        <v>213</v>
      </c>
      <c r="DF118" s="275" t="b">
        <f t="shared" si="1"/>
        <v>1</v>
      </c>
      <c r="DG118" t="s">
        <v>731</v>
      </c>
      <c r="DH118"/>
      <c r="DI118"/>
      <c r="DJ118"/>
    </row>
    <row r="119" spans="1:114" ht="24.95" customHeight="1" x14ac:dyDescent="0.25">
      <c r="A119" s="182" t="s">
        <v>212</v>
      </c>
      <c r="B119" s="215" t="s">
        <v>681</v>
      </c>
      <c r="C119" s="183" t="s">
        <v>19</v>
      </c>
      <c r="D119" s="184" t="s">
        <v>344</v>
      </c>
      <c r="E119" s="184" t="s">
        <v>360</v>
      </c>
      <c r="F119" s="184" t="s">
        <v>385</v>
      </c>
      <c r="G119" s="184">
        <v>1</v>
      </c>
      <c r="H119" s="183" t="s">
        <v>349</v>
      </c>
      <c r="I119" s="185">
        <v>0</v>
      </c>
      <c r="J119" s="183" t="s">
        <v>29</v>
      </c>
      <c r="K119" s="186">
        <v>1</v>
      </c>
      <c r="L119" s="183" t="s">
        <v>349</v>
      </c>
      <c r="M119" s="187">
        <v>1</v>
      </c>
      <c r="N119" s="183" t="s">
        <v>286</v>
      </c>
      <c r="O119" s="183" t="s">
        <v>287</v>
      </c>
      <c r="P119" s="183" t="s">
        <v>350</v>
      </c>
      <c r="Q119" s="183" t="s">
        <v>351</v>
      </c>
      <c r="R119" s="188" t="s">
        <v>460</v>
      </c>
      <c r="S119" s="184" t="s">
        <v>356</v>
      </c>
      <c r="T119" s="184">
        <v>1397</v>
      </c>
      <c r="U119" s="184">
        <v>46</v>
      </c>
      <c r="V119" s="184">
        <v>4</v>
      </c>
      <c r="W119" s="189">
        <v>5</v>
      </c>
      <c r="X119" s="190">
        <v>0.2</v>
      </c>
      <c r="Y119" s="184">
        <v>1</v>
      </c>
      <c r="Z119" s="184">
        <v>2</v>
      </c>
      <c r="AA119" s="184">
        <v>2</v>
      </c>
      <c r="AB119" s="184">
        <v>14</v>
      </c>
      <c r="AC119" s="184">
        <v>1</v>
      </c>
      <c r="AD119" s="184">
        <v>0</v>
      </c>
      <c r="AE119" s="184">
        <v>11</v>
      </c>
      <c r="AF119" s="184">
        <v>0</v>
      </c>
      <c r="AG119" s="184">
        <v>1</v>
      </c>
      <c r="AH119" s="184">
        <v>0</v>
      </c>
      <c r="AI119" s="184">
        <v>0</v>
      </c>
      <c r="AJ119" s="184">
        <v>0</v>
      </c>
      <c r="AK119" s="184">
        <v>12</v>
      </c>
      <c r="AL119" s="184">
        <v>0</v>
      </c>
      <c r="AM119" s="191">
        <v>12</v>
      </c>
      <c r="AN119" s="192">
        <v>2.4</v>
      </c>
      <c r="AO119" s="192">
        <v>0.26086956521739102</v>
      </c>
      <c r="AP119" s="192">
        <v>3</v>
      </c>
      <c r="AQ119" s="192">
        <v>0</v>
      </c>
      <c r="AR119" s="192">
        <v>0</v>
      </c>
      <c r="AS119" s="192">
        <v>0</v>
      </c>
      <c r="AT119" s="193">
        <v>2.4</v>
      </c>
      <c r="AU119" s="193">
        <v>8.5836909871244635E-3</v>
      </c>
      <c r="AV119" s="194">
        <v>0.26086956521739102</v>
      </c>
      <c r="AW119" s="192">
        <v>3</v>
      </c>
      <c r="AX119" s="192">
        <v>2</v>
      </c>
      <c r="AY119" s="195">
        <v>1</v>
      </c>
      <c r="AZ119" s="195">
        <v>2.1739130434782608E-2</v>
      </c>
      <c r="BA119" s="192">
        <v>0.10869565217391304</v>
      </c>
      <c r="BB119" s="196">
        <v>1380</v>
      </c>
      <c r="BC119" s="196">
        <v>7063</v>
      </c>
      <c r="BD119" s="196" t="s">
        <v>491</v>
      </c>
      <c r="BE119" s="196" t="s">
        <v>492</v>
      </c>
      <c r="BF119" s="196">
        <v>3539</v>
      </c>
      <c r="BG119" s="196">
        <v>116</v>
      </c>
      <c r="BH119" s="192">
        <v>0.3947442780446454</v>
      </c>
      <c r="BI119" s="197">
        <v>3.6231884057971015E-3</v>
      </c>
      <c r="BJ119" s="184">
        <v>1</v>
      </c>
      <c r="BK119" s="234">
        <v>117</v>
      </c>
      <c r="BL119" s="235">
        <v>15</v>
      </c>
      <c r="BM119" s="235">
        <v>45</v>
      </c>
      <c r="BN119" s="236">
        <v>12.820512820512819</v>
      </c>
      <c r="BO119" s="236">
        <v>38.46153846153846</v>
      </c>
      <c r="BP119" s="237">
        <v>0.77586206896551724</v>
      </c>
      <c r="BQ119" s="237">
        <v>0.77586206896551724</v>
      </c>
      <c r="BR119" s="237">
        <v>0.77586206896551724</v>
      </c>
      <c r="BS119" s="237">
        <v>0.78448275862068961</v>
      </c>
      <c r="BT119" s="238">
        <v>116</v>
      </c>
      <c r="BU119" s="239">
        <v>-0.216748768472906</v>
      </c>
      <c r="BV119" s="239">
        <v>-0.131700750791446</v>
      </c>
      <c r="BW119" s="238" t="b">
        <v>0</v>
      </c>
      <c r="BX119" s="238" t="b">
        <v>0</v>
      </c>
      <c r="BY119" s="238">
        <v>27</v>
      </c>
      <c r="BZ119" s="238">
        <v>26</v>
      </c>
      <c r="CA119" s="239">
        <v>0.232758620689655</v>
      </c>
      <c r="CB119" s="239">
        <v>0.22413793103448201</v>
      </c>
      <c r="CC119" s="280">
        <v>0.38793103448275801</v>
      </c>
      <c r="CD119" s="281">
        <v>45</v>
      </c>
      <c r="CE119" s="198">
        <v>0.14285714285714199</v>
      </c>
      <c r="CF119" s="182">
        <v>90</v>
      </c>
      <c r="CG119" s="198">
        <v>0.77586206896551702</v>
      </c>
      <c r="CH119" s="198">
        <v>0.38793103448275801</v>
      </c>
      <c r="CI119" s="182">
        <v>45</v>
      </c>
      <c r="CJ119" s="198">
        <v>0.22413793103448201</v>
      </c>
      <c r="CK119" s="182">
        <v>26</v>
      </c>
      <c r="CL119" s="198">
        <v>1.9710720363017499E-2</v>
      </c>
      <c r="CM119" s="182" t="s">
        <v>25</v>
      </c>
      <c r="CN119" s="182">
        <v>109</v>
      </c>
      <c r="CO119" s="198">
        <v>0.93965517241379304</v>
      </c>
      <c r="CP119" s="182" t="b">
        <v>0</v>
      </c>
      <c r="CQ119" s="182">
        <v>0</v>
      </c>
      <c r="CR119" s="182">
        <v>44</v>
      </c>
      <c r="CS119" s="198">
        <v>0</v>
      </c>
      <c r="CT119" s="198">
        <v>0</v>
      </c>
      <c r="CU119" s="215" t="s">
        <v>724</v>
      </c>
      <c r="CV119" s="215" t="s">
        <v>720</v>
      </c>
      <c r="CW119" s="182" t="s">
        <v>726</v>
      </c>
      <c r="CX119" s="182" t="s">
        <v>716</v>
      </c>
      <c r="CY119" s="182" t="s">
        <v>719</v>
      </c>
      <c r="CZ119" s="182" t="s">
        <v>711</v>
      </c>
      <c r="DA119" s="182" t="s">
        <v>676</v>
      </c>
      <c r="DB119" s="182" t="b">
        <v>0</v>
      </c>
      <c r="DC119" s="272" t="s">
        <v>729</v>
      </c>
      <c r="DD119" s="290" t="s">
        <v>730</v>
      </c>
      <c r="DE119" s="274" t="s">
        <v>212</v>
      </c>
      <c r="DF119" s="275" t="b">
        <f t="shared" si="1"/>
        <v>1</v>
      </c>
      <c r="DG119" t="s">
        <v>731</v>
      </c>
      <c r="DH119"/>
      <c r="DI119"/>
      <c r="DJ119"/>
    </row>
    <row r="120" spans="1:114" ht="24.95" customHeight="1" x14ac:dyDescent="0.25">
      <c r="A120" s="145" t="s">
        <v>147</v>
      </c>
      <c r="B120" s="217" t="s">
        <v>21</v>
      </c>
      <c r="C120" s="146" t="s">
        <v>33</v>
      </c>
      <c r="D120" s="147" t="s">
        <v>333</v>
      </c>
      <c r="E120" s="147" t="s">
        <v>28</v>
      </c>
      <c r="F120" s="147" t="s">
        <v>284</v>
      </c>
      <c r="G120" s="147">
        <v>4</v>
      </c>
      <c r="H120" s="146" t="s">
        <v>467</v>
      </c>
      <c r="I120" s="148">
        <v>1</v>
      </c>
      <c r="J120" s="146" t="s">
        <v>20</v>
      </c>
      <c r="K120" s="148">
        <v>3</v>
      </c>
      <c r="L120" s="146" t="s">
        <v>359</v>
      </c>
      <c r="M120" s="149">
        <v>0.75</v>
      </c>
      <c r="N120" s="146" t="s">
        <v>286</v>
      </c>
      <c r="O120" s="146" t="s">
        <v>287</v>
      </c>
      <c r="P120" s="146" t="s">
        <v>350</v>
      </c>
      <c r="Q120" s="146" t="s">
        <v>351</v>
      </c>
      <c r="R120" s="150" t="s">
        <v>467</v>
      </c>
      <c r="S120" s="147" t="s">
        <v>352</v>
      </c>
      <c r="T120" s="147">
        <v>801</v>
      </c>
      <c r="U120" s="147">
        <v>27</v>
      </c>
      <c r="V120" s="147">
        <v>3</v>
      </c>
      <c r="W120" s="151">
        <v>7</v>
      </c>
      <c r="X120" s="152">
        <v>0.5714285714285714</v>
      </c>
      <c r="Y120" s="147">
        <v>10</v>
      </c>
      <c r="Z120" s="147">
        <v>10</v>
      </c>
      <c r="AA120" s="147">
        <v>46</v>
      </c>
      <c r="AB120" s="147">
        <v>49</v>
      </c>
      <c r="AC120" s="147">
        <v>5</v>
      </c>
      <c r="AD120" s="147">
        <v>5</v>
      </c>
      <c r="AE120" s="147">
        <v>23</v>
      </c>
      <c r="AF120" s="147">
        <v>21</v>
      </c>
      <c r="AG120" s="147">
        <v>10</v>
      </c>
      <c r="AH120" s="147">
        <v>9</v>
      </c>
      <c r="AI120" s="147">
        <v>10</v>
      </c>
      <c r="AJ120" s="147">
        <v>0</v>
      </c>
      <c r="AK120" s="147">
        <v>33</v>
      </c>
      <c r="AL120" s="147">
        <v>40</v>
      </c>
      <c r="AM120" s="153">
        <v>73</v>
      </c>
      <c r="AN120" s="154">
        <v>4.71428571428571</v>
      </c>
      <c r="AO120" s="154">
        <v>1.2222222222222201</v>
      </c>
      <c r="AP120" s="154">
        <v>11</v>
      </c>
      <c r="AQ120" s="154">
        <v>5.71428571428571</v>
      </c>
      <c r="AR120" s="154">
        <v>1.4814814814814801</v>
      </c>
      <c r="AS120" s="154">
        <v>13.3333333333333</v>
      </c>
      <c r="AT120" s="155">
        <v>10.4285714285714</v>
      </c>
      <c r="AU120" s="155">
        <v>9.1022443890274321E-2</v>
      </c>
      <c r="AV120" s="156">
        <v>2.7037037037037002</v>
      </c>
      <c r="AW120" s="154">
        <v>24.3333333333333</v>
      </c>
      <c r="AX120" s="154">
        <v>1</v>
      </c>
      <c r="AY120" s="157">
        <v>0.45205479452054792</v>
      </c>
      <c r="AZ120" s="157">
        <v>0.14814814814814814</v>
      </c>
      <c r="BA120" s="154">
        <v>0.25925925925925924</v>
      </c>
      <c r="BB120" s="158">
        <v>1661</v>
      </c>
      <c r="BC120" s="158">
        <v>18032</v>
      </c>
      <c r="BD120" s="158" t="s">
        <v>567</v>
      </c>
      <c r="BE120" s="158" t="s">
        <v>568</v>
      </c>
      <c r="BF120" s="158">
        <v>1470</v>
      </c>
      <c r="BG120" s="158">
        <v>48</v>
      </c>
      <c r="BH120" s="154">
        <v>0.54489795918367345</v>
      </c>
      <c r="BI120" s="159">
        <v>4.2143287176399759E-3</v>
      </c>
      <c r="BJ120" s="147">
        <v>10</v>
      </c>
      <c r="BK120" s="245">
        <v>50</v>
      </c>
      <c r="BL120" s="246">
        <v>29</v>
      </c>
      <c r="BM120" s="246">
        <v>31</v>
      </c>
      <c r="BN120" s="247">
        <v>58</v>
      </c>
      <c r="BO120" s="247">
        <v>62</v>
      </c>
      <c r="BP120" s="247">
        <v>0.32653061224489788</v>
      </c>
      <c r="BQ120" s="247">
        <v>0.32653061224489788</v>
      </c>
      <c r="BR120" s="247">
        <v>0.36734693877551022</v>
      </c>
      <c r="BS120" s="247">
        <v>0.83673469387755106</v>
      </c>
      <c r="BT120" s="248">
        <v>49</v>
      </c>
      <c r="BU120" s="249">
        <v>9.0036014405762296E-2</v>
      </c>
      <c r="BV120" s="249">
        <v>0.17809434026606599</v>
      </c>
      <c r="BW120" s="248" t="b">
        <v>0</v>
      </c>
      <c r="BX120" s="248" t="b">
        <v>0</v>
      </c>
      <c r="BY120" s="248">
        <v>34</v>
      </c>
      <c r="BZ120" s="248">
        <v>31</v>
      </c>
      <c r="CA120" s="249">
        <v>0.69387755102040805</v>
      </c>
      <c r="CB120" s="249">
        <v>0.63265306122448906</v>
      </c>
      <c r="CC120" s="284">
        <v>0.32653061224489699</v>
      </c>
      <c r="CD120" s="285">
        <v>16</v>
      </c>
      <c r="CE120" s="160">
        <v>0.76470588235294101</v>
      </c>
      <c r="CF120" s="145">
        <v>41</v>
      </c>
      <c r="CG120" s="160">
        <v>0.83673469387755095</v>
      </c>
      <c r="CH120" s="160">
        <v>0.51020408163265296</v>
      </c>
      <c r="CI120" s="145">
        <v>25</v>
      </c>
      <c r="CJ120" s="160">
        <v>0.163265306122448</v>
      </c>
      <c r="CK120" s="145">
        <v>8</v>
      </c>
      <c r="CL120" s="160">
        <v>5.5481580115401598E-5</v>
      </c>
      <c r="CM120" s="145" t="s">
        <v>25</v>
      </c>
      <c r="CN120" s="145">
        <v>41</v>
      </c>
      <c r="CO120" s="160">
        <v>0.83673469387755095</v>
      </c>
      <c r="CP120" s="145" t="b">
        <v>0</v>
      </c>
      <c r="CQ120" s="145">
        <v>2</v>
      </c>
      <c r="CR120" s="145">
        <v>22</v>
      </c>
      <c r="CS120" s="160">
        <v>8.3333333333333301E-2</v>
      </c>
      <c r="CT120" s="160">
        <v>4.08163265306122E-2</v>
      </c>
      <c r="CU120" s="217" t="s">
        <v>724</v>
      </c>
      <c r="CV120" s="217" t="s">
        <v>678</v>
      </c>
      <c r="CW120" s="145" t="s">
        <v>726</v>
      </c>
      <c r="CX120" s="145" t="s">
        <v>716</v>
      </c>
      <c r="CY120" s="145" t="s">
        <v>719</v>
      </c>
      <c r="CZ120" s="145" t="s">
        <v>722</v>
      </c>
      <c r="DA120" s="145" t="s">
        <v>677</v>
      </c>
      <c r="DB120" s="145" t="b">
        <v>0</v>
      </c>
      <c r="DC120" s="272" t="s">
        <v>729</v>
      </c>
      <c r="DD120" s="290" t="s">
        <v>730</v>
      </c>
      <c r="DE120" s="274" t="s">
        <v>147</v>
      </c>
      <c r="DF120" s="275" t="b">
        <f t="shared" si="1"/>
        <v>1</v>
      </c>
      <c r="DG120" t="s">
        <v>731</v>
      </c>
      <c r="DH120"/>
      <c r="DI120"/>
      <c r="DJ120"/>
    </row>
    <row r="121" spans="1:114" ht="24.95" customHeight="1" x14ac:dyDescent="0.25">
      <c r="A121" s="145" t="s">
        <v>91</v>
      </c>
      <c r="B121" s="217" t="s">
        <v>21</v>
      </c>
      <c r="C121" s="146" t="s">
        <v>33</v>
      </c>
      <c r="D121" s="147" t="s">
        <v>328</v>
      </c>
      <c r="E121" s="147" t="s">
        <v>247</v>
      </c>
      <c r="F121" s="147" t="s">
        <v>378</v>
      </c>
      <c r="G121" s="147">
        <v>10</v>
      </c>
      <c r="H121" s="146" t="s">
        <v>467</v>
      </c>
      <c r="I121" s="148">
        <v>1</v>
      </c>
      <c r="J121" s="146" t="s">
        <v>20</v>
      </c>
      <c r="K121" s="148">
        <v>9</v>
      </c>
      <c r="L121" s="146" t="s">
        <v>467</v>
      </c>
      <c r="M121" s="149">
        <v>0.9</v>
      </c>
      <c r="N121" s="146" t="s">
        <v>286</v>
      </c>
      <c r="O121" s="146" t="s">
        <v>493</v>
      </c>
      <c r="P121" s="146" t="s">
        <v>513</v>
      </c>
      <c r="Q121" s="146" t="s">
        <v>502</v>
      </c>
      <c r="R121" s="150" t="s">
        <v>470</v>
      </c>
      <c r="S121" s="147" t="s">
        <v>352</v>
      </c>
      <c r="T121" s="147">
        <v>287</v>
      </c>
      <c r="U121" s="147">
        <v>10</v>
      </c>
      <c r="V121" s="147">
        <v>1</v>
      </c>
      <c r="W121" s="151">
        <v>15</v>
      </c>
      <c r="X121" s="152">
        <v>0.66666666666666663</v>
      </c>
      <c r="Y121" s="147">
        <v>12</v>
      </c>
      <c r="Z121" s="147">
        <v>13</v>
      </c>
      <c r="AA121" s="147">
        <v>105</v>
      </c>
      <c r="AB121" s="147">
        <v>121</v>
      </c>
      <c r="AC121" s="147">
        <v>16</v>
      </c>
      <c r="AD121" s="147">
        <v>15</v>
      </c>
      <c r="AE121" s="147">
        <v>142</v>
      </c>
      <c r="AF121" s="147">
        <v>129</v>
      </c>
      <c r="AG121" s="147">
        <v>4</v>
      </c>
      <c r="AH121" s="147">
        <v>1</v>
      </c>
      <c r="AI121" s="147">
        <v>39</v>
      </c>
      <c r="AJ121" s="147">
        <v>0</v>
      </c>
      <c r="AK121" s="147">
        <v>146</v>
      </c>
      <c r="AL121" s="147">
        <v>169</v>
      </c>
      <c r="AM121" s="153">
        <v>315</v>
      </c>
      <c r="AN121" s="154">
        <v>9.7333333333333307</v>
      </c>
      <c r="AO121" s="154">
        <v>14.6</v>
      </c>
      <c r="AP121" s="154">
        <v>146</v>
      </c>
      <c r="AQ121" s="154">
        <v>11.2666666666666</v>
      </c>
      <c r="AR121" s="154">
        <v>16.899999999999999</v>
      </c>
      <c r="AS121" s="154">
        <v>169</v>
      </c>
      <c r="AT121" s="155">
        <v>21</v>
      </c>
      <c r="AU121" s="155">
        <v>1.09375</v>
      </c>
      <c r="AV121" s="156">
        <v>31.5</v>
      </c>
      <c r="AW121" s="154">
        <v>315</v>
      </c>
      <c r="AX121" s="154">
        <v>1.0833333333333299</v>
      </c>
      <c r="AY121" s="157">
        <v>0.46349206349206351</v>
      </c>
      <c r="AZ121" s="157">
        <v>1</v>
      </c>
      <c r="BA121" s="154">
        <v>1.5</v>
      </c>
      <c r="BB121" s="158">
        <v>1330</v>
      </c>
      <c r="BC121" s="158">
        <v>7266</v>
      </c>
      <c r="BD121" s="158" t="s">
        <v>561</v>
      </c>
      <c r="BE121" s="158" t="s">
        <v>562</v>
      </c>
      <c r="BF121" s="158">
        <v>561</v>
      </c>
      <c r="BG121" s="158">
        <v>18</v>
      </c>
      <c r="BH121" s="154">
        <v>0.51158645276292336</v>
      </c>
      <c r="BI121" s="159">
        <v>1.1278195488721804E-2</v>
      </c>
      <c r="BJ121" s="147">
        <v>31</v>
      </c>
      <c r="BK121" s="245">
        <v>20</v>
      </c>
      <c r="BL121" s="246">
        <v>7</v>
      </c>
      <c r="BM121" s="246">
        <v>8</v>
      </c>
      <c r="BN121" s="247">
        <v>35</v>
      </c>
      <c r="BO121" s="247">
        <v>40</v>
      </c>
      <c r="BP121" s="247">
        <v>0.47368421052631582</v>
      </c>
      <c r="BQ121" s="247">
        <v>0.73684210526315785</v>
      </c>
      <c r="BR121" s="247">
        <v>0.78947368421052633</v>
      </c>
      <c r="BS121" s="247">
        <v>0.89473684210526316</v>
      </c>
      <c r="BT121" s="248">
        <v>19</v>
      </c>
      <c r="BU121" s="249">
        <v>-2.3433583959899699E-2</v>
      </c>
      <c r="BV121" s="249">
        <v>-0.239546776408886</v>
      </c>
      <c r="BW121" s="248" t="b">
        <v>0</v>
      </c>
      <c r="BX121" s="248" t="b">
        <v>0</v>
      </c>
      <c r="BY121" s="248">
        <v>11</v>
      </c>
      <c r="BZ121" s="248">
        <v>2</v>
      </c>
      <c r="CA121" s="249">
        <v>0.57894736842105199</v>
      </c>
      <c r="CB121" s="249">
        <v>0.105263157894736</v>
      </c>
      <c r="CC121" s="284">
        <v>0.42105263157894701</v>
      </c>
      <c r="CD121" s="285">
        <v>8</v>
      </c>
      <c r="CE121" s="160">
        <v>0.25</v>
      </c>
      <c r="CF121" s="145">
        <v>16</v>
      </c>
      <c r="CG121" s="160">
        <v>0.84210526315789402</v>
      </c>
      <c r="CH121" s="160">
        <v>0.42105263157894701</v>
      </c>
      <c r="CI121" s="145">
        <v>8</v>
      </c>
      <c r="CJ121" s="160">
        <v>0.157894736842105</v>
      </c>
      <c r="CK121" s="145">
        <v>3</v>
      </c>
      <c r="CL121" s="160">
        <v>0.270490670352453</v>
      </c>
      <c r="CM121" s="145" t="s">
        <v>21</v>
      </c>
      <c r="CN121" s="145">
        <v>14</v>
      </c>
      <c r="CO121" s="160">
        <v>0.73684210526315697</v>
      </c>
      <c r="CP121" s="145" t="b">
        <v>1</v>
      </c>
      <c r="CQ121" s="145">
        <v>3</v>
      </c>
      <c r="CR121" s="145">
        <v>4</v>
      </c>
      <c r="CS121" s="160">
        <v>0.42857142857142799</v>
      </c>
      <c r="CT121" s="160">
        <v>0.157894736842105</v>
      </c>
      <c r="CU121" s="217" t="s">
        <v>724</v>
      </c>
      <c r="CV121" s="217" t="s">
        <v>720</v>
      </c>
      <c r="CW121" s="145" t="s">
        <v>726</v>
      </c>
      <c r="CX121" s="145" t="s">
        <v>716</v>
      </c>
      <c r="CY121" s="145" t="s">
        <v>719</v>
      </c>
      <c r="CZ121" s="145" t="s">
        <v>718</v>
      </c>
      <c r="DA121" s="145" t="s">
        <v>723</v>
      </c>
      <c r="DB121" s="145" t="b">
        <v>0</v>
      </c>
      <c r="DC121" s="272" t="s">
        <v>729</v>
      </c>
      <c r="DD121" s="290" t="s">
        <v>730</v>
      </c>
      <c r="DE121" s="274" t="s">
        <v>91</v>
      </c>
      <c r="DF121" s="275" t="b">
        <f t="shared" si="1"/>
        <v>1</v>
      </c>
      <c r="DG121" t="s">
        <v>731</v>
      </c>
      <c r="DH121"/>
      <c r="DI121"/>
      <c r="DJ121"/>
    </row>
    <row r="122" spans="1:114" ht="24.95" customHeight="1" x14ac:dyDescent="0.25">
      <c r="A122" s="127" t="s">
        <v>158</v>
      </c>
      <c r="B122" s="218" t="s">
        <v>682</v>
      </c>
      <c r="C122" s="107" t="s">
        <v>23</v>
      </c>
      <c r="D122" s="108" t="s">
        <v>344</v>
      </c>
      <c r="E122" s="108" t="s">
        <v>247</v>
      </c>
      <c r="F122" s="108" t="s">
        <v>615</v>
      </c>
      <c r="G122" s="108">
        <v>29</v>
      </c>
      <c r="H122" s="107" t="s">
        <v>510</v>
      </c>
      <c r="I122" s="107">
        <v>8</v>
      </c>
      <c r="J122" s="109" t="s">
        <v>24</v>
      </c>
      <c r="K122" s="107">
        <v>21</v>
      </c>
      <c r="L122" s="107" t="s">
        <v>510</v>
      </c>
      <c r="M122" s="110">
        <v>0.72413793103448276</v>
      </c>
      <c r="N122" s="107" t="s">
        <v>505</v>
      </c>
      <c r="O122" s="107" t="s">
        <v>493</v>
      </c>
      <c r="P122" s="107" t="s">
        <v>513</v>
      </c>
      <c r="Q122" s="107" t="s">
        <v>506</v>
      </c>
      <c r="R122" s="111" t="s">
        <v>470</v>
      </c>
      <c r="S122" s="108" t="s">
        <v>352</v>
      </c>
      <c r="T122" s="108">
        <v>1637</v>
      </c>
      <c r="U122" s="108">
        <v>54</v>
      </c>
      <c r="V122" s="108">
        <v>5</v>
      </c>
      <c r="W122" s="112">
        <v>44</v>
      </c>
      <c r="X122" s="113">
        <v>0.65909090909090906</v>
      </c>
      <c r="Y122" s="108">
        <v>10</v>
      </c>
      <c r="Z122" s="108">
        <v>1</v>
      </c>
      <c r="AA122" s="108">
        <v>48</v>
      </c>
      <c r="AB122" s="108">
        <v>8</v>
      </c>
      <c r="AC122" s="108">
        <v>17</v>
      </c>
      <c r="AD122" s="108">
        <v>26</v>
      </c>
      <c r="AE122" s="108">
        <v>94</v>
      </c>
      <c r="AF122" s="108">
        <v>156</v>
      </c>
      <c r="AG122" s="108">
        <v>33</v>
      </c>
      <c r="AH122" s="108">
        <v>11</v>
      </c>
      <c r="AI122" s="108">
        <v>58</v>
      </c>
      <c r="AJ122" s="108">
        <v>0</v>
      </c>
      <c r="AK122" s="108">
        <v>127</v>
      </c>
      <c r="AL122" s="108">
        <v>225</v>
      </c>
      <c r="AM122" s="114">
        <v>352</v>
      </c>
      <c r="AN122" s="34">
        <v>2.88636363636363</v>
      </c>
      <c r="AO122" s="34">
        <v>2.3518518518518499</v>
      </c>
      <c r="AP122" s="34">
        <v>25.4</v>
      </c>
      <c r="AQ122" s="34">
        <v>5.1136363636363598</v>
      </c>
      <c r="AR122" s="34">
        <v>4.1666666666666599</v>
      </c>
      <c r="AS122" s="34">
        <v>45</v>
      </c>
      <c r="AT122" s="115">
        <v>8</v>
      </c>
      <c r="AU122" s="115">
        <v>0.21489621489621491</v>
      </c>
      <c r="AV122" s="116">
        <v>6.5185185185185102</v>
      </c>
      <c r="AW122" s="34">
        <v>70.400000000000006</v>
      </c>
      <c r="AX122" s="34">
        <v>0.1</v>
      </c>
      <c r="AY122" s="117">
        <v>0.36079545454545453</v>
      </c>
      <c r="AZ122" s="117">
        <v>0.53703703703703709</v>
      </c>
      <c r="BA122" s="34">
        <v>0.81481481481481477</v>
      </c>
      <c r="BB122" s="118">
        <v>6297</v>
      </c>
      <c r="BC122" s="118">
        <v>15233</v>
      </c>
      <c r="BD122" s="118" t="s">
        <v>616</v>
      </c>
      <c r="BE122" s="118" t="s">
        <v>617</v>
      </c>
      <c r="BF122" s="118">
        <v>3849</v>
      </c>
      <c r="BG122" s="118">
        <v>126</v>
      </c>
      <c r="BH122" s="34">
        <v>0.42530527409716812</v>
      </c>
      <c r="BI122" s="119">
        <v>6.9874543433380972E-3</v>
      </c>
      <c r="BJ122" s="108">
        <v>43</v>
      </c>
      <c r="BK122" s="250">
        <v>127</v>
      </c>
      <c r="BL122" s="251">
        <v>15</v>
      </c>
      <c r="BM122" s="251">
        <v>20</v>
      </c>
      <c r="BN122" s="252">
        <v>11.811023622047241</v>
      </c>
      <c r="BO122" s="252">
        <v>15.748031496062991</v>
      </c>
      <c r="BP122" s="252">
        <v>6.3492063492063489E-2</v>
      </c>
      <c r="BQ122" s="252">
        <v>0.27777777777777779</v>
      </c>
      <c r="BR122" s="252">
        <v>0.27777777777777779</v>
      </c>
      <c r="BS122" s="252">
        <v>0.37301587301587302</v>
      </c>
      <c r="BT122" s="253">
        <v>126</v>
      </c>
      <c r="BU122" s="254">
        <v>0.36017857142857101</v>
      </c>
      <c r="BV122" s="254">
        <v>0.37734924790570901</v>
      </c>
      <c r="BW122" s="253" t="b">
        <v>1</v>
      </c>
      <c r="BX122" s="253" t="b">
        <v>0</v>
      </c>
      <c r="BY122" s="253">
        <v>126</v>
      </c>
      <c r="BZ122" s="253">
        <v>125</v>
      </c>
      <c r="CA122" s="254">
        <v>1</v>
      </c>
      <c r="CB122" s="254">
        <v>0.99206349206349198</v>
      </c>
      <c r="CC122" s="282">
        <v>7.9365079365079309E-3</v>
      </c>
      <c r="CD122" s="283">
        <v>1</v>
      </c>
      <c r="CE122" s="128">
        <v>0.12</v>
      </c>
      <c r="CF122" s="127">
        <v>39</v>
      </c>
      <c r="CG122" s="128">
        <v>0.30952380952380898</v>
      </c>
      <c r="CH122" s="128">
        <v>0.30158730158730102</v>
      </c>
      <c r="CI122" s="127">
        <v>38</v>
      </c>
      <c r="CJ122" s="128">
        <v>0.69047619047619002</v>
      </c>
      <c r="CK122" s="127">
        <v>87</v>
      </c>
      <c r="CL122" s="128">
        <v>1.9758940920766601E-2</v>
      </c>
      <c r="CM122" s="127" t="s">
        <v>25</v>
      </c>
      <c r="CN122" s="127">
        <v>109</v>
      </c>
      <c r="CO122" s="128">
        <v>0.865079365079365</v>
      </c>
      <c r="CP122" s="127" t="b">
        <v>0</v>
      </c>
      <c r="CQ122" s="127">
        <v>14</v>
      </c>
      <c r="CR122" s="127">
        <v>23</v>
      </c>
      <c r="CS122" s="128">
        <v>0.37837837837837801</v>
      </c>
      <c r="CT122" s="128">
        <v>0.11111111111111099</v>
      </c>
      <c r="CU122" s="218" t="s">
        <v>715</v>
      </c>
      <c r="CV122" s="218" t="s">
        <v>720</v>
      </c>
      <c r="CW122" s="127" t="s">
        <v>724</v>
      </c>
      <c r="CX122" s="127" t="s">
        <v>718</v>
      </c>
      <c r="CY122" s="127" t="s">
        <v>718</v>
      </c>
      <c r="CZ122" s="127" t="s">
        <v>718</v>
      </c>
      <c r="DA122" s="127" t="s">
        <v>723</v>
      </c>
      <c r="DB122" s="127" t="b">
        <v>0</v>
      </c>
      <c r="DC122" s="272" t="s">
        <v>729</v>
      </c>
      <c r="DD122" s="291" t="s">
        <v>732</v>
      </c>
      <c r="DE122" s="274" t="s">
        <v>158</v>
      </c>
      <c r="DF122" s="275" t="b">
        <f t="shared" si="1"/>
        <v>1</v>
      </c>
      <c r="DH122"/>
      <c r="DI122"/>
      <c r="DJ122"/>
    </row>
    <row r="123" spans="1:114" ht="24.95" customHeight="1" x14ac:dyDescent="0.25">
      <c r="A123" s="127" t="s">
        <v>207</v>
      </c>
      <c r="B123" s="218" t="s">
        <v>682</v>
      </c>
      <c r="C123" s="107" t="s">
        <v>23</v>
      </c>
      <c r="D123" s="108" t="s">
        <v>344</v>
      </c>
      <c r="E123" s="108" t="s">
        <v>247</v>
      </c>
      <c r="F123" s="108" t="s">
        <v>615</v>
      </c>
      <c r="G123" s="108">
        <v>46</v>
      </c>
      <c r="H123" s="107" t="s">
        <v>510</v>
      </c>
      <c r="I123" s="107">
        <v>6</v>
      </c>
      <c r="J123" s="109" t="s">
        <v>24</v>
      </c>
      <c r="K123" s="107">
        <v>40</v>
      </c>
      <c r="L123" s="107" t="s">
        <v>510</v>
      </c>
      <c r="M123" s="110">
        <v>0.86956521739130432</v>
      </c>
      <c r="N123" s="107" t="s">
        <v>505</v>
      </c>
      <c r="O123" s="107" t="s">
        <v>493</v>
      </c>
      <c r="P123" s="107" t="s">
        <v>513</v>
      </c>
      <c r="Q123" s="107" t="s">
        <v>351</v>
      </c>
      <c r="R123" s="111" t="s">
        <v>470</v>
      </c>
      <c r="S123" s="108" t="s">
        <v>352</v>
      </c>
      <c r="T123" s="108">
        <v>2555</v>
      </c>
      <c r="U123" s="108">
        <v>84</v>
      </c>
      <c r="V123" s="108">
        <v>7</v>
      </c>
      <c r="W123" s="112">
        <v>126</v>
      </c>
      <c r="X123" s="113">
        <v>0.36507936507936506</v>
      </c>
      <c r="Y123" s="108">
        <v>61</v>
      </c>
      <c r="Z123" s="108">
        <v>50</v>
      </c>
      <c r="AA123" s="108">
        <v>418</v>
      </c>
      <c r="AB123" s="108">
        <v>370</v>
      </c>
      <c r="AC123" s="108">
        <v>11</v>
      </c>
      <c r="AD123" s="108">
        <v>22</v>
      </c>
      <c r="AE123" s="108">
        <v>60</v>
      </c>
      <c r="AF123" s="108">
        <v>111</v>
      </c>
      <c r="AG123" s="108">
        <v>60</v>
      </c>
      <c r="AH123" s="108">
        <v>57</v>
      </c>
      <c r="AI123" s="108">
        <v>16</v>
      </c>
      <c r="AJ123" s="108">
        <v>0</v>
      </c>
      <c r="AK123" s="108">
        <v>120</v>
      </c>
      <c r="AL123" s="108">
        <v>184</v>
      </c>
      <c r="AM123" s="114">
        <v>304</v>
      </c>
      <c r="AN123" s="34">
        <v>0.952380952380952</v>
      </c>
      <c r="AO123" s="34">
        <v>1.4285714285714199</v>
      </c>
      <c r="AP123" s="34">
        <v>17.1428571428571</v>
      </c>
      <c r="AQ123" s="34">
        <v>1.46031746031746</v>
      </c>
      <c r="AR123" s="34">
        <v>2.1904761904761898</v>
      </c>
      <c r="AS123" s="34">
        <v>26.285714285714199</v>
      </c>
      <c r="AT123" s="115">
        <v>2.4126984126984099</v>
      </c>
      <c r="AU123" s="115">
        <v>0.1189358372456964</v>
      </c>
      <c r="AV123" s="116">
        <v>3.6190476190476102</v>
      </c>
      <c r="AW123" s="34">
        <v>43.428571428571402</v>
      </c>
      <c r="AX123" s="34">
        <v>0.81967213114754101</v>
      </c>
      <c r="AY123" s="117">
        <v>0.39473684210526316</v>
      </c>
      <c r="AZ123" s="117">
        <v>0.54761904761904767</v>
      </c>
      <c r="BA123" s="34">
        <v>1.5</v>
      </c>
      <c r="BB123" s="118">
        <v>953</v>
      </c>
      <c r="BC123" s="118">
        <v>20132</v>
      </c>
      <c r="BD123" s="118" t="s">
        <v>622</v>
      </c>
      <c r="BE123" s="118" t="s">
        <v>623</v>
      </c>
      <c r="BF123" s="118">
        <v>2555</v>
      </c>
      <c r="BG123" s="118">
        <v>83</v>
      </c>
      <c r="BH123" s="34">
        <v>1</v>
      </c>
      <c r="BI123" s="119">
        <v>0.13221406086044071</v>
      </c>
      <c r="BJ123" s="108">
        <v>33</v>
      </c>
      <c r="BK123" s="250">
        <v>85</v>
      </c>
      <c r="BL123" s="251">
        <v>13</v>
      </c>
      <c r="BM123" s="251">
        <v>14</v>
      </c>
      <c r="BN123" s="252">
        <v>15.294117647058821</v>
      </c>
      <c r="BO123" s="252">
        <v>16.47058823529412</v>
      </c>
      <c r="BP123" s="252">
        <v>0</v>
      </c>
      <c r="BQ123" s="252">
        <v>0.32142857142857151</v>
      </c>
      <c r="BR123" s="252">
        <v>0.36904761904761912</v>
      </c>
      <c r="BS123" s="252">
        <v>0.8571428571428571</v>
      </c>
      <c r="BT123" s="253">
        <v>84</v>
      </c>
      <c r="BU123" s="254">
        <v>0.38078749505342202</v>
      </c>
      <c r="BV123" s="254">
        <v>0.43554749524387898</v>
      </c>
      <c r="BW123" s="253" t="b">
        <v>1</v>
      </c>
      <c r="BX123" s="253" t="b">
        <v>1</v>
      </c>
      <c r="BY123" s="253">
        <v>84</v>
      </c>
      <c r="BZ123" s="253">
        <v>84</v>
      </c>
      <c r="CA123" s="254">
        <v>1</v>
      </c>
      <c r="CB123" s="254">
        <v>1</v>
      </c>
      <c r="CC123" s="282">
        <v>0</v>
      </c>
      <c r="CD123" s="283">
        <v>0</v>
      </c>
      <c r="CE123" s="128">
        <v>0.57894736842105199</v>
      </c>
      <c r="CF123" s="127">
        <v>38</v>
      </c>
      <c r="CG123" s="128">
        <v>0.452380952380952</v>
      </c>
      <c r="CH123" s="128">
        <v>0.452380952380952</v>
      </c>
      <c r="CI123" s="127">
        <v>38</v>
      </c>
      <c r="CJ123" s="128">
        <v>0.54761904761904701</v>
      </c>
      <c r="CK123" s="127">
        <v>46</v>
      </c>
      <c r="CL123" s="128">
        <v>4.4245575442455699E-2</v>
      </c>
      <c r="CM123" s="127" t="s">
        <v>25</v>
      </c>
      <c r="CN123" s="127">
        <v>71</v>
      </c>
      <c r="CO123" s="128">
        <v>0.84523809523809501</v>
      </c>
      <c r="CP123" s="127" t="b">
        <v>0</v>
      </c>
      <c r="CQ123" s="127">
        <v>17</v>
      </c>
      <c r="CR123" s="127">
        <v>20</v>
      </c>
      <c r="CS123" s="128">
        <v>0.45945945945945899</v>
      </c>
      <c r="CT123" s="128">
        <v>0.202380952380952</v>
      </c>
      <c r="CU123" s="218" t="s">
        <v>710</v>
      </c>
      <c r="CV123" s="218" t="s">
        <v>718</v>
      </c>
      <c r="CW123" s="127" t="s">
        <v>724</v>
      </c>
      <c r="CX123" s="127" t="s">
        <v>716</v>
      </c>
      <c r="CY123" s="127" t="s">
        <v>718</v>
      </c>
      <c r="CZ123" s="127" t="s">
        <v>718</v>
      </c>
      <c r="DA123" s="127" t="s">
        <v>723</v>
      </c>
      <c r="DB123" s="127" t="b">
        <v>0</v>
      </c>
      <c r="DC123" s="272" t="s">
        <v>729</v>
      </c>
      <c r="DD123" s="291" t="s">
        <v>732</v>
      </c>
      <c r="DE123" s="274" t="s">
        <v>207</v>
      </c>
      <c r="DF123" s="275" t="b">
        <f t="shared" si="1"/>
        <v>1</v>
      </c>
      <c r="DH123"/>
      <c r="DI123"/>
      <c r="DJ123"/>
    </row>
    <row r="124" spans="1:114" ht="24.95" customHeight="1" x14ac:dyDescent="0.25">
      <c r="A124" s="127" t="s">
        <v>154</v>
      </c>
      <c r="B124" s="218" t="s">
        <v>682</v>
      </c>
      <c r="C124" s="107" t="s">
        <v>23</v>
      </c>
      <c r="D124" s="108" t="s">
        <v>344</v>
      </c>
      <c r="E124" s="108" t="s">
        <v>247</v>
      </c>
      <c r="F124" s="108" t="s">
        <v>509</v>
      </c>
      <c r="G124" s="108">
        <v>232</v>
      </c>
      <c r="H124" s="107" t="s">
        <v>510</v>
      </c>
      <c r="I124" s="120">
        <v>25</v>
      </c>
      <c r="J124" s="126" t="s">
        <v>54</v>
      </c>
      <c r="K124" s="107">
        <v>207</v>
      </c>
      <c r="L124" s="107" t="s">
        <v>510</v>
      </c>
      <c r="M124" s="110">
        <v>0.89224137931034486</v>
      </c>
      <c r="N124" s="107" t="s">
        <v>286</v>
      </c>
      <c r="O124" s="107" t="s">
        <v>493</v>
      </c>
      <c r="P124" s="107" t="s">
        <v>350</v>
      </c>
      <c r="Q124" s="107" t="s">
        <v>502</v>
      </c>
      <c r="R124" s="111" t="s">
        <v>470</v>
      </c>
      <c r="S124" s="108" t="s">
        <v>352</v>
      </c>
      <c r="T124" s="108">
        <v>3170</v>
      </c>
      <c r="U124" s="108">
        <v>105</v>
      </c>
      <c r="V124" s="108">
        <v>9</v>
      </c>
      <c r="W124" s="112">
        <v>516</v>
      </c>
      <c r="X124" s="113">
        <v>0.44961240310077522</v>
      </c>
      <c r="Y124" s="108">
        <v>48</v>
      </c>
      <c r="Z124" s="108">
        <v>135</v>
      </c>
      <c r="AA124" s="108">
        <v>297</v>
      </c>
      <c r="AB124" s="108">
        <v>819</v>
      </c>
      <c r="AC124" s="108">
        <v>301</v>
      </c>
      <c r="AD124" s="108">
        <v>214</v>
      </c>
      <c r="AE124" s="108">
        <v>1774</v>
      </c>
      <c r="AF124" s="108">
        <v>1321</v>
      </c>
      <c r="AG124" s="108">
        <v>240</v>
      </c>
      <c r="AH124" s="108">
        <v>171</v>
      </c>
      <c r="AI124" s="108">
        <v>331</v>
      </c>
      <c r="AJ124" s="108">
        <v>8</v>
      </c>
      <c r="AK124" s="108">
        <v>2014</v>
      </c>
      <c r="AL124" s="108">
        <v>1831</v>
      </c>
      <c r="AM124" s="114">
        <v>3845</v>
      </c>
      <c r="AN124" s="34">
        <v>3.9031007751937898</v>
      </c>
      <c r="AO124" s="34">
        <v>19.180952380952299</v>
      </c>
      <c r="AP124" s="34">
        <v>223.777777777777</v>
      </c>
      <c r="AQ124" s="34">
        <v>3.5484496124031</v>
      </c>
      <c r="AR124" s="34">
        <v>17.438095238095201</v>
      </c>
      <c r="AS124" s="34">
        <v>203.444444444444</v>
      </c>
      <c r="AT124" s="115">
        <v>7.4515503875968996</v>
      </c>
      <c r="AU124" s="115">
        <v>1.2125512456638285</v>
      </c>
      <c r="AV124" s="116">
        <v>36.619047619047599</v>
      </c>
      <c r="AW124" s="34">
        <v>427.222222222222</v>
      </c>
      <c r="AX124" s="34">
        <v>2.8125</v>
      </c>
      <c r="AY124" s="117">
        <v>0.52379713914174253</v>
      </c>
      <c r="AZ124" s="117">
        <v>2.2095238095238097</v>
      </c>
      <c r="BA124" s="34">
        <v>4.9142857142857146</v>
      </c>
      <c r="BB124" s="118">
        <v>7150</v>
      </c>
      <c r="BC124" s="118">
        <v>114511</v>
      </c>
      <c r="BD124" s="118" t="s">
        <v>624</v>
      </c>
      <c r="BE124" s="118" t="s">
        <v>625</v>
      </c>
      <c r="BF124" s="118">
        <v>3734</v>
      </c>
      <c r="BG124" s="118">
        <v>122</v>
      </c>
      <c r="BH124" s="34">
        <v>0.84895554365291914</v>
      </c>
      <c r="BI124" s="119">
        <v>7.2167832167832166E-2</v>
      </c>
      <c r="BJ124" s="108">
        <v>515</v>
      </c>
      <c r="BK124" s="250">
        <v>124</v>
      </c>
      <c r="BL124" s="251">
        <v>16</v>
      </c>
      <c r="BM124" s="251">
        <v>27</v>
      </c>
      <c r="BN124" s="252">
        <v>12.90322580645161</v>
      </c>
      <c r="BO124" s="252">
        <v>21.7741935483871</v>
      </c>
      <c r="BP124" s="252">
        <v>0.1056910569105691</v>
      </c>
      <c r="BQ124" s="252">
        <v>0.43089430894308939</v>
      </c>
      <c r="BR124" s="252">
        <v>0.47154471544715448</v>
      </c>
      <c r="BS124" s="252">
        <v>0.84552845528455289</v>
      </c>
      <c r="BT124" s="253">
        <v>123</v>
      </c>
      <c r="BU124" s="254">
        <v>0.26014493607031602</v>
      </c>
      <c r="BV124" s="254">
        <v>0.215400592551478</v>
      </c>
      <c r="BW124" s="253" t="b">
        <v>1</v>
      </c>
      <c r="BX124" s="253" t="b">
        <v>0</v>
      </c>
      <c r="BY124" s="253">
        <v>123</v>
      </c>
      <c r="BZ124" s="253">
        <v>120</v>
      </c>
      <c r="CA124" s="254">
        <v>1</v>
      </c>
      <c r="CB124" s="254">
        <v>0.97560975609756095</v>
      </c>
      <c r="CC124" s="282">
        <v>0</v>
      </c>
      <c r="CD124" s="283">
        <v>0</v>
      </c>
      <c r="CE124" s="128">
        <v>7.1704490584258804E-2</v>
      </c>
      <c r="CF124" s="127">
        <v>89</v>
      </c>
      <c r="CG124" s="128">
        <v>0.723577235772357</v>
      </c>
      <c r="CH124" s="128">
        <v>0.723577235772357</v>
      </c>
      <c r="CI124" s="127">
        <v>89</v>
      </c>
      <c r="CJ124" s="128">
        <v>0.276422764227642</v>
      </c>
      <c r="CK124" s="127">
        <v>34</v>
      </c>
      <c r="CL124" s="128">
        <v>1.43925299259311E-2</v>
      </c>
      <c r="CM124" s="127" t="s">
        <v>25</v>
      </c>
      <c r="CN124" s="127">
        <v>105</v>
      </c>
      <c r="CO124" s="128">
        <v>0.85365853658536495</v>
      </c>
      <c r="CP124" s="127" t="b">
        <v>0</v>
      </c>
      <c r="CQ124" s="127">
        <v>51</v>
      </c>
      <c r="CR124" s="127">
        <v>37</v>
      </c>
      <c r="CS124" s="128">
        <v>0.57954545454545403</v>
      </c>
      <c r="CT124" s="128">
        <v>0.41463414634146301</v>
      </c>
      <c r="CU124" s="218" t="s">
        <v>710</v>
      </c>
      <c r="CV124" s="218" t="s">
        <v>720</v>
      </c>
      <c r="CW124" s="127" t="s">
        <v>724</v>
      </c>
      <c r="CX124" s="127" t="s">
        <v>716</v>
      </c>
      <c r="CY124" s="127" t="s">
        <v>718</v>
      </c>
      <c r="CZ124" s="127" t="s">
        <v>718</v>
      </c>
      <c r="DA124" s="127" t="s">
        <v>723</v>
      </c>
      <c r="DB124" s="127" t="b">
        <v>0</v>
      </c>
      <c r="DC124" s="272" t="s">
        <v>729</v>
      </c>
      <c r="DD124" s="291" t="s">
        <v>732</v>
      </c>
      <c r="DE124" s="274" t="s">
        <v>154</v>
      </c>
      <c r="DF124" s="275" t="b">
        <f t="shared" si="1"/>
        <v>1</v>
      </c>
      <c r="DH124"/>
      <c r="DI124"/>
      <c r="DJ124"/>
    </row>
    <row r="125" spans="1:114" ht="24.95" customHeight="1" x14ac:dyDescent="0.25">
      <c r="A125" s="127" t="s">
        <v>50</v>
      </c>
      <c r="B125" s="218" t="s">
        <v>682</v>
      </c>
      <c r="C125" s="107" t="s">
        <v>23</v>
      </c>
      <c r="D125" s="108" t="s">
        <v>333</v>
      </c>
      <c r="E125" s="108" t="s">
        <v>247</v>
      </c>
      <c r="F125" s="108" t="s">
        <v>509</v>
      </c>
      <c r="G125" s="108">
        <v>58</v>
      </c>
      <c r="H125" s="107" t="s">
        <v>510</v>
      </c>
      <c r="I125" s="125">
        <v>1</v>
      </c>
      <c r="J125" s="125" t="s">
        <v>20</v>
      </c>
      <c r="K125" s="107">
        <v>57</v>
      </c>
      <c r="L125" s="107" t="s">
        <v>510</v>
      </c>
      <c r="M125" s="110">
        <v>0.98275862068965514</v>
      </c>
      <c r="N125" s="107" t="s">
        <v>286</v>
      </c>
      <c r="O125" s="107" t="s">
        <v>493</v>
      </c>
      <c r="P125" s="107" t="s">
        <v>350</v>
      </c>
      <c r="Q125" s="107" t="s">
        <v>502</v>
      </c>
      <c r="R125" s="111" t="s">
        <v>470</v>
      </c>
      <c r="S125" s="108" t="s">
        <v>394</v>
      </c>
      <c r="T125" s="108">
        <v>488</v>
      </c>
      <c r="U125" s="108">
        <v>17</v>
      </c>
      <c r="V125" s="108">
        <v>2</v>
      </c>
      <c r="W125" s="112">
        <v>74</v>
      </c>
      <c r="X125" s="113">
        <v>0.78378378378378377</v>
      </c>
      <c r="Y125" s="108">
        <v>4</v>
      </c>
      <c r="Z125" s="108">
        <v>22</v>
      </c>
      <c r="AA125" s="108">
        <v>28</v>
      </c>
      <c r="AB125" s="108">
        <v>204</v>
      </c>
      <c r="AC125" s="108">
        <v>23</v>
      </c>
      <c r="AD125" s="108">
        <v>5</v>
      </c>
      <c r="AE125" s="108">
        <v>168</v>
      </c>
      <c r="AF125" s="108">
        <v>26</v>
      </c>
      <c r="AG125" s="108">
        <v>45</v>
      </c>
      <c r="AH125" s="108">
        <v>11</v>
      </c>
      <c r="AI125" s="108">
        <v>5</v>
      </c>
      <c r="AJ125" s="108">
        <v>0</v>
      </c>
      <c r="AK125" s="108">
        <v>213</v>
      </c>
      <c r="AL125" s="108">
        <v>42</v>
      </c>
      <c r="AM125" s="114">
        <v>255</v>
      </c>
      <c r="AN125" s="34">
        <v>2.8783783783783701</v>
      </c>
      <c r="AO125" s="34">
        <v>12.529411764705801</v>
      </c>
      <c r="AP125" s="34">
        <v>106.5</v>
      </c>
      <c r="AQ125" s="34">
        <v>0.56756756756756699</v>
      </c>
      <c r="AR125" s="34">
        <v>2.4705882352941102</v>
      </c>
      <c r="AS125" s="34">
        <v>21</v>
      </c>
      <c r="AT125" s="115">
        <v>3.4459459459459398</v>
      </c>
      <c r="AU125" s="115">
        <v>0.5214723926380368</v>
      </c>
      <c r="AV125" s="116">
        <v>15</v>
      </c>
      <c r="AW125" s="34">
        <v>127.5</v>
      </c>
      <c r="AX125" s="34">
        <v>5.5</v>
      </c>
      <c r="AY125" s="117">
        <v>0.83529411764705885</v>
      </c>
      <c r="AZ125" s="117">
        <v>3.4117647058823528</v>
      </c>
      <c r="BA125" s="34">
        <v>4.3529411764705879</v>
      </c>
      <c r="BB125" s="118">
        <v>882</v>
      </c>
      <c r="BC125" s="118">
        <v>3814</v>
      </c>
      <c r="BD125" s="118" t="s">
        <v>593</v>
      </c>
      <c r="BE125" s="118" t="s">
        <v>594</v>
      </c>
      <c r="BF125" s="118">
        <v>504</v>
      </c>
      <c r="BG125" s="118">
        <v>16</v>
      </c>
      <c r="BH125" s="34">
        <v>0.96825396825396826</v>
      </c>
      <c r="BI125" s="119">
        <v>8.390022675736962E-2</v>
      </c>
      <c r="BJ125" s="108">
        <v>28</v>
      </c>
      <c r="BK125" s="250">
        <v>18</v>
      </c>
      <c r="BL125" s="251">
        <v>9</v>
      </c>
      <c r="BM125" s="251">
        <v>16</v>
      </c>
      <c r="BN125" s="252">
        <v>50</v>
      </c>
      <c r="BO125" s="252">
        <v>88.888888888888886</v>
      </c>
      <c r="BP125" s="252">
        <v>0.23529411764705879</v>
      </c>
      <c r="BQ125" s="252">
        <v>0.35294117647058831</v>
      </c>
      <c r="BR125" s="252">
        <v>0.47058823529411759</v>
      </c>
      <c r="BS125" s="252">
        <v>1</v>
      </c>
      <c r="BT125" s="253">
        <v>17</v>
      </c>
      <c r="BU125" s="254">
        <v>0.25337767615880202</v>
      </c>
      <c r="BV125" s="254">
        <v>4.4538418530617803E-2</v>
      </c>
      <c r="BW125" s="253" t="b">
        <v>1</v>
      </c>
      <c r="BX125" s="253" t="b">
        <v>0</v>
      </c>
      <c r="BY125" s="253">
        <v>17</v>
      </c>
      <c r="BZ125" s="253">
        <v>14</v>
      </c>
      <c r="CA125" s="254">
        <v>1</v>
      </c>
      <c r="CB125" s="254">
        <v>0.82352941176470495</v>
      </c>
      <c r="CC125" s="282">
        <v>5.8823529411764698E-2</v>
      </c>
      <c r="CD125" s="283">
        <v>1</v>
      </c>
      <c r="CE125" s="128">
        <v>0.34982332155476997</v>
      </c>
      <c r="CF125" s="127">
        <v>10</v>
      </c>
      <c r="CG125" s="128">
        <v>0.58823529411764697</v>
      </c>
      <c r="CH125" s="128">
        <v>0.52941176470588203</v>
      </c>
      <c r="CI125" s="127">
        <v>9</v>
      </c>
      <c r="CJ125" s="128">
        <v>0.41176470588235198</v>
      </c>
      <c r="CK125" s="127">
        <v>7</v>
      </c>
      <c r="CL125" s="128">
        <v>4.54545454545454E-3</v>
      </c>
      <c r="CM125" s="127" t="s">
        <v>25</v>
      </c>
      <c r="CN125" s="127">
        <v>10</v>
      </c>
      <c r="CO125" s="128">
        <v>0.58823529411764697</v>
      </c>
      <c r="CP125" s="127" t="b">
        <v>1</v>
      </c>
      <c r="CQ125" s="127">
        <v>7</v>
      </c>
      <c r="CR125" s="127">
        <v>1</v>
      </c>
      <c r="CS125" s="128">
        <v>0.875</v>
      </c>
      <c r="CT125" s="128">
        <v>0.41176470588235198</v>
      </c>
      <c r="CU125" s="218" t="s">
        <v>715</v>
      </c>
      <c r="CV125" s="218" t="s">
        <v>718</v>
      </c>
      <c r="CW125" s="127" t="s">
        <v>724</v>
      </c>
      <c r="CX125" s="127" t="s">
        <v>716</v>
      </c>
      <c r="CY125" s="127" t="s">
        <v>718</v>
      </c>
      <c r="CZ125" s="127" t="s">
        <v>721</v>
      </c>
      <c r="DA125" s="127" t="s">
        <v>723</v>
      </c>
      <c r="DB125" s="127" t="b">
        <v>0</v>
      </c>
      <c r="DC125" s="272" t="s">
        <v>729</v>
      </c>
      <c r="DD125" s="291" t="s">
        <v>732</v>
      </c>
      <c r="DE125" s="274" t="s">
        <v>50</v>
      </c>
      <c r="DF125" s="275" t="b">
        <f t="shared" si="1"/>
        <v>1</v>
      </c>
      <c r="DH125"/>
      <c r="DI125"/>
      <c r="DJ125"/>
    </row>
    <row r="126" spans="1:114" ht="24.95" customHeight="1" x14ac:dyDescent="0.25">
      <c r="A126" s="127" t="s">
        <v>195</v>
      </c>
      <c r="B126" s="218" t="s">
        <v>682</v>
      </c>
      <c r="C126" s="107" t="s">
        <v>23</v>
      </c>
      <c r="D126" s="108" t="s">
        <v>333</v>
      </c>
      <c r="E126" s="108" t="s">
        <v>247</v>
      </c>
      <c r="F126" s="108" t="s">
        <v>509</v>
      </c>
      <c r="G126" s="108">
        <v>39</v>
      </c>
      <c r="H126" s="107" t="s">
        <v>510</v>
      </c>
      <c r="I126" s="107">
        <v>9</v>
      </c>
      <c r="J126" s="109" t="s">
        <v>24</v>
      </c>
      <c r="K126" s="107">
        <v>30</v>
      </c>
      <c r="L126" s="107" t="s">
        <v>510</v>
      </c>
      <c r="M126" s="110">
        <v>0.76923076923076927</v>
      </c>
      <c r="N126" s="107" t="s">
        <v>505</v>
      </c>
      <c r="O126" s="107" t="s">
        <v>493</v>
      </c>
      <c r="P126" s="107" t="s">
        <v>513</v>
      </c>
      <c r="Q126" s="107" t="s">
        <v>351</v>
      </c>
      <c r="R126" s="111" t="s">
        <v>470</v>
      </c>
      <c r="S126" s="108" t="s">
        <v>394</v>
      </c>
      <c r="T126" s="108">
        <v>1033</v>
      </c>
      <c r="U126" s="108">
        <v>34</v>
      </c>
      <c r="V126" s="108">
        <v>3</v>
      </c>
      <c r="W126" s="112">
        <v>46</v>
      </c>
      <c r="X126" s="113">
        <v>0.84782608695652173</v>
      </c>
      <c r="Y126" s="108">
        <v>29</v>
      </c>
      <c r="Z126" s="108">
        <v>59</v>
      </c>
      <c r="AA126" s="108">
        <v>257</v>
      </c>
      <c r="AB126" s="108">
        <v>575</v>
      </c>
      <c r="AC126" s="108">
        <v>30</v>
      </c>
      <c r="AD126" s="108">
        <v>0</v>
      </c>
      <c r="AE126" s="108">
        <v>266</v>
      </c>
      <c r="AF126" s="108">
        <v>0</v>
      </c>
      <c r="AG126" s="108">
        <v>58</v>
      </c>
      <c r="AH126" s="108">
        <v>6</v>
      </c>
      <c r="AI126" s="108">
        <v>42</v>
      </c>
      <c r="AJ126" s="108">
        <v>0</v>
      </c>
      <c r="AK126" s="108">
        <v>324</v>
      </c>
      <c r="AL126" s="108">
        <v>48</v>
      </c>
      <c r="AM126" s="114">
        <v>372</v>
      </c>
      <c r="AN126" s="34">
        <v>7.0434782608695601</v>
      </c>
      <c r="AO126" s="34">
        <v>9.5294117647058805</v>
      </c>
      <c r="AP126" s="34">
        <v>108</v>
      </c>
      <c r="AQ126" s="34">
        <v>1.0434782608695601</v>
      </c>
      <c r="AR126" s="34">
        <v>1.4117647058823499</v>
      </c>
      <c r="AS126" s="34">
        <v>16</v>
      </c>
      <c r="AT126" s="115">
        <v>8.0869565217391308</v>
      </c>
      <c r="AU126" s="115">
        <v>0.35976789168278528</v>
      </c>
      <c r="AV126" s="116">
        <v>10.9411764705882</v>
      </c>
      <c r="AW126" s="34">
        <v>124</v>
      </c>
      <c r="AX126" s="34">
        <v>2.0344827586206802</v>
      </c>
      <c r="AY126" s="117">
        <v>0.87096774193548387</v>
      </c>
      <c r="AZ126" s="117">
        <v>1.1470588235294117</v>
      </c>
      <c r="BA126" s="34">
        <v>1.3529411764705883</v>
      </c>
      <c r="BB126" s="118">
        <v>750</v>
      </c>
      <c r="BC126" s="118">
        <v>5461</v>
      </c>
      <c r="BD126" s="118" t="s">
        <v>603</v>
      </c>
      <c r="BE126" s="118" t="s">
        <v>604</v>
      </c>
      <c r="BF126" s="118">
        <v>2253</v>
      </c>
      <c r="BG126" s="118">
        <v>74</v>
      </c>
      <c r="BH126" s="34">
        <v>0.45849977807367953</v>
      </c>
      <c r="BI126" s="119">
        <v>6.133333333333333E-2</v>
      </c>
      <c r="BJ126" s="108">
        <v>30</v>
      </c>
      <c r="BK126" s="250">
        <v>75</v>
      </c>
      <c r="BL126" s="251">
        <v>21</v>
      </c>
      <c r="BM126" s="251">
        <v>42</v>
      </c>
      <c r="BN126" s="252">
        <v>28</v>
      </c>
      <c r="BO126" s="252">
        <v>56</v>
      </c>
      <c r="BP126" s="252">
        <v>0.67567567567567566</v>
      </c>
      <c r="BQ126" s="252">
        <v>0.70270270270270274</v>
      </c>
      <c r="BR126" s="252">
        <v>0.72972972972972971</v>
      </c>
      <c r="BS126" s="252">
        <v>0.98648648648648651</v>
      </c>
      <c r="BT126" s="253">
        <v>74</v>
      </c>
      <c r="BU126" s="254">
        <v>-0.131321703261289</v>
      </c>
      <c r="BV126" s="254">
        <v>-0.12075007861199499</v>
      </c>
      <c r="BW126" s="253" t="b">
        <v>0</v>
      </c>
      <c r="BX126" s="253" t="b">
        <v>0</v>
      </c>
      <c r="BY126" s="253">
        <v>24</v>
      </c>
      <c r="BZ126" s="253">
        <v>23</v>
      </c>
      <c r="CA126" s="254">
        <v>0.32432432432432401</v>
      </c>
      <c r="CB126" s="254">
        <v>0.31081081081081002</v>
      </c>
      <c r="CC126" s="282">
        <v>0.52702702702702697</v>
      </c>
      <c r="CD126" s="283">
        <v>39</v>
      </c>
      <c r="CE126" s="128">
        <v>0.40858505564387898</v>
      </c>
      <c r="CF126" s="127">
        <v>56</v>
      </c>
      <c r="CG126" s="128">
        <v>0.75675675675675602</v>
      </c>
      <c r="CH126" s="128">
        <v>0.22972972972972899</v>
      </c>
      <c r="CI126" s="127">
        <v>17</v>
      </c>
      <c r="CJ126" s="128">
        <v>0.24324324324324301</v>
      </c>
      <c r="CK126" s="127">
        <v>18</v>
      </c>
      <c r="CL126" s="128">
        <v>7.4682598954443596E-2</v>
      </c>
      <c r="CM126" s="127" t="s">
        <v>25</v>
      </c>
      <c r="CN126" s="127">
        <v>58</v>
      </c>
      <c r="CO126" s="128">
        <v>0.78378378378378299</v>
      </c>
      <c r="CP126" s="127" t="b">
        <v>1</v>
      </c>
      <c r="CQ126" s="127">
        <v>8</v>
      </c>
      <c r="CR126" s="127">
        <v>8</v>
      </c>
      <c r="CS126" s="128">
        <v>0.5</v>
      </c>
      <c r="CT126" s="128">
        <v>0.108108108108108</v>
      </c>
      <c r="CU126" s="218" t="s">
        <v>724</v>
      </c>
      <c r="CV126" s="218" t="s">
        <v>718</v>
      </c>
      <c r="CW126" s="127" t="s">
        <v>726</v>
      </c>
      <c r="CX126" s="127" t="s">
        <v>718</v>
      </c>
      <c r="CY126" s="127" t="s">
        <v>719</v>
      </c>
      <c r="CZ126" s="127" t="s">
        <v>718</v>
      </c>
      <c r="DA126" s="127" t="s">
        <v>723</v>
      </c>
      <c r="DB126" s="127" t="b">
        <v>0</v>
      </c>
      <c r="DC126" s="272" t="s">
        <v>729</v>
      </c>
      <c r="DD126" s="291" t="s">
        <v>732</v>
      </c>
      <c r="DE126" s="274" t="s">
        <v>195</v>
      </c>
      <c r="DF126" s="275" t="b">
        <f t="shared" si="1"/>
        <v>1</v>
      </c>
      <c r="DG126" t="s">
        <v>731</v>
      </c>
    </row>
    <row r="127" spans="1:114" ht="24.95" customHeight="1" x14ac:dyDescent="0.25">
      <c r="A127" s="145" t="s">
        <v>119</v>
      </c>
      <c r="B127" s="217" t="s">
        <v>21</v>
      </c>
      <c r="C127" s="146" t="s">
        <v>33</v>
      </c>
      <c r="D127" s="147" t="s">
        <v>333</v>
      </c>
      <c r="E127" s="147" t="s">
        <v>28</v>
      </c>
      <c r="F127" s="147" t="s">
        <v>509</v>
      </c>
      <c r="G127" s="147">
        <v>7</v>
      </c>
      <c r="H127" s="146" t="s">
        <v>467</v>
      </c>
      <c r="I127" s="148">
        <v>2</v>
      </c>
      <c r="J127" s="146" t="s">
        <v>57</v>
      </c>
      <c r="K127" s="148">
        <v>5</v>
      </c>
      <c r="L127" s="146" t="s">
        <v>467</v>
      </c>
      <c r="M127" s="149">
        <v>0.7142857142857143</v>
      </c>
      <c r="N127" s="146" t="s">
        <v>286</v>
      </c>
      <c r="O127" s="146" t="s">
        <v>287</v>
      </c>
      <c r="P127" s="146" t="s">
        <v>350</v>
      </c>
      <c r="Q127" s="146" t="s">
        <v>351</v>
      </c>
      <c r="R127" s="150" t="s">
        <v>470</v>
      </c>
      <c r="S127" s="147" t="s">
        <v>352</v>
      </c>
      <c r="T127" s="147">
        <v>1008</v>
      </c>
      <c r="U127" s="147">
        <v>34</v>
      </c>
      <c r="V127" s="147">
        <v>3</v>
      </c>
      <c r="W127" s="151">
        <v>15</v>
      </c>
      <c r="X127" s="152">
        <v>0.46666666666666667</v>
      </c>
      <c r="Y127" s="147">
        <v>6</v>
      </c>
      <c r="Z127" s="147">
        <v>13</v>
      </c>
      <c r="AA127" s="147">
        <v>74</v>
      </c>
      <c r="AB127" s="147">
        <v>169</v>
      </c>
      <c r="AC127" s="147">
        <v>7</v>
      </c>
      <c r="AD127" s="147">
        <v>0</v>
      </c>
      <c r="AE127" s="147">
        <v>85</v>
      </c>
      <c r="AF127" s="147">
        <v>0</v>
      </c>
      <c r="AG127" s="147">
        <v>13</v>
      </c>
      <c r="AH127" s="147">
        <v>3</v>
      </c>
      <c r="AI127" s="147">
        <v>48</v>
      </c>
      <c r="AJ127" s="147">
        <v>0</v>
      </c>
      <c r="AK127" s="147">
        <v>98</v>
      </c>
      <c r="AL127" s="147">
        <v>51</v>
      </c>
      <c r="AM127" s="153">
        <v>149</v>
      </c>
      <c r="AN127" s="154">
        <v>6.5333333333333297</v>
      </c>
      <c r="AO127" s="154">
        <v>2.8823529411764701</v>
      </c>
      <c r="AP127" s="154">
        <v>32.6666666666666</v>
      </c>
      <c r="AQ127" s="154">
        <v>3.4</v>
      </c>
      <c r="AR127" s="154">
        <v>1.5</v>
      </c>
      <c r="AS127" s="154">
        <v>17</v>
      </c>
      <c r="AT127" s="155">
        <v>9.93333333333333</v>
      </c>
      <c r="AU127" s="155">
        <v>0.14767096134786917</v>
      </c>
      <c r="AV127" s="156">
        <v>4.3823529411764701</v>
      </c>
      <c r="AW127" s="154">
        <v>49.6666666666666</v>
      </c>
      <c r="AX127" s="154">
        <v>2.1666666666666599</v>
      </c>
      <c r="AY127" s="157">
        <v>0.65771812080536918</v>
      </c>
      <c r="AZ127" s="157">
        <v>0.20588235294117646</v>
      </c>
      <c r="BA127" s="154">
        <v>0.44117647058823528</v>
      </c>
      <c r="BB127" s="158">
        <v>297</v>
      </c>
      <c r="BC127" s="158">
        <v>925</v>
      </c>
      <c r="BD127" s="158" t="s">
        <v>571</v>
      </c>
      <c r="BE127" s="158" t="s">
        <v>572</v>
      </c>
      <c r="BF127" s="158">
        <v>1402</v>
      </c>
      <c r="BG127" s="158">
        <v>46</v>
      </c>
      <c r="BH127" s="154">
        <v>0.7189728958630528</v>
      </c>
      <c r="BI127" s="159">
        <v>5.0505050505050504E-2</v>
      </c>
      <c r="BJ127" s="147">
        <v>7</v>
      </c>
      <c r="BK127" s="245">
        <v>47</v>
      </c>
      <c r="BL127" s="246">
        <v>7</v>
      </c>
      <c r="BM127" s="246">
        <v>17</v>
      </c>
      <c r="BN127" s="247">
        <v>14.893617021276601</v>
      </c>
      <c r="BO127" s="247">
        <v>36.170212765957437</v>
      </c>
      <c r="BP127" s="247">
        <v>0.34782608695652167</v>
      </c>
      <c r="BQ127" s="247">
        <v>0.86956521739130432</v>
      </c>
      <c r="BR127" s="247">
        <v>0.86956521739130432</v>
      </c>
      <c r="BS127" s="247">
        <v>0.86956521739130432</v>
      </c>
      <c r="BT127" s="248">
        <v>46</v>
      </c>
      <c r="BU127" s="249">
        <v>4.7231429128484999E-2</v>
      </c>
      <c r="BV127" s="249">
        <v>-6.2385372640122103E-2</v>
      </c>
      <c r="BW127" s="248" t="b">
        <v>0</v>
      </c>
      <c r="BX127" s="248" t="b">
        <v>0</v>
      </c>
      <c r="BY127" s="248">
        <v>30</v>
      </c>
      <c r="BZ127" s="248">
        <v>21</v>
      </c>
      <c r="CA127" s="249">
        <v>0.65217391304347805</v>
      </c>
      <c r="CB127" s="249">
        <v>0.45652173913043398</v>
      </c>
      <c r="CC127" s="284">
        <v>0.15217391304347799</v>
      </c>
      <c r="CD127" s="285">
        <v>7</v>
      </c>
      <c r="CE127" s="160">
        <v>0.33183856502242098</v>
      </c>
      <c r="CF127" s="145">
        <v>40</v>
      </c>
      <c r="CG127" s="160">
        <v>0.86956521739130399</v>
      </c>
      <c r="CH127" s="160">
        <v>0.71739130434782605</v>
      </c>
      <c r="CI127" s="145">
        <v>33</v>
      </c>
      <c r="CJ127" s="160">
        <v>0.13043478260869501</v>
      </c>
      <c r="CK127" s="145">
        <v>6</v>
      </c>
      <c r="CL127" s="160">
        <v>0.111864406779661</v>
      </c>
      <c r="CM127" s="145" t="s">
        <v>25</v>
      </c>
      <c r="CN127" s="145">
        <v>36</v>
      </c>
      <c r="CO127" s="160">
        <v>0.78260869565217395</v>
      </c>
      <c r="CP127" s="145" t="b">
        <v>1</v>
      </c>
      <c r="CQ127" s="145">
        <v>4</v>
      </c>
      <c r="CR127" s="145">
        <v>28</v>
      </c>
      <c r="CS127" s="160">
        <v>0.125</v>
      </c>
      <c r="CT127" s="160">
        <v>8.6956521739130405E-2</v>
      </c>
      <c r="CU127" s="217" t="s">
        <v>715</v>
      </c>
      <c r="CV127" s="217" t="s">
        <v>718</v>
      </c>
      <c r="CW127" s="145" t="s">
        <v>726</v>
      </c>
      <c r="CX127" s="145" t="s">
        <v>716</v>
      </c>
      <c r="CY127" s="145" t="s">
        <v>719</v>
      </c>
      <c r="CZ127" s="145" t="s">
        <v>722</v>
      </c>
      <c r="DA127" s="145" t="s">
        <v>723</v>
      </c>
      <c r="DB127" s="145" t="b">
        <v>0</v>
      </c>
      <c r="DC127" s="272" t="s">
        <v>729</v>
      </c>
      <c r="DD127" s="291" t="s">
        <v>732</v>
      </c>
      <c r="DE127" s="274" t="s">
        <v>119</v>
      </c>
      <c r="DF127" s="275" t="b">
        <f t="shared" si="1"/>
        <v>1</v>
      </c>
      <c r="DG127" t="s">
        <v>731</v>
      </c>
    </row>
    <row r="128" spans="1:114" ht="24" customHeight="1" x14ac:dyDescent="0.25">
      <c r="A128" s="127" t="s">
        <v>135</v>
      </c>
      <c r="B128" s="218" t="s">
        <v>682</v>
      </c>
      <c r="C128" s="107" t="s">
        <v>23</v>
      </c>
      <c r="D128" s="108" t="s">
        <v>344</v>
      </c>
      <c r="E128" s="108" t="s">
        <v>247</v>
      </c>
      <c r="F128" s="108" t="s">
        <v>494</v>
      </c>
      <c r="G128" s="108">
        <v>20</v>
      </c>
      <c r="H128" s="107" t="s">
        <v>510</v>
      </c>
      <c r="I128" s="107">
        <v>5</v>
      </c>
      <c r="J128" s="109" t="s">
        <v>24</v>
      </c>
      <c r="K128" s="107">
        <v>15</v>
      </c>
      <c r="L128" s="107" t="s">
        <v>510</v>
      </c>
      <c r="M128" s="110">
        <v>0.75</v>
      </c>
      <c r="N128" s="107" t="s">
        <v>505</v>
      </c>
      <c r="O128" s="107" t="s">
        <v>493</v>
      </c>
      <c r="P128" s="107" t="s">
        <v>513</v>
      </c>
      <c r="Q128" s="107" t="s">
        <v>506</v>
      </c>
      <c r="R128" s="111" t="s">
        <v>470</v>
      </c>
      <c r="S128" s="108" t="s">
        <v>352</v>
      </c>
      <c r="T128" s="108">
        <v>1257</v>
      </c>
      <c r="U128" s="108">
        <v>42</v>
      </c>
      <c r="V128" s="108">
        <v>4</v>
      </c>
      <c r="W128" s="112">
        <v>26</v>
      </c>
      <c r="X128" s="113">
        <v>0.76923076923076927</v>
      </c>
      <c r="Y128" s="108">
        <v>17</v>
      </c>
      <c r="Z128" s="108">
        <v>28</v>
      </c>
      <c r="AA128" s="108">
        <v>71</v>
      </c>
      <c r="AB128" s="108">
        <v>143</v>
      </c>
      <c r="AC128" s="108">
        <v>26</v>
      </c>
      <c r="AD128" s="108">
        <v>15</v>
      </c>
      <c r="AE128" s="108">
        <v>97</v>
      </c>
      <c r="AF128" s="108">
        <v>59</v>
      </c>
      <c r="AG128" s="108">
        <v>53</v>
      </c>
      <c r="AH128" s="108">
        <v>19</v>
      </c>
      <c r="AI128" s="108">
        <v>17</v>
      </c>
      <c r="AJ128" s="108">
        <v>0</v>
      </c>
      <c r="AK128" s="108">
        <v>150</v>
      </c>
      <c r="AL128" s="108">
        <v>95</v>
      </c>
      <c r="AM128" s="114">
        <v>245</v>
      </c>
      <c r="AN128" s="34">
        <v>5.7692307692307603</v>
      </c>
      <c r="AO128" s="34">
        <v>3.5714285714285698</v>
      </c>
      <c r="AP128" s="34">
        <v>37.5</v>
      </c>
      <c r="AQ128" s="34">
        <v>3.6538461538461502</v>
      </c>
      <c r="AR128" s="34">
        <v>2.2619047619047601</v>
      </c>
      <c r="AS128" s="34">
        <v>23.75</v>
      </c>
      <c r="AT128" s="115">
        <v>9.4230769230769198</v>
      </c>
      <c r="AU128" s="115">
        <v>0.19475357710651828</v>
      </c>
      <c r="AV128" s="116">
        <v>5.8333333333333304</v>
      </c>
      <c r="AW128" s="34">
        <v>61.25</v>
      </c>
      <c r="AX128" s="34">
        <v>1.6470588235294099</v>
      </c>
      <c r="AY128" s="117">
        <v>0.61224489795918369</v>
      </c>
      <c r="AZ128" s="117">
        <v>0.47619047619047616</v>
      </c>
      <c r="BA128" s="34">
        <v>0.61904761904761907</v>
      </c>
      <c r="BB128" s="118">
        <v>428</v>
      </c>
      <c r="BC128" s="118">
        <v>2284</v>
      </c>
      <c r="BD128" s="118" t="s">
        <v>609</v>
      </c>
      <c r="BE128" s="118" t="s">
        <v>610</v>
      </c>
      <c r="BF128" s="118">
        <v>1481</v>
      </c>
      <c r="BG128" s="118">
        <v>48</v>
      </c>
      <c r="BH128" s="34">
        <v>0.84875084402430789</v>
      </c>
      <c r="BI128" s="119">
        <v>6.0747663551401869E-2</v>
      </c>
      <c r="BJ128" s="108">
        <v>41</v>
      </c>
      <c r="BK128" s="250">
        <v>49</v>
      </c>
      <c r="BL128" s="251">
        <v>15</v>
      </c>
      <c r="BM128" s="251">
        <v>17</v>
      </c>
      <c r="BN128" s="252">
        <v>30.612244897959179</v>
      </c>
      <c r="BO128" s="252">
        <v>34.693877551020407</v>
      </c>
      <c r="BP128" s="252">
        <v>0.60416666666666663</v>
      </c>
      <c r="BQ128" s="252">
        <v>0.6875</v>
      </c>
      <c r="BR128" s="252">
        <v>0.77083333333333337</v>
      </c>
      <c r="BS128" s="252">
        <v>1</v>
      </c>
      <c r="BT128" s="253">
        <v>48</v>
      </c>
      <c r="BU128" s="254">
        <v>3.4941983122363401E-3</v>
      </c>
      <c r="BV128" s="254">
        <v>-0.195505204316198</v>
      </c>
      <c r="BW128" s="253" t="b">
        <v>0</v>
      </c>
      <c r="BX128" s="253" t="b">
        <v>0</v>
      </c>
      <c r="BY128" s="253">
        <v>26</v>
      </c>
      <c r="BZ128" s="253">
        <v>0</v>
      </c>
      <c r="CA128" s="254">
        <v>0.54166666666666596</v>
      </c>
      <c r="CB128" s="254">
        <v>0</v>
      </c>
      <c r="CC128" s="282">
        <v>0.14583333333333301</v>
      </c>
      <c r="CD128" s="283">
        <v>7</v>
      </c>
      <c r="CE128" s="128">
        <v>0.224683544303797</v>
      </c>
      <c r="CF128" s="127">
        <v>38</v>
      </c>
      <c r="CG128" s="128">
        <v>0.79166666666666596</v>
      </c>
      <c r="CH128" s="128">
        <v>0.64583333333333304</v>
      </c>
      <c r="CI128" s="127">
        <v>31</v>
      </c>
      <c r="CJ128" s="128">
        <v>0.20833333333333301</v>
      </c>
      <c r="CK128" s="127">
        <v>10</v>
      </c>
      <c r="CL128" s="128">
        <v>5.8243727598566303E-3</v>
      </c>
      <c r="CM128" s="127" t="s">
        <v>25</v>
      </c>
      <c r="CN128" s="127">
        <v>35</v>
      </c>
      <c r="CO128" s="128">
        <v>0.72916666666666596</v>
      </c>
      <c r="CP128" s="127" t="b">
        <v>1</v>
      </c>
      <c r="CQ128" s="127">
        <v>9</v>
      </c>
      <c r="CR128" s="127">
        <v>21</v>
      </c>
      <c r="CS128" s="128">
        <v>0.3</v>
      </c>
      <c r="CT128" s="128">
        <v>0.1875</v>
      </c>
      <c r="CU128" s="218" t="s">
        <v>715</v>
      </c>
      <c r="CV128" s="218" t="s">
        <v>720</v>
      </c>
      <c r="CW128" s="127" t="s">
        <v>726</v>
      </c>
      <c r="CX128" s="127" t="s">
        <v>716</v>
      </c>
      <c r="CY128" s="127" t="s">
        <v>719</v>
      </c>
      <c r="CZ128" s="127" t="s">
        <v>718</v>
      </c>
      <c r="DA128" s="127" t="s">
        <v>723</v>
      </c>
      <c r="DB128" s="127" t="b">
        <v>0</v>
      </c>
      <c r="DC128" s="272" t="s">
        <v>729</v>
      </c>
      <c r="DD128" s="291" t="s">
        <v>732</v>
      </c>
      <c r="DE128" s="274" t="s">
        <v>135</v>
      </c>
      <c r="DF128" s="275" t="b">
        <f t="shared" si="1"/>
        <v>1</v>
      </c>
    </row>
    <row r="129" spans="1:111" ht="24.95" customHeight="1" x14ac:dyDescent="0.25">
      <c r="A129" s="127" t="s">
        <v>97</v>
      </c>
      <c r="B129" s="218" t="s">
        <v>682</v>
      </c>
      <c r="C129" s="107" t="s">
        <v>23</v>
      </c>
      <c r="D129" s="108" t="s">
        <v>344</v>
      </c>
      <c r="E129" s="108" t="s">
        <v>247</v>
      </c>
      <c r="F129" s="108" t="s">
        <v>509</v>
      </c>
      <c r="G129" s="108">
        <v>63</v>
      </c>
      <c r="H129" s="107" t="s">
        <v>510</v>
      </c>
      <c r="I129" s="107">
        <v>8</v>
      </c>
      <c r="J129" s="109" t="s">
        <v>24</v>
      </c>
      <c r="K129" s="107">
        <v>55</v>
      </c>
      <c r="L129" s="107" t="s">
        <v>510</v>
      </c>
      <c r="M129" s="110">
        <v>0.87301587301587302</v>
      </c>
      <c r="N129" s="107" t="s">
        <v>505</v>
      </c>
      <c r="O129" s="107" t="s">
        <v>493</v>
      </c>
      <c r="P129" s="107" t="s">
        <v>513</v>
      </c>
      <c r="Q129" s="107" t="s">
        <v>502</v>
      </c>
      <c r="R129" s="111" t="s">
        <v>470</v>
      </c>
      <c r="S129" s="108" t="s">
        <v>352</v>
      </c>
      <c r="T129" s="108">
        <v>1960</v>
      </c>
      <c r="U129" s="108">
        <v>65</v>
      </c>
      <c r="V129" s="108">
        <v>6</v>
      </c>
      <c r="W129" s="112">
        <v>266</v>
      </c>
      <c r="X129" s="113">
        <v>0.23684210526315788</v>
      </c>
      <c r="Y129" s="108">
        <v>32</v>
      </c>
      <c r="Z129" s="108">
        <v>51</v>
      </c>
      <c r="AA129" s="108">
        <v>309</v>
      </c>
      <c r="AB129" s="108">
        <v>448</v>
      </c>
      <c r="AC129" s="108">
        <v>42</v>
      </c>
      <c r="AD129" s="108">
        <v>23</v>
      </c>
      <c r="AE129" s="108">
        <v>306</v>
      </c>
      <c r="AF129" s="108">
        <v>195</v>
      </c>
      <c r="AG129" s="108">
        <v>96</v>
      </c>
      <c r="AH129" s="108">
        <v>68</v>
      </c>
      <c r="AI129" s="108">
        <v>45</v>
      </c>
      <c r="AJ129" s="108">
        <v>0</v>
      </c>
      <c r="AK129" s="108">
        <v>402</v>
      </c>
      <c r="AL129" s="108">
        <v>308</v>
      </c>
      <c r="AM129" s="114">
        <v>710</v>
      </c>
      <c r="AN129" s="34">
        <v>1.51127819548872</v>
      </c>
      <c r="AO129" s="34">
        <v>6.1846153846153804</v>
      </c>
      <c r="AP129" s="34">
        <v>67</v>
      </c>
      <c r="AQ129" s="34">
        <v>1.1578947368421</v>
      </c>
      <c r="AR129" s="34">
        <v>4.7384615384615296</v>
      </c>
      <c r="AS129" s="34">
        <v>51.3333333333333</v>
      </c>
      <c r="AT129" s="115">
        <v>2.6691729323308202</v>
      </c>
      <c r="AU129" s="115">
        <v>0.36206017338092811</v>
      </c>
      <c r="AV129" s="116">
        <v>10.9230769230769</v>
      </c>
      <c r="AW129" s="34">
        <v>118.333333333333</v>
      </c>
      <c r="AX129" s="34">
        <v>1.59375</v>
      </c>
      <c r="AY129" s="117">
        <v>0.56619718309859157</v>
      </c>
      <c r="AZ129" s="117">
        <v>0.96923076923076923</v>
      </c>
      <c r="BA129" s="34">
        <v>4.092307692307692</v>
      </c>
      <c r="BB129" s="118">
        <v>2094</v>
      </c>
      <c r="BC129" s="118">
        <v>22417</v>
      </c>
      <c r="BD129" s="118" t="s">
        <v>618</v>
      </c>
      <c r="BE129" s="118" t="s">
        <v>619</v>
      </c>
      <c r="BF129" s="118">
        <v>2283</v>
      </c>
      <c r="BG129" s="118">
        <v>75</v>
      </c>
      <c r="BH129" s="34">
        <v>0.85851949189662724</v>
      </c>
      <c r="BI129" s="119">
        <v>0.12702960840496658</v>
      </c>
      <c r="BJ129" s="108">
        <v>65</v>
      </c>
      <c r="BK129" s="250">
        <v>77</v>
      </c>
      <c r="BL129" s="251">
        <v>32</v>
      </c>
      <c r="BM129" s="251">
        <v>47</v>
      </c>
      <c r="BN129" s="252">
        <v>41.558441558441558</v>
      </c>
      <c r="BO129" s="252">
        <v>61.038961038961041</v>
      </c>
      <c r="BP129" s="252">
        <v>0.48684210526315791</v>
      </c>
      <c r="BQ129" s="252">
        <v>0.77631578947368418</v>
      </c>
      <c r="BR129" s="252">
        <v>0.77631578947368418</v>
      </c>
      <c r="BS129" s="252">
        <v>1</v>
      </c>
      <c r="BT129" s="253">
        <v>76</v>
      </c>
      <c r="BU129" s="254">
        <v>2.3429833169774299E-2</v>
      </c>
      <c r="BV129" s="254">
        <v>-1.02182000158867E-2</v>
      </c>
      <c r="BW129" s="253" t="b">
        <v>0</v>
      </c>
      <c r="BX129" s="253" t="b">
        <v>0</v>
      </c>
      <c r="BY129" s="253">
        <v>51</v>
      </c>
      <c r="BZ129" s="253">
        <v>32</v>
      </c>
      <c r="CA129" s="254">
        <v>0.67105263157894701</v>
      </c>
      <c r="CB129" s="254">
        <v>0.42105263157894701</v>
      </c>
      <c r="CC129" s="282">
        <v>0.144736842105263</v>
      </c>
      <c r="CD129" s="283">
        <v>11</v>
      </c>
      <c r="CE129" s="128">
        <v>0.30323846908733998</v>
      </c>
      <c r="CF129" s="127">
        <v>67</v>
      </c>
      <c r="CG129" s="128">
        <v>0.88157894736842102</v>
      </c>
      <c r="CH129" s="128">
        <v>0.73684210526315697</v>
      </c>
      <c r="CI129" s="127">
        <v>56</v>
      </c>
      <c r="CJ129" s="128">
        <v>0.118421052631578</v>
      </c>
      <c r="CK129" s="127">
        <v>9</v>
      </c>
      <c r="CL129" s="128">
        <v>4.5400889857441198E-5</v>
      </c>
      <c r="CM129" s="127" t="s">
        <v>25</v>
      </c>
      <c r="CN129" s="127">
        <v>51</v>
      </c>
      <c r="CO129" s="128">
        <v>0.67105263157894701</v>
      </c>
      <c r="CP129" s="127" t="b">
        <v>1</v>
      </c>
      <c r="CQ129" s="127">
        <v>26</v>
      </c>
      <c r="CR129" s="127">
        <v>29</v>
      </c>
      <c r="CS129" s="128">
        <v>0.472727272727272</v>
      </c>
      <c r="CT129" s="128">
        <v>0.34210526315789402</v>
      </c>
      <c r="CU129" s="218" t="s">
        <v>715</v>
      </c>
      <c r="CV129" s="218" t="s">
        <v>718</v>
      </c>
      <c r="CW129" s="127" t="s">
        <v>726</v>
      </c>
      <c r="CX129" s="127" t="s">
        <v>716</v>
      </c>
      <c r="CY129" s="127" t="s">
        <v>719</v>
      </c>
      <c r="CZ129" s="127" t="s">
        <v>718</v>
      </c>
      <c r="DA129" s="127" t="s">
        <v>723</v>
      </c>
      <c r="DB129" s="127" t="b">
        <v>0</v>
      </c>
      <c r="DC129" s="272" t="s">
        <v>729</v>
      </c>
      <c r="DD129" s="291" t="s">
        <v>732</v>
      </c>
      <c r="DE129" s="274" t="s">
        <v>97</v>
      </c>
      <c r="DF129" s="275" t="b">
        <f t="shared" si="1"/>
        <v>1</v>
      </c>
    </row>
    <row r="130" spans="1:111" ht="24.95" customHeight="1" x14ac:dyDescent="0.2">
      <c r="A130" s="8" t="s">
        <v>95</v>
      </c>
      <c r="B130" s="216" t="s">
        <v>21</v>
      </c>
      <c r="C130" s="165" t="s">
        <v>28</v>
      </c>
      <c r="D130" s="166" t="s">
        <v>344</v>
      </c>
      <c r="E130" s="166" t="s">
        <v>28</v>
      </c>
      <c r="F130" s="166" t="s">
        <v>494</v>
      </c>
      <c r="G130" s="166">
        <v>9</v>
      </c>
      <c r="H130" s="165" t="s">
        <v>467</v>
      </c>
      <c r="I130" s="165">
        <v>0</v>
      </c>
      <c r="J130" s="165" t="s">
        <v>29</v>
      </c>
      <c r="K130" s="165">
        <v>9</v>
      </c>
      <c r="L130" s="165" t="s">
        <v>467</v>
      </c>
      <c r="M130" s="167">
        <v>1</v>
      </c>
      <c r="N130" s="165" t="s">
        <v>286</v>
      </c>
      <c r="O130" s="165" t="s">
        <v>287</v>
      </c>
      <c r="P130" s="165" t="s">
        <v>350</v>
      </c>
      <c r="Q130" s="165" t="s">
        <v>351</v>
      </c>
      <c r="R130" s="168" t="s">
        <v>467</v>
      </c>
      <c r="S130" s="166" t="s">
        <v>352</v>
      </c>
      <c r="T130" s="166">
        <v>1387</v>
      </c>
      <c r="U130" s="166">
        <v>46</v>
      </c>
      <c r="V130" s="166">
        <v>4</v>
      </c>
      <c r="W130" s="169">
        <v>10</v>
      </c>
      <c r="X130" s="170">
        <v>0.9</v>
      </c>
      <c r="Y130" s="166">
        <v>3</v>
      </c>
      <c r="Z130" s="166">
        <v>4</v>
      </c>
      <c r="AA130" s="166">
        <v>20</v>
      </c>
      <c r="AB130" s="166">
        <v>26</v>
      </c>
      <c r="AC130" s="166">
        <v>3</v>
      </c>
      <c r="AD130" s="166">
        <v>2</v>
      </c>
      <c r="AE130" s="166">
        <v>13</v>
      </c>
      <c r="AF130" s="166">
        <v>8</v>
      </c>
      <c r="AG130" s="166">
        <v>6</v>
      </c>
      <c r="AH130" s="166">
        <v>5</v>
      </c>
      <c r="AI130" s="166">
        <v>10</v>
      </c>
      <c r="AJ130" s="166">
        <v>0</v>
      </c>
      <c r="AK130" s="166">
        <v>19</v>
      </c>
      <c r="AL130" s="166">
        <v>23</v>
      </c>
      <c r="AM130" s="168">
        <v>42</v>
      </c>
      <c r="AN130" s="171">
        <v>1.9</v>
      </c>
      <c r="AO130" s="171">
        <v>0.41304347826086901</v>
      </c>
      <c r="AP130" s="171">
        <v>4.75</v>
      </c>
      <c r="AQ130" s="171">
        <v>2.2999999999999998</v>
      </c>
      <c r="AR130" s="171">
        <v>0.5</v>
      </c>
      <c r="AS130" s="171">
        <v>5.75</v>
      </c>
      <c r="AT130" s="171">
        <v>4.2</v>
      </c>
      <c r="AU130" s="171">
        <v>3.0259365994236311E-2</v>
      </c>
      <c r="AV130" s="167">
        <v>0.91304347826086896</v>
      </c>
      <c r="AW130" s="171">
        <v>10.5</v>
      </c>
      <c r="AX130" s="171">
        <v>1.3333333333333299</v>
      </c>
      <c r="AY130" s="172">
        <v>0.45238095238095238</v>
      </c>
      <c r="AZ130" s="172">
        <v>0.19565217391304349</v>
      </c>
      <c r="BA130" s="171">
        <v>0.21739130434782608</v>
      </c>
      <c r="BB130" s="166">
        <v>2767</v>
      </c>
      <c r="BC130" s="166">
        <v>9765</v>
      </c>
      <c r="BD130" s="166" t="s">
        <v>543</v>
      </c>
      <c r="BE130" s="166" t="s">
        <v>544</v>
      </c>
      <c r="BF130" s="166">
        <v>2855</v>
      </c>
      <c r="BG130" s="166">
        <v>93</v>
      </c>
      <c r="BH130" s="171">
        <v>0.48581436077057794</v>
      </c>
      <c r="BI130" s="171">
        <v>3.6140224069389228E-3</v>
      </c>
      <c r="BJ130" s="166">
        <v>5</v>
      </c>
      <c r="BK130" s="240">
        <v>95</v>
      </c>
      <c r="BL130" s="241">
        <v>37</v>
      </c>
      <c r="BM130" s="241">
        <v>52</v>
      </c>
      <c r="BN130" s="242">
        <v>38.94736842105263</v>
      </c>
      <c r="BO130" s="242">
        <v>54.736842105263158</v>
      </c>
      <c r="BP130" s="242">
        <v>0.47872340425531917</v>
      </c>
      <c r="BQ130" s="242">
        <v>0.58510638297872342</v>
      </c>
      <c r="BR130" s="242">
        <v>0.5957446808510638</v>
      </c>
      <c r="BS130" s="242">
        <v>0.78723404255319152</v>
      </c>
      <c r="BT130" s="243">
        <v>94</v>
      </c>
      <c r="BU130" s="244">
        <v>3.1056966369251801E-2</v>
      </c>
      <c r="BV130" s="244">
        <v>-0.153156978588882</v>
      </c>
      <c r="BW130" s="243" t="b">
        <v>0</v>
      </c>
      <c r="BX130" s="243" t="b">
        <v>0</v>
      </c>
      <c r="BY130" s="243">
        <v>56</v>
      </c>
      <c r="BZ130" s="243">
        <v>25</v>
      </c>
      <c r="CA130" s="244">
        <v>0.59574468085106302</v>
      </c>
      <c r="CB130" s="244">
        <v>0.26595744680851002</v>
      </c>
      <c r="CC130" s="276">
        <v>0.30851063829787201</v>
      </c>
      <c r="CD130" s="277">
        <v>29</v>
      </c>
      <c r="CE130" s="164">
        <v>0.32258064516128998</v>
      </c>
      <c r="CF130" s="8">
        <v>74</v>
      </c>
      <c r="CG130" s="164">
        <v>0.78723404255319096</v>
      </c>
      <c r="CH130" s="164">
        <v>0.47872340425531901</v>
      </c>
      <c r="CI130" s="8">
        <v>45</v>
      </c>
      <c r="CJ130" s="164">
        <v>0.21276595744680801</v>
      </c>
      <c r="CK130" s="8">
        <v>20</v>
      </c>
      <c r="CL130" s="164">
        <v>1.1390456644433E-2</v>
      </c>
      <c r="CM130" s="8" t="s">
        <v>25</v>
      </c>
      <c r="CN130" s="8">
        <v>67</v>
      </c>
      <c r="CO130" s="164">
        <v>0.71276595744680804</v>
      </c>
      <c r="CP130" s="8" t="b">
        <v>1</v>
      </c>
      <c r="CQ130" s="8">
        <v>6</v>
      </c>
      <c r="CR130" s="8">
        <v>38</v>
      </c>
      <c r="CS130" s="164">
        <v>0.13636363636363599</v>
      </c>
      <c r="CT130" s="164">
        <v>6.3829787234042507E-2</v>
      </c>
      <c r="CU130" s="216" t="s">
        <v>724</v>
      </c>
      <c r="CV130" s="216" t="s">
        <v>718</v>
      </c>
      <c r="CW130" s="8" t="s">
        <v>726</v>
      </c>
      <c r="CX130" s="8" t="s">
        <v>716</v>
      </c>
      <c r="CY130" s="8" t="s">
        <v>719</v>
      </c>
      <c r="CZ130" s="8" t="s">
        <v>722</v>
      </c>
      <c r="DA130" s="8" t="s">
        <v>677</v>
      </c>
      <c r="DB130" s="8" t="b">
        <v>0</v>
      </c>
      <c r="DC130" s="272" t="s">
        <v>729</v>
      </c>
      <c r="DD130" s="291" t="s">
        <v>732</v>
      </c>
      <c r="DE130" s="274" t="s">
        <v>95</v>
      </c>
      <c r="DF130" s="275" t="b">
        <f t="shared" ref="DF130:DF152" si="2">EXACT(DE130,A130)</f>
        <v>1</v>
      </c>
      <c r="DG130" t="s">
        <v>731</v>
      </c>
    </row>
    <row r="131" spans="1:111" ht="24.95" customHeight="1" x14ac:dyDescent="0.25">
      <c r="A131" s="127" t="s">
        <v>211</v>
      </c>
      <c r="B131" s="218" t="s">
        <v>682</v>
      </c>
      <c r="C131" s="107" t="s">
        <v>23</v>
      </c>
      <c r="D131" s="108" t="s">
        <v>344</v>
      </c>
      <c r="E131" s="108" t="s">
        <v>247</v>
      </c>
      <c r="F131" s="108" t="s">
        <v>509</v>
      </c>
      <c r="G131" s="108">
        <v>20</v>
      </c>
      <c r="H131" s="107" t="s">
        <v>510</v>
      </c>
      <c r="I131" s="125">
        <v>1</v>
      </c>
      <c r="J131" s="125" t="s">
        <v>20</v>
      </c>
      <c r="K131" s="107">
        <v>19</v>
      </c>
      <c r="L131" s="107" t="s">
        <v>510</v>
      </c>
      <c r="M131" s="110">
        <v>0.95</v>
      </c>
      <c r="N131" s="107" t="s">
        <v>286</v>
      </c>
      <c r="O131" s="107" t="s">
        <v>287</v>
      </c>
      <c r="P131" s="107" t="s">
        <v>350</v>
      </c>
      <c r="Q131" s="107" t="s">
        <v>351</v>
      </c>
      <c r="R131" s="111" t="s">
        <v>470</v>
      </c>
      <c r="S131" s="108" t="s">
        <v>352</v>
      </c>
      <c r="T131" s="108">
        <v>1447</v>
      </c>
      <c r="U131" s="108">
        <v>48</v>
      </c>
      <c r="V131" s="108">
        <v>4</v>
      </c>
      <c r="W131" s="112">
        <v>24</v>
      </c>
      <c r="X131" s="113">
        <v>0.83333333333333337</v>
      </c>
      <c r="Y131" s="108">
        <v>11</v>
      </c>
      <c r="Z131" s="108">
        <v>22</v>
      </c>
      <c r="AA131" s="108">
        <v>55</v>
      </c>
      <c r="AB131" s="108">
        <v>123</v>
      </c>
      <c r="AC131" s="108">
        <v>11</v>
      </c>
      <c r="AD131" s="108">
        <v>0</v>
      </c>
      <c r="AE131" s="108">
        <v>68</v>
      </c>
      <c r="AF131" s="108">
        <v>0</v>
      </c>
      <c r="AG131" s="108">
        <v>12</v>
      </c>
      <c r="AH131" s="108">
        <v>12</v>
      </c>
      <c r="AI131" s="108">
        <v>21</v>
      </c>
      <c r="AJ131" s="108">
        <v>0</v>
      </c>
      <c r="AK131" s="108">
        <v>80</v>
      </c>
      <c r="AL131" s="108">
        <v>33</v>
      </c>
      <c r="AM131" s="114">
        <v>113</v>
      </c>
      <c r="AN131" s="34">
        <v>3.3333333333333299</v>
      </c>
      <c r="AO131" s="34">
        <v>1.6666666666666601</v>
      </c>
      <c r="AP131" s="34">
        <v>20</v>
      </c>
      <c r="AQ131" s="34">
        <v>1.375</v>
      </c>
      <c r="AR131" s="34">
        <v>0.6875</v>
      </c>
      <c r="AS131" s="34">
        <v>8.25</v>
      </c>
      <c r="AT131" s="115">
        <v>4.7083333333333304</v>
      </c>
      <c r="AU131" s="115">
        <v>7.8038674033149166E-2</v>
      </c>
      <c r="AV131" s="116">
        <v>2.3541666666666599</v>
      </c>
      <c r="AW131" s="34">
        <v>28.25</v>
      </c>
      <c r="AX131" s="34">
        <v>2</v>
      </c>
      <c r="AY131" s="117">
        <v>0.70796460176991149</v>
      </c>
      <c r="AZ131" s="117">
        <v>0.41666666666666669</v>
      </c>
      <c r="BA131" s="34">
        <v>0.5</v>
      </c>
      <c r="BB131" s="118">
        <v>999</v>
      </c>
      <c r="BC131" s="118">
        <v>2412</v>
      </c>
      <c r="BD131" s="118" t="s">
        <v>613</v>
      </c>
      <c r="BE131" s="118" t="s">
        <v>614</v>
      </c>
      <c r="BF131" s="118">
        <v>2365</v>
      </c>
      <c r="BG131" s="118">
        <v>77</v>
      </c>
      <c r="BH131" s="34">
        <v>0.61183932346723047</v>
      </c>
      <c r="BI131" s="119">
        <v>2.4024024024024024E-2</v>
      </c>
      <c r="BJ131" s="108">
        <v>11</v>
      </c>
      <c r="BK131" s="250">
        <v>79</v>
      </c>
      <c r="BL131" s="251">
        <v>37</v>
      </c>
      <c r="BM131" s="251">
        <v>50</v>
      </c>
      <c r="BN131" s="252">
        <v>46.835443037974677</v>
      </c>
      <c r="BO131" s="252">
        <v>63.291139240506332</v>
      </c>
      <c r="BP131" s="252">
        <v>0.5</v>
      </c>
      <c r="BQ131" s="252">
        <v>0.5</v>
      </c>
      <c r="BR131" s="252">
        <v>0.52564102564102566</v>
      </c>
      <c r="BS131" s="252">
        <v>1</v>
      </c>
      <c r="BT131" s="253">
        <v>78</v>
      </c>
      <c r="BU131" s="254">
        <v>-1.50335775335776E-2</v>
      </c>
      <c r="BV131" s="254">
        <v>9.7033139132545507E-2</v>
      </c>
      <c r="BW131" s="253" t="b">
        <v>0</v>
      </c>
      <c r="BX131" s="253" t="b">
        <v>0</v>
      </c>
      <c r="BY131" s="253">
        <v>34</v>
      </c>
      <c r="BZ131" s="253">
        <v>34</v>
      </c>
      <c r="CA131" s="254">
        <v>0.43589743589743501</v>
      </c>
      <c r="CB131" s="254">
        <v>0.43589743589743501</v>
      </c>
      <c r="CC131" s="282">
        <v>0.39743589743589702</v>
      </c>
      <c r="CD131" s="283">
        <v>31</v>
      </c>
      <c r="CE131" s="128">
        <v>0.351190476190476</v>
      </c>
      <c r="CF131" s="127">
        <v>61</v>
      </c>
      <c r="CG131" s="128">
        <v>0.78205128205128205</v>
      </c>
      <c r="CH131" s="128">
        <v>0.38461538461538403</v>
      </c>
      <c r="CI131" s="127">
        <v>30</v>
      </c>
      <c r="CJ131" s="128">
        <v>0.21794871794871701</v>
      </c>
      <c r="CK131" s="127">
        <v>17</v>
      </c>
      <c r="CL131" s="128">
        <v>2.1195421788893598E-3</v>
      </c>
      <c r="CM131" s="127" t="s">
        <v>25</v>
      </c>
      <c r="CN131" s="127">
        <v>65</v>
      </c>
      <c r="CO131" s="128">
        <v>0.83333333333333304</v>
      </c>
      <c r="CP131" s="127" t="b">
        <v>0</v>
      </c>
      <c r="CQ131" s="127">
        <v>7</v>
      </c>
      <c r="CR131" s="127">
        <v>22</v>
      </c>
      <c r="CS131" s="128">
        <v>0.24137931034482701</v>
      </c>
      <c r="CT131" s="128">
        <v>8.9743589743589702E-2</v>
      </c>
      <c r="CU131" s="218" t="s">
        <v>724</v>
      </c>
      <c r="CV131" s="218" t="s">
        <v>718</v>
      </c>
      <c r="CW131" s="127" t="s">
        <v>726</v>
      </c>
      <c r="CX131" s="127" t="s">
        <v>716</v>
      </c>
      <c r="CY131" s="127" t="s">
        <v>719</v>
      </c>
      <c r="CZ131" s="127" t="s">
        <v>718</v>
      </c>
      <c r="DA131" s="127" t="s">
        <v>723</v>
      </c>
      <c r="DB131" s="127" t="b">
        <v>0</v>
      </c>
      <c r="DC131" s="272" t="s">
        <v>729</v>
      </c>
      <c r="DD131" s="291" t="s">
        <v>732</v>
      </c>
      <c r="DE131" s="274" t="s">
        <v>211</v>
      </c>
      <c r="DF131" s="275" t="b">
        <f t="shared" si="2"/>
        <v>1</v>
      </c>
      <c r="DG131" t="s">
        <v>731</v>
      </c>
    </row>
    <row r="132" spans="1:111" ht="24.95" customHeight="1" x14ac:dyDescent="0.25">
      <c r="A132" s="8" t="s">
        <v>149</v>
      </c>
      <c r="B132" s="216" t="s">
        <v>21</v>
      </c>
      <c r="C132" s="93" t="s">
        <v>28</v>
      </c>
      <c r="D132" s="94" t="s">
        <v>344</v>
      </c>
      <c r="E132" s="94" t="s">
        <v>28</v>
      </c>
      <c r="F132" s="94" t="s">
        <v>530</v>
      </c>
      <c r="G132" s="94">
        <v>22</v>
      </c>
      <c r="H132" s="93" t="s">
        <v>510</v>
      </c>
      <c r="I132" s="95">
        <v>2</v>
      </c>
      <c r="J132" s="93" t="s">
        <v>57</v>
      </c>
      <c r="K132" s="95">
        <v>20</v>
      </c>
      <c r="L132" s="93" t="s">
        <v>510</v>
      </c>
      <c r="M132" s="96">
        <v>0.90909090909090906</v>
      </c>
      <c r="N132" s="93" t="s">
        <v>286</v>
      </c>
      <c r="O132" s="93" t="s">
        <v>287</v>
      </c>
      <c r="P132" s="93" t="s">
        <v>513</v>
      </c>
      <c r="Q132" s="93" t="s">
        <v>351</v>
      </c>
      <c r="R132" s="97" t="s">
        <v>467</v>
      </c>
      <c r="S132" s="94" t="s">
        <v>352</v>
      </c>
      <c r="T132" s="94">
        <v>3023</v>
      </c>
      <c r="U132" s="94">
        <v>100</v>
      </c>
      <c r="V132" s="94">
        <v>9</v>
      </c>
      <c r="W132" s="98">
        <v>26</v>
      </c>
      <c r="X132" s="99">
        <v>0.84615384615384615</v>
      </c>
      <c r="Y132" s="94">
        <v>1</v>
      </c>
      <c r="Z132" s="94">
        <v>4</v>
      </c>
      <c r="AA132" s="94">
        <v>2</v>
      </c>
      <c r="AB132" s="94">
        <v>23</v>
      </c>
      <c r="AC132" s="94">
        <v>4</v>
      </c>
      <c r="AD132" s="94">
        <v>1</v>
      </c>
      <c r="AE132" s="94">
        <v>30</v>
      </c>
      <c r="AF132" s="94">
        <v>13</v>
      </c>
      <c r="AG132" s="94">
        <v>19</v>
      </c>
      <c r="AH132" s="94">
        <v>15</v>
      </c>
      <c r="AI132" s="94">
        <v>11</v>
      </c>
      <c r="AJ132" s="94">
        <v>0</v>
      </c>
      <c r="AK132" s="94">
        <v>49</v>
      </c>
      <c r="AL132" s="94">
        <v>39</v>
      </c>
      <c r="AM132" s="100">
        <v>88</v>
      </c>
      <c r="AN132" s="101">
        <v>1.8846153846153799</v>
      </c>
      <c r="AO132" s="101">
        <v>0.49</v>
      </c>
      <c r="AP132" s="101">
        <v>5.4444444444444402</v>
      </c>
      <c r="AQ132" s="101">
        <v>1.5</v>
      </c>
      <c r="AR132" s="101">
        <v>0.39</v>
      </c>
      <c r="AS132" s="101">
        <v>4.3333333333333304</v>
      </c>
      <c r="AT132" s="102">
        <v>3.3846153846153801</v>
      </c>
      <c r="AU132" s="102">
        <v>2.9100529100529099E-2</v>
      </c>
      <c r="AV132" s="103">
        <v>0.88</v>
      </c>
      <c r="AW132" s="101">
        <v>9.7777777777777697</v>
      </c>
      <c r="AX132" s="101">
        <v>4</v>
      </c>
      <c r="AY132" s="104">
        <v>0.55681818181818177</v>
      </c>
      <c r="AZ132" s="104">
        <v>0.22</v>
      </c>
      <c r="BA132" s="101">
        <v>0.26</v>
      </c>
      <c r="BB132" s="105">
        <v>523</v>
      </c>
      <c r="BC132" s="105">
        <v>2147</v>
      </c>
      <c r="BD132" s="105" t="s">
        <v>551</v>
      </c>
      <c r="BE132" s="105" t="s">
        <v>552</v>
      </c>
      <c r="BF132" s="105">
        <v>3750</v>
      </c>
      <c r="BG132" s="105">
        <v>123</v>
      </c>
      <c r="BH132" s="101">
        <v>0.80613333333333337</v>
      </c>
      <c r="BI132" s="106">
        <v>4.9713193116634802E-2</v>
      </c>
      <c r="BJ132" s="94">
        <v>5</v>
      </c>
      <c r="BK132" s="240">
        <v>124</v>
      </c>
      <c r="BL132" s="241">
        <v>29</v>
      </c>
      <c r="BM132" s="241">
        <v>45</v>
      </c>
      <c r="BN132" s="242">
        <v>23.387096774193552</v>
      </c>
      <c r="BO132" s="242">
        <v>36.29032258064516</v>
      </c>
      <c r="BP132" s="242">
        <v>0</v>
      </c>
      <c r="BQ132" s="242">
        <v>0.26829268292682928</v>
      </c>
      <c r="BR132" s="242">
        <v>0.27642276422764228</v>
      </c>
      <c r="BS132" s="242">
        <v>0.80487804878048785</v>
      </c>
      <c r="BT132" s="243">
        <v>123</v>
      </c>
      <c r="BU132" s="244">
        <v>0.33893405600722598</v>
      </c>
      <c r="BV132" s="244">
        <v>0.23467094538745101</v>
      </c>
      <c r="BW132" s="243" t="b">
        <v>1</v>
      </c>
      <c r="BX132" s="243" t="b">
        <v>1</v>
      </c>
      <c r="BY132" s="243">
        <v>123</v>
      </c>
      <c r="BZ132" s="243">
        <v>123</v>
      </c>
      <c r="CA132" s="244">
        <v>1</v>
      </c>
      <c r="CB132" s="244">
        <v>1</v>
      </c>
      <c r="CC132" s="276">
        <v>0</v>
      </c>
      <c r="CD132" s="277">
        <v>0</v>
      </c>
      <c r="CE132" s="164">
        <v>0.52222222222222203</v>
      </c>
      <c r="CF132" s="8">
        <v>94</v>
      </c>
      <c r="CG132" s="164">
        <v>0.76422764227642204</v>
      </c>
      <c r="CH132" s="164">
        <v>0.76422764227642204</v>
      </c>
      <c r="CI132" s="8">
        <v>94</v>
      </c>
      <c r="CJ132" s="164">
        <v>0.23577235772357699</v>
      </c>
      <c r="CK132" s="8">
        <v>29</v>
      </c>
      <c r="CL132" s="164">
        <v>4.8158640226628802E-2</v>
      </c>
      <c r="CM132" s="8" t="s">
        <v>25</v>
      </c>
      <c r="CN132" s="8">
        <v>94</v>
      </c>
      <c r="CO132" s="164">
        <v>0.76422764227642204</v>
      </c>
      <c r="CP132" s="8" t="b">
        <v>1</v>
      </c>
      <c r="CQ132" s="8">
        <v>13</v>
      </c>
      <c r="CR132" s="8">
        <v>80</v>
      </c>
      <c r="CS132" s="164">
        <v>0.13978494623655899</v>
      </c>
      <c r="CT132" s="164">
        <v>0.105691056910569</v>
      </c>
      <c r="CU132" s="216" t="s">
        <v>710</v>
      </c>
      <c r="CV132" s="216" t="s">
        <v>718</v>
      </c>
      <c r="CW132" s="8" t="s">
        <v>726</v>
      </c>
      <c r="CX132" s="8" t="s">
        <v>733</v>
      </c>
      <c r="CY132" s="8" t="s">
        <v>719</v>
      </c>
      <c r="CZ132" s="8" t="s">
        <v>722</v>
      </c>
      <c r="DA132" s="8" t="s">
        <v>723</v>
      </c>
      <c r="DB132" s="8" t="b">
        <v>0</v>
      </c>
      <c r="DC132" s="272" t="s">
        <v>729</v>
      </c>
      <c r="DD132" s="291" t="s">
        <v>732</v>
      </c>
      <c r="DE132" s="274" t="s">
        <v>149</v>
      </c>
      <c r="DF132" s="275" t="b">
        <f t="shared" si="2"/>
        <v>1</v>
      </c>
    </row>
    <row r="133" spans="1:111" ht="24.95" customHeight="1" x14ac:dyDescent="0.25">
      <c r="A133" s="8" t="s">
        <v>129</v>
      </c>
      <c r="B133" s="216" t="s">
        <v>21</v>
      </c>
      <c r="C133" s="93" t="s">
        <v>28</v>
      </c>
      <c r="D133" s="94" t="s">
        <v>333</v>
      </c>
      <c r="E133" s="94" t="s">
        <v>360</v>
      </c>
      <c r="F133" s="94" t="s">
        <v>401</v>
      </c>
      <c r="G133" s="94">
        <v>9</v>
      </c>
      <c r="H133" s="93" t="s">
        <v>467</v>
      </c>
      <c r="I133" s="95">
        <v>0</v>
      </c>
      <c r="J133" s="93" t="s">
        <v>29</v>
      </c>
      <c r="K133" s="95">
        <v>9</v>
      </c>
      <c r="L133" s="93" t="s">
        <v>467</v>
      </c>
      <c r="M133" s="96">
        <v>1</v>
      </c>
      <c r="N133" s="93" t="s">
        <v>505</v>
      </c>
      <c r="O133" s="93" t="s">
        <v>493</v>
      </c>
      <c r="P133" s="93" t="s">
        <v>513</v>
      </c>
      <c r="Q133" s="93" t="s">
        <v>351</v>
      </c>
      <c r="R133" s="97" t="s">
        <v>467</v>
      </c>
      <c r="S133" s="94" t="s">
        <v>394</v>
      </c>
      <c r="T133" s="94">
        <v>602</v>
      </c>
      <c r="U133" s="94">
        <v>20</v>
      </c>
      <c r="V133" s="94">
        <v>2</v>
      </c>
      <c r="W133" s="98">
        <v>13</v>
      </c>
      <c r="X133" s="99">
        <v>0.69230769230769229</v>
      </c>
      <c r="Y133" s="94">
        <v>6</v>
      </c>
      <c r="Z133" s="94">
        <v>6</v>
      </c>
      <c r="AA133" s="94">
        <v>31</v>
      </c>
      <c r="AB133" s="94">
        <v>56</v>
      </c>
      <c r="AC133" s="94">
        <v>1</v>
      </c>
      <c r="AD133" s="94">
        <v>1</v>
      </c>
      <c r="AE133" s="94">
        <v>10</v>
      </c>
      <c r="AF133" s="94">
        <v>3</v>
      </c>
      <c r="AG133" s="94">
        <v>18</v>
      </c>
      <c r="AH133" s="94">
        <v>0</v>
      </c>
      <c r="AI133" s="94">
        <v>3</v>
      </c>
      <c r="AJ133" s="94">
        <v>0</v>
      </c>
      <c r="AK133" s="94">
        <v>28</v>
      </c>
      <c r="AL133" s="94">
        <v>6</v>
      </c>
      <c r="AM133" s="100">
        <v>34</v>
      </c>
      <c r="AN133" s="101">
        <v>2.1538461538461502</v>
      </c>
      <c r="AO133" s="101">
        <v>1.4</v>
      </c>
      <c r="AP133" s="101">
        <v>14</v>
      </c>
      <c r="AQ133" s="101">
        <v>0.46153846153846101</v>
      </c>
      <c r="AR133" s="101">
        <v>0.3</v>
      </c>
      <c r="AS133" s="101">
        <v>3</v>
      </c>
      <c r="AT133" s="102">
        <v>2.6153846153846101</v>
      </c>
      <c r="AU133" s="102">
        <v>5.6384742951907131E-2</v>
      </c>
      <c r="AV133" s="103">
        <v>1.7</v>
      </c>
      <c r="AW133" s="101">
        <v>17</v>
      </c>
      <c r="AX133" s="101">
        <v>1</v>
      </c>
      <c r="AY133" s="104">
        <v>0.82352941176470584</v>
      </c>
      <c r="AZ133" s="104">
        <v>0.45</v>
      </c>
      <c r="BA133" s="101">
        <v>0.65</v>
      </c>
      <c r="BB133" s="105">
        <v>119</v>
      </c>
      <c r="BC133" s="105">
        <v>259</v>
      </c>
      <c r="BD133" s="105" t="s">
        <v>522</v>
      </c>
      <c r="BE133" s="105" t="s">
        <v>523</v>
      </c>
      <c r="BF133" s="105">
        <v>666</v>
      </c>
      <c r="BG133" s="105">
        <v>21</v>
      </c>
      <c r="BH133" s="101">
        <v>0.90390390390390385</v>
      </c>
      <c r="BI133" s="106">
        <v>0.1092436974789916</v>
      </c>
      <c r="BJ133" s="94">
        <v>2</v>
      </c>
      <c r="BK133" s="240">
        <v>23</v>
      </c>
      <c r="BL133" s="241">
        <v>4</v>
      </c>
      <c r="BM133" s="241">
        <v>10</v>
      </c>
      <c r="BN133" s="242">
        <v>17.39130434782609</v>
      </c>
      <c r="BO133" s="242">
        <v>43.478260869565219</v>
      </c>
      <c r="BP133" s="242">
        <v>0.54545454545454541</v>
      </c>
      <c r="BQ133" s="242">
        <v>0.68181818181818177</v>
      </c>
      <c r="BR133" s="242">
        <v>0.68181818181818177</v>
      </c>
      <c r="BS133" s="242">
        <v>0.95454545454545459</v>
      </c>
      <c r="BT133" s="243">
        <v>22</v>
      </c>
      <c r="BU133" s="244">
        <v>0.12552447552447499</v>
      </c>
      <c r="BV133" s="244">
        <v>5.7342657342657297E-2</v>
      </c>
      <c r="BW133" s="243" t="b">
        <v>0</v>
      </c>
      <c r="BX133" s="243" t="b">
        <v>0</v>
      </c>
      <c r="BY133" s="243">
        <v>19</v>
      </c>
      <c r="BZ133" s="243">
        <v>16</v>
      </c>
      <c r="CA133" s="244">
        <v>0.86363636363636298</v>
      </c>
      <c r="CB133" s="244">
        <v>0.72727272727272696</v>
      </c>
      <c r="CC133" s="276">
        <v>4.54545454545454E-2</v>
      </c>
      <c r="CD133" s="277">
        <v>1</v>
      </c>
      <c r="CE133" s="164">
        <v>0.47692307692307601</v>
      </c>
      <c r="CF133" s="8">
        <v>21</v>
      </c>
      <c r="CG133" s="164">
        <v>0.95454545454545403</v>
      </c>
      <c r="CH133" s="164">
        <v>0.90909090909090895</v>
      </c>
      <c r="CI133" s="8">
        <v>20</v>
      </c>
      <c r="CJ133" s="164">
        <v>4.54545454545454E-2</v>
      </c>
      <c r="CK133" s="8">
        <v>1</v>
      </c>
      <c r="CL133" s="164">
        <v>0.21834061135371099</v>
      </c>
      <c r="CM133" s="8" t="s">
        <v>21</v>
      </c>
      <c r="CN133" s="8">
        <v>17</v>
      </c>
      <c r="CO133" s="164">
        <v>0.77272727272727204</v>
      </c>
      <c r="CP133" s="8" t="b">
        <v>1</v>
      </c>
      <c r="CQ133" s="8">
        <v>5</v>
      </c>
      <c r="CR133" s="8">
        <v>14</v>
      </c>
      <c r="CS133" s="164">
        <v>0.26315789473684198</v>
      </c>
      <c r="CT133" s="164">
        <v>0.22727272727272699</v>
      </c>
      <c r="CU133" s="216" t="s">
        <v>715</v>
      </c>
      <c r="CV133" s="216" t="s">
        <v>718</v>
      </c>
      <c r="CW133" s="8" t="s">
        <v>726</v>
      </c>
      <c r="CX133" s="8" t="s">
        <v>733</v>
      </c>
      <c r="CY133" s="8" t="s">
        <v>719</v>
      </c>
      <c r="CZ133" s="8" t="s">
        <v>718</v>
      </c>
      <c r="DA133" s="8" t="s">
        <v>723</v>
      </c>
      <c r="DB133" s="8" t="b">
        <v>0</v>
      </c>
      <c r="DC133" s="272" t="s">
        <v>729</v>
      </c>
      <c r="DD133" s="291" t="s">
        <v>732</v>
      </c>
      <c r="DE133" s="274" t="s">
        <v>129</v>
      </c>
      <c r="DF133" s="275" t="b">
        <f t="shared" si="2"/>
        <v>1</v>
      </c>
    </row>
    <row r="134" spans="1:111" ht="24.95" customHeight="1" x14ac:dyDescent="0.25">
      <c r="A134" s="127" t="s">
        <v>46</v>
      </c>
      <c r="B134" s="218" t="s">
        <v>682</v>
      </c>
      <c r="C134" s="107" t="s">
        <v>23</v>
      </c>
      <c r="D134" s="108" t="s">
        <v>344</v>
      </c>
      <c r="E134" s="108" t="s">
        <v>247</v>
      </c>
      <c r="F134" s="108" t="s">
        <v>509</v>
      </c>
      <c r="G134" s="108">
        <v>21</v>
      </c>
      <c r="H134" s="107" t="s">
        <v>510</v>
      </c>
      <c r="I134" s="107">
        <v>3</v>
      </c>
      <c r="J134" s="109" t="s">
        <v>24</v>
      </c>
      <c r="K134" s="107">
        <v>18</v>
      </c>
      <c r="L134" s="107" t="s">
        <v>510</v>
      </c>
      <c r="M134" s="110">
        <v>0.8571428571428571</v>
      </c>
      <c r="N134" s="107" t="s">
        <v>286</v>
      </c>
      <c r="O134" s="107" t="s">
        <v>287</v>
      </c>
      <c r="P134" s="107" t="s">
        <v>350</v>
      </c>
      <c r="Q134" s="107" t="s">
        <v>351</v>
      </c>
      <c r="R134" s="111" t="s">
        <v>470</v>
      </c>
      <c r="S134" s="108" t="s">
        <v>352</v>
      </c>
      <c r="T134" s="108">
        <v>1420</v>
      </c>
      <c r="U134" s="108">
        <v>47</v>
      </c>
      <c r="V134" s="108">
        <v>4</v>
      </c>
      <c r="W134" s="112">
        <v>45</v>
      </c>
      <c r="X134" s="113">
        <v>0.46666666666666667</v>
      </c>
      <c r="Y134" s="108">
        <v>4</v>
      </c>
      <c r="Z134" s="108">
        <v>19</v>
      </c>
      <c r="AA134" s="108">
        <v>23</v>
      </c>
      <c r="AB134" s="108">
        <v>103</v>
      </c>
      <c r="AC134" s="108">
        <v>25</v>
      </c>
      <c r="AD134" s="108">
        <v>10</v>
      </c>
      <c r="AE134" s="108">
        <v>117</v>
      </c>
      <c r="AF134" s="108">
        <v>51</v>
      </c>
      <c r="AG134" s="108">
        <v>29</v>
      </c>
      <c r="AH134" s="108">
        <v>15</v>
      </c>
      <c r="AI134" s="108">
        <v>5</v>
      </c>
      <c r="AJ134" s="108">
        <v>0</v>
      </c>
      <c r="AK134" s="108">
        <v>146</v>
      </c>
      <c r="AL134" s="108">
        <v>71</v>
      </c>
      <c r="AM134" s="114">
        <v>217</v>
      </c>
      <c r="AN134" s="34">
        <v>3.24444444444444</v>
      </c>
      <c r="AO134" s="34">
        <v>3.1063829787234001</v>
      </c>
      <c r="AP134" s="34">
        <v>36.5</v>
      </c>
      <c r="AQ134" s="34">
        <v>1.57777777777777</v>
      </c>
      <c r="AR134" s="34">
        <v>1.5106382978723401</v>
      </c>
      <c r="AS134" s="34">
        <v>17.75</v>
      </c>
      <c r="AT134" s="115">
        <v>4.8222222222222202</v>
      </c>
      <c r="AU134" s="115">
        <v>0.15270935960591134</v>
      </c>
      <c r="AV134" s="116">
        <v>4.6170212765957404</v>
      </c>
      <c r="AW134" s="34">
        <v>54.25</v>
      </c>
      <c r="AX134" s="34">
        <v>4.75</v>
      </c>
      <c r="AY134" s="117">
        <v>0.67281105990783407</v>
      </c>
      <c r="AZ134" s="117">
        <v>0.44680851063829785</v>
      </c>
      <c r="BA134" s="34">
        <v>0.95744680851063835</v>
      </c>
      <c r="BB134" s="118">
        <v>1890</v>
      </c>
      <c r="BC134" s="118">
        <v>113669</v>
      </c>
      <c r="BD134" s="118" t="s">
        <v>611</v>
      </c>
      <c r="BE134" s="118" t="s">
        <v>612</v>
      </c>
      <c r="BF134" s="118">
        <v>1567</v>
      </c>
      <c r="BG134" s="118">
        <v>51</v>
      </c>
      <c r="BH134" s="34">
        <v>0.9061901723037652</v>
      </c>
      <c r="BI134" s="119">
        <v>2.3809523809523808E-2</v>
      </c>
      <c r="BJ134" s="108">
        <v>35</v>
      </c>
      <c r="BK134" s="250">
        <v>53</v>
      </c>
      <c r="BL134" s="251">
        <v>13</v>
      </c>
      <c r="BM134" s="251">
        <v>17</v>
      </c>
      <c r="BN134" s="252">
        <v>24.528301886792448</v>
      </c>
      <c r="BO134" s="252">
        <v>32.075471698113198</v>
      </c>
      <c r="BP134" s="252">
        <v>0.57692307692307687</v>
      </c>
      <c r="BQ134" s="252">
        <v>0.86538461538461542</v>
      </c>
      <c r="BR134" s="252">
        <v>0.86538461538461542</v>
      </c>
      <c r="BS134" s="252">
        <v>0.94230769230769229</v>
      </c>
      <c r="BT134" s="253">
        <v>52</v>
      </c>
      <c r="BU134" s="254">
        <v>-7.7003205128205104E-2</v>
      </c>
      <c r="BV134" s="254">
        <v>-5.8379510308550701E-2</v>
      </c>
      <c r="BW134" s="253" t="b">
        <v>0</v>
      </c>
      <c r="BX134" s="253" t="b">
        <v>0</v>
      </c>
      <c r="BY134" s="253">
        <v>15</v>
      </c>
      <c r="BZ134" s="253">
        <v>30</v>
      </c>
      <c r="CA134" s="254">
        <v>0.28846153846153799</v>
      </c>
      <c r="CB134" s="254">
        <v>0.57692307692307598</v>
      </c>
      <c r="CC134" s="282">
        <v>3.8461538461538401E-2</v>
      </c>
      <c r="CD134" s="283">
        <v>2</v>
      </c>
      <c r="CE134" s="128">
        <v>9.5833333333333298E-2</v>
      </c>
      <c r="CF134" s="127">
        <v>48</v>
      </c>
      <c r="CG134" s="128">
        <v>0.92307692307692302</v>
      </c>
      <c r="CH134" s="128">
        <v>0.88461538461538403</v>
      </c>
      <c r="CI134" s="127">
        <v>46</v>
      </c>
      <c r="CJ134" s="128">
        <v>7.6923076923076802E-2</v>
      </c>
      <c r="CK134" s="127">
        <v>4</v>
      </c>
      <c r="CL134" s="128">
        <v>4.4562259465076703E-3</v>
      </c>
      <c r="CM134" s="127" t="s">
        <v>25</v>
      </c>
      <c r="CN134" s="127">
        <v>30</v>
      </c>
      <c r="CO134" s="128">
        <v>0.57692307692307598</v>
      </c>
      <c r="CP134" s="127" t="b">
        <v>1</v>
      </c>
      <c r="CQ134" s="127">
        <v>9</v>
      </c>
      <c r="CR134" s="127">
        <v>36</v>
      </c>
      <c r="CS134" s="128">
        <v>0.2</v>
      </c>
      <c r="CT134" s="128">
        <v>0.17307692307692299</v>
      </c>
      <c r="CU134" s="218" t="s">
        <v>715</v>
      </c>
      <c r="CV134" s="218" t="s">
        <v>720</v>
      </c>
      <c r="CW134" s="127" t="s">
        <v>726</v>
      </c>
      <c r="CX134" s="127" t="s">
        <v>733</v>
      </c>
      <c r="CY134" s="127" t="s">
        <v>719</v>
      </c>
      <c r="CZ134" s="127" t="s">
        <v>722</v>
      </c>
      <c r="DA134" s="127" t="s">
        <v>723</v>
      </c>
      <c r="DB134" s="127" t="b">
        <v>0</v>
      </c>
      <c r="DC134" s="272" t="s">
        <v>729</v>
      </c>
      <c r="DD134" s="291" t="s">
        <v>732</v>
      </c>
      <c r="DE134" s="274" t="s">
        <v>46</v>
      </c>
      <c r="DF134" s="275" t="b">
        <f t="shared" si="2"/>
        <v>1</v>
      </c>
    </row>
    <row r="135" spans="1:111" ht="24.95" customHeight="1" x14ac:dyDescent="0.25">
      <c r="A135" s="127" t="s">
        <v>53</v>
      </c>
      <c r="B135" s="218" t="s">
        <v>682</v>
      </c>
      <c r="C135" s="107" t="s">
        <v>23</v>
      </c>
      <c r="D135" s="108" t="s">
        <v>344</v>
      </c>
      <c r="E135" s="108" t="s">
        <v>247</v>
      </c>
      <c r="F135" s="108" t="s">
        <v>509</v>
      </c>
      <c r="G135" s="108">
        <v>168</v>
      </c>
      <c r="H135" s="107" t="s">
        <v>510</v>
      </c>
      <c r="I135" s="120">
        <v>31</v>
      </c>
      <c r="J135" s="126" t="s">
        <v>54</v>
      </c>
      <c r="K135" s="107">
        <v>137</v>
      </c>
      <c r="L135" s="107" t="s">
        <v>510</v>
      </c>
      <c r="M135" s="110">
        <v>0.81547619047619047</v>
      </c>
      <c r="N135" s="107" t="s">
        <v>286</v>
      </c>
      <c r="O135" s="107" t="s">
        <v>493</v>
      </c>
      <c r="P135" s="107" t="s">
        <v>350</v>
      </c>
      <c r="Q135" s="107" t="s">
        <v>502</v>
      </c>
      <c r="R135" s="111" t="s">
        <v>470</v>
      </c>
      <c r="S135" s="108" t="s">
        <v>352</v>
      </c>
      <c r="T135" s="108">
        <v>2142</v>
      </c>
      <c r="U135" s="108">
        <v>71</v>
      </c>
      <c r="V135" s="108">
        <v>6</v>
      </c>
      <c r="W135" s="112">
        <v>190</v>
      </c>
      <c r="X135" s="113">
        <v>0.88421052631578945</v>
      </c>
      <c r="Y135" s="108">
        <v>9</v>
      </c>
      <c r="Z135" s="108">
        <v>21</v>
      </c>
      <c r="AA135" s="108">
        <v>68</v>
      </c>
      <c r="AB135" s="108">
        <v>240</v>
      </c>
      <c r="AC135" s="108">
        <v>38</v>
      </c>
      <c r="AD135" s="108">
        <v>26</v>
      </c>
      <c r="AE135" s="108">
        <v>457</v>
      </c>
      <c r="AF135" s="108">
        <v>379</v>
      </c>
      <c r="AG135" s="108">
        <v>278</v>
      </c>
      <c r="AH135" s="108">
        <v>184</v>
      </c>
      <c r="AI135" s="108">
        <v>154</v>
      </c>
      <c r="AJ135" s="108">
        <v>0</v>
      </c>
      <c r="AK135" s="108">
        <v>735</v>
      </c>
      <c r="AL135" s="108">
        <v>717</v>
      </c>
      <c r="AM135" s="114">
        <v>1452</v>
      </c>
      <c r="AN135" s="34">
        <v>3.8684210526315699</v>
      </c>
      <c r="AO135" s="34">
        <v>10.352112676056301</v>
      </c>
      <c r="AP135" s="34">
        <v>122.5</v>
      </c>
      <c r="AQ135" s="34">
        <v>3.77368421052631</v>
      </c>
      <c r="AR135" s="34">
        <v>10.098591549295699</v>
      </c>
      <c r="AS135" s="34">
        <v>119.5</v>
      </c>
      <c r="AT135" s="115">
        <v>7.6421052631578901</v>
      </c>
      <c r="AU135" s="115">
        <v>0.6775548296780215</v>
      </c>
      <c r="AV135" s="116">
        <v>20.450704225352101</v>
      </c>
      <c r="AW135" s="34">
        <v>242</v>
      </c>
      <c r="AX135" s="34">
        <v>2.3333333333333299</v>
      </c>
      <c r="AY135" s="117">
        <v>0.50619834710743805</v>
      </c>
      <c r="AZ135" s="117">
        <v>2.3661971830985915</v>
      </c>
      <c r="BA135" s="34">
        <v>2.676056338028169</v>
      </c>
      <c r="BB135" s="118">
        <v>7498</v>
      </c>
      <c r="BC135" s="118">
        <v>38248</v>
      </c>
      <c r="BD135" s="118" t="s">
        <v>620</v>
      </c>
      <c r="BE135" s="118" t="s">
        <v>621</v>
      </c>
      <c r="BF135" s="118">
        <v>2676</v>
      </c>
      <c r="BG135" s="118">
        <v>88</v>
      </c>
      <c r="BH135" s="34">
        <v>0.80044843049327352</v>
      </c>
      <c r="BI135" s="119">
        <v>2.5340090690850893E-2</v>
      </c>
      <c r="BJ135" s="108">
        <v>64</v>
      </c>
      <c r="BK135" s="250">
        <v>89</v>
      </c>
      <c r="BL135" s="251">
        <v>20</v>
      </c>
      <c r="BM135" s="251">
        <v>49</v>
      </c>
      <c r="BN135" s="252">
        <v>22.471910112359549</v>
      </c>
      <c r="BO135" s="252">
        <v>55.056179775280903</v>
      </c>
      <c r="BP135" s="252">
        <v>0.46590909090909088</v>
      </c>
      <c r="BQ135" s="252">
        <v>0.76136363636363635</v>
      </c>
      <c r="BR135" s="252">
        <v>0.79545454545454541</v>
      </c>
      <c r="BS135" s="252">
        <v>0.98863636363636365</v>
      </c>
      <c r="BT135" s="253">
        <v>88</v>
      </c>
      <c r="BU135" s="254">
        <v>-5.7416267942583402E-3</v>
      </c>
      <c r="BV135" s="254">
        <v>7.8562196269295503E-2</v>
      </c>
      <c r="BW135" s="253" t="b">
        <v>0</v>
      </c>
      <c r="BX135" s="253" t="b">
        <v>0</v>
      </c>
      <c r="BY135" s="253">
        <v>39</v>
      </c>
      <c r="BZ135" s="253">
        <v>70</v>
      </c>
      <c r="CA135" s="254">
        <v>0.44318181818181801</v>
      </c>
      <c r="CB135" s="254">
        <v>0.79545454545454497</v>
      </c>
      <c r="CC135" s="282">
        <v>0.18181818181818099</v>
      </c>
      <c r="CD135" s="283">
        <v>16</v>
      </c>
      <c r="CE135" s="128">
        <v>4.4736842105263103E-2</v>
      </c>
      <c r="CF135" s="127">
        <v>83</v>
      </c>
      <c r="CG135" s="128">
        <v>0.94318181818181801</v>
      </c>
      <c r="CH135" s="128">
        <v>0.76136363636363602</v>
      </c>
      <c r="CI135" s="127">
        <v>67</v>
      </c>
      <c r="CJ135" s="128">
        <v>5.6818181818181698E-2</v>
      </c>
      <c r="CK135" s="127">
        <v>5</v>
      </c>
      <c r="CL135" s="128">
        <v>5.45464174124874E-3</v>
      </c>
      <c r="CM135" s="127" t="s">
        <v>25</v>
      </c>
      <c r="CN135" s="127">
        <v>85</v>
      </c>
      <c r="CO135" s="128">
        <v>0.96590909090909005</v>
      </c>
      <c r="CP135" s="127" t="b">
        <v>0</v>
      </c>
      <c r="CQ135" s="127">
        <v>43</v>
      </c>
      <c r="CR135" s="127">
        <v>23</v>
      </c>
      <c r="CS135" s="128">
        <v>0.65151515151515105</v>
      </c>
      <c r="CT135" s="128">
        <v>0.48863636363636298</v>
      </c>
      <c r="CU135" s="218" t="s">
        <v>715</v>
      </c>
      <c r="CV135" s="218" t="s">
        <v>720</v>
      </c>
      <c r="CW135" s="127" t="s">
        <v>726</v>
      </c>
      <c r="CX135" s="127" t="s">
        <v>733</v>
      </c>
      <c r="CY135" s="127" t="s">
        <v>719</v>
      </c>
      <c r="CZ135" s="127" t="s">
        <v>718</v>
      </c>
      <c r="DA135" s="127" t="s">
        <v>723</v>
      </c>
      <c r="DB135" s="127" t="b">
        <v>0</v>
      </c>
      <c r="DC135" s="272" t="s">
        <v>729</v>
      </c>
      <c r="DD135" s="291" t="s">
        <v>732</v>
      </c>
      <c r="DE135" s="274" t="s">
        <v>53</v>
      </c>
      <c r="DF135" s="275" t="b">
        <f t="shared" si="2"/>
        <v>1</v>
      </c>
    </row>
    <row r="136" spans="1:111" ht="24.95" customHeight="1" x14ac:dyDescent="0.2">
      <c r="A136" s="127" t="s">
        <v>89</v>
      </c>
      <c r="B136" s="218" t="s">
        <v>682</v>
      </c>
      <c r="C136" s="137" t="s">
        <v>23</v>
      </c>
      <c r="D136" s="138" t="s">
        <v>311</v>
      </c>
      <c r="E136" s="138" t="s">
        <v>247</v>
      </c>
      <c r="F136" s="138" t="s">
        <v>509</v>
      </c>
      <c r="G136" s="138">
        <v>40</v>
      </c>
      <c r="H136" s="137" t="s">
        <v>510</v>
      </c>
      <c r="I136" s="137">
        <v>15</v>
      </c>
      <c r="J136" s="137" t="s">
        <v>54</v>
      </c>
      <c r="K136" s="137">
        <v>25</v>
      </c>
      <c r="L136" s="137" t="s">
        <v>510</v>
      </c>
      <c r="M136" s="139">
        <v>0.625</v>
      </c>
      <c r="N136" s="137" t="s">
        <v>286</v>
      </c>
      <c r="O136" s="137" t="s">
        <v>493</v>
      </c>
      <c r="P136" s="137" t="s">
        <v>288</v>
      </c>
      <c r="Q136" s="137" t="s">
        <v>288</v>
      </c>
      <c r="R136" s="140" t="s">
        <v>470</v>
      </c>
      <c r="S136" s="138" t="s">
        <v>352</v>
      </c>
      <c r="T136" s="138">
        <v>162</v>
      </c>
      <c r="U136" s="138">
        <v>6</v>
      </c>
      <c r="V136" s="138">
        <v>1</v>
      </c>
      <c r="W136" s="141">
        <v>50</v>
      </c>
      <c r="X136" s="142">
        <v>0.8</v>
      </c>
      <c r="Y136" s="138">
        <v>9</v>
      </c>
      <c r="Z136" s="138">
        <v>22</v>
      </c>
      <c r="AA136" s="138">
        <v>57</v>
      </c>
      <c r="AB136" s="138">
        <v>162</v>
      </c>
      <c r="AC136" s="138">
        <v>38</v>
      </c>
      <c r="AD136" s="138">
        <v>25</v>
      </c>
      <c r="AE136" s="138">
        <v>236</v>
      </c>
      <c r="AF136" s="138">
        <v>152</v>
      </c>
      <c r="AG136" s="138">
        <v>32</v>
      </c>
      <c r="AH136" s="138">
        <v>11</v>
      </c>
      <c r="AI136" s="138">
        <v>138</v>
      </c>
      <c r="AJ136" s="138">
        <v>54</v>
      </c>
      <c r="AK136" s="138">
        <v>268</v>
      </c>
      <c r="AL136" s="138">
        <v>355</v>
      </c>
      <c r="AM136" s="140">
        <v>623</v>
      </c>
      <c r="AN136" s="143">
        <v>5.36</v>
      </c>
      <c r="AO136" s="143">
        <v>44.6666666666666</v>
      </c>
      <c r="AP136" s="143">
        <v>268</v>
      </c>
      <c r="AQ136" s="143">
        <v>7.1</v>
      </c>
      <c r="AR136" s="143">
        <v>59.1666666666666</v>
      </c>
      <c r="AS136" s="143">
        <v>355</v>
      </c>
      <c r="AT136" s="143">
        <v>12.46</v>
      </c>
      <c r="AU136" s="143">
        <v>3.8220858895705523</v>
      </c>
      <c r="AV136" s="139">
        <v>103.833333333333</v>
      </c>
      <c r="AW136" s="143">
        <v>623</v>
      </c>
      <c r="AX136" s="143">
        <v>2.4444444444444402</v>
      </c>
      <c r="AY136" s="144">
        <v>0.4301765650080257</v>
      </c>
      <c r="AZ136" s="144">
        <v>6.666666666666667</v>
      </c>
      <c r="BA136" s="143">
        <v>8.3333333333333339</v>
      </c>
      <c r="BB136" s="138">
        <v>5443</v>
      </c>
      <c r="BC136" s="138">
        <v>17634</v>
      </c>
      <c r="BD136" s="138" t="s">
        <v>583</v>
      </c>
      <c r="BE136" s="138" t="s">
        <v>584</v>
      </c>
      <c r="BF136" s="138">
        <v>1217</v>
      </c>
      <c r="BG136" s="138">
        <v>39</v>
      </c>
      <c r="BH136" s="143">
        <v>0.13311421528348397</v>
      </c>
      <c r="BI136" s="143">
        <v>9.1861106007716329E-3</v>
      </c>
      <c r="BJ136" s="138">
        <v>63</v>
      </c>
      <c r="BK136" s="250">
        <v>41</v>
      </c>
      <c r="BL136" s="251">
        <v>20</v>
      </c>
      <c r="BM136" s="251">
        <v>27</v>
      </c>
      <c r="BN136" s="252">
        <v>48.780487804878049</v>
      </c>
      <c r="BO136" s="252">
        <v>65.853658536585371</v>
      </c>
      <c r="BP136" s="252">
        <v>0.55000000000000004</v>
      </c>
      <c r="BQ136" s="252">
        <v>0.6</v>
      </c>
      <c r="BR136" s="252">
        <v>0.6</v>
      </c>
      <c r="BS136" s="252">
        <v>0.625</v>
      </c>
      <c r="BT136" s="253">
        <v>40</v>
      </c>
      <c r="BU136" s="254">
        <v>-4.2573529411764698E-2</v>
      </c>
      <c r="BV136" s="254">
        <v>-0.138206973423672</v>
      </c>
      <c r="BW136" s="253" t="b">
        <v>0</v>
      </c>
      <c r="BX136" s="253" t="b">
        <v>0</v>
      </c>
      <c r="BY136" s="253">
        <v>19</v>
      </c>
      <c r="BZ136" s="253">
        <v>16</v>
      </c>
      <c r="CA136" s="254">
        <v>0.47499999999999998</v>
      </c>
      <c r="CB136" s="254">
        <v>0.4</v>
      </c>
      <c r="CC136" s="282">
        <v>0.5</v>
      </c>
      <c r="CD136" s="283">
        <v>20</v>
      </c>
      <c r="CE136" s="128">
        <v>8.8235294117646995E-2</v>
      </c>
      <c r="CF136" s="127">
        <v>25</v>
      </c>
      <c r="CG136" s="128">
        <v>0.625</v>
      </c>
      <c r="CH136" s="128">
        <v>0.125</v>
      </c>
      <c r="CI136" s="127">
        <v>5</v>
      </c>
      <c r="CJ136" s="128">
        <v>0.375</v>
      </c>
      <c r="CK136" s="127">
        <v>15</v>
      </c>
      <c r="CL136" s="128">
        <v>1.4540874742386E-2</v>
      </c>
      <c r="CM136" s="127" t="s">
        <v>25</v>
      </c>
      <c r="CN136" s="127">
        <v>24</v>
      </c>
      <c r="CO136" s="128">
        <v>0.6</v>
      </c>
      <c r="CP136" s="127" t="b">
        <v>1</v>
      </c>
      <c r="CQ136" s="127">
        <v>4</v>
      </c>
      <c r="CR136" s="127">
        <v>0</v>
      </c>
      <c r="CS136" s="128">
        <v>1</v>
      </c>
      <c r="CT136" s="128">
        <v>0.1</v>
      </c>
      <c r="CU136" s="218" t="s">
        <v>724</v>
      </c>
      <c r="CV136" s="218" t="s">
        <v>720</v>
      </c>
      <c r="CW136" s="127" t="s">
        <v>724</v>
      </c>
      <c r="CX136" s="127" t="s">
        <v>718</v>
      </c>
      <c r="CY136" s="127" t="s">
        <v>718</v>
      </c>
      <c r="CZ136" s="127" t="s">
        <v>721</v>
      </c>
      <c r="DA136" s="127" t="s">
        <v>723</v>
      </c>
      <c r="DB136" s="127" t="b">
        <v>0</v>
      </c>
      <c r="DC136" s="18" t="s">
        <v>743</v>
      </c>
      <c r="DD136" s="273" t="s">
        <v>734</v>
      </c>
      <c r="DE136" s="274" t="s">
        <v>89</v>
      </c>
      <c r="DF136" s="275" t="b">
        <f t="shared" si="2"/>
        <v>1</v>
      </c>
    </row>
    <row r="137" spans="1:111" ht="24.95" customHeight="1" x14ac:dyDescent="0.25">
      <c r="A137" s="8" t="s">
        <v>141</v>
      </c>
      <c r="B137" s="216" t="s">
        <v>21</v>
      </c>
      <c r="C137" s="93" t="s">
        <v>28</v>
      </c>
      <c r="D137" s="94" t="s">
        <v>344</v>
      </c>
      <c r="E137" s="94" t="s">
        <v>28</v>
      </c>
      <c r="F137" s="94" t="s">
        <v>401</v>
      </c>
      <c r="G137" s="94">
        <v>18</v>
      </c>
      <c r="H137" s="93" t="s">
        <v>510</v>
      </c>
      <c r="I137" s="95">
        <v>2</v>
      </c>
      <c r="J137" s="93" t="s">
        <v>57</v>
      </c>
      <c r="K137" s="95">
        <v>16</v>
      </c>
      <c r="L137" s="93" t="s">
        <v>510</v>
      </c>
      <c r="M137" s="96">
        <v>0.88888888888888884</v>
      </c>
      <c r="N137" s="93" t="s">
        <v>286</v>
      </c>
      <c r="O137" s="93" t="s">
        <v>287</v>
      </c>
      <c r="P137" s="93" t="s">
        <v>350</v>
      </c>
      <c r="Q137" s="93" t="s">
        <v>351</v>
      </c>
      <c r="R137" s="97" t="s">
        <v>467</v>
      </c>
      <c r="S137" s="94" t="s">
        <v>352</v>
      </c>
      <c r="T137" s="94">
        <v>1208</v>
      </c>
      <c r="U137" s="94">
        <v>40</v>
      </c>
      <c r="V137" s="94">
        <v>4</v>
      </c>
      <c r="W137" s="98">
        <v>31</v>
      </c>
      <c r="X137" s="99">
        <v>0.58064516129032262</v>
      </c>
      <c r="Y137" s="94">
        <v>12</v>
      </c>
      <c r="Z137" s="94">
        <v>12</v>
      </c>
      <c r="AA137" s="94">
        <v>79</v>
      </c>
      <c r="AB137" s="94">
        <v>90</v>
      </c>
      <c r="AC137" s="94">
        <v>4</v>
      </c>
      <c r="AD137" s="94">
        <v>4</v>
      </c>
      <c r="AE137" s="94">
        <v>18</v>
      </c>
      <c r="AF137" s="94">
        <v>18</v>
      </c>
      <c r="AG137" s="94">
        <v>15</v>
      </c>
      <c r="AH137" s="94">
        <v>4</v>
      </c>
      <c r="AI137" s="94">
        <v>2</v>
      </c>
      <c r="AJ137" s="94">
        <v>0</v>
      </c>
      <c r="AK137" s="94">
        <v>33</v>
      </c>
      <c r="AL137" s="94">
        <v>24</v>
      </c>
      <c r="AM137" s="100">
        <v>57</v>
      </c>
      <c r="AN137" s="101">
        <v>1.06451612903225</v>
      </c>
      <c r="AO137" s="101">
        <v>0.82499999999999996</v>
      </c>
      <c r="AP137" s="101">
        <v>8.25</v>
      </c>
      <c r="AQ137" s="101">
        <v>0.77419354838709598</v>
      </c>
      <c r="AR137" s="101">
        <v>0.6</v>
      </c>
      <c r="AS137" s="101">
        <v>6</v>
      </c>
      <c r="AT137" s="102">
        <v>1.8387096774193501</v>
      </c>
      <c r="AU137" s="102">
        <v>4.7146401985111663E-2</v>
      </c>
      <c r="AV137" s="103">
        <v>1.425</v>
      </c>
      <c r="AW137" s="101">
        <v>14.25</v>
      </c>
      <c r="AX137" s="101">
        <v>1</v>
      </c>
      <c r="AY137" s="104">
        <v>0.57894736842105265</v>
      </c>
      <c r="AZ137" s="104">
        <v>0.45</v>
      </c>
      <c r="BA137" s="101">
        <v>0.77500000000000002</v>
      </c>
      <c r="BB137" s="105">
        <v>1764</v>
      </c>
      <c r="BC137" s="105">
        <v>12220</v>
      </c>
      <c r="BD137" s="105" t="s">
        <v>539</v>
      </c>
      <c r="BE137" s="105" t="s">
        <v>540</v>
      </c>
      <c r="BF137" s="105">
        <v>2058</v>
      </c>
      <c r="BG137" s="105">
        <v>67</v>
      </c>
      <c r="BH137" s="101">
        <v>0.58697764820213805</v>
      </c>
      <c r="BI137" s="106">
        <v>1.7573696145124718E-2</v>
      </c>
      <c r="BJ137" s="94">
        <v>8</v>
      </c>
      <c r="BK137" s="240">
        <v>68</v>
      </c>
      <c r="BL137" s="241">
        <v>29</v>
      </c>
      <c r="BM137" s="241">
        <v>34</v>
      </c>
      <c r="BN137" s="242">
        <v>42.647058823529413</v>
      </c>
      <c r="BO137" s="242">
        <v>50</v>
      </c>
      <c r="BP137" s="242">
        <v>0.34328358208955218</v>
      </c>
      <c r="BQ137" s="242">
        <v>0.44776119402985082</v>
      </c>
      <c r="BR137" s="242">
        <v>0.44776119402985082</v>
      </c>
      <c r="BS137" s="242">
        <v>0.94029850746268662</v>
      </c>
      <c r="BT137" s="243">
        <v>67</v>
      </c>
      <c r="BU137" s="244">
        <v>9.5258999122036794E-2</v>
      </c>
      <c r="BV137" s="244">
        <v>8.4914268698802101E-2</v>
      </c>
      <c r="BW137" s="243" t="b">
        <v>0</v>
      </c>
      <c r="BX137" s="243" t="b">
        <v>0</v>
      </c>
      <c r="BY137" s="243">
        <v>45</v>
      </c>
      <c r="BZ137" s="243">
        <v>30</v>
      </c>
      <c r="CA137" s="244">
        <v>0.67164179104477595</v>
      </c>
      <c r="CB137" s="244">
        <v>0.44776119402984998</v>
      </c>
      <c r="CC137" s="276">
        <v>0.34328358208955201</v>
      </c>
      <c r="CD137" s="277">
        <v>23</v>
      </c>
      <c r="CE137" s="164">
        <v>0.58088235294117596</v>
      </c>
      <c r="CF137" s="8">
        <v>36</v>
      </c>
      <c r="CG137" s="164">
        <v>0.53731343283582</v>
      </c>
      <c r="CH137" s="164">
        <v>0.194029850746268</v>
      </c>
      <c r="CI137" s="8">
        <v>13</v>
      </c>
      <c r="CJ137" s="164">
        <v>0.462686567164179</v>
      </c>
      <c r="CK137" s="8">
        <v>31</v>
      </c>
      <c r="CL137" s="164">
        <v>1.3953870146926001E-3</v>
      </c>
      <c r="CM137" s="8" t="s">
        <v>25</v>
      </c>
      <c r="CN137" s="8">
        <v>49</v>
      </c>
      <c r="CO137" s="164">
        <v>0.731343283582089</v>
      </c>
      <c r="CP137" s="8" t="b">
        <v>1</v>
      </c>
      <c r="CQ137" s="8">
        <v>4</v>
      </c>
      <c r="CR137" s="8">
        <v>8</v>
      </c>
      <c r="CS137" s="164">
        <v>0.33333333333333298</v>
      </c>
      <c r="CT137" s="164">
        <v>5.9701492537313397E-2</v>
      </c>
      <c r="CU137" s="216" t="s">
        <v>724</v>
      </c>
      <c r="CV137" s="216" t="s">
        <v>718</v>
      </c>
      <c r="CW137" s="8" t="s">
        <v>724</v>
      </c>
      <c r="CX137" s="8" t="s">
        <v>718</v>
      </c>
      <c r="CY137" s="8" t="s">
        <v>718</v>
      </c>
      <c r="CZ137" s="8" t="s">
        <v>718</v>
      </c>
      <c r="DA137" s="8" t="s">
        <v>677</v>
      </c>
      <c r="DB137" s="8" t="b">
        <v>0</v>
      </c>
      <c r="DC137" s="18" t="s">
        <v>743</v>
      </c>
      <c r="DD137" s="273" t="s">
        <v>734</v>
      </c>
      <c r="DE137" s="274" t="s">
        <v>141</v>
      </c>
      <c r="DF137" s="275" t="b">
        <f t="shared" si="2"/>
        <v>1</v>
      </c>
    </row>
    <row r="138" spans="1:111" ht="24.95" customHeight="1" x14ac:dyDescent="0.25">
      <c r="A138" s="127" t="s">
        <v>152</v>
      </c>
      <c r="B138" s="218" t="s">
        <v>682</v>
      </c>
      <c r="C138" s="107" t="s">
        <v>23</v>
      </c>
      <c r="D138" s="108" t="s">
        <v>328</v>
      </c>
      <c r="E138" s="108" t="s">
        <v>247</v>
      </c>
      <c r="F138" s="108" t="s">
        <v>284</v>
      </c>
      <c r="G138" s="108">
        <v>7</v>
      </c>
      <c r="H138" s="107" t="s">
        <v>467</v>
      </c>
      <c r="I138" s="107">
        <v>7</v>
      </c>
      <c r="J138" s="109" t="s">
        <v>24</v>
      </c>
      <c r="K138" s="107">
        <v>0</v>
      </c>
      <c r="L138" s="107" t="s">
        <v>29</v>
      </c>
      <c r="M138" s="110">
        <v>0</v>
      </c>
      <c r="N138" s="107" t="s">
        <v>286</v>
      </c>
      <c r="O138" s="107" t="s">
        <v>287</v>
      </c>
      <c r="P138" s="107" t="s">
        <v>288</v>
      </c>
      <c r="Q138" s="107" t="s">
        <v>502</v>
      </c>
      <c r="R138" s="111" t="s">
        <v>470</v>
      </c>
      <c r="S138" s="108" t="s">
        <v>352</v>
      </c>
      <c r="T138" s="108">
        <v>285</v>
      </c>
      <c r="U138" s="108">
        <v>10</v>
      </c>
      <c r="V138" s="108">
        <v>1</v>
      </c>
      <c r="W138" s="112">
        <v>9</v>
      </c>
      <c r="X138" s="113">
        <v>0.77777777777777779</v>
      </c>
      <c r="Y138" s="108">
        <v>2</v>
      </c>
      <c r="Z138" s="108">
        <v>2</v>
      </c>
      <c r="AA138" s="108">
        <v>27</v>
      </c>
      <c r="AB138" s="108">
        <v>27</v>
      </c>
      <c r="AC138" s="108">
        <v>7</v>
      </c>
      <c r="AD138" s="108">
        <v>7</v>
      </c>
      <c r="AE138" s="108">
        <v>95</v>
      </c>
      <c r="AF138" s="108">
        <v>95</v>
      </c>
      <c r="AG138" s="108">
        <v>0</v>
      </c>
      <c r="AH138" s="108">
        <v>0</v>
      </c>
      <c r="AI138" s="108">
        <v>0</v>
      </c>
      <c r="AJ138" s="108">
        <v>0</v>
      </c>
      <c r="AK138" s="108">
        <v>95</v>
      </c>
      <c r="AL138" s="108">
        <v>95</v>
      </c>
      <c r="AM138" s="114">
        <v>190</v>
      </c>
      <c r="AN138" s="34">
        <v>10.5555555555555</v>
      </c>
      <c r="AO138" s="34">
        <v>9.5</v>
      </c>
      <c r="AP138" s="34">
        <v>95</v>
      </c>
      <c r="AQ138" s="34">
        <v>10.5555555555555</v>
      </c>
      <c r="AR138" s="34">
        <v>9.5</v>
      </c>
      <c r="AS138" s="34">
        <v>95</v>
      </c>
      <c r="AT138" s="115">
        <v>21.1111111111111</v>
      </c>
      <c r="AU138" s="115">
        <v>0.66433566433566438</v>
      </c>
      <c r="AV138" s="116">
        <v>19</v>
      </c>
      <c r="AW138" s="34">
        <v>190</v>
      </c>
      <c r="AX138" s="34">
        <v>1</v>
      </c>
      <c r="AY138" s="117">
        <v>0.5</v>
      </c>
      <c r="AZ138" s="117">
        <v>0.7</v>
      </c>
      <c r="BA138" s="34">
        <v>0.9</v>
      </c>
      <c r="BB138" s="118">
        <v>132</v>
      </c>
      <c r="BC138" s="118">
        <v>462</v>
      </c>
      <c r="BD138" s="118" t="s">
        <v>585</v>
      </c>
      <c r="BE138" s="118" t="s">
        <v>586</v>
      </c>
      <c r="BF138" s="118">
        <v>1665</v>
      </c>
      <c r="BG138" s="118">
        <v>54</v>
      </c>
      <c r="BH138" s="34">
        <v>0.17117117117117117</v>
      </c>
      <c r="BI138" s="119">
        <v>6.8181818181818177E-2</v>
      </c>
      <c r="BJ138" s="108">
        <v>14</v>
      </c>
      <c r="BK138" s="250">
        <v>55</v>
      </c>
      <c r="BL138" s="251">
        <v>43</v>
      </c>
      <c r="BM138" s="251">
        <v>43</v>
      </c>
      <c r="BN138" s="252">
        <v>78.181818181818187</v>
      </c>
      <c r="BO138" s="252">
        <v>78.181818181818187</v>
      </c>
      <c r="BP138" s="252">
        <v>0.31481481481481483</v>
      </c>
      <c r="BQ138" s="252">
        <v>0.42592592592592587</v>
      </c>
      <c r="BR138" s="252">
        <v>0.42592592592592587</v>
      </c>
      <c r="BS138" s="252">
        <v>0.44444444444444442</v>
      </c>
      <c r="BT138" s="253">
        <v>54</v>
      </c>
      <c r="BU138" s="254">
        <v>0.17259771292029299</v>
      </c>
      <c r="BV138" s="254">
        <v>-5.4012684325024297E-2</v>
      </c>
      <c r="BW138" s="253" t="b">
        <v>0</v>
      </c>
      <c r="BX138" s="253" t="b">
        <v>0</v>
      </c>
      <c r="BY138" s="253">
        <v>39</v>
      </c>
      <c r="BZ138" s="253">
        <v>30</v>
      </c>
      <c r="CA138" s="254">
        <v>0.72222222222222199</v>
      </c>
      <c r="CB138" s="254">
        <v>0.55555555555555503</v>
      </c>
      <c r="CC138" s="282">
        <v>0.27777777777777701</v>
      </c>
      <c r="CD138" s="283">
        <v>15</v>
      </c>
      <c r="CE138" s="128">
        <v>0.25345622119815597</v>
      </c>
      <c r="CF138" s="127">
        <v>24</v>
      </c>
      <c r="CG138" s="128">
        <v>0.44444444444444398</v>
      </c>
      <c r="CH138" s="128">
        <v>0.16666666666666599</v>
      </c>
      <c r="CI138" s="127">
        <v>9</v>
      </c>
      <c r="CJ138" s="128">
        <v>0.55555555555555503</v>
      </c>
      <c r="CK138" s="127">
        <v>30</v>
      </c>
      <c r="CL138" s="128">
        <v>4.53514739229024E-3</v>
      </c>
      <c r="CM138" s="127" t="s">
        <v>25</v>
      </c>
      <c r="CN138" s="127">
        <v>17</v>
      </c>
      <c r="CO138" s="128">
        <v>0.31481481481481399</v>
      </c>
      <c r="CP138" s="127" t="b">
        <v>1</v>
      </c>
      <c r="CQ138" s="127">
        <v>4</v>
      </c>
      <c r="CR138" s="127">
        <v>4</v>
      </c>
      <c r="CS138" s="128">
        <v>0.5</v>
      </c>
      <c r="CT138" s="128">
        <v>7.4074074074074001E-2</v>
      </c>
      <c r="CU138" s="218" t="s">
        <v>724</v>
      </c>
      <c r="CV138" s="218" t="s">
        <v>718</v>
      </c>
      <c r="CW138" s="127" t="s">
        <v>724</v>
      </c>
      <c r="CX138" s="127" t="s">
        <v>718</v>
      </c>
      <c r="CY138" s="127" t="s">
        <v>718</v>
      </c>
      <c r="CZ138" s="127" t="s">
        <v>718</v>
      </c>
      <c r="DA138" s="127" t="s">
        <v>677</v>
      </c>
      <c r="DB138" s="127" t="b">
        <v>0</v>
      </c>
      <c r="DC138" s="18" t="s">
        <v>743</v>
      </c>
      <c r="DD138" s="273" t="s">
        <v>734</v>
      </c>
      <c r="DE138" s="274" t="s">
        <v>152</v>
      </c>
      <c r="DF138" s="275" t="b">
        <f t="shared" si="2"/>
        <v>1</v>
      </c>
    </row>
    <row r="139" spans="1:111" ht="24.95" customHeight="1" x14ac:dyDescent="0.25">
      <c r="A139" s="8" t="s">
        <v>142</v>
      </c>
      <c r="B139" s="216" t="s">
        <v>21</v>
      </c>
      <c r="C139" s="93" t="s">
        <v>28</v>
      </c>
      <c r="D139" s="94" t="s">
        <v>333</v>
      </c>
      <c r="E139" s="94" t="s">
        <v>29</v>
      </c>
      <c r="F139" s="94" t="s">
        <v>284</v>
      </c>
      <c r="G139" s="94">
        <v>22</v>
      </c>
      <c r="H139" s="93" t="s">
        <v>510</v>
      </c>
      <c r="I139" s="95">
        <v>0</v>
      </c>
      <c r="J139" s="93" t="s">
        <v>29</v>
      </c>
      <c r="K139" s="95">
        <v>22</v>
      </c>
      <c r="L139" s="93" t="s">
        <v>510</v>
      </c>
      <c r="M139" s="96">
        <v>1</v>
      </c>
      <c r="N139" s="93" t="s">
        <v>286</v>
      </c>
      <c r="O139" s="93" t="s">
        <v>287</v>
      </c>
      <c r="P139" s="93" t="s">
        <v>350</v>
      </c>
      <c r="Q139" s="93" t="s">
        <v>351</v>
      </c>
      <c r="R139" s="97" t="s">
        <v>467</v>
      </c>
      <c r="S139" s="94" t="s">
        <v>352</v>
      </c>
      <c r="T139" s="94">
        <v>927</v>
      </c>
      <c r="U139" s="94">
        <v>31</v>
      </c>
      <c r="V139" s="94">
        <v>3</v>
      </c>
      <c r="W139" s="98">
        <v>43</v>
      </c>
      <c r="X139" s="99">
        <v>0.51162790697674421</v>
      </c>
      <c r="Y139" s="94">
        <v>4</v>
      </c>
      <c r="Z139" s="94">
        <v>4</v>
      </c>
      <c r="AA139" s="94">
        <v>56</v>
      </c>
      <c r="AB139" s="94">
        <v>76</v>
      </c>
      <c r="AC139" s="94">
        <v>0</v>
      </c>
      <c r="AD139" s="94">
        <v>0</v>
      </c>
      <c r="AE139" s="94">
        <v>0</v>
      </c>
      <c r="AF139" s="94">
        <v>0</v>
      </c>
      <c r="AG139" s="94">
        <v>22</v>
      </c>
      <c r="AH139" s="94">
        <v>2</v>
      </c>
      <c r="AI139" s="94">
        <v>7</v>
      </c>
      <c r="AJ139" s="94">
        <v>3</v>
      </c>
      <c r="AK139" s="94">
        <v>22</v>
      </c>
      <c r="AL139" s="94">
        <v>12</v>
      </c>
      <c r="AM139" s="100">
        <v>34</v>
      </c>
      <c r="AN139" s="101">
        <v>0.51162790697674398</v>
      </c>
      <c r="AO139" s="101">
        <v>0.70967741935483797</v>
      </c>
      <c r="AP139" s="101">
        <v>7.3333333333333304</v>
      </c>
      <c r="AQ139" s="101">
        <v>0.27906976744186002</v>
      </c>
      <c r="AR139" s="101">
        <v>0.38709677419354799</v>
      </c>
      <c r="AS139" s="101">
        <v>4</v>
      </c>
      <c r="AT139" s="102">
        <v>0.79069767441860395</v>
      </c>
      <c r="AU139" s="102">
        <v>3.6637931034482756E-2</v>
      </c>
      <c r="AV139" s="103">
        <v>1.0967741935483799</v>
      </c>
      <c r="AW139" s="101">
        <v>11.3333333333333</v>
      </c>
      <c r="AX139" s="101">
        <v>1</v>
      </c>
      <c r="AY139" s="104">
        <v>0.6470588235294118</v>
      </c>
      <c r="AZ139" s="104">
        <v>0.70967741935483875</v>
      </c>
      <c r="BA139" s="101">
        <v>1.3870967741935485</v>
      </c>
      <c r="BB139" s="105">
        <v>927</v>
      </c>
      <c r="BC139" s="105">
        <v>29442</v>
      </c>
      <c r="BD139" s="105" t="s">
        <v>535</v>
      </c>
      <c r="BE139" s="105" t="s">
        <v>536</v>
      </c>
      <c r="BF139" s="105">
        <v>1666</v>
      </c>
      <c r="BG139" s="105">
        <v>54</v>
      </c>
      <c r="BH139" s="101">
        <v>0.556422569027611</v>
      </c>
      <c r="BI139" s="106">
        <v>4.6386192017259978E-2</v>
      </c>
      <c r="BJ139" s="94">
        <v>0</v>
      </c>
      <c r="BK139" s="240">
        <v>56</v>
      </c>
      <c r="BL139" s="241">
        <v>27</v>
      </c>
      <c r="BM139" s="241">
        <v>27</v>
      </c>
      <c r="BN139" s="242">
        <v>48.214285714285722</v>
      </c>
      <c r="BO139" s="242">
        <v>48.214285714285722</v>
      </c>
      <c r="BP139" s="242">
        <v>0.25454545454545452</v>
      </c>
      <c r="BQ139" s="242">
        <v>0.43636363636363629</v>
      </c>
      <c r="BR139" s="242">
        <v>0.45454545454545447</v>
      </c>
      <c r="BS139" s="242">
        <v>0.81818181818181823</v>
      </c>
      <c r="BT139" s="243">
        <v>55</v>
      </c>
      <c r="BU139" s="244">
        <v>0.16727272727272699</v>
      </c>
      <c r="BV139" s="244">
        <v>0.33854254644453702</v>
      </c>
      <c r="BW139" s="243" t="b">
        <v>0</v>
      </c>
      <c r="BX139" s="243" t="b">
        <v>0</v>
      </c>
      <c r="BY139" s="243">
        <v>42</v>
      </c>
      <c r="BZ139" s="243">
        <v>40</v>
      </c>
      <c r="CA139" s="244">
        <v>0.763636363636363</v>
      </c>
      <c r="CB139" s="244">
        <v>0.72727272727272696</v>
      </c>
      <c r="CC139" s="276">
        <v>0.25454545454545402</v>
      </c>
      <c r="CD139" s="277">
        <v>14</v>
      </c>
      <c r="CE139" s="164">
        <v>0.67777777777777704</v>
      </c>
      <c r="CF139" s="8">
        <v>27</v>
      </c>
      <c r="CG139" s="164">
        <v>0.49090909090909002</v>
      </c>
      <c r="CH139" s="164">
        <v>0.236363636363636</v>
      </c>
      <c r="CI139" s="8">
        <v>13</v>
      </c>
      <c r="CJ139" s="164">
        <v>0.50909090909090904</v>
      </c>
      <c r="CK139" s="8">
        <v>28</v>
      </c>
      <c r="CL139" s="164">
        <v>3.0627871362940199E-4</v>
      </c>
      <c r="CM139" s="8" t="s">
        <v>25</v>
      </c>
      <c r="CN139" s="8">
        <v>43</v>
      </c>
      <c r="CO139" s="164">
        <v>0.78181818181818097</v>
      </c>
      <c r="CP139" s="8" t="b">
        <v>1</v>
      </c>
      <c r="CQ139" s="8">
        <v>5</v>
      </c>
      <c r="CR139" s="8">
        <v>7</v>
      </c>
      <c r="CS139" s="164">
        <v>0.41666666666666602</v>
      </c>
      <c r="CT139" s="164">
        <v>9.0909090909090898E-2</v>
      </c>
      <c r="CU139" s="216" t="s">
        <v>724</v>
      </c>
      <c r="CV139" s="216" t="s">
        <v>718</v>
      </c>
      <c r="CW139" s="8" t="s">
        <v>724</v>
      </c>
      <c r="CX139" s="8" t="s">
        <v>718</v>
      </c>
      <c r="CY139" s="8" t="s">
        <v>718</v>
      </c>
      <c r="CZ139" s="8" t="s">
        <v>718</v>
      </c>
      <c r="DA139" s="8" t="s">
        <v>723</v>
      </c>
      <c r="DB139" s="8" t="b">
        <v>0</v>
      </c>
      <c r="DC139" s="18" t="s">
        <v>743</v>
      </c>
      <c r="DD139" s="273" t="s">
        <v>734</v>
      </c>
      <c r="DE139" s="274" t="s">
        <v>142</v>
      </c>
      <c r="DF139" s="275" t="b">
        <f t="shared" si="2"/>
        <v>1</v>
      </c>
    </row>
    <row r="140" spans="1:111" ht="24.95" customHeight="1" x14ac:dyDescent="0.25">
      <c r="A140" s="127" t="s">
        <v>80</v>
      </c>
      <c r="B140" s="218" t="s">
        <v>682</v>
      </c>
      <c r="C140" s="107" t="s">
        <v>23</v>
      </c>
      <c r="D140" s="108" t="s">
        <v>333</v>
      </c>
      <c r="E140" s="108" t="s">
        <v>247</v>
      </c>
      <c r="F140" s="108" t="s">
        <v>494</v>
      </c>
      <c r="G140" s="108">
        <v>58</v>
      </c>
      <c r="H140" s="107" t="s">
        <v>510</v>
      </c>
      <c r="I140" s="107">
        <v>3</v>
      </c>
      <c r="J140" s="109" t="s">
        <v>24</v>
      </c>
      <c r="K140" s="107">
        <v>55</v>
      </c>
      <c r="L140" s="107" t="s">
        <v>510</v>
      </c>
      <c r="M140" s="110">
        <v>0.94827586206896552</v>
      </c>
      <c r="N140" s="107" t="s">
        <v>286</v>
      </c>
      <c r="O140" s="107" t="s">
        <v>493</v>
      </c>
      <c r="P140" s="107" t="s">
        <v>350</v>
      </c>
      <c r="Q140" s="107" t="s">
        <v>502</v>
      </c>
      <c r="R140" s="111" t="s">
        <v>470</v>
      </c>
      <c r="S140" s="108" t="s">
        <v>352</v>
      </c>
      <c r="T140" s="108">
        <v>439</v>
      </c>
      <c r="U140" s="108">
        <v>15</v>
      </c>
      <c r="V140" s="108">
        <v>2</v>
      </c>
      <c r="W140" s="112">
        <v>67</v>
      </c>
      <c r="X140" s="113">
        <v>0.86567164179104472</v>
      </c>
      <c r="Y140" s="108">
        <v>31</v>
      </c>
      <c r="Z140" s="108">
        <v>35</v>
      </c>
      <c r="AA140" s="108">
        <v>247</v>
      </c>
      <c r="AB140" s="108">
        <v>292</v>
      </c>
      <c r="AC140" s="108">
        <v>10</v>
      </c>
      <c r="AD140" s="108">
        <v>6</v>
      </c>
      <c r="AE140" s="108">
        <v>56</v>
      </c>
      <c r="AF140" s="108">
        <v>39</v>
      </c>
      <c r="AG140" s="108">
        <v>83</v>
      </c>
      <c r="AH140" s="108">
        <v>55</v>
      </c>
      <c r="AI140" s="108">
        <v>20</v>
      </c>
      <c r="AJ140" s="108">
        <v>0</v>
      </c>
      <c r="AK140" s="108">
        <v>139</v>
      </c>
      <c r="AL140" s="108">
        <v>114</v>
      </c>
      <c r="AM140" s="114">
        <v>253</v>
      </c>
      <c r="AN140" s="34">
        <v>2.07462686567164</v>
      </c>
      <c r="AO140" s="34">
        <v>9.2666666666666604</v>
      </c>
      <c r="AP140" s="34">
        <v>69.5</v>
      </c>
      <c r="AQ140" s="34">
        <v>1.70149253731343</v>
      </c>
      <c r="AR140" s="34">
        <v>7.6</v>
      </c>
      <c r="AS140" s="34">
        <v>57</v>
      </c>
      <c r="AT140" s="115">
        <v>3.7761194029850702</v>
      </c>
      <c r="AU140" s="115">
        <v>0.57499999999999996</v>
      </c>
      <c r="AV140" s="116">
        <v>16.8666666666666</v>
      </c>
      <c r="AW140" s="34">
        <v>126.5</v>
      </c>
      <c r="AX140" s="34">
        <v>1.12903225806451</v>
      </c>
      <c r="AY140" s="117">
        <v>0.54940711462450598</v>
      </c>
      <c r="AZ140" s="117">
        <v>3.8666666666666667</v>
      </c>
      <c r="BA140" s="34">
        <v>4.4666666666666668</v>
      </c>
      <c r="BB140" s="118">
        <v>2826</v>
      </c>
      <c r="BC140" s="118">
        <v>13288</v>
      </c>
      <c r="BD140" s="118" t="s">
        <v>591</v>
      </c>
      <c r="BE140" s="118" t="s">
        <v>592</v>
      </c>
      <c r="BF140" s="118">
        <v>946</v>
      </c>
      <c r="BG140" s="118">
        <v>31</v>
      </c>
      <c r="BH140" s="34">
        <v>0.46405919661733613</v>
      </c>
      <c r="BI140" s="119">
        <v>2.3708421797593773E-2</v>
      </c>
      <c r="BJ140" s="108">
        <v>16</v>
      </c>
      <c r="BK140" s="250">
        <v>32</v>
      </c>
      <c r="BL140" s="251">
        <v>4</v>
      </c>
      <c r="BM140" s="251">
        <v>11</v>
      </c>
      <c r="BN140" s="252">
        <v>12.5</v>
      </c>
      <c r="BO140" s="252">
        <v>34.375</v>
      </c>
      <c r="BP140" s="252">
        <v>0.5161290322580645</v>
      </c>
      <c r="BQ140" s="252">
        <v>0.64516129032258063</v>
      </c>
      <c r="BR140" s="252">
        <v>0.67741935483870963</v>
      </c>
      <c r="BS140" s="252">
        <v>0.93548387096774188</v>
      </c>
      <c r="BT140" s="253">
        <v>31</v>
      </c>
      <c r="BU140" s="254">
        <v>-4.6258064516129002E-2</v>
      </c>
      <c r="BV140" s="254">
        <v>1.6126602272037601E-3</v>
      </c>
      <c r="BW140" s="253" t="b">
        <v>0</v>
      </c>
      <c r="BX140" s="253" t="b">
        <v>0</v>
      </c>
      <c r="BY140" s="253">
        <v>17</v>
      </c>
      <c r="BZ140" s="253">
        <v>16</v>
      </c>
      <c r="CA140" s="254">
        <v>0.54838709677419295</v>
      </c>
      <c r="CB140" s="254">
        <v>0.51612903225806395</v>
      </c>
      <c r="CC140" s="282">
        <v>0.483870967741935</v>
      </c>
      <c r="CD140" s="283">
        <v>15</v>
      </c>
      <c r="CE140" s="128">
        <v>0.49399999999999999</v>
      </c>
      <c r="CF140" s="127">
        <v>22</v>
      </c>
      <c r="CG140" s="128">
        <v>0.70967741935483797</v>
      </c>
      <c r="CH140" s="128">
        <v>0.225806451612903</v>
      </c>
      <c r="CI140" s="127">
        <v>7</v>
      </c>
      <c r="CJ140" s="128">
        <v>0.29032258064516098</v>
      </c>
      <c r="CK140" s="127">
        <v>9</v>
      </c>
      <c r="CL140" s="128">
        <v>2.8248587570621399E-2</v>
      </c>
      <c r="CM140" s="127" t="s">
        <v>25</v>
      </c>
      <c r="CN140" s="127">
        <v>27</v>
      </c>
      <c r="CO140" s="128">
        <v>0.87096774193548299</v>
      </c>
      <c r="CP140" s="127" t="b">
        <v>0</v>
      </c>
      <c r="CQ140" s="127">
        <v>6</v>
      </c>
      <c r="CR140" s="127">
        <v>0</v>
      </c>
      <c r="CS140" s="128">
        <v>1</v>
      </c>
      <c r="CT140" s="128">
        <v>0.19354838709677399</v>
      </c>
      <c r="CU140" s="218" t="s">
        <v>724</v>
      </c>
      <c r="CV140" s="218" t="s">
        <v>718</v>
      </c>
      <c r="CW140" s="127" t="s">
        <v>724</v>
      </c>
      <c r="CX140" s="127" t="s">
        <v>718</v>
      </c>
      <c r="CY140" s="127" t="s">
        <v>718</v>
      </c>
      <c r="CZ140" s="127" t="s">
        <v>721</v>
      </c>
      <c r="DA140" s="127" t="s">
        <v>723</v>
      </c>
      <c r="DB140" s="127" t="b">
        <v>0</v>
      </c>
      <c r="DC140" s="18" t="s">
        <v>743</v>
      </c>
      <c r="DD140" s="273" t="s">
        <v>734</v>
      </c>
      <c r="DE140" s="274" t="s">
        <v>80</v>
      </c>
      <c r="DF140" s="275" t="b">
        <f t="shared" si="2"/>
        <v>1</v>
      </c>
    </row>
    <row r="141" spans="1:111" ht="24.95" customHeight="1" x14ac:dyDescent="0.25">
      <c r="A141" s="8" t="s">
        <v>197</v>
      </c>
      <c r="B141" s="216" t="s">
        <v>21</v>
      </c>
      <c r="C141" s="93" t="s">
        <v>28</v>
      </c>
      <c r="D141" s="94" t="s">
        <v>344</v>
      </c>
      <c r="E141" s="94" t="s">
        <v>360</v>
      </c>
      <c r="F141" s="94" t="s">
        <v>401</v>
      </c>
      <c r="G141" s="94">
        <v>17</v>
      </c>
      <c r="H141" s="93" t="s">
        <v>510</v>
      </c>
      <c r="I141" s="95">
        <v>0</v>
      </c>
      <c r="J141" s="93" t="s">
        <v>29</v>
      </c>
      <c r="K141" s="95">
        <v>17</v>
      </c>
      <c r="L141" s="93" t="s">
        <v>510</v>
      </c>
      <c r="M141" s="96">
        <v>1</v>
      </c>
      <c r="N141" s="93" t="s">
        <v>286</v>
      </c>
      <c r="O141" s="93" t="s">
        <v>287</v>
      </c>
      <c r="P141" s="93" t="s">
        <v>350</v>
      </c>
      <c r="Q141" s="93" t="s">
        <v>351</v>
      </c>
      <c r="R141" s="97" t="s">
        <v>467</v>
      </c>
      <c r="S141" s="94" t="s">
        <v>352</v>
      </c>
      <c r="T141" s="94">
        <v>2054</v>
      </c>
      <c r="U141" s="94">
        <v>68</v>
      </c>
      <c r="V141" s="94">
        <v>6</v>
      </c>
      <c r="W141" s="98">
        <v>24</v>
      </c>
      <c r="X141" s="99">
        <v>0.70833333333333337</v>
      </c>
      <c r="Y141" s="94">
        <v>20</v>
      </c>
      <c r="Z141" s="94">
        <v>20</v>
      </c>
      <c r="AA141" s="94">
        <v>107</v>
      </c>
      <c r="AB141" s="94">
        <v>118</v>
      </c>
      <c r="AC141" s="94">
        <v>1</v>
      </c>
      <c r="AD141" s="94">
        <v>1</v>
      </c>
      <c r="AE141" s="94">
        <v>6</v>
      </c>
      <c r="AF141" s="94">
        <v>6</v>
      </c>
      <c r="AG141" s="94">
        <v>16</v>
      </c>
      <c r="AH141" s="94">
        <v>5</v>
      </c>
      <c r="AI141" s="94">
        <v>5</v>
      </c>
      <c r="AJ141" s="94">
        <v>0</v>
      </c>
      <c r="AK141" s="94">
        <v>22</v>
      </c>
      <c r="AL141" s="94">
        <v>16</v>
      </c>
      <c r="AM141" s="100">
        <v>38</v>
      </c>
      <c r="AN141" s="101">
        <v>0.91666666666666596</v>
      </c>
      <c r="AO141" s="101">
        <v>0.32352941176470501</v>
      </c>
      <c r="AP141" s="101">
        <v>3.6666666666666599</v>
      </c>
      <c r="AQ141" s="101">
        <v>0.66666666666666596</v>
      </c>
      <c r="AR141" s="101">
        <v>0.23529411764705799</v>
      </c>
      <c r="AS141" s="101">
        <v>2.6666666666666599</v>
      </c>
      <c r="AT141" s="102">
        <v>1.5833333333333299</v>
      </c>
      <c r="AU141" s="102">
        <v>1.8491484184914843E-2</v>
      </c>
      <c r="AV141" s="103">
        <v>0.55882352941176405</v>
      </c>
      <c r="AW141" s="101">
        <v>6.3333333333333304</v>
      </c>
      <c r="AX141" s="101">
        <v>1</v>
      </c>
      <c r="AY141" s="104">
        <v>0.57894736842105265</v>
      </c>
      <c r="AZ141" s="104">
        <v>0.25</v>
      </c>
      <c r="BA141" s="101">
        <v>0.35294117647058826</v>
      </c>
      <c r="BB141" s="105">
        <v>4989</v>
      </c>
      <c r="BC141" s="105">
        <v>10935</v>
      </c>
      <c r="BD141" s="105" t="s">
        <v>549</v>
      </c>
      <c r="BE141" s="105" t="s">
        <v>550</v>
      </c>
      <c r="BF141" s="105">
        <v>3854</v>
      </c>
      <c r="BG141" s="105">
        <v>126</v>
      </c>
      <c r="BH141" s="101">
        <v>0.53295277633627403</v>
      </c>
      <c r="BI141" s="106">
        <v>4.810583283223091E-3</v>
      </c>
      <c r="BJ141" s="94">
        <v>2</v>
      </c>
      <c r="BK141" s="240">
        <v>128</v>
      </c>
      <c r="BL141" s="241">
        <v>55</v>
      </c>
      <c r="BM141" s="241">
        <v>66</v>
      </c>
      <c r="BN141" s="242">
        <v>42.96875</v>
      </c>
      <c r="BO141" s="242">
        <v>51.5625</v>
      </c>
      <c r="BP141" s="242">
        <v>0.29921259842519687</v>
      </c>
      <c r="BQ141" s="242">
        <v>0.33070866141732291</v>
      </c>
      <c r="BR141" s="242">
        <v>0.36220472440944879</v>
      </c>
      <c r="BS141" s="242">
        <v>0.82677165354330706</v>
      </c>
      <c r="BT141" s="243">
        <v>127</v>
      </c>
      <c r="BU141" s="244">
        <v>0.15243008417051301</v>
      </c>
      <c r="BV141" s="244">
        <v>9.0288477858933101E-3</v>
      </c>
      <c r="BW141" s="243" t="b">
        <v>0</v>
      </c>
      <c r="BX141" s="243" t="b">
        <v>0</v>
      </c>
      <c r="BY141" s="243">
        <v>90</v>
      </c>
      <c r="BZ141" s="243">
        <v>86</v>
      </c>
      <c r="CA141" s="244">
        <v>0.70866141732283405</v>
      </c>
      <c r="CB141" s="244">
        <v>0.67716535433070801</v>
      </c>
      <c r="CC141" s="276">
        <v>0.29921259842519599</v>
      </c>
      <c r="CD141" s="277">
        <v>38</v>
      </c>
      <c r="CE141" s="164">
        <v>0.73793103448275799</v>
      </c>
      <c r="CF141" s="8">
        <v>66</v>
      </c>
      <c r="CG141" s="164">
        <v>0.51968503937007804</v>
      </c>
      <c r="CH141" s="164">
        <v>0.220472440944881</v>
      </c>
      <c r="CI141" s="8">
        <v>28</v>
      </c>
      <c r="CJ141" s="164">
        <v>0.48031496062992102</v>
      </c>
      <c r="CK141" s="8">
        <v>61</v>
      </c>
      <c r="CL141" s="164">
        <v>1.6071264578932799E-2</v>
      </c>
      <c r="CM141" s="8" t="s">
        <v>25</v>
      </c>
      <c r="CN141" s="8">
        <v>77</v>
      </c>
      <c r="CO141" s="164">
        <v>0.60629921259842501</v>
      </c>
      <c r="CP141" s="8" t="b">
        <v>1</v>
      </c>
      <c r="CQ141" s="8">
        <v>6</v>
      </c>
      <c r="CR141" s="8">
        <v>21</v>
      </c>
      <c r="CS141" s="164">
        <v>0.22222222222222199</v>
      </c>
      <c r="CT141" s="164">
        <v>4.7244094488188899E-2</v>
      </c>
      <c r="CU141" s="216" t="s">
        <v>724</v>
      </c>
      <c r="CV141" s="216" t="s">
        <v>718</v>
      </c>
      <c r="CW141" s="8" t="s">
        <v>724</v>
      </c>
      <c r="CX141" s="8" t="s">
        <v>718</v>
      </c>
      <c r="CY141" s="8" t="s">
        <v>718</v>
      </c>
      <c r="CZ141" s="8" t="s">
        <v>718</v>
      </c>
      <c r="DA141" s="8" t="s">
        <v>677</v>
      </c>
      <c r="DB141" s="8" t="b">
        <v>0</v>
      </c>
      <c r="DC141" s="18" t="s">
        <v>743</v>
      </c>
      <c r="DD141" s="273" t="s">
        <v>734</v>
      </c>
      <c r="DE141" s="274" t="s">
        <v>197</v>
      </c>
      <c r="DF141" s="275" t="b">
        <f t="shared" si="2"/>
        <v>1</v>
      </c>
    </row>
    <row r="142" spans="1:111" ht="24.95" customHeight="1" x14ac:dyDescent="0.25">
      <c r="A142" s="127" t="s">
        <v>72</v>
      </c>
      <c r="B142" s="218" t="s">
        <v>682</v>
      </c>
      <c r="C142" s="107" t="s">
        <v>23</v>
      </c>
      <c r="D142" s="108" t="s">
        <v>344</v>
      </c>
      <c r="E142" s="108" t="s">
        <v>247</v>
      </c>
      <c r="F142" s="108" t="s">
        <v>509</v>
      </c>
      <c r="G142" s="108">
        <v>23</v>
      </c>
      <c r="H142" s="107" t="s">
        <v>510</v>
      </c>
      <c r="I142" s="107">
        <v>7</v>
      </c>
      <c r="J142" s="109" t="s">
        <v>24</v>
      </c>
      <c r="K142" s="107">
        <v>16</v>
      </c>
      <c r="L142" s="107" t="s">
        <v>510</v>
      </c>
      <c r="M142" s="110">
        <v>0.69565217391304346</v>
      </c>
      <c r="N142" s="107" t="s">
        <v>286</v>
      </c>
      <c r="O142" s="107" t="s">
        <v>287</v>
      </c>
      <c r="P142" s="107" t="s">
        <v>350</v>
      </c>
      <c r="Q142" s="107" t="s">
        <v>351</v>
      </c>
      <c r="R142" s="111" t="s">
        <v>470</v>
      </c>
      <c r="S142" s="108" t="s">
        <v>352</v>
      </c>
      <c r="T142" s="108">
        <v>1125</v>
      </c>
      <c r="U142" s="108">
        <v>37</v>
      </c>
      <c r="V142" s="108">
        <v>4</v>
      </c>
      <c r="W142" s="112">
        <v>29</v>
      </c>
      <c r="X142" s="113">
        <v>0.7931034482758621</v>
      </c>
      <c r="Y142" s="108">
        <v>37</v>
      </c>
      <c r="Z142" s="108">
        <v>60</v>
      </c>
      <c r="AA142" s="108">
        <v>179</v>
      </c>
      <c r="AB142" s="108">
        <v>279</v>
      </c>
      <c r="AC142" s="108">
        <v>31</v>
      </c>
      <c r="AD142" s="108">
        <v>8</v>
      </c>
      <c r="AE142" s="108">
        <v>107</v>
      </c>
      <c r="AF142" s="108">
        <v>19</v>
      </c>
      <c r="AG142" s="108">
        <v>33</v>
      </c>
      <c r="AH142" s="108">
        <v>21</v>
      </c>
      <c r="AI142" s="108">
        <v>7</v>
      </c>
      <c r="AJ142" s="108">
        <v>2</v>
      </c>
      <c r="AK142" s="108">
        <v>140</v>
      </c>
      <c r="AL142" s="108">
        <v>49</v>
      </c>
      <c r="AM142" s="114">
        <v>189</v>
      </c>
      <c r="AN142" s="34">
        <v>4.8275862068965498</v>
      </c>
      <c r="AO142" s="34">
        <v>3.7837837837837802</v>
      </c>
      <c r="AP142" s="34">
        <v>35</v>
      </c>
      <c r="AQ142" s="34">
        <v>1.68965517241379</v>
      </c>
      <c r="AR142" s="34">
        <v>1.3243243243243199</v>
      </c>
      <c r="AS142" s="34">
        <v>12.25</v>
      </c>
      <c r="AT142" s="115">
        <v>6.5172413793103399</v>
      </c>
      <c r="AU142" s="115">
        <v>0.16785079928952043</v>
      </c>
      <c r="AV142" s="116">
        <v>5.1081081081080999</v>
      </c>
      <c r="AW142" s="34">
        <v>47.25</v>
      </c>
      <c r="AX142" s="34">
        <v>1.6216216216216199</v>
      </c>
      <c r="AY142" s="117">
        <v>0.7407407407407407</v>
      </c>
      <c r="AZ142" s="117">
        <v>0.6216216216216216</v>
      </c>
      <c r="BA142" s="34">
        <v>0.78378378378378377</v>
      </c>
      <c r="BB142" s="118">
        <v>3008</v>
      </c>
      <c r="BC142" s="118">
        <v>17514</v>
      </c>
      <c r="BD142" s="118" t="s">
        <v>607</v>
      </c>
      <c r="BE142" s="118" t="s">
        <v>608</v>
      </c>
      <c r="BF142" s="118">
        <v>3622</v>
      </c>
      <c r="BG142" s="118">
        <v>119</v>
      </c>
      <c r="BH142" s="34">
        <v>0.31060187741579237</v>
      </c>
      <c r="BI142" s="119">
        <v>9.6409574468085107E-3</v>
      </c>
      <c r="BJ142" s="108">
        <v>39</v>
      </c>
      <c r="BK142" s="250">
        <v>120</v>
      </c>
      <c r="BL142" s="251">
        <v>37</v>
      </c>
      <c r="BM142" s="251">
        <v>54</v>
      </c>
      <c r="BN142" s="252">
        <v>30.833333333333329</v>
      </c>
      <c r="BO142" s="252">
        <v>45</v>
      </c>
      <c r="BP142" s="252">
        <v>0.48739495798319332</v>
      </c>
      <c r="BQ142" s="252">
        <v>0.52941176470588236</v>
      </c>
      <c r="BR142" s="252">
        <v>0.52941176470588236</v>
      </c>
      <c r="BS142" s="252">
        <v>0.79831932773109249</v>
      </c>
      <c r="BT142" s="253">
        <v>119</v>
      </c>
      <c r="BU142" s="254">
        <v>-1.7080745341614901E-2</v>
      </c>
      <c r="BV142" s="254">
        <v>-7.6790236722194594E-2</v>
      </c>
      <c r="BW142" s="253" t="b">
        <v>0</v>
      </c>
      <c r="BX142" s="253" t="b">
        <v>0</v>
      </c>
      <c r="BY142" s="253">
        <v>62</v>
      </c>
      <c r="BZ142" s="253">
        <v>67</v>
      </c>
      <c r="CA142" s="254">
        <v>0.52100840336134402</v>
      </c>
      <c r="CB142" s="254">
        <v>0.56302521008403295</v>
      </c>
      <c r="CC142" s="282">
        <v>0.48739495798319299</v>
      </c>
      <c r="CD142" s="283">
        <v>58</v>
      </c>
      <c r="CE142" s="128">
        <v>0.59510869565217395</v>
      </c>
      <c r="CF142" s="127">
        <v>81</v>
      </c>
      <c r="CG142" s="128">
        <v>0.68067226890756305</v>
      </c>
      <c r="CH142" s="128">
        <v>0.19327731092436901</v>
      </c>
      <c r="CI142" s="127">
        <v>23</v>
      </c>
      <c r="CJ142" s="128">
        <v>0.31932773109243601</v>
      </c>
      <c r="CK142" s="127">
        <v>38</v>
      </c>
      <c r="CL142" s="128">
        <v>0</v>
      </c>
      <c r="CM142" s="127" t="s">
        <v>25</v>
      </c>
      <c r="CN142" s="127">
        <v>89</v>
      </c>
      <c r="CO142" s="128">
        <v>0.747899159663865</v>
      </c>
      <c r="CP142" s="127" t="b">
        <v>1</v>
      </c>
      <c r="CQ142" s="127">
        <v>7</v>
      </c>
      <c r="CR142" s="127">
        <v>15</v>
      </c>
      <c r="CS142" s="128">
        <v>0.31818181818181801</v>
      </c>
      <c r="CT142" s="128">
        <v>5.8823529411764698E-2</v>
      </c>
      <c r="CU142" s="218" t="s">
        <v>724</v>
      </c>
      <c r="CV142" s="218" t="s">
        <v>718</v>
      </c>
      <c r="CW142" s="127" t="s">
        <v>724</v>
      </c>
      <c r="CX142" s="127" t="s">
        <v>718</v>
      </c>
      <c r="CY142" s="127" t="s">
        <v>718</v>
      </c>
      <c r="CZ142" s="127" t="s">
        <v>718</v>
      </c>
      <c r="DA142" s="127" t="s">
        <v>677</v>
      </c>
      <c r="DB142" s="127" t="b">
        <v>0</v>
      </c>
      <c r="DC142" s="18" t="s">
        <v>743</v>
      </c>
      <c r="DD142" s="273" t="s">
        <v>734</v>
      </c>
      <c r="DE142" s="274" t="s">
        <v>72</v>
      </c>
      <c r="DF142" s="275" t="b">
        <f t="shared" si="2"/>
        <v>1</v>
      </c>
    </row>
    <row r="143" spans="1:111" ht="24.95" customHeight="1" x14ac:dyDescent="0.25">
      <c r="A143" s="182" t="s">
        <v>48</v>
      </c>
      <c r="B143" s="215" t="s">
        <v>681</v>
      </c>
      <c r="C143" s="183" t="s">
        <v>19</v>
      </c>
      <c r="D143" s="184" t="s">
        <v>344</v>
      </c>
      <c r="E143" s="184" t="s">
        <v>29</v>
      </c>
      <c r="F143" s="184" t="s">
        <v>284</v>
      </c>
      <c r="G143" s="184">
        <v>1</v>
      </c>
      <c r="H143" s="183" t="s">
        <v>349</v>
      </c>
      <c r="I143" s="185">
        <v>1</v>
      </c>
      <c r="J143" s="183" t="s">
        <v>20</v>
      </c>
      <c r="K143" s="186">
        <v>0</v>
      </c>
      <c r="L143" s="183" t="s">
        <v>29</v>
      </c>
      <c r="M143" s="187">
        <v>0</v>
      </c>
      <c r="N143" s="183" t="s">
        <v>286</v>
      </c>
      <c r="O143" s="183" t="s">
        <v>287</v>
      </c>
      <c r="P143" s="183" t="s">
        <v>350</v>
      </c>
      <c r="Q143" s="183" t="s">
        <v>351</v>
      </c>
      <c r="R143" s="188" t="s">
        <v>460</v>
      </c>
      <c r="S143" s="184" t="s">
        <v>352</v>
      </c>
      <c r="T143" s="184">
        <v>1227</v>
      </c>
      <c r="U143" s="184">
        <v>41</v>
      </c>
      <c r="V143" s="184">
        <v>4</v>
      </c>
      <c r="W143" s="189">
        <v>2</v>
      </c>
      <c r="X143" s="190">
        <v>0.5</v>
      </c>
      <c r="Y143" s="184">
        <v>3</v>
      </c>
      <c r="Z143" s="184">
        <v>3</v>
      </c>
      <c r="AA143" s="184">
        <v>20</v>
      </c>
      <c r="AB143" s="184">
        <v>28</v>
      </c>
      <c r="AC143" s="184">
        <v>0</v>
      </c>
      <c r="AD143" s="184">
        <v>0</v>
      </c>
      <c r="AE143" s="184">
        <v>0</v>
      </c>
      <c r="AF143" s="184">
        <v>0</v>
      </c>
      <c r="AG143" s="184">
        <v>10</v>
      </c>
      <c r="AH143" s="184">
        <v>2</v>
      </c>
      <c r="AI143" s="184">
        <v>12</v>
      </c>
      <c r="AJ143" s="184">
        <v>0</v>
      </c>
      <c r="AK143" s="184">
        <v>10</v>
      </c>
      <c r="AL143" s="184">
        <v>14</v>
      </c>
      <c r="AM143" s="191">
        <v>24</v>
      </c>
      <c r="AN143" s="192">
        <v>5</v>
      </c>
      <c r="AO143" s="192">
        <v>0.24390243902438999</v>
      </c>
      <c r="AP143" s="192">
        <v>2.5</v>
      </c>
      <c r="AQ143" s="192">
        <v>7</v>
      </c>
      <c r="AR143" s="192">
        <v>0.34146341463414598</v>
      </c>
      <c r="AS143" s="192">
        <v>3.5</v>
      </c>
      <c r="AT143" s="193">
        <v>12</v>
      </c>
      <c r="AU143" s="193">
        <v>1.9543973941368076E-2</v>
      </c>
      <c r="AV143" s="194">
        <v>0.585365853658536</v>
      </c>
      <c r="AW143" s="192">
        <v>6</v>
      </c>
      <c r="AX143" s="192">
        <v>1</v>
      </c>
      <c r="AY143" s="195">
        <v>0.41666666666666669</v>
      </c>
      <c r="AZ143" s="195">
        <v>2.4390243902439025E-2</v>
      </c>
      <c r="BA143" s="192">
        <v>4.878048780487805E-2</v>
      </c>
      <c r="BB143" s="196">
        <v>127</v>
      </c>
      <c r="BC143" s="196">
        <v>245</v>
      </c>
      <c r="BD143" s="196" t="s">
        <v>489</v>
      </c>
      <c r="BE143" s="196" t="s">
        <v>490</v>
      </c>
      <c r="BF143" s="196">
        <v>1715</v>
      </c>
      <c r="BG143" s="196">
        <v>56</v>
      </c>
      <c r="BH143" s="192">
        <v>0.71545189504373174</v>
      </c>
      <c r="BI143" s="197">
        <v>1.5748031496062992E-2</v>
      </c>
      <c r="BJ143" s="184">
        <v>0</v>
      </c>
      <c r="BK143" s="234">
        <v>57</v>
      </c>
      <c r="BL143" s="235">
        <v>13</v>
      </c>
      <c r="BM143" s="235">
        <v>14</v>
      </c>
      <c r="BN143" s="236">
        <v>22.807017543859651</v>
      </c>
      <c r="BO143" s="236">
        <v>24.561403508771932</v>
      </c>
      <c r="BP143" s="237">
        <v>0.8035714285714286</v>
      </c>
      <c r="BQ143" s="237">
        <v>0.8035714285714286</v>
      </c>
      <c r="BR143" s="237">
        <v>0.8035714285714286</v>
      </c>
      <c r="BS143" s="237">
        <v>0.8035714285714286</v>
      </c>
      <c r="BT143" s="238">
        <v>56</v>
      </c>
      <c r="BU143" s="239">
        <v>3.0032467532467501E-2</v>
      </c>
      <c r="BV143" s="239">
        <v>-0.29464285714285698</v>
      </c>
      <c r="BW143" s="238" t="b">
        <v>0</v>
      </c>
      <c r="BX143" s="238" t="b">
        <v>0</v>
      </c>
      <c r="BY143" s="238">
        <v>33</v>
      </c>
      <c r="BZ143" s="238">
        <v>15</v>
      </c>
      <c r="CA143" s="239">
        <v>0.58928571428571397</v>
      </c>
      <c r="CB143" s="239">
        <v>0.26785714285714202</v>
      </c>
      <c r="CC143" s="280">
        <v>8.9285714285714204E-2</v>
      </c>
      <c r="CD143" s="281">
        <v>5</v>
      </c>
      <c r="CE143" s="198">
        <v>0.45454545454545398</v>
      </c>
      <c r="CF143" s="182">
        <v>45</v>
      </c>
      <c r="CG143" s="198">
        <v>0.80357142857142805</v>
      </c>
      <c r="CH143" s="198">
        <v>0.71428571428571397</v>
      </c>
      <c r="CI143" s="182">
        <v>40</v>
      </c>
      <c r="CJ143" s="198">
        <v>0.19642857142857101</v>
      </c>
      <c r="CK143" s="182">
        <v>11</v>
      </c>
      <c r="CL143" s="198">
        <v>0.15702479338842901</v>
      </c>
      <c r="CM143" s="182" t="s">
        <v>25</v>
      </c>
      <c r="CN143" s="182">
        <v>19</v>
      </c>
      <c r="CO143" s="198">
        <v>0.33928571428571402</v>
      </c>
      <c r="CP143" s="182" t="b">
        <v>1</v>
      </c>
      <c r="CQ143" s="182">
        <v>0</v>
      </c>
      <c r="CR143" s="182">
        <v>39</v>
      </c>
      <c r="CS143" s="198">
        <v>0</v>
      </c>
      <c r="CT143" s="198">
        <v>0</v>
      </c>
      <c r="CU143" s="215" t="s">
        <v>715</v>
      </c>
      <c r="CV143" s="215" t="s">
        <v>718</v>
      </c>
      <c r="CW143" s="182" t="s">
        <v>726</v>
      </c>
      <c r="CX143" s="182" t="s">
        <v>716</v>
      </c>
      <c r="CY143" s="182" t="s">
        <v>719</v>
      </c>
      <c r="CZ143" s="182" t="s">
        <v>711</v>
      </c>
      <c r="DA143" s="182" t="s">
        <v>676</v>
      </c>
      <c r="DB143" s="182" t="b">
        <v>0</v>
      </c>
      <c r="DC143" s="18" t="s">
        <v>743</v>
      </c>
      <c r="DD143" s="273" t="s">
        <v>735</v>
      </c>
      <c r="DE143" s="274" t="s">
        <v>48</v>
      </c>
      <c r="DF143" s="275" t="b">
        <f t="shared" si="2"/>
        <v>1</v>
      </c>
    </row>
    <row r="144" spans="1:111" ht="24.95" customHeight="1" x14ac:dyDescent="0.25">
      <c r="A144" s="182" t="s">
        <v>18</v>
      </c>
      <c r="B144" s="215" t="s">
        <v>681</v>
      </c>
      <c r="C144" s="183" t="s">
        <v>19</v>
      </c>
      <c r="D144" s="184" t="s">
        <v>333</v>
      </c>
      <c r="E144" s="184" t="s">
        <v>360</v>
      </c>
      <c r="F144" s="184" t="s">
        <v>284</v>
      </c>
      <c r="G144" s="184">
        <v>2</v>
      </c>
      <c r="H144" s="183" t="s">
        <v>359</v>
      </c>
      <c r="I144" s="185">
        <v>1</v>
      </c>
      <c r="J144" s="183" t="s">
        <v>20</v>
      </c>
      <c r="K144" s="186">
        <v>1</v>
      </c>
      <c r="L144" s="183" t="s">
        <v>349</v>
      </c>
      <c r="M144" s="187">
        <v>0.5</v>
      </c>
      <c r="N144" s="183" t="s">
        <v>286</v>
      </c>
      <c r="O144" s="183" t="s">
        <v>287</v>
      </c>
      <c r="P144" s="183" t="s">
        <v>350</v>
      </c>
      <c r="Q144" s="183" t="s">
        <v>351</v>
      </c>
      <c r="R144" s="188" t="s">
        <v>460</v>
      </c>
      <c r="S144" s="184" t="s">
        <v>352</v>
      </c>
      <c r="T144" s="184">
        <v>683</v>
      </c>
      <c r="U144" s="184">
        <v>23</v>
      </c>
      <c r="V144" s="184">
        <v>2</v>
      </c>
      <c r="W144" s="189">
        <v>4</v>
      </c>
      <c r="X144" s="190">
        <v>0.5</v>
      </c>
      <c r="Y144" s="184">
        <v>1</v>
      </c>
      <c r="Z144" s="184">
        <v>1</v>
      </c>
      <c r="AA144" s="184">
        <v>10</v>
      </c>
      <c r="AB144" s="184">
        <v>9</v>
      </c>
      <c r="AC144" s="184">
        <v>1</v>
      </c>
      <c r="AD144" s="184">
        <v>1</v>
      </c>
      <c r="AE144" s="184">
        <v>9</v>
      </c>
      <c r="AF144" s="184">
        <v>9</v>
      </c>
      <c r="AG144" s="184">
        <v>0</v>
      </c>
      <c r="AH144" s="184">
        <v>1</v>
      </c>
      <c r="AI144" s="184">
        <v>0</v>
      </c>
      <c r="AJ144" s="184">
        <v>1</v>
      </c>
      <c r="AK144" s="184">
        <v>9</v>
      </c>
      <c r="AL144" s="184">
        <v>11</v>
      </c>
      <c r="AM144" s="191">
        <v>20</v>
      </c>
      <c r="AN144" s="192">
        <v>2.25</v>
      </c>
      <c r="AO144" s="192">
        <v>0.39130434782608697</v>
      </c>
      <c r="AP144" s="192">
        <v>4.5</v>
      </c>
      <c r="AQ144" s="192">
        <v>2.75</v>
      </c>
      <c r="AR144" s="192">
        <v>0.47826086956521702</v>
      </c>
      <c r="AS144" s="192">
        <v>5.5</v>
      </c>
      <c r="AT144" s="193">
        <v>5</v>
      </c>
      <c r="AU144" s="193">
        <v>2.9239766081871343E-2</v>
      </c>
      <c r="AV144" s="194">
        <v>0.86956521739130399</v>
      </c>
      <c r="AW144" s="192">
        <v>10</v>
      </c>
      <c r="AX144" s="192">
        <v>1</v>
      </c>
      <c r="AY144" s="195">
        <v>0.45</v>
      </c>
      <c r="AZ144" s="195">
        <v>8.6956521739130432E-2</v>
      </c>
      <c r="BA144" s="192">
        <v>0.17391304347826086</v>
      </c>
      <c r="BB144" s="196">
        <v>36</v>
      </c>
      <c r="BC144" s="196">
        <v>86</v>
      </c>
      <c r="BD144" s="196" t="s">
        <v>487</v>
      </c>
      <c r="BE144" s="196" t="s">
        <v>488</v>
      </c>
      <c r="BF144" s="196">
        <v>726</v>
      </c>
      <c r="BG144" s="196">
        <v>23</v>
      </c>
      <c r="BH144" s="192">
        <v>0.94077134986225897</v>
      </c>
      <c r="BI144" s="197">
        <v>0.1111111111111111</v>
      </c>
      <c r="BJ144" s="184">
        <v>2</v>
      </c>
      <c r="BK144" s="234">
        <v>25</v>
      </c>
      <c r="BL144" s="235">
        <v>18</v>
      </c>
      <c r="BM144" s="235">
        <v>18</v>
      </c>
      <c r="BN144" s="236">
        <v>72</v>
      </c>
      <c r="BO144" s="236">
        <v>72</v>
      </c>
      <c r="BP144" s="237">
        <v>0.95833333333333337</v>
      </c>
      <c r="BQ144" s="237">
        <v>0.95833333333333337</v>
      </c>
      <c r="BR144" s="237">
        <v>0.95833333333333337</v>
      </c>
      <c r="BS144" s="237">
        <v>0.95833333333333337</v>
      </c>
      <c r="BT144" s="238">
        <v>24</v>
      </c>
      <c r="BU144" s="239">
        <v>-0.118055555555555</v>
      </c>
      <c r="BV144" s="239">
        <v>1.1517615176151699E-2</v>
      </c>
      <c r="BW144" s="238" t="b">
        <v>0</v>
      </c>
      <c r="BX144" s="238" t="b">
        <v>0</v>
      </c>
      <c r="BY144" s="238">
        <v>10</v>
      </c>
      <c r="BZ144" s="238">
        <v>13</v>
      </c>
      <c r="CA144" s="239">
        <v>0.41666666666666602</v>
      </c>
      <c r="CB144" s="239">
        <v>0.54166666666666596</v>
      </c>
      <c r="CC144" s="280">
        <v>0</v>
      </c>
      <c r="CD144" s="281">
        <v>0</v>
      </c>
      <c r="CE144" s="198">
        <v>0.33333333333333298</v>
      </c>
      <c r="CF144" s="182">
        <v>23</v>
      </c>
      <c r="CG144" s="198">
        <v>0.95833333333333304</v>
      </c>
      <c r="CH144" s="198">
        <v>0.95833333333333304</v>
      </c>
      <c r="CI144" s="182">
        <v>23</v>
      </c>
      <c r="CJ144" s="198">
        <v>4.1666666666666602E-2</v>
      </c>
      <c r="CK144" s="182">
        <v>1</v>
      </c>
      <c r="CL144" s="198">
        <v>0.219512195121951</v>
      </c>
      <c r="CM144" s="182" t="s">
        <v>21</v>
      </c>
      <c r="CN144" s="182">
        <v>23</v>
      </c>
      <c r="CO144" s="198">
        <v>0.95833333333333304</v>
      </c>
      <c r="CP144" s="182" t="b">
        <v>0</v>
      </c>
      <c r="CQ144" s="182">
        <v>0</v>
      </c>
      <c r="CR144" s="182">
        <v>22</v>
      </c>
      <c r="CS144" s="198">
        <v>0</v>
      </c>
      <c r="CT144" s="198">
        <v>0</v>
      </c>
      <c r="CU144" s="215" t="s">
        <v>710</v>
      </c>
      <c r="CV144" s="215" t="s">
        <v>718</v>
      </c>
      <c r="CW144" s="182" t="s">
        <v>726</v>
      </c>
      <c r="CX144" s="182" t="s">
        <v>733</v>
      </c>
      <c r="CY144" s="182" t="s">
        <v>719</v>
      </c>
      <c r="CZ144" s="182" t="s">
        <v>711</v>
      </c>
      <c r="DA144" s="182" t="s">
        <v>676</v>
      </c>
      <c r="DB144" s="182" t="b">
        <v>0</v>
      </c>
      <c r="DC144" s="18" t="s">
        <v>743</v>
      </c>
      <c r="DD144" s="273" t="s">
        <v>735</v>
      </c>
      <c r="DE144" s="274" t="s">
        <v>18</v>
      </c>
      <c r="DF144" s="275" t="b">
        <f t="shared" si="2"/>
        <v>1</v>
      </c>
    </row>
    <row r="145" spans="1:110" ht="24.95" customHeight="1" x14ac:dyDescent="0.25">
      <c r="A145" s="211" t="s">
        <v>136</v>
      </c>
      <c r="B145" s="214" t="s">
        <v>681</v>
      </c>
      <c r="C145" s="78" t="s">
        <v>36</v>
      </c>
      <c r="D145" s="79" t="s">
        <v>333</v>
      </c>
      <c r="E145" s="79" t="s">
        <v>360</v>
      </c>
      <c r="F145" s="79" t="s">
        <v>366</v>
      </c>
      <c r="G145" s="79">
        <v>1</v>
      </c>
      <c r="H145" s="78" t="s">
        <v>349</v>
      </c>
      <c r="I145" s="80">
        <v>0</v>
      </c>
      <c r="J145" s="78" t="s">
        <v>29</v>
      </c>
      <c r="K145" s="80">
        <v>1</v>
      </c>
      <c r="L145" s="78" t="s">
        <v>349</v>
      </c>
      <c r="M145" s="81">
        <v>1</v>
      </c>
      <c r="N145" s="78" t="s">
        <v>286</v>
      </c>
      <c r="O145" s="78" t="s">
        <v>287</v>
      </c>
      <c r="P145" s="78" t="s">
        <v>350</v>
      </c>
      <c r="Q145" s="78" t="s">
        <v>351</v>
      </c>
      <c r="R145" s="82" t="s">
        <v>36</v>
      </c>
      <c r="S145" s="79" t="s">
        <v>352</v>
      </c>
      <c r="T145" s="79">
        <v>741</v>
      </c>
      <c r="U145" s="79">
        <v>25</v>
      </c>
      <c r="V145" s="79">
        <v>3</v>
      </c>
      <c r="W145" s="83">
        <v>2</v>
      </c>
      <c r="X145" s="84">
        <v>0.5</v>
      </c>
      <c r="Y145" s="79">
        <v>7</v>
      </c>
      <c r="Z145" s="79">
        <v>8</v>
      </c>
      <c r="AA145" s="79">
        <v>25</v>
      </c>
      <c r="AB145" s="79">
        <v>27</v>
      </c>
      <c r="AC145" s="79">
        <v>1</v>
      </c>
      <c r="AD145" s="79">
        <v>0</v>
      </c>
      <c r="AE145" s="79">
        <v>3</v>
      </c>
      <c r="AF145" s="79">
        <v>0</v>
      </c>
      <c r="AG145" s="79">
        <v>1</v>
      </c>
      <c r="AH145" s="79">
        <v>2</v>
      </c>
      <c r="AI145" s="79">
        <v>0</v>
      </c>
      <c r="AJ145" s="79">
        <v>0</v>
      </c>
      <c r="AK145" s="85">
        <v>4</v>
      </c>
      <c r="AL145" s="79">
        <v>2</v>
      </c>
      <c r="AM145" s="86">
        <v>6</v>
      </c>
      <c r="AN145" s="87">
        <v>2</v>
      </c>
      <c r="AO145" s="87">
        <v>0.16</v>
      </c>
      <c r="AP145" s="87">
        <v>1.3333333333333299</v>
      </c>
      <c r="AQ145" s="87">
        <v>1</v>
      </c>
      <c r="AR145" s="87">
        <v>0.08</v>
      </c>
      <c r="AS145" s="87">
        <v>0.66666666666666596</v>
      </c>
      <c r="AT145" s="88">
        <v>3</v>
      </c>
      <c r="AU145" s="88">
        <v>8.0862533692722376E-3</v>
      </c>
      <c r="AV145" s="89">
        <v>0.24</v>
      </c>
      <c r="AW145" s="87">
        <v>2</v>
      </c>
      <c r="AX145" s="87">
        <v>1.1428571428571399</v>
      </c>
      <c r="AY145" s="90">
        <v>0.66666666666666663</v>
      </c>
      <c r="AZ145" s="90">
        <v>0.04</v>
      </c>
      <c r="BA145" s="87">
        <v>0.08</v>
      </c>
      <c r="BB145" s="91">
        <v>17</v>
      </c>
      <c r="BC145" s="91">
        <v>43</v>
      </c>
      <c r="BD145" s="91" t="s">
        <v>440</v>
      </c>
      <c r="BE145" s="91" t="s">
        <v>441</v>
      </c>
      <c r="BF145" s="91">
        <v>741</v>
      </c>
      <c r="BG145" s="91">
        <v>24</v>
      </c>
      <c r="BH145" s="87">
        <v>1</v>
      </c>
      <c r="BI145" s="92">
        <v>0.11764705882352941</v>
      </c>
      <c r="BJ145" s="79">
        <v>1</v>
      </c>
      <c r="BK145" s="229">
        <v>26</v>
      </c>
      <c r="BL145" s="230">
        <v>1</v>
      </c>
      <c r="BM145" s="230">
        <v>25</v>
      </c>
      <c r="BN145" s="231">
        <v>3.8461538461538458</v>
      </c>
      <c r="BO145" s="231">
        <v>96.15384615384616</v>
      </c>
      <c r="BP145" s="231">
        <v>0</v>
      </c>
      <c r="BQ145" s="231">
        <v>0</v>
      </c>
      <c r="BR145" s="231">
        <v>0</v>
      </c>
      <c r="BS145" s="231">
        <v>1</v>
      </c>
      <c r="BT145" s="232">
        <v>25</v>
      </c>
      <c r="BU145" s="233">
        <v>0.326451612903225</v>
      </c>
      <c r="BV145" s="233">
        <v>0.104988198269079</v>
      </c>
      <c r="BW145" s="232" t="b">
        <v>0</v>
      </c>
      <c r="BX145" s="232" t="b">
        <v>1</v>
      </c>
      <c r="BY145" s="232">
        <v>21</v>
      </c>
      <c r="BZ145" s="232">
        <v>25</v>
      </c>
      <c r="CA145" s="233">
        <v>0.84</v>
      </c>
      <c r="CB145" s="233">
        <v>1</v>
      </c>
      <c r="CC145" s="270">
        <v>0</v>
      </c>
      <c r="CD145" s="271">
        <v>0</v>
      </c>
      <c r="CE145" s="212">
        <v>0.80645161290322498</v>
      </c>
      <c r="CF145" s="211">
        <v>25</v>
      </c>
      <c r="CG145" s="212">
        <v>1</v>
      </c>
      <c r="CH145" s="212">
        <v>1</v>
      </c>
      <c r="CI145" s="211">
        <v>25</v>
      </c>
      <c r="CJ145" s="212">
        <v>0</v>
      </c>
      <c r="CK145" s="211">
        <v>0</v>
      </c>
      <c r="CL145" s="212">
        <v>0.56097560975609695</v>
      </c>
      <c r="CM145" s="211" t="s">
        <v>31</v>
      </c>
      <c r="CN145" s="211">
        <v>25</v>
      </c>
      <c r="CO145" s="212">
        <v>1</v>
      </c>
      <c r="CP145" s="211" t="b">
        <v>0</v>
      </c>
      <c r="CQ145" s="211">
        <v>0</v>
      </c>
      <c r="CR145" s="211">
        <v>24</v>
      </c>
      <c r="CS145" s="212">
        <v>0</v>
      </c>
      <c r="CT145" s="212">
        <v>0</v>
      </c>
      <c r="CU145" s="214" t="s">
        <v>710</v>
      </c>
      <c r="CV145" s="214" t="s">
        <v>678</v>
      </c>
      <c r="CW145" s="211" t="s">
        <v>726</v>
      </c>
      <c r="CX145" s="211" t="s">
        <v>733</v>
      </c>
      <c r="CY145" s="211" t="s">
        <v>719</v>
      </c>
      <c r="CZ145" s="211" t="s">
        <v>711</v>
      </c>
      <c r="DA145" s="211" t="s">
        <v>676</v>
      </c>
      <c r="DB145" s="211" t="b">
        <v>0</v>
      </c>
      <c r="DC145" s="18" t="s">
        <v>743</v>
      </c>
      <c r="DD145" s="273" t="s">
        <v>735</v>
      </c>
      <c r="DE145" s="274" t="s">
        <v>136</v>
      </c>
      <c r="DF145" s="275" t="b">
        <f t="shared" si="2"/>
        <v>1</v>
      </c>
    </row>
    <row r="146" spans="1:110" ht="24.95" customHeight="1" x14ac:dyDescent="0.25">
      <c r="A146" s="8" t="s">
        <v>44</v>
      </c>
      <c r="B146" s="216" t="s">
        <v>21</v>
      </c>
      <c r="C146" s="93" t="s">
        <v>28</v>
      </c>
      <c r="D146" s="94" t="s">
        <v>344</v>
      </c>
      <c r="E146" s="94" t="s">
        <v>28</v>
      </c>
      <c r="F146" s="94" t="s">
        <v>377</v>
      </c>
      <c r="G146" s="94">
        <v>8</v>
      </c>
      <c r="H146" s="93" t="s">
        <v>467</v>
      </c>
      <c r="I146" s="95">
        <v>0</v>
      </c>
      <c r="J146" s="93" t="s">
        <v>29</v>
      </c>
      <c r="K146" s="95">
        <v>8</v>
      </c>
      <c r="L146" s="93" t="s">
        <v>467</v>
      </c>
      <c r="M146" s="96">
        <v>1</v>
      </c>
      <c r="N146" s="93" t="s">
        <v>505</v>
      </c>
      <c r="O146" s="93" t="s">
        <v>493</v>
      </c>
      <c r="P146" s="93" t="s">
        <v>350</v>
      </c>
      <c r="Q146" s="93" t="s">
        <v>351</v>
      </c>
      <c r="R146" s="97" t="s">
        <v>467</v>
      </c>
      <c r="S146" s="94" t="s">
        <v>352</v>
      </c>
      <c r="T146" s="94">
        <v>1473</v>
      </c>
      <c r="U146" s="94">
        <v>49</v>
      </c>
      <c r="V146" s="94">
        <v>5</v>
      </c>
      <c r="W146" s="98">
        <v>10</v>
      </c>
      <c r="X146" s="99">
        <v>0.8</v>
      </c>
      <c r="Y146" s="94">
        <v>1</v>
      </c>
      <c r="Z146" s="94">
        <v>4</v>
      </c>
      <c r="AA146" s="94">
        <v>3</v>
      </c>
      <c r="AB146" s="94">
        <v>25</v>
      </c>
      <c r="AC146" s="94">
        <v>3</v>
      </c>
      <c r="AD146" s="94">
        <v>0</v>
      </c>
      <c r="AE146" s="94">
        <v>20</v>
      </c>
      <c r="AF146" s="94">
        <v>0</v>
      </c>
      <c r="AG146" s="94">
        <v>3</v>
      </c>
      <c r="AH146" s="94">
        <v>1</v>
      </c>
      <c r="AI146" s="94">
        <v>8</v>
      </c>
      <c r="AJ146" s="94">
        <v>0</v>
      </c>
      <c r="AK146" s="94">
        <v>23</v>
      </c>
      <c r="AL146" s="94">
        <v>9</v>
      </c>
      <c r="AM146" s="100">
        <v>32</v>
      </c>
      <c r="AN146" s="101">
        <v>2.2999999999999998</v>
      </c>
      <c r="AO146" s="101">
        <v>0.46938775510204001</v>
      </c>
      <c r="AP146" s="101">
        <v>4.5999999999999996</v>
      </c>
      <c r="AQ146" s="101">
        <v>0.9</v>
      </c>
      <c r="AR146" s="101">
        <v>0.183673469387755</v>
      </c>
      <c r="AS146" s="101">
        <v>1.8</v>
      </c>
      <c r="AT146" s="102">
        <v>3.2</v>
      </c>
      <c r="AU146" s="102">
        <v>2.1709633649932156E-2</v>
      </c>
      <c r="AV146" s="103">
        <v>0.65306122448979498</v>
      </c>
      <c r="AW146" s="101">
        <v>6.4</v>
      </c>
      <c r="AX146" s="101">
        <v>4</v>
      </c>
      <c r="AY146" s="104">
        <v>0.71875</v>
      </c>
      <c r="AZ146" s="104">
        <v>0.16326530612244897</v>
      </c>
      <c r="BA146" s="101">
        <v>0.20408163265306123</v>
      </c>
      <c r="BB146" s="105">
        <v>89</v>
      </c>
      <c r="BC146" s="105">
        <v>253</v>
      </c>
      <c r="BD146" s="105" t="s">
        <v>545</v>
      </c>
      <c r="BE146" s="105" t="s">
        <v>546</v>
      </c>
      <c r="BF146" s="105">
        <v>1477</v>
      </c>
      <c r="BG146" s="105">
        <v>48</v>
      </c>
      <c r="BH146" s="101">
        <v>0.99729180771834802</v>
      </c>
      <c r="BI146" s="106">
        <v>0.11235955056179775</v>
      </c>
      <c r="BJ146" s="94">
        <v>3</v>
      </c>
      <c r="BK146" s="240">
        <v>49</v>
      </c>
      <c r="BL146" s="241">
        <v>7</v>
      </c>
      <c r="BM146" s="241">
        <v>11</v>
      </c>
      <c r="BN146" s="242">
        <v>14.28571428571429</v>
      </c>
      <c r="BO146" s="242">
        <v>22.448979591836739</v>
      </c>
      <c r="BP146" s="242">
        <v>2.0833333333333329E-2</v>
      </c>
      <c r="BQ146" s="242">
        <v>2.0833333333333329E-2</v>
      </c>
      <c r="BR146" s="242">
        <v>2.0833333333333329E-2</v>
      </c>
      <c r="BS146" s="242">
        <v>1</v>
      </c>
      <c r="BT146" s="243">
        <v>48</v>
      </c>
      <c r="BU146" s="244">
        <v>0.33184523809523703</v>
      </c>
      <c r="BV146" s="244">
        <v>-7.2462671509281595E-2</v>
      </c>
      <c r="BW146" s="243" t="b">
        <v>0</v>
      </c>
      <c r="BX146" s="243" t="b">
        <v>0</v>
      </c>
      <c r="BY146" s="243">
        <v>40</v>
      </c>
      <c r="BZ146" s="243">
        <v>9</v>
      </c>
      <c r="CA146" s="244">
        <v>0.83333333333333304</v>
      </c>
      <c r="CB146" s="244">
        <v>0.1875</v>
      </c>
      <c r="CC146" s="276">
        <v>0</v>
      </c>
      <c r="CD146" s="277">
        <v>0</v>
      </c>
      <c r="CE146" s="164">
        <v>0.48571428571428499</v>
      </c>
      <c r="CF146" s="8">
        <v>48</v>
      </c>
      <c r="CG146" s="164">
        <v>1</v>
      </c>
      <c r="CH146" s="164">
        <v>1</v>
      </c>
      <c r="CI146" s="8">
        <v>48</v>
      </c>
      <c r="CJ146" s="164">
        <v>0</v>
      </c>
      <c r="CK146" s="8">
        <v>0</v>
      </c>
      <c r="CL146" s="164">
        <v>0.36864406779661002</v>
      </c>
      <c r="CM146" s="8" t="s">
        <v>21</v>
      </c>
      <c r="CN146" s="8">
        <v>12</v>
      </c>
      <c r="CO146" s="164">
        <v>0.25</v>
      </c>
      <c r="CP146" s="8" t="b">
        <v>1</v>
      </c>
      <c r="CQ146" s="8">
        <v>1</v>
      </c>
      <c r="CR146" s="8">
        <v>46</v>
      </c>
      <c r="CS146" s="164">
        <v>2.1276595744680799E-2</v>
      </c>
      <c r="CT146" s="164">
        <v>2.0833333333333301E-2</v>
      </c>
      <c r="CU146" s="216" t="s">
        <v>710</v>
      </c>
      <c r="CV146" s="216" t="s">
        <v>718</v>
      </c>
      <c r="CW146" s="8" t="s">
        <v>726</v>
      </c>
      <c r="CX146" s="8" t="s">
        <v>733</v>
      </c>
      <c r="CY146" s="8" t="s">
        <v>719</v>
      </c>
      <c r="CZ146" s="8" t="s">
        <v>722</v>
      </c>
      <c r="DA146" s="8" t="s">
        <v>677</v>
      </c>
      <c r="DB146" s="8" t="b">
        <v>0</v>
      </c>
      <c r="DC146" s="18" t="s">
        <v>743</v>
      </c>
      <c r="DD146" s="273" t="s">
        <v>735</v>
      </c>
      <c r="DE146" s="274" t="s">
        <v>44</v>
      </c>
      <c r="DF146" s="275" t="b">
        <f t="shared" si="2"/>
        <v>1</v>
      </c>
    </row>
    <row r="147" spans="1:110" ht="24.95" customHeight="1" x14ac:dyDescent="0.25">
      <c r="A147" s="182" t="s">
        <v>103</v>
      </c>
      <c r="B147" s="215" t="s">
        <v>681</v>
      </c>
      <c r="C147" s="183" t="s">
        <v>19</v>
      </c>
      <c r="D147" s="184" t="s">
        <v>333</v>
      </c>
      <c r="E147" s="184" t="s">
        <v>360</v>
      </c>
      <c r="F147" s="184" t="s">
        <v>377</v>
      </c>
      <c r="G147" s="201">
        <v>3</v>
      </c>
      <c r="H147" s="183" t="s">
        <v>359</v>
      </c>
      <c r="I147" s="185">
        <v>0</v>
      </c>
      <c r="J147" s="183" t="s">
        <v>29</v>
      </c>
      <c r="K147" s="202">
        <v>3</v>
      </c>
      <c r="L147" s="183" t="s">
        <v>359</v>
      </c>
      <c r="M147" s="187">
        <v>1</v>
      </c>
      <c r="N147" s="183" t="s">
        <v>286</v>
      </c>
      <c r="O147" s="183" t="s">
        <v>287</v>
      </c>
      <c r="P147" s="183" t="s">
        <v>350</v>
      </c>
      <c r="Q147" s="183" t="s">
        <v>351</v>
      </c>
      <c r="R147" s="188" t="s">
        <v>460</v>
      </c>
      <c r="S147" s="184" t="s">
        <v>352</v>
      </c>
      <c r="T147" s="184">
        <v>554</v>
      </c>
      <c r="U147" s="184">
        <v>19</v>
      </c>
      <c r="V147" s="184">
        <v>2</v>
      </c>
      <c r="W147" s="189">
        <v>6</v>
      </c>
      <c r="X147" s="190">
        <v>0.5</v>
      </c>
      <c r="Y147" s="184">
        <v>1</v>
      </c>
      <c r="Z147" s="184">
        <v>2</v>
      </c>
      <c r="AA147" s="184">
        <v>7</v>
      </c>
      <c r="AB147" s="184">
        <v>14</v>
      </c>
      <c r="AC147" s="184">
        <v>1</v>
      </c>
      <c r="AD147" s="184">
        <v>0</v>
      </c>
      <c r="AE147" s="184">
        <v>3</v>
      </c>
      <c r="AF147" s="184">
        <v>0</v>
      </c>
      <c r="AG147" s="184">
        <v>4</v>
      </c>
      <c r="AH147" s="184">
        <v>0</v>
      </c>
      <c r="AI147" s="184">
        <v>1</v>
      </c>
      <c r="AJ147" s="184">
        <v>3</v>
      </c>
      <c r="AK147" s="184">
        <v>7</v>
      </c>
      <c r="AL147" s="184">
        <v>4</v>
      </c>
      <c r="AM147" s="191">
        <v>11</v>
      </c>
      <c r="AN147" s="192">
        <v>1.1666666666666601</v>
      </c>
      <c r="AO147" s="192">
        <v>0.36842105263157798</v>
      </c>
      <c r="AP147" s="192">
        <v>3.5</v>
      </c>
      <c r="AQ147" s="192">
        <v>0.66666666666666596</v>
      </c>
      <c r="AR147" s="192">
        <v>0.21052631578947301</v>
      </c>
      <c r="AS147" s="192">
        <v>2</v>
      </c>
      <c r="AT147" s="193">
        <v>1.8333333333333299</v>
      </c>
      <c r="AU147" s="193">
        <v>1.9819819819819819E-2</v>
      </c>
      <c r="AV147" s="194">
        <v>0.57894736842105199</v>
      </c>
      <c r="AW147" s="192">
        <v>5.5</v>
      </c>
      <c r="AX147" s="192">
        <v>2</v>
      </c>
      <c r="AY147" s="195">
        <v>0.63636363636363635</v>
      </c>
      <c r="AZ147" s="195">
        <v>0.15789473684210525</v>
      </c>
      <c r="BA147" s="192">
        <v>0.31578947368421051</v>
      </c>
      <c r="BB147" s="196">
        <v>140</v>
      </c>
      <c r="BC147" s="196">
        <v>266</v>
      </c>
      <c r="BD147" s="196" t="s">
        <v>483</v>
      </c>
      <c r="BE147" s="196" t="s">
        <v>484</v>
      </c>
      <c r="BF147" s="196">
        <v>695</v>
      </c>
      <c r="BG147" s="196">
        <v>22</v>
      </c>
      <c r="BH147" s="192">
        <v>0.7971223021582734</v>
      </c>
      <c r="BI147" s="197">
        <v>4.2857142857142858E-2</v>
      </c>
      <c r="BJ147" s="184">
        <v>1</v>
      </c>
      <c r="BK147" s="234">
        <v>24</v>
      </c>
      <c r="BL147" s="235">
        <v>6</v>
      </c>
      <c r="BM147" s="235">
        <v>21</v>
      </c>
      <c r="BN147" s="236">
        <v>25</v>
      </c>
      <c r="BO147" s="236">
        <v>87.5</v>
      </c>
      <c r="BP147" s="237">
        <v>0.69565217391304346</v>
      </c>
      <c r="BQ147" s="237">
        <v>0.78260869565217395</v>
      </c>
      <c r="BR147" s="237">
        <v>0.78260869565217395</v>
      </c>
      <c r="BS147" s="237">
        <v>0.78260869565217395</v>
      </c>
      <c r="BT147" s="238">
        <v>23</v>
      </c>
      <c r="BU147" s="239">
        <v>7.2463768115942004E-2</v>
      </c>
      <c r="BV147" s="239">
        <v>9.0305444887118197E-2</v>
      </c>
      <c r="BW147" s="238" t="b">
        <v>0</v>
      </c>
      <c r="BX147" s="238" t="b">
        <v>1</v>
      </c>
      <c r="BY147" s="238">
        <v>15</v>
      </c>
      <c r="BZ147" s="238">
        <v>23</v>
      </c>
      <c r="CA147" s="239">
        <v>0.65217391304347805</v>
      </c>
      <c r="CB147" s="239">
        <v>1</v>
      </c>
      <c r="CC147" s="280">
        <v>0</v>
      </c>
      <c r="CD147" s="281">
        <v>0</v>
      </c>
      <c r="CE147" s="198">
        <v>0.38888888888888801</v>
      </c>
      <c r="CF147" s="182">
        <v>18</v>
      </c>
      <c r="CG147" s="198">
        <v>0.78260869565217395</v>
      </c>
      <c r="CH147" s="198">
        <v>0.78260869565217395</v>
      </c>
      <c r="CI147" s="182">
        <v>18</v>
      </c>
      <c r="CJ147" s="198">
        <v>0.217391304347826</v>
      </c>
      <c r="CK147" s="182">
        <v>5</v>
      </c>
      <c r="CL147" s="198">
        <v>0.28685258964143401</v>
      </c>
      <c r="CM147" s="182" t="s">
        <v>21</v>
      </c>
      <c r="CN147" s="182">
        <v>18</v>
      </c>
      <c r="CO147" s="198">
        <v>0.78260869565217395</v>
      </c>
      <c r="CP147" s="182" t="b">
        <v>1</v>
      </c>
      <c r="CQ147" s="182">
        <v>1</v>
      </c>
      <c r="CR147" s="182">
        <v>16</v>
      </c>
      <c r="CS147" s="198">
        <v>5.8823529411764698E-2</v>
      </c>
      <c r="CT147" s="198">
        <v>4.3478260869565202E-2</v>
      </c>
      <c r="CU147" s="215" t="s">
        <v>710</v>
      </c>
      <c r="CV147" s="215" t="s">
        <v>718</v>
      </c>
      <c r="CW147" s="182" t="s">
        <v>726</v>
      </c>
      <c r="CX147" s="182" t="s">
        <v>733</v>
      </c>
      <c r="CY147" s="182" t="s">
        <v>719</v>
      </c>
      <c r="CZ147" s="182" t="s">
        <v>722</v>
      </c>
      <c r="DA147" s="182" t="s">
        <v>677</v>
      </c>
      <c r="DB147" s="182" t="b">
        <v>0</v>
      </c>
      <c r="DC147" s="18" t="s">
        <v>743</v>
      </c>
      <c r="DD147" s="273" t="s">
        <v>735</v>
      </c>
      <c r="DE147" s="274" t="s">
        <v>103</v>
      </c>
      <c r="DF147" s="275" t="b">
        <f t="shared" si="2"/>
        <v>1</v>
      </c>
    </row>
    <row r="148" spans="1:110" ht="24.95" customHeight="1" x14ac:dyDescent="0.25">
      <c r="A148" s="211" t="s">
        <v>216</v>
      </c>
      <c r="B148" s="214" t="s">
        <v>681</v>
      </c>
      <c r="C148" s="78" t="s">
        <v>36</v>
      </c>
      <c r="D148" s="79" t="s">
        <v>333</v>
      </c>
      <c r="E148" s="79" t="s">
        <v>29</v>
      </c>
      <c r="F148" s="79" t="s">
        <v>284</v>
      </c>
      <c r="G148" s="79">
        <v>2</v>
      </c>
      <c r="H148" s="78" t="s">
        <v>359</v>
      </c>
      <c r="I148" s="80">
        <v>0</v>
      </c>
      <c r="J148" s="78" t="s">
        <v>29</v>
      </c>
      <c r="K148" s="80">
        <v>2</v>
      </c>
      <c r="L148" s="78" t="s">
        <v>359</v>
      </c>
      <c r="M148" s="81">
        <v>1</v>
      </c>
      <c r="N148" s="78" t="s">
        <v>286</v>
      </c>
      <c r="O148" s="78" t="s">
        <v>287</v>
      </c>
      <c r="P148" s="78" t="s">
        <v>350</v>
      </c>
      <c r="Q148" s="78" t="s">
        <v>351</v>
      </c>
      <c r="R148" s="82" t="s">
        <v>36</v>
      </c>
      <c r="S148" s="79" t="s">
        <v>355</v>
      </c>
      <c r="T148" s="79">
        <v>820</v>
      </c>
      <c r="U148" s="79">
        <v>27</v>
      </c>
      <c r="V148" s="79">
        <v>3</v>
      </c>
      <c r="W148" s="83">
        <v>4</v>
      </c>
      <c r="X148" s="84">
        <v>0.5</v>
      </c>
      <c r="Y148" s="79">
        <v>1</v>
      </c>
      <c r="Z148" s="79">
        <v>1</v>
      </c>
      <c r="AA148" s="79">
        <v>2</v>
      </c>
      <c r="AB148" s="79">
        <v>2</v>
      </c>
      <c r="AC148" s="79">
        <v>0</v>
      </c>
      <c r="AD148" s="79">
        <v>0</v>
      </c>
      <c r="AE148" s="79">
        <v>0</v>
      </c>
      <c r="AF148" s="79">
        <v>0</v>
      </c>
      <c r="AG148" s="79">
        <v>0</v>
      </c>
      <c r="AH148" s="79">
        <v>0</v>
      </c>
      <c r="AI148" s="79">
        <v>2</v>
      </c>
      <c r="AJ148" s="79">
        <v>0</v>
      </c>
      <c r="AK148" s="85">
        <v>0</v>
      </c>
      <c r="AL148" s="79">
        <v>2</v>
      </c>
      <c r="AM148" s="86">
        <v>2</v>
      </c>
      <c r="AN148" s="87">
        <v>0</v>
      </c>
      <c r="AO148" s="87">
        <v>0</v>
      </c>
      <c r="AP148" s="87">
        <v>0</v>
      </c>
      <c r="AQ148" s="87">
        <v>0.5</v>
      </c>
      <c r="AR148" s="87">
        <v>7.4074074074074001E-2</v>
      </c>
      <c r="AS148" s="87">
        <v>0.66666666666666596</v>
      </c>
      <c r="AT148" s="88">
        <v>0.5</v>
      </c>
      <c r="AU148" s="88">
        <v>2.4360535931790498E-3</v>
      </c>
      <c r="AV148" s="89">
        <v>7.4074074074074001E-2</v>
      </c>
      <c r="AW148" s="87">
        <v>0.66666666666666596</v>
      </c>
      <c r="AX148" s="87">
        <v>1</v>
      </c>
      <c r="AY148" s="90">
        <v>0</v>
      </c>
      <c r="AZ148" s="90">
        <v>7.407407407407407E-2</v>
      </c>
      <c r="BA148" s="87">
        <v>0.14814814814814814</v>
      </c>
      <c r="BB148" s="91">
        <v>9</v>
      </c>
      <c r="BC148" s="91">
        <v>57</v>
      </c>
      <c r="BD148" s="91" t="s">
        <v>442</v>
      </c>
      <c r="BE148" s="91" t="s">
        <v>443</v>
      </c>
      <c r="BF148" s="91">
        <v>820</v>
      </c>
      <c r="BG148" s="91">
        <v>26</v>
      </c>
      <c r="BH148" s="87">
        <v>1</v>
      </c>
      <c r="BI148" s="92">
        <v>0.44444444444444442</v>
      </c>
      <c r="BJ148" s="79">
        <v>0</v>
      </c>
      <c r="BK148" s="229">
        <v>28</v>
      </c>
      <c r="BL148" s="230">
        <v>16</v>
      </c>
      <c r="BM148" s="230">
        <v>18</v>
      </c>
      <c r="BN148" s="231">
        <v>57.142857142857153</v>
      </c>
      <c r="BO148" s="231">
        <v>64.285714285714292</v>
      </c>
      <c r="BP148" s="231">
        <v>0</v>
      </c>
      <c r="BQ148" s="231">
        <v>0.92592592592592593</v>
      </c>
      <c r="BR148" s="231">
        <v>1</v>
      </c>
      <c r="BS148" s="231">
        <v>1</v>
      </c>
      <c r="BT148" s="232">
        <v>27</v>
      </c>
      <c r="BU148" s="233">
        <v>3.7037037037037E-2</v>
      </c>
      <c r="BV148" s="233">
        <v>2.4691358024691301E-2</v>
      </c>
      <c r="BW148" s="232" t="b">
        <v>0</v>
      </c>
      <c r="BX148" s="232" t="b">
        <v>0</v>
      </c>
      <c r="BY148" s="232">
        <v>14</v>
      </c>
      <c r="BZ148" s="232">
        <v>10</v>
      </c>
      <c r="CA148" s="233">
        <v>0.51851851851851805</v>
      </c>
      <c r="CB148" s="233">
        <v>0.37037037037037002</v>
      </c>
      <c r="CC148" s="270">
        <v>0</v>
      </c>
      <c r="CD148" s="271">
        <v>0</v>
      </c>
      <c r="CE148" s="212">
        <v>0.5</v>
      </c>
      <c r="CF148" s="211">
        <v>27</v>
      </c>
      <c r="CG148" s="212">
        <v>1</v>
      </c>
      <c r="CH148" s="212">
        <v>1</v>
      </c>
      <c r="CI148" s="211">
        <v>27</v>
      </c>
      <c r="CJ148" s="212">
        <v>0</v>
      </c>
      <c r="CK148" s="211">
        <v>0</v>
      </c>
      <c r="CL148" s="212">
        <v>0.35555555555555501</v>
      </c>
      <c r="CM148" s="211" t="s">
        <v>21</v>
      </c>
      <c r="CN148" s="211">
        <v>27</v>
      </c>
      <c r="CO148" s="212">
        <v>1</v>
      </c>
      <c r="CP148" s="211" t="b">
        <v>0</v>
      </c>
      <c r="CQ148" s="211">
        <v>1</v>
      </c>
      <c r="CR148" s="211">
        <v>25</v>
      </c>
      <c r="CS148" s="212">
        <v>3.8461538461538401E-2</v>
      </c>
      <c r="CT148" s="212">
        <v>3.7037037037037E-2</v>
      </c>
      <c r="CU148" s="214" t="s">
        <v>710</v>
      </c>
      <c r="CV148" s="214" t="s">
        <v>718</v>
      </c>
      <c r="CW148" s="211" t="s">
        <v>726</v>
      </c>
      <c r="CX148" s="211" t="s">
        <v>733</v>
      </c>
      <c r="CY148" s="211" t="s">
        <v>719</v>
      </c>
      <c r="CZ148" s="211" t="s">
        <v>722</v>
      </c>
      <c r="DA148" s="211" t="s">
        <v>677</v>
      </c>
      <c r="DB148" s="211" t="b">
        <v>0</v>
      </c>
      <c r="DC148" s="18" t="s">
        <v>743</v>
      </c>
      <c r="DD148" s="273" t="s">
        <v>735</v>
      </c>
      <c r="DE148" s="274" t="s">
        <v>216</v>
      </c>
      <c r="DF148" s="275" t="b">
        <f t="shared" si="2"/>
        <v>1</v>
      </c>
    </row>
    <row r="149" spans="1:110" ht="24.95" customHeight="1" x14ac:dyDescent="0.25">
      <c r="A149" s="145" t="s">
        <v>49</v>
      </c>
      <c r="B149" s="217" t="s">
        <v>21</v>
      </c>
      <c r="C149" s="146" t="s">
        <v>33</v>
      </c>
      <c r="D149" s="147" t="s">
        <v>333</v>
      </c>
      <c r="E149" s="147" t="s">
        <v>247</v>
      </c>
      <c r="F149" s="147" t="s">
        <v>284</v>
      </c>
      <c r="G149" s="147">
        <v>9</v>
      </c>
      <c r="H149" s="146" t="s">
        <v>467</v>
      </c>
      <c r="I149" s="148">
        <v>1</v>
      </c>
      <c r="J149" s="146" t="s">
        <v>20</v>
      </c>
      <c r="K149" s="148">
        <v>8</v>
      </c>
      <c r="L149" s="146" t="s">
        <v>467</v>
      </c>
      <c r="M149" s="149">
        <v>0.88888888888888884</v>
      </c>
      <c r="N149" s="146" t="s">
        <v>286</v>
      </c>
      <c r="O149" s="146" t="s">
        <v>287</v>
      </c>
      <c r="P149" s="146" t="s">
        <v>350</v>
      </c>
      <c r="Q149" s="146" t="s">
        <v>351</v>
      </c>
      <c r="R149" s="150" t="s">
        <v>470</v>
      </c>
      <c r="S149" s="147" t="s">
        <v>352</v>
      </c>
      <c r="T149" s="147">
        <v>821</v>
      </c>
      <c r="U149" s="147">
        <v>28</v>
      </c>
      <c r="V149" s="147">
        <v>3</v>
      </c>
      <c r="W149" s="151">
        <v>16</v>
      </c>
      <c r="X149" s="152">
        <v>0.5625</v>
      </c>
      <c r="Y149" s="147">
        <v>7</v>
      </c>
      <c r="Z149" s="147">
        <v>7</v>
      </c>
      <c r="AA149" s="147">
        <v>37</v>
      </c>
      <c r="AB149" s="147">
        <v>40</v>
      </c>
      <c r="AC149" s="147">
        <v>8</v>
      </c>
      <c r="AD149" s="147">
        <v>8</v>
      </c>
      <c r="AE149" s="147">
        <v>42</v>
      </c>
      <c r="AF149" s="147">
        <v>42</v>
      </c>
      <c r="AG149" s="147">
        <v>12</v>
      </c>
      <c r="AH149" s="147">
        <v>9</v>
      </c>
      <c r="AI149" s="147">
        <v>7</v>
      </c>
      <c r="AJ149" s="147">
        <v>4</v>
      </c>
      <c r="AK149" s="147">
        <v>54</v>
      </c>
      <c r="AL149" s="147">
        <v>62</v>
      </c>
      <c r="AM149" s="153">
        <v>116</v>
      </c>
      <c r="AN149" s="154">
        <v>3.375</v>
      </c>
      <c r="AO149" s="154">
        <v>1.9285714285714199</v>
      </c>
      <c r="AP149" s="154">
        <v>18</v>
      </c>
      <c r="AQ149" s="154">
        <v>3.875</v>
      </c>
      <c r="AR149" s="154">
        <v>2.21428571428571</v>
      </c>
      <c r="AS149" s="154">
        <v>20.6666666666666</v>
      </c>
      <c r="AT149" s="155">
        <v>7.25</v>
      </c>
      <c r="AU149" s="155">
        <v>0.14111922141119221</v>
      </c>
      <c r="AV149" s="156">
        <v>4.1428571428571397</v>
      </c>
      <c r="AW149" s="154">
        <v>38.6666666666666</v>
      </c>
      <c r="AX149" s="154">
        <v>1</v>
      </c>
      <c r="AY149" s="157">
        <v>0.46551724137931033</v>
      </c>
      <c r="AZ149" s="157">
        <v>0.32142857142857145</v>
      </c>
      <c r="BA149" s="154">
        <v>0.5714285714285714</v>
      </c>
      <c r="BB149" s="158">
        <v>172</v>
      </c>
      <c r="BC149" s="158">
        <v>789</v>
      </c>
      <c r="BD149" s="158" t="s">
        <v>569</v>
      </c>
      <c r="BE149" s="158" t="s">
        <v>570</v>
      </c>
      <c r="BF149" s="158">
        <v>885</v>
      </c>
      <c r="BG149" s="158">
        <v>29</v>
      </c>
      <c r="BH149" s="154">
        <v>0.927683615819209</v>
      </c>
      <c r="BI149" s="159">
        <v>9.3023255813953487E-2</v>
      </c>
      <c r="BJ149" s="147">
        <v>16</v>
      </c>
      <c r="BK149" s="245">
        <v>30</v>
      </c>
      <c r="BL149" s="246">
        <v>28</v>
      </c>
      <c r="BM149" s="246">
        <v>29</v>
      </c>
      <c r="BN149" s="247">
        <v>93.333333333333329</v>
      </c>
      <c r="BO149" s="247">
        <v>96.666666666666671</v>
      </c>
      <c r="BP149" s="247">
        <v>6.8965517241379309E-2</v>
      </c>
      <c r="BQ149" s="247">
        <v>6.8965517241379309E-2</v>
      </c>
      <c r="BR149" s="247">
        <v>6.8965517241379309E-2</v>
      </c>
      <c r="BS149" s="247">
        <v>0.93103448275862066</v>
      </c>
      <c r="BT149" s="248">
        <v>29</v>
      </c>
      <c r="BU149" s="249">
        <v>0.31643002028397499</v>
      </c>
      <c r="BV149" s="249">
        <v>-3.7354126603619302E-2</v>
      </c>
      <c r="BW149" s="248" t="b">
        <v>0</v>
      </c>
      <c r="BX149" s="248" t="b">
        <v>0</v>
      </c>
      <c r="BY149" s="248">
        <v>26</v>
      </c>
      <c r="BZ149" s="248">
        <v>5</v>
      </c>
      <c r="CA149" s="249">
        <v>0.89655172413793105</v>
      </c>
      <c r="CB149" s="249">
        <v>0.17241379310344801</v>
      </c>
      <c r="CC149" s="284">
        <v>0</v>
      </c>
      <c r="CD149" s="285">
        <v>0</v>
      </c>
      <c r="CE149" s="160">
        <v>0.26797385620914999</v>
      </c>
      <c r="CF149" s="145">
        <v>27</v>
      </c>
      <c r="CG149" s="160">
        <v>0.93103448275862</v>
      </c>
      <c r="CH149" s="160">
        <v>0.93103448275862</v>
      </c>
      <c r="CI149" s="145">
        <v>27</v>
      </c>
      <c r="CJ149" s="160">
        <v>6.8965517241379296E-2</v>
      </c>
      <c r="CK149" s="145">
        <v>2</v>
      </c>
      <c r="CL149" s="160">
        <v>0.28961038961038899</v>
      </c>
      <c r="CM149" s="145" t="s">
        <v>21</v>
      </c>
      <c r="CN149" s="145">
        <v>27</v>
      </c>
      <c r="CO149" s="160">
        <v>0.93103448275862</v>
      </c>
      <c r="CP149" s="145" t="b">
        <v>0</v>
      </c>
      <c r="CQ149" s="145">
        <v>3</v>
      </c>
      <c r="CR149" s="145">
        <v>23</v>
      </c>
      <c r="CS149" s="160">
        <v>0.115384615384615</v>
      </c>
      <c r="CT149" s="160">
        <v>0.10344827586206801</v>
      </c>
      <c r="CU149" s="217" t="s">
        <v>710</v>
      </c>
      <c r="CV149" s="217" t="s">
        <v>718</v>
      </c>
      <c r="CW149" s="145" t="s">
        <v>726</v>
      </c>
      <c r="CX149" s="145" t="s">
        <v>733</v>
      </c>
      <c r="CY149" s="145" t="s">
        <v>719</v>
      </c>
      <c r="CZ149" s="145" t="s">
        <v>722</v>
      </c>
      <c r="DA149" s="145" t="s">
        <v>723</v>
      </c>
      <c r="DB149" s="145" t="b">
        <v>0</v>
      </c>
      <c r="DC149" s="18" t="s">
        <v>743</v>
      </c>
      <c r="DD149" s="273" t="s">
        <v>735</v>
      </c>
      <c r="DE149" s="274" t="s">
        <v>49</v>
      </c>
      <c r="DF149" s="275" t="b">
        <f t="shared" si="2"/>
        <v>1</v>
      </c>
    </row>
    <row r="150" spans="1:110" ht="24.95" customHeight="1" x14ac:dyDescent="0.25">
      <c r="A150" s="8" t="s">
        <v>27</v>
      </c>
      <c r="B150" s="216" t="s">
        <v>21</v>
      </c>
      <c r="C150" s="93" t="s">
        <v>28</v>
      </c>
      <c r="D150" s="94" t="s">
        <v>344</v>
      </c>
      <c r="E150" s="94" t="s">
        <v>360</v>
      </c>
      <c r="F150" s="94" t="s">
        <v>497</v>
      </c>
      <c r="G150" s="94">
        <v>5</v>
      </c>
      <c r="H150" s="93" t="s">
        <v>467</v>
      </c>
      <c r="I150" s="95">
        <v>0</v>
      </c>
      <c r="J150" s="93" t="s">
        <v>29</v>
      </c>
      <c r="K150" s="95">
        <v>5</v>
      </c>
      <c r="L150" s="93" t="s">
        <v>467</v>
      </c>
      <c r="M150" s="96">
        <v>1</v>
      </c>
      <c r="N150" s="93" t="s">
        <v>286</v>
      </c>
      <c r="O150" s="93" t="s">
        <v>287</v>
      </c>
      <c r="P150" s="93" t="s">
        <v>350</v>
      </c>
      <c r="Q150" s="93" t="s">
        <v>351</v>
      </c>
      <c r="R150" s="97" t="s">
        <v>460</v>
      </c>
      <c r="S150" s="94" t="s">
        <v>352</v>
      </c>
      <c r="T150" s="94">
        <v>1624</v>
      </c>
      <c r="U150" s="94">
        <v>54</v>
      </c>
      <c r="V150" s="94">
        <v>5</v>
      </c>
      <c r="W150" s="98">
        <v>6</v>
      </c>
      <c r="X150" s="99">
        <v>0.83333333333333337</v>
      </c>
      <c r="Y150" s="94">
        <v>3</v>
      </c>
      <c r="Z150" s="94">
        <v>1</v>
      </c>
      <c r="AA150" s="94">
        <v>18</v>
      </c>
      <c r="AB150" s="94">
        <v>14</v>
      </c>
      <c r="AC150" s="94">
        <v>0</v>
      </c>
      <c r="AD150" s="94">
        <v>2</v>
      </c>
      <c r="AE150" s="94">
        <v>0</v>
      </c>
      <c r="AF150" s="94">
        <v>8</v>
      </c>
      <c r="AG150" s="94">
        <v>4</v>
      </c>
      <c r="AH150" s="94">
        <v>0</v>
      </c>
      <c r="AI150" s="94">
        <v>2</v>
      </c>
      <c r="AJ150" s="94">
        <v>0</v>
      </c>
      <c r="AK150" s="94">
        <v>4</v>
      </c>
      <c r="AL150" s="94">
        <v>10</v>
      </c>
      <c r="AM150" s="100">
        <v>14</v>
      </c>
      <c r="AN150" s="101">
        <v>0.66666666666666596</v>
      </c>
      <c r="AO150" s="101">
        <v>7.4074074074074001E-2</v>
      </c>
      <c r="AP150" s="101">
        <v>0.8</v>
      </c>
      <c r="AQ150" s="101">
        <v>1.6666666666666601</v>
      </c>
      <c r="AR150" s="101">
        <v>0.18518518518518501</v>
      </c>
      <c r="AS150" s="101">
        <v>2</v>
      </c>
      <c r="AT150" s="102">
        <v>2.3333333333333299</v>
      </c>
      <c r="AU150" s="102">
        <v>8.615384615384615E-3</v>
      </c>
      <c r="AV150" s="103">
        <v>0.25925925925925902</v>
      </c>
      <c r="AW150" s="101">
        <v>2.8</v>
      </c>
      <c r="AX150" s="101">
        <v>0.33333333333333298</v>
      </c>
      <c r="AY150" s="104">
        <v>0.2857142857142857</v>
      </c>
      <c r="AZ150" s="104">
        <v>9.2592592592592587E-2</v>
      </c>
      <c r="BA150" s="101">
        <v>0.1111111111111111</v>
      </c>
      <c r="BB150" s="105">
        <v>602</v>
      </c>
      <c r="BC150" s="105">
        <v>2820</v>
      </c>
      <c r="BD150" s="105" t="s">
        <v>547</v>
      </c>
      <c r="BE150" s="105" t="s">
        <v>548</v>
      </c>
      <c r="BF150" s="105">
        <v>1669</v>
      </c>
      <c r="BG150" s="105">
        <v>54</v>
      </c>
      <c r="BH150" s="101">
        <v>0.97303774715398439</v>
      </c>
      <c r="BI150" s="106">
        <v>9.9667774086378731E-3</v>
      </c>
      <c r="BJ150" s="94">
        <v>2</v>
      </c>
      <c r="BK150" s="240">
        <v>56</v>
      </c>
      <c r="BL150" s="241">
        <v>10</v>
      </c>
      <c r="BM150" s="241">
        <v>15</v>
      </c>
      <c r="BN150" s="242">
        <v>17.857142857142861</v>
      </c>
      <c r="BO150" s="242">
        <v>26.785714285714281</v>
      </c>
      <c r="BP150" s="242">
        <v>1.8181818181818181E-2</v>
      </c>
      <c r="BQ150" s="242">
        <v>0.89090909090909087</v>
      </c>
      <c r="BR150" s="242">
        <v>0.89090909090909087</v>
      </c>
      <c r="BS150" s="242">
        <v>0.98181818181818181</v>
      </c>
      <c r="BT150" s="243">
        <v>55</v>
      </c>
      <c r="BU150" s="244">
        <v>0.16420454545454499</v>
      </c>
      <c r="BV150" s="244">
        <v>-4.9949118046134196E-3</v>
      </c>
      <c r="BW150" s="243" t="b">
        <v>0</v>
      </c>
      <c r="BX150" s="243" t="b">
        <v>0</v>
      </c>
      <c r="BY150" s="243">
        <v>42</v>
      </c>
      <c r="BZ150" s="243">
        <v>21</v>
      </c>
      <c r="CA150" s="244">
        <v>0.763636363636363</v>
      </c>
      <c r="CB150" s="244">
        <v>0.381818181818181</v>
      </c>
      <c r="CC150" s="276">
        <v>1.8181818181818101E-2</v>
      </c>
      <c r="CD150" s="277">
        <v>1</v>
      </c>
      <c r="CE150" s="164">
        <v>0.5625</v>
      </c>
      <c r="CF150" s="8">
        <v>49</v>
      </c>
      <c r="CG150" s="164">
        <v>0.89090909090908998</v>
      </c>
      <c r="CH150" s="164">
        <v>0.87272727272727202</v>
      </c>
      <c r="CI150" s="8">
        <v>48</v>
      </c>
      <c r="CJ150" s="164">
        <v>0.109090909090909</v>
      </c>
      <c r="CK150" s="8">
        <v>6</v>
      </c>
      <c r="CL150" s="164">
        <v>3.5536602700781799E-4</v>
      </c>
      <c r="CM150" s="8" t="s">
        <v>25</v>
      </c>
      <c r="CN150" s="8">
        <v>39</v>
      </c>
      <c r="CO150" s="164">
        <v>0.70909090909090899</v>
      </c>
      <c r="CP150" s="8" t="b">
        <v>1</v>
      </c>
      <c r="CQ150" s="8">
        <v>3</v>
      </c>
      <c r="CR150" s="8">
        <v>44</v>
      </c>
      <c r="CS150" s="164">
        <v>6.3829787234042507E-2</v>
      </c>
      <c r="CT150" s="164">
        <v>5.4545454545454501E-2</v>
      </c>
      <c r="CU150" s="216" t="s">
        <v>715</v>
      </c>
      <c r="CV150" s="216" t="s">
        <v>718</v>
      </c>
      <c r="CW150" s="8" t="s">
        <v>726</v>
      </c>
      <c r="CX150" s="8" t="s">
        <v>733</v>
      </c>
      <c r="CY150" s="8" t="s">
        <v>719</v>
      </c>
      <c r="CZ150" s="8" t="s">
        <v>722</v>
      </c>
      <c r="DA150" s="8" t="s">
        <v>677</v>
      </c>
      <c r="DB150" s="8" t="b">
        <v>0</v>
      </c>
      <c r="DC150" s="18" t="s">
        <v>743</v>
      </c>
      <c r="DD150" s="273" t="s">
        <v>735</v>
      </c>
      <c r="DE150" s="274" t="s">
        <v>27</v>
      </c>
      <c r="DF150" s="275" t="b">
        <f t="shared" si="2"/>
        <v>1</v>
      </c>
    </row>
    <row r="151" spans="1:110" ht="24.95" customHeight="1" x14ac:dyDescent="0.25">
      <c r="A151" s="145" t="s">
        <v>32</v>
      </c>
      <c r="B151" s="217" t="s">
        <v>21</v>
      </c>
      <c r="C151" s="146" t="s">
        <v>33</v>
      </c>
      <c r="D151" s="147" t="s">
        <v>344</v>
      </c>
      <c r="E151" s="147" t="s">
        <v>360</v>
      </c>
      <c r="F151" s="147" t="s">
        <v>530</v>
      </c>
      <c r="G151" s="147">
        <v>8</v>
      </c>
      <c r="H151" s="146" t="s">
        <v>467</v>
      </c>
      <c r="I151" s="148">
        <v>1</v>
      </c>
      <c r="J151" s="146" t="s">
        <v>20</v>
      </c>
      <c r="K151" s="148">
        <v>7</v>
      </c>
      <c r="L151" s="146" t="s">
        <v>467</v>
      </c>
      <c r="M151" s="149">
        <v>0.875</v>
      </c>
      <c r="N151" s="146" t="s">
        <v>286</v>
      </c>
      <c r="O151" s="146" t="s">
        <v>287</v>
      </c>
      <c r="P151" s="146" t="s">
        <v>350</v>
      </c>
      <c r="Q151" s="146" t="s">
        <v>351</v>
      </c>
      <c r="R151" s="150" t="s">
        <v>467</v>
      </c>
      <c r="S151" s="147" t="s">
        <v>352</v>
      </c>
      <c r="T151" s="147">
        <v>1716</v>
      </c>
      <c r="U151" s="147">
        <v>57</v>
      </c>
      <c r="V151" s="147">
        <v>5</v>
      </c>
      <c r="W151" s="151">
        <v>19</v>
      </c>
      <c r="X151" s="152">
        <v>0.42105263157894735</v>
      </c>
      <c r="Y151" s="147">
        <v>9</v>
      </c>
      <c r="Z151" s="147">
        <v>11</v>
      </c>
      <c r="AA151" s="147">
        <v>61</v>
      </c>
      <c r="AB151" s="147">
        <v>73</v>
      </c>
      <c r="AC151" s="147">
        <v>2</v>
      </c>
      <c r="AD151" s="147">
        <v>0</v>
      </c>
      <c r="AE151" s="147">
        <v>8</v>
      </c>
      <c r="AF151" s="147">
        <v>0</v>
      </c>
      <c r="AG151" s="147">
        <v>5</v>
      </c>
      <c r="AH151" s="147">
        <v>1</v>
      </c>
      <c r="AI151" s="147">
        <v>21</v>
      </c>
      <c r="AJ151" s="147">
        <v>1</v>
      </c>
      <c r="AK151" s="147">
        <v>13</v>
      </c>
      <c r="AL151" s="147">
        <v>23</v>
      </c>
      <c r="AM151" s="153">
        <v>36</v>
      </c>
      <c r="AN151" s="154">
        <v>0.68421052631578905</v>
      </c>
      <c r="AO151" s="154">
        <v>0.22807017543859601</v>
      </c>
      <c r="AP151" s="154">
        <v>2.6</v>
      </c>
      <c r="AQ151" s="154">
        <v>1.2105263157894699</v>
      </c>
      <c r="AR151" s="154">
        <v>0.40350877192982398</v>
      </c>
      <c r="AS151" s="154">
        <v>4.5999999999999996</v>
      </c>
      <c r="AT151" s="155">
        <v>1.8947368421052599</v>
      </c>
      <c r="AU151" s="155">
        <v>2.0966802562609202E-2</v>
      </c>
      <c r="AV151" s="156">
        <v>0.63157894736842102</v>
      </c>
      <c r="AW151" s="154">
        <v>7.2</v>
      </c>
      <c r="AX151" s="154">
        <v>1.2222222222222201</v>
      </c>
      <c r="AY151" s="157">
        <v>0.3611111111111111</v>
      </c>
      <c r="AZ151" s="157">
        <v>0.14035087719298245</v>
      </c>
      <c r="BA151" s="154">
        <v>0.33333333333333331</v>
      </c>
      <c r="BB151" s="158">
        <v>1131</v>
      </c>
      <c r="BC151" s="158">
        <v>9070</v>
      </c>
      <c r="BD151" s="158" t="s">
        <v>581</v>
      </c>
      <c r="BE151" s="158" t="s">
        <v>582</v>
      </c>
      <c r="BF151" s="147">
        <v>2185</v>
      </c>
      <c r="BG151" s="158">
        <v>71</v>
      </c>
      <c r="BH151" s="154">
        <v>0.78535469107551492</v>
      </c>
      <c r="BI151" s="159">
        <v>1.6799292661361626E-2</v>
      </c>
      <c r="BJ151" s="147">
        <v>2</v>
      </c>
      <c r="BK151" s="245">
        <v>73</v>
      </c>
      <c r="BL151" s="246">
        <v>18</v>
      </c>
      <c r="BM151" s="246">
        <v>27</v>
      </c>
      <c r="BN151" s="247">
        <v>24.657534246575342</v>
      </c>
      <c r="BO151" s="247">
        <v>36.986301369863007</v>
      </c>
      <c r="BP151" s="247">
        <v>0.15277777777777779</v>
      </c>
      <c r="BQ151" s="247">
        <v>0.93055555555555558</v>
      </c>
      <c r="BR151" s="247">
        <v>0.93055555555555558</v>
      </c>
      <c r="BS151" s="247">
        <v>0.93055555555555558</v>
      </c>
      <c r="BT151" s="248">
        <v>72</v>
      </c>
      <c r="BU151" s="249">
        <v>8.5839060710194703E-2</v>
      </c>
      <c r="BV151" s="249">
        <v>7.9844481549600395E-3</v>
      </c>
      <c r="BW151" s="248" t="b">
        <v>0</v>
      </c>
      <c r="BX151" s="248" t="b">
        <v>0</v>
      </c>
      <c r="BY151" s="248">
        <v>44</v>
      </c>
      <c r="BZ151" s="248">
        <v>32</v>
      </c>
      <c r="CA151" s="249">
        <v>0.61111111111111105</v>
      </c>
      <c r="CB151" s="249">
        <v>0.44444444444444398</v>
      </c>
      <c r="CC151" s="284">
        <v>0.15277777777777701</v>
      </c>
      <c r="CD151" s="285">
        <v>11</v>
      </c>
      <c r="CE151" s="160">
        <v>0.62886597938144295</v>
      </c>
      <c r="CF151" s="145">
        <v>67</v>
      </c>
      <c r="CG151" s="160">
        <v>0.93055555555555503</v>
      </c>
      <c r="CH151" s="160">
        <v>0.77777777777777701</v>
      </c>
      <c r="CI151" s="145">
        <v>56</v>
      </c>
      <c r="CJ151" s="160">
        <v>6.9444444444444406E-2</v>
      </c>
      <c r="CK151" s="145">
        <v>5</v>
      </c>
      <c r="CL151" s="160">
        <v>2.5216618529215699E-2</v>
      </c>
      <c r="CM151" s="145" t="s">
        <v>25</v>
      </c>
      <c r="CN151" s="145">
        <v>60</v>
      </c>
      <c r="CO151" s="160">
        <v>0.83333333333333304</v>
      </c>
      <c r="CP151" s="145" t="b">
        <v>0</v>
      </c>
      <c r="CQ151" s="145">
        <v>4</v>
      </c>
      <c r="CR151" s="145">
        <v>51</v>
      </c>
      <c r="CS151" s="160">
        <v>7.2727272727272696E-2</v>
      </c>
      <c r="CT151" s="160">
        <v>5.5555555555555497E-2</v>
      </c>
      <c r="CU151" s="217" t="s">
        <v>715</v>
      </c>
      <c r="CV151" s="217" t="s">
        <v>718</v>
      </c>
      <c r="CW151" s="145" t="s">
        <v>726</v>
      </c>
      <c r="CX151" s="145" t="s">
        <v>733</v>
      </c>
      <c r="CY151" s="145" t="s">
        <v>719</v>
      </c>
      <c r="CZ151" s="145" t="s">
        <v>722</v>
      </c>
      <c r="DA151" s="145" t="s">
        <v>677</v>
      </c>
      <c r="DB151" s="145" t="b">
        <v>0</v>
      </c>
      <c r="DC151" s="18" t="s">
        <v>743</v>
      </c>
      <c r="DD151" s="273" t="s">
        <v>735</v>
      </c>
      <c r="DE151" s="274" t="s">
        <v>32</v>
      </c>
      <c r="DF151" s="275" t="b">
        <f t="shared" si="2"/>
        <v>1</v>
      </c>
    </row>
    <row r="152" spans="1:110" ht="24.95" customHeight="1" x14ac:dyDescent="0.2">
      <c r="A152" s="127" t="s">
        <v>39</v>
      </c>
      <c r="B152" s="218" t="s">
        <v>682</v>
      </c>
      <c r="C152" s="129" t="s">
        <v>23</v>
      </c>
      <c r="D152" s="130" t="s">
        <v>333</v>
      </c>
      <c r="E152" s="130" t="s">
        <v>247</v>
      </c>
      <c r="F152" s="130" t="s">
        <v>377</v>
      </c>
      <c r="G152" s="130">
        <v>10</v>
      </c>
      <c r="H152" s="129" t="s">
        <v>467</v>
      </c>
      <c r="I152" s="129">
        <v>4</v>
      </c>
      <c r="J152" s="129" t="s">
        <v>24</v>
      </c>
      <c r="K152" s="129">
        <v>6</v>
      </c>
      <c r="L152" s="129" t="s">
        <v>467</v>
      </c>
      <c r="M152" s="131">
        <v>0.6</v>
      </c>
      <c r="N152" s="129" t="s">
        <v>286</v>
      </c>
      <c r="O152" s="129" t="s">
        <v>287</v>
      </c>
      <c r="P152" s="129" t="s">
        <v>350</v>
      </c>
      <c r="Q152" s="129" t="s">
        <v>351</v>
      </c>
      <c r="R152" s="132" t="s">
        <v>470</v>
      </c>
      <c r="S152" s="130" t="s">
        <v>382</v>
      </c>
      <c r="T152" s="130">
        <v>1054</v>
      </c>
      <c r="U152" s="130">
        <v>35</v>
      </c>
      <c r="V152" s="130">
        <v>3</v>
      </c>
      <c r="W152" s="133">
        <v>15</v>
      </c>
      <c r="X152" s="134">
        <v>0.66666666666666663</v>
      </c>
      <c r="Y152" s="130">
        <v>11</v>
      </c>
      <c r="Z152" s="130">
        <v>12</v>
      </c>
      <c r="AA152" s="130">
        <v>51</v>
      </c>
      <c r="AB152" s="130">
        <v>55</v>
      </c>
      <c r="AC152" s="130">
        <v>37</v>
      </c>
      <c r="AD152" s="130">
        <v>36</v>
      </c>
      <c r="AE152" s="130">
        <v>169</v>
      </c>
      <c r="AF152" s="130">
        <v>165</v>
      </c>
      <c r="AG152" s="130">
        <v>1</v>
      </c>
      <c r="AH152" s="130">
        <v>1</v>
      </c>
      <c r="AI152" s="130">
        <v>22</v>
      </c>
      <c r="AJ152" s="130">
        <v>0</v>
      </c>
      <c r="AK152" s="130">
        <v>170</v>
      </c>
      <c r="AL152" s="130">
        <v>188</v>
      </c>
      <c r="AM152" s="132">
        <v>358</v>
      </c>
      <c r="AN152" s="135">
        <v>11.3333333333333</v>
      </c>
      <c r="AO152" s="135">
        <v>4.8571428571428497</v>
      </c>
      <c r="AP152" s="135">
        <v>56.6666666666666</v>
      </c>
      <c r="AQ152" s="135">
        <v>12.533333333333299</v>
      </c>
      <c r="AR152" s="135">
        <v>5.3714285714285701</v>
      </c>
      <c r="AS152" s="135">
        <v>62.6666666666666</v>
      </c>
      <c r="AT152" s="135">
        <v>23.8666666666666</v>
      </c>
      <c r="AU152" s="135">
        <v>0.33933649289099527</v>
      </c>
      <c r="AV152" s="131">
        <v>10.228571428571399</v>
      </c>
      <c r="AW152" s="135">
        <v>119.333333333333</v>
      </c>
      <c r="AX152" s="135">
        <v>1.0909090909090899</v>
      </c>
      <c r="AY152" s="136">
        <v>0.47486033519553073</v>
      </c>
      <c r="AZ152" s="136">
        <v>0.2857142857142857</v>
      </c>
      <c r="BA152" s="135">
        <v>0.42857142857142855</v>
      </c>
      <c r="BB152" s="130">
        <v>79</v>
      </c>
      <c r="BC152" s="130">
        <v>265</v>
      </c>
      <c r="BD152" s="130" t="s">
        <v>605</v>
      </c>
      <c r="BE152" s="130" t="s">
        <v>606</v>
      </c>
      <c r="BF152" s="130">
        <v>1087</v>
      </c>
      <c r="BG152" s="130">
        <v>35</v>
      </c>
      <c r="BH152" s="135">
        <v>0.96964121435142592</v>
      </c>
      <c r="BI152" s="135">
        <v>0.189873417721519</v>
      </c>
      <c r="BJ152" s="130">
        <v>73</v>
      </c>
      <c r="BK152" s="250">
        <v>36</v>
      </c>
      <c r="BL152" s="251">
        <v>1</v>
      </c>
      <c r="BM152" s="251">
        <v>1</v>
      </c>
      <c r="BN152" s="252">
        <v>2.7777777777777781</v>
      </c>
      <c r="BO152" s="252">
        <v>2.7777777777777781</v>
      </c>
      <c r="BP152" s="252">
        <v>0.77142857142857146</v>
      </c>
      <c r="BQ152" s="252">
        <v>1</v>
      </c>
      <c r="BR152" s="252">
        <v>1</v>
      </c>
      <c r="BS152" s="252">
        <v>1</v>
      </c>
      <c r="BT152" s="253">
        <v>35</v>
      </c>
      <c r="BU152" s="254">
        <v>-0.17729654208871801</v>
      </c>
      <c r="BV152" s="254">
        <v>-0.42548931317305499</v>
      </c>
      <c r="BW152" s="253" t="b">
        <v>0</v>
      </c>
      <c r="BX152" s="253" t="b">
        <v>0</v>
      </c>
      <c r="BY152" s="253">
        <v>6</v>
      </c>
      <c r="BZ152" s="253">
        <v>0</v>
      </c>
      <c r="CA152" s="254">
        <v>0.17142857142857101</v>
      </c>
      <c r="CB152" s="254">
        <v>0</v>
      </c>
      <c r="CC152" s="282">
        <v>2.8571428571428501E-2</v>
      </c>
      <c r="CD152" s="283">
        <v>1</v>
      </c>
      <c r="CE152" s="128">
        <v>0.141809290953545</v>
      </c>
      <c r="CF152" s="127">
        <v>35</v>
      </c>
      <c r="CG152" s="128">
        <v>1</v>
      </c>
      <c r="CH152" s="128">
        <v>0.97142857142857097</v>
      </c>
      <c r="CI152" s="127">
        <v>34</v>
      </c>
      <c r="CJ152" s="128">
        <v>0</v>
      </c>
      <c r="CK152" s="127">
        <v>0</v>
      </c>
      <c r="CL152" s="128">
        <v>0.10441767068273</v>
      </c>
      <c r="CM152" s="127" t="s">
        <v>25</v>
      </c>
      <c r="CN152" s="127">
        <v>24</v>
      </c>
      <c r="CO152" s="128">
        <v>0.68571428571428505</v>
      </c>
      <c r="CP152" s="127" t="b">
        <v>1</v>
      </c>
      <c r="CQ152" s="127">
        <v>4</v>
      </c>
      <c r="CR152" s="127">
        <v>29</v>
      </c>
      <c r="CS152" s="128">
        <v>0.12121212121212099</v>
      </c>
      <c r="CT152" s="128">
        <v>0.114285714285714</v>
      </c>
      <c r="CU152" s="218" t="s">
        <v>715</v>
      </c>
      <c r="CV152" s="218" t="s">
        <v>720</v>
      </c>
      <c r="CW152" s="127" t="s">
        <v>726</v>
      </c>
      <c r="CX152" s="127" t="s">
        <v>733</v>
      </c>
      <c r="CY152" s="127" t="s">
        <v>719</v>
      </c>
      <c r="CZ152" s="127" t="s">
        <v>722</v>
      </c>
      <c r="DA152" s="127" t="s">
        <v>723</v>
      </c>
      <c r="DB152" s="127" t="b">
        <v>0</v>
      </c>
      <c r="DC152" s="18" t="s">
        <v>743</v>
      </c>
      <c r="DD152" s="287" t="s">
        <v>735</v>
      </c>
      <c r="DE152" s="274" t="s">
        <v>39</v>
      </c>
      <c r="DF152" s="275" t="b">
        <f t="shared" si="2"/>
        <v>1</v>
      </c>
    </row>
    <row r="153" spans="1:110" x14ac:dyDescent="0.2">
      <c r="C153" s="20"/>
      <c r="D153" s="21"/>
      <c r="E153" s="21"/>
      <c r="F153" s="21"/>
      <c r="G153" s="21"/>
      <c r="H153" s="21"/>
      <c r="I153" s="20"/>
      <c r="J153" s="20"/>
      <c r="K153" s="21"/>
      <c r="L153" s="21"/>
      <c r="M153" s="21"/>
      <c r="N153" s="20"/>
      <c r="O153" s="20"/>
      <c r="P153" s="20"/>
      <c r="Q153" s="20"/>
      <c r="R153" s="21"/>
      <c r="S153" s="21"/>
      <c r="CQ153"/>
      <c r="CR153"/>
      <c r="CS153" s="35"/>
      <c r="CT153" s="35"/>
    </row>
    <row r="154" spans="1:110" x14ac:dyDescent="0.2">
      <c r="A154"/>
      <c r="B154" s="31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 s="35"/>
      <c r="CD154" s="279"/>
      <c r="CE154" s="35"/>
      <c r="CF154"/>
      <c r="CG154" s="35"/>
      <c r="CH154" s="35"/>
      <c r="CI154"/>
      <c r="CJ154" s="35"/>
      <c r="CK154"/>
      <c r="CL154" s="35"/>
      <c r="CM154"/>
      <c r="CN154"/>
      <c r="CO154" s="35"/>
      <c r="CP154"/>
      <c r="DB154"/>
    </row>
    <row r="155" spans="1:110" x14ac:dyDescent="0.2">
      <c r="A155"/>
      <c r="B155" s="31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 s="35"/>
      <c r="CD155" s="279"/>
      <c r="CE155" s="35"/>
      <c r="CF155"/>
      <c r="CG155" s="35"/>
      <c r="CH155" s="35"/>
      <c r="CI155"/>
      <c r="CJ155" s="35"/>
      <c r="CK155"/>
      <c r="CL155" s="35"/>
      <c r="CM155"/>
      <c r="CN155"/>
      <c r="CO155" s="35"/>
      <c r="CP155"/>
      <c r="DB155"/>
    </row>
    <row r="156" spans="1:110" x14ac:dyDescent="0.2">
      <c r="A156"/>
      <c r="B156" s="31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 s="35"/>
      <c r="CD156" s="279"/>
      <c r="CE156" s="35"/>
      <c r="CF156"/>
      <c r="CG156" s="35"/>
      <c r="CH156" s="35"/>
      <c r="CI156"/>
      <c r="CJ156" s="35"/>
      <c r="CK156"/>
      <c r="CL156" s="35"/>
      <c r="CM156"/>
      <c r="CN156"/>
      <c r="CO156" s="35"/>
      <c r="CP156"/>
      <c r="DB156"/>
    </row>
    <row r="157" spans="1:110" x14ac:dyDescent="0.2">
      <c r="A157"/>
      <c r="B157" s="31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 s="35"/>
      <c r="CD157" s="279"/>
      <c r="CE157" s="35"/>
      <c r="CF157"/>
      <c r="CG157" s="35"/>
      <c r="CH157" s="35"/>
      <c r="CI157"/>
      <c r="CJ157" s="35"/>
      <c r="CK157"/>
      <c r="CL157" s="35"/>
      <c r="CM157"/>
      <c r="CN157"/>
      <c r="CO157" s="35"/>
      <c r="CP157"/>
      <c r="DB157"/>
    </row>
    <row r="158" spans="1:110" x14ac:dyDescent="0.2">
      <c r="A158"/>
      <c r="B158" s="31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 s="35"/>
      <c r="CD158" s="279"/>
      <c r="CE158" s="35"/>
      <c r="CF158"/>
      <c r="CG158" s="35"/>
      <c r="CH158" s="35"/>
      <c r="CI158"/>
      <c r="CJ158" s="35"/>
      <c r="CK158"/>
      <c r="CL158" s="35"/>
      <c r="CM158"/>
      <c r="CN158"/>
      <c r="CO158" s="35"/>
      <c r="CP158"/>
      <c r="DB158"/>
    </row>
    <row r="159" spans="1:110" x14ac:dyDescent="0.2">
      <c r="A159"/>
      <c r="B159" s="31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 s="35"/>
      <c r="CD159" s="279"/>
      <c r="CE159" s="35"/>
      <c r="CF159"/>
      <c r="CG159" s="35"/>
      <c r="CH159" s="35"/>
      <c r="CI159"/>
      <c r="CJ159" s="35"/>
      <c r="CK159"/>
      <c r="CL159" s="35"/>
      <c r="CM159"/>
      <c r="CN159"/>
      <c r="CO159" s="35"/>
      <c r="CP159"/>
      <c r="DB159"/>
    </row>
    <row r="160" spans="1:110" x14ac:dyDescent="0.2">
      <c r="A160"/>
      <c r="B160" s="31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 s="35"/>
      <c r="CD160" s="279"/>
      <c r="CE160" s="35"/>
      <c r="CF160"/>
      <c r="CG160" s="35"/>
      <c r="CH160" s="35"/>
      <c r="CI160"/>
      <c r="CJ160" s="35"/>
      <c r="CK160"/>
      <c r="CL160" s="35"/>
      <c r="CM160"/>
      <c r="CN160"/>
      <c r="CO160" s="35"/>
      <c r="CP160"/>
      <c r="DB160"/>
    </row>
    <row r="161" spans="1:106" x14ac:dyDescent="0.2">
      <c r="A161"/>
      <c r="B161" s="3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 s="35"/>
      <c r="CD161" s="279"/>
      <c r="CE161" s="35"/>
      <c r="CF161"/>
      <c r="CG161" s="35"/>
      <c r="CH161" s="35"/>
      <c r="CI161"/>
      <c r="CJ161" s="35"/>
      <c r="CK161"/>
      <c r="CL161" s="35"/>
      <c r="CM161"/>
      <c r="CN161"/>
      <c r="CO161" s="35"/>
      <c r="CP161"/>
      <c r="DB161"/>
    </row>
    <row r="162" spans="1:106" x14ac:dyDescent="0.2">
      <c r="A162"/>
      <c r="B162" s="31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 s="35"/>
      <c r="CD162" s="279"/>
      <c r="CE162" s="35"/>
      <c r="CF162"/>
      <c r="CG162" s="35"/>
      <c r="CH162" s="35"/>
      <c r="CI162"/>
      <c r="CJ162" s="35"/>
      <c r="CK162"/>
      <c r="CL162" s="35"/>
      <c r="CM162"/>
      <c r="CN162"/>
      <c r="CO162" s="35"/>
      <c r="CP162"/>
      <c r="DB162"/>
    </row>
    <row r="163" spans="1:106" x14ac:dyDescent="0.2">
      <c r="A163"/>
      <c r="B163" s="31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 s="35"/>
      <c r="CD163" s="279"/>
      <c r="CE163" s="35"/>
      <c r="CF163"/>
      <c r="CG163" s="35"/>
      <c r="CH163" s="35"/>
      <c r="CI163"/>
      <c r="CJ163" s="35"/>
      <c r="CK163"/>
      <c r="CL163" s="35"/>
      <c r="CM163"/>
      <c r="CN163"/>
      <c r="CO163" s="35"/>
      <c r="CP163"/>
      <c r="DB163"/>
    </row>
    <row r="164" spans="1:106" x14ac:dyDescent="0.2">
      <c r="A164"/>
      <c r="B164" s="31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 s="35"/>
      <c r="CD164" s="279"/>
      <c r="CE164" s="35"/>
      <c r="CF164"/>
      <c r="CG164" s="35"/>
      <c r="CH164" s="35"/>
      <c r="CI164"/>
      <c r="CJ164" s="35"/>
      <c r="CK164"/>
      <c r="CL164" s="35"/>
      <c r="CM164"/>
      <c r="CN164"/>
      <c r="CO164" s="35"/>
      <c r="CP164"/>
      <c r="DB164"/>
    </row>
    <row r="165" spans="1:106" x14ac:dyDescent="0.2">
      <c r="A165"/>
      <c r="B165" s="31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 s="35"/>
      <c r="CD165" s="279"/>
      <c r="CE165" s="35"/>
      <c r="CF165"/>
      <c r="CG165" s="35"/>
      <c r="CH165" s="35"/>
      <c r="CI165"/>
      <c r="CJ165" s="35"/>
      <c r="CK165"/>
      <c r="CL165" s="35"/>
      <c r="CM165"/>
      <c r="CN165"/>
      <c r="CO165" s="35"/>
      <c r="CP165"/>
      <c r="DB165"/>
    </row>
    <row r="166" spans="1:106" x14ac:dyDescent="0.2">
      <c r="A166"/>
      <c r="B166" s="31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 s="35"/>
      <c r="CD166" s="279"/>
      <c r="CE166" s="35"/>
      <c r="CF166"/>
      <c r="CG166" s="35"/>
      <c r="CH166" s="35"/>
      <c r="CI166"/>
      <c r="CJ166" s="35"/>
      <c r="CK166"/>
      <c r="CL166" s="35"/>
      <c r="CM166"/>
      <c r="CN166"/>
      <c r="CO166" s="35"/>
      <c r="CP166"/>
      <c r="DB166"/>
    </row>
    <row r="167" spans="1:106" x14ac:dyDescent="0.2">
      <c r="A167"/>
      <c r="B167" s="31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 s="35"/>
      <c r="CD167" s="279"/>
      <c r="CE167" s="35"/>
      <c r="CF167"/>
      <c r="CG167" s="35"/>
      <c r="CH167" s="35"/>
      <c r="CI167"/>
      <c r="CJ167" s="35"/>
      <c r="CK167"/>
      <c r="CL167" s="35"/>
      <c r="CM167"/>
      <c r="CN167"/>
      <c r="CO167" s="35"/>
      <c r="CP167"/>
      <c r="DB167"/>
    </row>
    <row r="168" spans="1:106" x14ac:dyDescent="0.2">
      <c r="A168"/>
      <c r="B168" s="31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 s="35"/>
      <c r="CD168" s="279"/>
      <c r="CE168" s="35"/>
      <c r="CF168"/>
      <c r="CG168" s="35"/>
      <c r="CH168" s="35"/>
      <c r="CI168"/>
      <c r="CJ168" s="35"/>
      <c r="CK168"/>
      <c r="CL168" s="35"/>
      <c r="CM168"/>
      <c r="CN168"/>
      <c r="CO168" s="35"/>
      <c r="CP168"/>
      <c r="DB168"/>
    </row>
    <row r="169" spans="1:106" x14ac:dyDescent="0.2">
      <c r="A169"/>
      <c r="B169" s="31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 s="35"/>
      <c r="CD169" s="279"/>
      <c r="CE169" s="35"/>
      <c r="CF169"/>
      <c r="CG169" s="35"/>
      <c r="CH169" s="35"/>
      <c r="CI169"/>
      <c r="CJ169" s="35"/>
      <c r="CK169"/>
      <c r="CL169" s="35"/>
      <c r="CM169"/>
      <c r="CN169"/>
      <c r="CO169" s="35"/>
      <c r="CP169"/>
      <c r="DB169"/>
    </row>
    <row r="170" spans="1:106" x14ac:dyDescent="0.2">
      <c r="A170"/>
      <c r="B170" s="31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 s="35"/>
      <c r="CD170" s="279"/>
      <c r="CE170" s="35"/>
      <c r="CF170"/>
      <c r="CG170" s="35"/>
      <c r="CH170" s="35"/>
      <c r="CI170"/>
      <c r="CJ170" s="35"/>
      <c r="CK170"/>
      <c r="CL170" s="35"/>
      <c r="CM170"/>
      <c r="CN170"/>
      <c r="CO170" s="35"/>
      <c r="CP170"/>
      <c r="DB170"/>
    </row>
    <row r="171" spans="1:106" ht="35.1" customHeight="1" x14ac:dyDescent="0.2">
      <c r="A171"/>
      <c r="B171" s="3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 s="35"/>
      <c r="CD171" s="279"/>
      <c r="CE171" s="35"/>
      <c r="CF171"/>
      <c r="CG171" s="35"/>
      <c r="CH171" s="35"/>
      <c r="CI171"/>
      <c r="CJ171" s="35"/>
      <c r="CK171"/>
      <c r="CL171" s="35"/>
      <c r="CM171"/>
      <c r="CN171"/>
      <c r="CO171" s="35"/>
      <c r="CP171"/>
      <c r="DB171"/>
    </row>
    <row r="172" spans="1:106" x14ac:dyDescent="0.2">
      <c r="A172"/>
      <c r="B172" s="31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 s="35"/>
      <c r="CD172" s="279"/>
      <c r="CE172" s="35"/>
      <c r="CF172"/>
      <c r="CG172" s="35"/>
      <c r="CH172" s="35"/>
      <c r="CI172"/>
      <c r="CJ172" s="35"/>
      <c r="CK172"/>
      <c r="CL172" s="35"/>
      <c r="CM172"/>
      <c r="CN172"/>
      <c r="CO172" s="35"/>
      <c r="CP172"/>
      <c r="DB172"/>
    </row>
    <row r="173" spans="1:106" x14ac:dyDescent="0.2">
      <c r="A173"/>
      <c r="B173" s="31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 s="35"/>
      <c r="CD173" s="279"/>
      <c r="CE173" s="35"/>
      <c r="CF173"/>
      <c r="CG173" s="35"/>
      <c r="CH173" s="35"/>
      <c r="CI173"/>
      <c r="CJ173" s="35"/>
      <c r="CK173"/>
      <c r="CL173" s="35"/>
      <c r="CM173"/>
      <c r="CN173"/>
      <c r="CO173" s="35"/>
      <c r="CP173"/>
      <c r="DB173"/>
    </row>
    <row r="174" spans="1:106" x14ac:dyDescent="0.2">
      <c r="A174"/>
      <c r="B174" s="31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 s="35"/>
      <c r="CD174" s="279"/>
      <c r="CE174" s="35"/>
      <c r="CF174"/>
      <c r="CG174" s="35"/>
      <c r="CH174" s="35"/>
      <c r="CI174"/>
      <c r="CJ174" s="35"/>
      <c r="CK174"/>
      <c r="CL174" s="35"/>
      <c r="CM174"/>
      <c r="CN174"/>
      <c r="CO174" s="35"/>
      <c r="CP174"/>
      <c r="DB174"/>
    </row>
    <row r="175" spans="1:106" x14ac:dyDescent="0.2">
      <c r="A175"/>
      <c r="B175" s="31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 s="35"/>
      <c r="CD175" s="279"/>
      <c r="CE175" s="35"/>
      <c r="CF175"/>
      <c r="CG175" s="35"/>
      <c r="CH175" s="35"/>
      <c r="CI175"/>
      <c r="CJ175" s="35"/>
      <c r="CK175"/>
      <c r="CL175" s="35"/>
      <c r="CM175"/>
      <c r="CN175"/>
      <c r="CO175" s="35"/>
      <c r="CP175"/>
      <c r="DB175"/>
    </row>
    <row r="176" spans="1:106" x14ac:dyDescent="0.2">
      <c r="A176"/>
      <c r="B176" s="31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 s="35"/>
      <c r="CD176" s="279"/>
      <c r="CE176" s="35"/>
      <c r="CF176"/>
      <c r="CG176" s="35"/>
      <c r="CH176" s="35"/>
      <c r="CI176"/>
      <c r="CJ176" s="35"/>
      <c r="CK176"/>
      <c r="CL176" s="35"/>
      <c r="CM176"/>
      <c r="CN176"/>
      <c r="CO176" s="35"/>
      <c r="CP176"/>
      <c r="DB176"/>
    </row>
    <row r="177" spans="1:106" x14ac:dyDescent="0.2">
      <c r="A177"/>
      <c r="B177" s="31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 s="35"/>
      <c r="CD177" s="279"/>
      <c r="CE177" s="35"/>
      <c r="CF177"/>
      <c r="CG177" s="35"/>
      <c r="CH177" s="35"/>
      <c r="CI177"/>
      <c r="CJ177" s="35"/>
      <c r="CK177"/>
      <c r="CL177" s="35"/>
      <c r="CM177"/>
      <c r="CN177"/>
      <c r="CO177" s="35"/>
      <c r="CP177"/>
      <c r="DB177"/>
    </row>
    <row r="178" spans="1:106" x14ac:dyDescent="0.2">
      <c r="A178"/>
      <c r="B178" s="31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 s="35"/>
      <c r="CD178" s="279"/>
      <c r="CE178" s="35"/>
      <c r="CF178"/>
      <c r="CG178" s="35"/>
      <c r="CH178" s="35"/>
      <c r="CI178"/>
      <c r="CJ178" s="35"/>
      <c r="CK178"/>
      <c r="CL178" s="35"/>
      <c r="CM178"/>
      <c r="CN178"/>
      <c r="CO178" s="35"/>
      <c r="CP178"/>
      <c r="DB178"/>
    </row>
    <row r="179" spans="1:106" x14ac:dyDescent="0.2">
      <c r="A179"/>
      <c r="B179" s="31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 s="35"/>
      <c r="CD179" s="279"/>
      <c r="CE179" s="35"/>
      <c r="CF179"/>
      <c r="CG179" s="35"/>
      <c r="CH179" s="35"/>
      <c r="CI179"/>
      <c r="CJ179" s="35"/>
      <c r="CK179"/>
      <c r="CL179" s="35"/>
      <c r="CM179"/>
      <c r="CN179"/>
      <c r="CO179" s="35"/>
      <c r="CP179"/>
      <c r="DB179"/>
    </row>
    <row r="180" spans="1:106" x14ac:dyDescent="0.2">
      <c r="A180"/>
      <c r="B180" s="31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 s="35"/>
      <c r="CD180" s="279"/>
      <c r="CE180" s="35"/>
      <c r="CF180"/>
      <c r="CG180" s="35"/>
      <c r="CH180" s="35"/>
      <c r="CI180"/>
      <c r="CJ180" s="35"/>
      <c r="CK180"/>
      <c r="CL180" s="35"/>
      <c r="CM180"/>
      <c r="CN180"/>
      <c r="CO180" s="35"/>
      <c r="CP180"/>
      <c r="DB180"/>
    </row>
    <row r="181" spans="1:106" x14ac:dyDescent="0.2">
      <c r="A181"/>
      <c r="B181" s="3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 s="35"/>
      <c r="CD181" s="279"/>
      <c r="CE181" s="35"/>
      <c r="CF181"/>
      <c r="CG181" s="35"/>
      <c r="CH181" s="35"/>
      <c r="CI181"/>
      <c r="CJ181" s="35"/>
      <c r="CK181"/>
      <c r="CL181" s="35"/>
      <c r="CM181"/>
      <c r="CN181"/>
      <c r="CO181" s="35"/>
      <c r="CP181"/>
      <c r="DB181"/>
    </row>
    <row r="182" spans="1:106" x14ac:dyDescent="0.2">
      <c r="A182"/>
      <c r="B182" s="31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 s="35"/>
      <c r="CD182" s="279"/>
      <c r="CE182" s="35"/>
      <c r="CF182"/>
      <c r="CG182" s="35"/>
      <c r="CH182" s="35"/>
      <c r="CI182"/>
      <c r="CJ182" s="35"/>
      <c r="CK182"/>
      <c r="CL182" s="35"/>
      <c r="CM182"/>
      <c r="CN182"/>
      <c r="CO182" s="35"/>
      <c r="CP182"/>
      <c r="DB182"/>
    </row>
    <row r="183" spans="1:106" x14ac:dyDescent="0.2">
      <c r="A183"/>
      <c r="B183" s="3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 s="35"/>
      <c r="CD183" s="279"/>
      <c r="CE183" s="35"/>
      <c r="CF183"/>
      <c r="CG183" s="35"/>
      <c r="CH183" s="35"/>
      <c r="CI183"/>
      <c r="CJ183" s="35"/>
      <c r="CK183"/>
      <c r="CL183" s="35"/>
      <c r="CM183"/>
      <c r="CN183"/>
      <c r="CO183" s="35"/>
      <c r="CP183"/>
      <c r="DB183"/>
    </row>
    <row r="184" spans="1:106" x14ac:dyDescent="0.2">
      <c r="A184"/>
      <c r="B184" s="31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 s="35"/>
      <c r="CD184" s="279"/>
      <c r="CE184" s="35"/>
      <c r="CF184"/>
      <c r="CG184" s="35"/>
      <c r="CH184" s="35"/>
      <c r="CI184"/>
      <c r="CJ184" s="35"/>
      <c r="CK184"/>
      <c r="CL184" s="35"/>
      <c r="CM184"/>
      <c r="CN184"/>
      <c r="CO184" s="35"/>
      <c r="CP184"/>
      <c r="DB184"/>
    </row>
    <row r="185" spans="1:106" ht="35.1" customHeight="1" x14ac:dyDescent="0.2">
      <c r="A185"/>
      <c r="B185" s="31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 s="35"/>
      <c r="CD185" s="279"/>
      <c r="CE185" s="35"/>
      <c r="CF185"/>
      <c r="CG185" s="35"/>
      <c r="CH185" s="35"/>
      <c r="CI185"/>
      <c r="CJ185" s="35"/>
      <c r="CK185"/>
      <c r="CL185" s="35"/>
      <c r="CM185"/>
      <c r="CN185"/>
      <c r="CO185" s="35"/>
      <c r="CP185"/>
      <c r="DB185"/>
    </row>
    <row r="186" spans="1:106" x14ac:dyDescent="0.2">
      <c r="A186"/>
      <c r="B186" s="31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 s="35"/>
      <c r="CD186" s="279"/>
      <c r="CE186" s="35"/>
      <c r="CF186"/>
      <c r="CG186" s="35"/>
      <c r="CH186" s="35"/>
      <c r="CI186"/>
      <c r="CJ186" s="35"/>
      <c r="CK186"/>
      <c r="CL186" s="35"/>
      <c r="CM186"/>
      <c r="CN186"/>
      <c r="CO186" s="35"/>
      <c r="CP186"/>
      <c r="DB186"/>
    </row>
    <row r="187" spans="1:106" x14ac:dyDescent="0.2">
      <c r="A187"/>
      <c r="B187" s="31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 s="35"/>
      <c r="CD187" s="279"/>
      <c r="CE187" s="35"/>
      <c r="CF187"/>
      <c r="CG187" s="35"/>
      <c r="CH187" s="35"/>
      <c r="CI187"/>
      <c r="CJ187" s="35"/>
      <c r="CK187"/>
      <c r="CL187" s="35"/>
      <c r="CM187"/>
      <c r="CN187"/>
      <c r="CO187" s="35"/>
      <c r="CP187"/>
      <c r="DB187"/>
    </row>
    <row r="188" spans="1:106" x14ac:dyDescent="0.2">
      <c r="A188"/>
      <c r="B188" s="31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 s="35"/>
      <c r="CD188" s="279"/>
      <c r="CE188" s="35"/>
      <c r="CF188"/>
      <c r="CG188" s="35"/>
      <c r="CH188" s="35"/>
      <c r="CI188"/>
      <c r="CJ188" s="35"/>
      <c r="CK188"/>
      <c r="CL188" s="35"/>
      <c r="CM188"/>
      <c r="CN188"/>
      <c r="CO188" s="35"/>
      <c r="CP188"/>
      <c r="DB188"/>
    </row>
    <row r="189" spans="1:106" x14ac:dyDescent="0.2">
      <c r="A189"/>
      <c r="B189" s="31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 s="35"/>
      <c r="CD189" s="279"/>
      <c r="CE189" s="35"/>
      <c r="CF189"/>
      <c r="CG189" s="35"/>
      <c r="CH189" s="35"/>
      <c r="CI189"/>
      <c r="CJ189" s="35"/>
      <c r="CK189"/>
      <c r="CL189" s="35"/>
      <c r="CM189"/>
      <c r="CN189"/>
      <c r="CO189" s="35"/>
      <c r="CP189"/>
      <c r="DB189"/>
    </row>
    <row r="190" spans="1:106" x14ac:dyDescent="0.2">
      <c r="A190"/>
      <c r="B190" s="31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 s="35"/>
      <c r="CD190" s="279"/>
      <c r="CE190" s="35"/>
      <c r="CF190"/>
      <c r="CG190" s="35"/>
      <c r="CH190" s="35"/>
      <c r="CI190"/>
      <c r="CJ190" s="35"/>
      <c r="CK190"/>
      <c r="CL190" s="35"/>
      <c r="CM190"/>
      <c r="CN190"/>
      <c r="CO190" s="35"/>
      <c r="CP190"/>
      <c r="DB190"/>
    </row>
    <row r="191" spans="1:106" x14ac:dyDescent="0.2">
      <c r="A191"/>
      <c r="B191" s="3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 s="35"/>
      <c r="CD191" s="279"/>
      <c r="CE191" s="35"/>
      <c r="CF191"/>
      <c r="CG191" s="35"/>
      <c r="CH191" s="35"/>
      <c r="CI191"/>
      <c r="CJ191" s="35"/>
      <c r="CK191"/>
      <c r="CL191" s="35"/>
      <c r="CM191"/>
      <c r="CN191"/>
      <c r="CO191" s="35"/>
      <c r="CP191"/>
      <c r="DB191"/>
    </row>
    <row r="192" spans="1:106" x14ac:dyDescent="0.2">
      <c r="A192"/>
      <c r="B192" s="31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 s="35"/>
      <c r="CD192" s="279"/>
      <c r="CE192" s="35"/>
      <c r="CF192"/>
      <c r="CG192" s="35"/>
      <c r="CH192" s="35"/>
      <c r="CI192"/>
      <c r="CJ192" s="35"/>
      <c r="CK192"/>
      <c r="CL192" s="35"/>
      <c r="CM192"/>
      <c r="CN192"/>
      <c r="CO192" s="35"/>
      <c r="CP192"/>
      <c r="DB192"/>
    </row>
    <row r="193" spans="1:106" x14ac:dyDescent="0.2">
      <c r="A193"/>
      <c r="B193" s="31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 s="35"/>
      <c r="CD193" s="279"/>
      <c r="CE193" s="35"/>
      <c r="CF193"/>
      <c r="CG193" s="35"/>
      <c r="CH193" s="35"/>
      <c r="CI193"/>
      <c r="CJ193" s="35"/>
      <c r="CK193"/>
      <c r="CL193" s="35"/>
      <c r="CM193"/>
      <c r="CN193"/>
      <c r="CO193" s="35"/>
      <c r="CP193"/>
      <c r="DB193"/>
    </row>
    <row r="194" spans="1:106" x14ac:dyDescent="0.2">
      <c r="A194"/>
      <c r="B194" s="31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 s="35"/>
      <c r="CD194" s="279"/>
      <c r="CE194" s="35"/>
      <c r="CF194"/>
      <c r="CG194" s="35"/>
      <c r="CH194" s="35"/>
      <c r="CI194"/>
      <c r="CJ194" s="35"/>
      <c r="CK194"/>
      <c r="CL194" s="35"/>
      <c r="CM194"/>
      <c r="CN194"/>
      <c r="CO194" s="35"/>
      <c r="CP194"/>
      <c r="DB194"/>
    </row>
    <row r="195" spans="1:106" x14ac:dyDescent="0.2">
      <c r="A195"/>
      <c r="B195" s="31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 s="35"/>
      <c r="CD195" s="279"/>
      <c r="CE195" s="35"/>
      <c r="CF195"/>
      <c r="CG195" s="35"/>
      <c r="CH195" s="35"/>
      <c r="CI195"/>
      <c r="CJ195" s="35"/>
      <c r="CK195"/>
      <c r="CL195" s="35"/>
      <c r="CM195"/>
      <c r="CN195"/>
      <c r="CO195" s="35"/>
      <c r="CP195"/>
      <c r="DB195"/>
    </row>
    <row r="196" spans="1:106" x14ac:dyDescent="0.2">
      <c r="A196"/>
      <c r="B196" s="31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 s="35"/>
      <c r="CD196" s="279"/>
      <c r="CE196" s="35"/>
      <c r="CF196"/>
      <c r="CG196" s="35"/>
      <c r="CH196" s="35"/>
      <c r="CI196"/>
      <c r="CJ196" s="35"/>
      <c r="CK196"/>
      <c r="CL196" s="35"/>
      <c r="CM196"/>
      <c r="CN196"/>
      <c r="CO196" s="35"/>
      <c r="CP196"/>
      <c r="DB196"/>
    </row>
    <row r="197" spans="1:106" x14ac:dyDescent="0.2">
      <c r="A197"/>
      <c r="B197" s="31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 s="35"/>
      <c r="CD197" s="279"/>
      <c r="CE197" s="35"/>
      <c r="CF197"/>
      <c r="CG197" s="35"/>
      <c r="CH197" s="35"/>
      <c r="CI197"/>
      <c r="CJ197" s="35"/>
      <c r="CK197"/>
      <c r="CL197" s="35"/>
      <c r="CM197"/>
      <c r="CN197"/>
      <c r="CO197" s="35"/>
      <c r="CP197"/>
      <c r="DB197"/>
    </row>
    <row r="198" spans="1:106" x14ac:dyDescent="0.2">
      <c r="A198"/>
      <c r="B198" s="31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 s="35"/>
      <c r="CD198" s="279"/>
      <c r="CE198" s="35"/>
      <c r="CF198"/>
      <c r="CG198" s="35"/>
      <c r="CH198" s="35"/>
      <c r="CI198"/>
      <c r="CJ198" s="35"/>
      <c r="CK198"/>
      <c r="CL198" s="35"/>
      <c r="CM198"/>
      <c r="CN198"/>
      <c r="CO198" s="35"/>
      <c r="CP198"/>
      <c r="DB198"/>
    </row>
    <row r="199" spans="1:106" x14ac:dyDescent="0.2">
      <c r="A199"/>
      <c r="B199" s="31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 s="35"/>
      <c r="CD199" s="279"/>
      <c r="CE199" s="35"/>
      <c r="CF199"/>
      <c r="CG199" s="35"/>
      <c r="CH199" s="35"/>
      <c r="CI199"/>
      <c r="CJ199" s="35"/>
      <c r="CK199"/>
      <c r="CL199" s="35"/>
      <c r="CM199"/>
      <c r="CN199"/>
      <c r="CO199" s="35"/>
      <c r="CP199"/>
      <c r="DB199"/>
    </row>
    <row r="200" spans="1:106" x14ac:dyDescent="0.2">
      <c r="A200"/>
      <c r="B200" s="31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 s="35"/>
      <c r="CD200" s="279"/>
      <c r="CE200" s="35"/>
      <c r="CF200"/>
      <c r="CG200" s="35"/>
      <c r="CH200" s="35"/>
      <c r="CI200"/>
      <c r="CJ200" s="35"/>
      <c r="CK200"/>
      <c r="CL200" s="35"/>
      <c r="CM200"/>
      <c r="CN200"/>
      <c r="CO200" s="35"/>
      <c r="CP200"/>
      <c r="DB200"/>
    </row>
    <row r="201" spans="1:106" x14ac:dyDescent="0.2">
      <c r="A201"/>
      <c r="B201" s="3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 s="35"/>
      <c r="CD201" s="279"/>
      <c r="CE201" s="35"/>
      <c r="CF201"/>
      <c r="CG201" s="35"/>
      <c r="CH201" s="35"/>
      <c r="CI201"/>
      <c r="CJ201" s="35"/>
      <c r="CK201"/>
      <c r="CL201" s="35"/>
      <c r="CM201"/>
      <c r="CN201"/>
      <c r="CO201" s="35"/>
      <c r="CP201"/>
      <c r="DB201"/>
    </row>
    <row r="202" spans="1:106" x14ac:dyDescent="0.2">
      <c r="A202"/>
      <c r="B202" s="31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 s="35"/>
      <c r="CD202" s="279"/>
      <c r="CE202" s="35"/>
      <c r="CF202"/>
      <c r="CG202" s="35"/>
      <c r="CH202" s="35"/>
      <c r="CI202"/>
      <c r="CJ202" s="35"/>
      <c r="CK202"/>
      <c r="CL202" s="35"/>
      <c r="CM202"/>
      <c r="CN202"/>
      <c r="CO202" s="35"/>
      <c r="CP202"/>
      <c r="DB202"/>
    </row>
    <row r="203" spans="1:106" x14ac:dyDescent="0.2">
      <c r="A203"/>
      <c r="B203" s="31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 s="35"/>
      <c r="CD203" s="279"/>
      <c r="CE203" s="35"/>
      <c r="CF203"/>
      <c r="CG203" s="35"/>
      <c r="CH203" s="35"/>
      <c r="CI203"/>
      <c r="CJ203" s="35"/>
      <c r="CK203"/>
      <c r="CL203" s="35"/>
      <c r="CM203"/>
      <c r="CN203"/>
      <c r="CO203" s="35"/>
      <c r="CP203"/>
      <c r="DB203"/>
    </row>
    <row r="204" spans="1:106" x14ac:dyDescent="0.2">
      <c r="A204"/>
      <c r="B204" s="31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 s="35"/>
      <c r="CD204" s="279"/>
      <c r="CE204" s="35"/>
      <c r="CF204"/>
      <c r="CG204" s="35"/>
      <c r="CH204" s="35"/>
      <c r="CI204"/>
      <c r="CJ204" s="35"/>
      <c r="CK204"/>
      <c r="CL204" s="35"/>
      <c r="CM204"/>
      <c r="CN204"/>
      <c r="CO204" s="35"/>
      <c r="CP204"/>
      <c r="DB204"/>
    </row>
    <row r="205" spans="1:106" x14ac:dyDescent="0.2">
      <c r="A205"/>
      <c r="B205" s="31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 s="35"/>
      <c r="CD205" s="279"/>
      <c r="CE205" s="35"/>
      <c r="CF205"/>
      <c r="CG205" s="35"/>
      <c r="CH205" s="35"/>
      <c r="CI205"/>
      <c r="CJ205" s="35"/>
      <c r="CK205"/>
      <c r="CL205" s="35"/>
      <c r="CM205"/>
      <c r="CN205"/>
      <c r="CO205" s="35"/>
      <c r="CP205"/>
      <c r="DB205"/>
    </row>
    <row r="206" spans="1:106" x14ac:dyDescent="0.2">
      <c r="A206"/>
      <c r="B206" s="31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 s="35"/>
      <c r="CD206" s="279"/>
      <c r="CE206" s="35"/>
      <c r="CF206"/>
      <c r="CG206" s="35"/>
      <c r="CH206" s="35"/>
      <c r="CI206"/>
      <c r="CJ206" s="35"/>
      <c r="CK206"/>
      <c r="CL206" s="35"/>
      <c r="CM206"/>
      <c r="CN206"/>
      <c r="CO206" s="35"/>
      <c r="CP206"/>
      <c r="DB206"/>
    </row>
    <row r="207" spans="1:106" x14ac:dyDescent="0.2">
      <c r="A207"/>
      <c r="B207" s="31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 s="35"/>
      <c r="CD207" s="279"/>
      <c r="CE207" s="35"/>
      <c r="CF207"/>
      <c r="CG207" s="35"/>
      <c r="CH207" s="35"/>
      <c r="CI207"/>
      <c r="CJ207" s="35"/>
      <c r="CK207"/>
      <c r="CL207" s="35"/>
      <c r="CM207"/>
      <c r="CN207"/>
      <c r="CO207" s="35"/>
      <c r="CP207"/>
      <c r="DB207"/>
    </row>
    <row r="208" spans="1:106" x14ac:dyDescent="0.2">
      <c r="A208"/>
      <c r="B208" s="31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 s="35"/>
      <c r="CD208" s="279"/>
      <c r="CE208" s="35"/>
      <c r="CF208"/>
      <c r="CG208" s="35"/>
      <c r="CH208" s="35"/>
      <c r="CI208"/>
      <c r="CJ208" s="35"/>
      <c r="CK208"/>
      <c r="CL208" s="35"/>
      <c r="CM208"/>
      <c r="CN208"/>
      <c r="CO208" s="35"/>
      <c r="CP208"/>
      <c r="DB208"/>
    </row>
    <row r="209" spans="1:106" x14ac:dyDescent="0.2">
      <c r="A209"/>
      <c r="B209" s="31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 s="35"/>
      <c r="CD209" s="279"/>
      <c r="CE209" s="35"/>
      <c r="CF209"/>
      <c r="CG209" s="35"/>
      <c r="CH209" s="35"/>
      <c r="CI209"/>
      <c r="CJ209" s="35"/>
      <c r="CK209"/>
      <c r="CL209" s="35"/>
      <c r="CM209"/>
      <c r="CN209"/>
      <c r="CO209" s="35"/>
      <c r="CP209"/>
      <c r="DB209"/>
    </row>
    <row r="210" spans="1:106" x14ac:dyDescent="0.2">
      <c r="A210"/>
      <c r="B210" s="31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 s="35"/>
      <c r="CD210" s="279"/>
      <c r="CE210" s="35"/>
      <c r="CF210"/>
      <c r="CG210" s="35"/>
      <c r="CH210" s="35"/>
      <c r="CI210"/>
      <c r="CJ210" s="35"/>
      <c r="CK210"/>
      <c r="CL210" s="35"/>
      <c r="CM210"/>
      <c r="CN210"/>
      <c r="CO210" s="35"/>
      <c r="CP210"/>
      <c r="DB210"/>
    </row>
    <row r="211" spans="1:106" x14ac:dyDescent="0.2">
      <c r="A211"/>
      <c r="B211" s="3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 s="35"/>
      <c r="CD211" s="279"/>
      <c r="CE211" s="35"/>
      <c r="CF211"/>
      <c r="CG211" s="35"/>
      <c r="CH211" s="35"/>
      <c r="CI211"/>
      <c r="CJ211" s="35"/>
      <c r="CK211"/>
      <c r="CL211" s="35"/>
      <c r="CM211"/>
      <c r="CN211"/>
      <c r="CO211" s="35"/>
      <c r="CP211"/>
      <c r="DB211"/>
    </row>
    <row r="212" spans="1:106" x14ac:dyDescent="0.2">
      <c r="A212"/>
      <c r="B212" s="31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 s="35"/>
      <c r="CD212" s="279"/>
      <c r="CE212" s="35"/>
      <c r="CF212"/>
      <c r="CG212" s="35"/>
      <c r="CH212" s="35"/>
      <c r="CI212"/>
      <c r="CJ212" s="35"/>
      <c r="CK212"/>
      <c r="CL212" s="35"/>
      <c r="CM212"/>
      <c r="CN212"/>
      <c r="CO212" s="35"/>
      <c r="CP212"/>
      <c r="DB212"/>
    </row>
    <row r="213" spans="1:106" x14ac:dyDescent="0.2">
      <c r="A213"/>
      <c r="B213" s="31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 s="35"/>
      <c r="CD213" s="279"/>
      <c r="CE213" s="35"/>
      <c r="CF213"/>
      <c r="CG213" s="35"/>
      <c r="CH213" s="35"/>
      <c r="CI213"/>
      <c r="CJ213" s="35"/>
      <c r="CK213"/>
      <c r="CL213" s="35"/>
      <c r="CM213"/>
      <c r="CN213"/>
      <c r="CO213" s="35"/>
      <c r="CP213"/>
      <c r="DB213"/>
    </row>
    <row r="214" spans="1:106" x14ac:dyDescent="0.2">
      <c r="A214"/>
      <c r="B214" s="31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 s="35"/>
      <c r="CD214" s="279"/>
      <c r="CE214" s="35"/>
      <c r="CF214"/>
      <c r="CG214" s="35"/>
      <c r="CH214" s="35"/>
      <c r="CI214"/>
      <c r="CJ214" s="35"/>
      <c r="CK214"/>
      <c r="CL214" s="35"/>
      <c r="CM214"/>
      <c r="CN214"/>
      <c r="CO214" s="35"/>
      <c r="CP214"/>
      <c r="DB214"/>
    </row>
    <row r="215" spans="1:106" x14ac:dyDescent="0.2">
      <c r="A215"/>
      <c r="B215" s="31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 s="35"/>
      <c r="CD215" s="279"/>
      <c r="CE215" s="35"/>
      <c r="CF215"/>
      <c r="CG215" s="35"/>
      <c r="CH215" s="35"/>
      <c r="CI215"/>
      <c r="CJ215" s="35"/>
      <c r="CK215"/>
      <c r="CL215" s="35"/>
      <c r="CM215"/>
      <c r="CN215"/>
      <c r="CO215" s="35"/>
      <c r="CP215"/>
      <c r="DB215"/>
    </row>
    <row r="216" spans="1:106" x14ac:dyDescent="0.2">
      <c r="A216"/>
      <c r="B216" s="31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 s="35"/>
      <c r="CD216" s="279"/>
      <c r="CE216" s="35"/>
      <c r="CF216"/>
      <c r="CG216" s="35"/>
      <c r="CH216" s="35"/>
      <c r="CI216"/>
      <c r="CJ216" s="35"/>
      <c r="CK216"/>
      <c r="CL216" s="35"/>
      <c r="CM216"/>
      <c r="CN216"/>
      <c r="CO216" s="35"/>
      <c r="CP216"/>
      <c r="DB216"/>
    </row>
    <row r="217" spans="1:106" x14ac:dyDescent="0.2">
      <c r="A217"/>
      <c r="B217" s="31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 s="35"/>
      <c r="CD217" s="279"/>
      <c r="CE217" s="35"/>
      <c r="CF217"/>
      <c r="CG217" s="35"/>
      <c r="CH217" s="35"/>
      <c r="CI217"/>
      <c r="CJ217" s="35"/>
      <c r="CK217"/>
      <c r="CL217" s="35"/>
      <c r="CM217"/>
      <c r="CN217"/>
      <c r="CO217" s="35"/>
      <c r="CP217"/>
      <c r="DB217"/>
    </row>
    <row r="218" spans="1:106" x14ac:dyDescent="0.2">
      <c r="A218"/>
      <c r="B218" s="31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 s="35"/>
      <c r="CD218" s="279"/>
      <c r="CE218" s="35"/>
      <c r="CF218"/>
      <c r="CG218" s="35"/>
      <c r="CH218" s="35"/>
      <c r="CI218"/>
      <c r="CJ218" s="35"/>
      <c r="CK218"/>
      <c r="CL218" s="35"/>
      <c r="CM218"/>
      <c r="CN218"/>
      <c r="CO218" s="35"/>
      <c r="CP218"/>
      <c r="DB218"/>
    </row>
    <row r="219" spans="1:106" x14ac:dyDescent="0.2">
      <c r="A219"/>
      <c r="B219" s="31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 s="35"/>
      <c r="CD219" s="279"/>
      <c r="CE219" s="35"/>
      <c r="CF219"/>
      <c r="CG219" s="35"/>
      <c r="CH219" s="35"/>
      <c r="CI219"/>
      <c r="CJ219" s="35"/>
      <c r="CK219"/>
      <c r="CL219" s="35"/>
      <c r="CM219"/>
      <c r="CN219"/>
      <c r="CO219" s="35"/>
      <c r="CP219"/>
      <c r="DB219"/>
    </row>
    <row r="220" spans="1:106" x14ac:dyDescent="0.2">
      <c r="A220"/>
      <c r="B220" s="31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 s="35"/>
      <c r="CD220" s="279"/>
      <c r="CE220" s="35"/>
      <c r="CF220"/>
      <c r="CG220" s="35"/>
      <c r="CH220" s="35"/>
      <c r="CI220"/>
      <c r="CJ220" s="35"/>
      <c r="CK220"/>
      <c r="CL220" s="35"/>
      <c r="CM220"/>
      <c r="CN220"/>
      <c r="CO220" s="35"/>
      <c r="CP220"/>
      <c r="DB220"/>
    </row>
    <row r="221" spans="1:106" x14ac:dyDescent="0.2">
      <c r="A221"/>
      <c r="B221" s="3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 s="35"/>
      <c r="CD221" s="279"/>
      <c r="CE221" s="35"/>
      <c r="CF221"/>
      <c r="CG221" s="35"/>
      <c r="CH221" s="35"/>
      <c r="CI221"/>
      <c r="CJ221" s="35"/>
      <c r="CK221"/>
      <c r="CL221" s="35"/>
      <c r="CM221"/>
      <c r="CN221"/>
      <c r="CO221" s="35"/>
      <c r="CP221"/>
      <c r="DB221"/>
    </row>
    <row r="222" spans="1:106" x14ac:dyDescent="0.2">
      <c r="A222"/>
      <c r="B222" s="31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 s="35"/>
      <c r="CD222" s="279"/>
      <c r="CE222" s="35"/>
      <c r="CF222"/>
      <c r="CG222" s="35"/>
      <c r="CH222" s="35"/>
      <c r="CI222"/>
      <c r="CJ222" s="35"/>
      <c r="CK222"/>
      <c r="CL222" s="35"/>
      <c r="CM222"/>
      <c r="CN222"/>
      <c r="CO222" s="35"/>
      <c r="CP222"/>
      <c r="DB222"/>
    </row>
    <row r="223" spans="1:106" x14ac:dyDescent="0.2">
      <c r="A223"/>
      <c r="B223" s="31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 s="35"/>
      <c r="CD223" s="279"/>
      <c r="CE223" s="35"/>
      <c r="CF223"/>
      <c r="CG223" s="35"/>
      <c r="CH223" s="35"/>
      <c r="CI223"/>
      <c r="CJ223" s="35"/>
      <c r="CK223"/>
      <c r="CL223" s="35"/>
      <c r="CM223"/>
      <c r="CN223"/>
      <c r="CO223" s="35"/>
      <c r="CP223"/>
      <c r="DB223"/>
    </row>
    <row r="224" spans="1:106" x14ac:dyDescent="0.2">
      <c r="A224"/>
      <c r="B224" s="31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 s="35"/>
      <c r="CD224" s="279"/>
      <c r="CE224" s="35"/>
      <c r="CF224"/>
      <c r="CG224" s="35"/>
      <c r="CH224" s="35"/>
      <c r="CI224"/>
      <c r="CJ224" s="35"/>
      <c r="CK224"/>
      <c r="CL224" s="35"/>
      <c r="CM224"/>
      <c r="CN224"/>
      <c r="CO224" s="35"/>
      <c r="CP224"/>
      <c r="DB224"/>
    </row>
    <row r="225" spans="1:106" x14ac:dyDescent="0.2">
      <c r="A225"/>
      <c r="B225" s="31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 s="35"/>
      <c r="CD225" s="279"/>
      <c r="CE225" s="35"/>
      <c r="CF225"/>
      <c r="CG225" s="35"/>
      <c r="CH225" s="35"/>
      <c r="CI225"/>
      <c r="CJ225" s="35"/>
      <c r="CK225"/>
      <c r="CL225" s="35"/>
      <c r="CM225"/>
      <c r="CN225"/>
      <c r="CO225" s="35"/>
      <c r="CP225"/>
      <c r="DB225"/>
    </row>
    <row r="226" spans="1:106" x14ac:dyDescent="0.2">
      <c r="A226"/>
      <c r="B226" s="31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 s="35"/>
      <c r="CD226" s="279"/>
      <c r="CE226" s="35"/>
      <c r="CF226"/>
      <c r="CG226" s="35"/>
      <c r="CH226" s="35"/>
      <c r="CI226"/>
      <c r="CJ226" s="35"/>
      <c r="CK226"/>
      <c r="CL226" s="35"/>
      <c r="CM226"/>
      <c r="CN226"/>
      <c r="CO226" s="35"/>
      <c r="CP226"/>
      <c r="DB226"/>
    </row>
    <row r="227" spans="1:106" x14ac:dyDescent="0.2">
      <c r="A227"/>
      <c r="B227" s="31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 s="35"/>
      <c r="CD227" s="279"/>
      <c r="CE227" s="35"/>
      <c r="CF227"/>
      <c r="CG227" s="35"/>
      <c r="CH227" s="35"/>
      <c r="CI227"/>
      <c r="CJ227" s="35"/>
      <c r="CK227"/>
      <c r="CL227" s="35"/>
      <c r="CM227"/>
      <c r="CN227"/>
      <c r="CO227" s="35"/>
      <c r="CP227"/>
      <c r="DB227"/>
    </row>
    <row r="228" spans="1:106" x14ac:dyDescent="0.2">
      <c r="A228"/>
      <c r="B228" s="31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 s="35"/>
      <c r="CD228" s="279"/>
      <c r="CE228" s="35"/>
      <c r="CF228"/>
      <c r="CG228" s="35"/>
      <c r="CH228" s="35"/>
      <c r="CI228"/>
      <c r="CJ228" s="35"/>
      <c r="CK228"/>
      <c r="CL228" s="35"/>
      <c r="CM228"/>
      <c r="CN228"/>
      <c r="CO228" s="35"/>
      <c r="CP228"/>
      <c r="DB228"/>
    </row>
    <row r="229" spans="1:106" x14ac:dyDescent="0.2">
      <c r="A229"/>
      <c r="B229" s="31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 s="35"/>
      <c r="CD229" s="279"/>
      <c r="CE229" s="35"/>
      <c r="CF229"/>
      <c r="CG229" s="35"/>
      <c r="CH229" s="35"/>
      <c r="CI229"/>
      <c r="CJ229" s="35"/>
      <c r="CK229"/>
      <c r="CL229" s="35"/>
      <c r="CM229"/>
      <c r="CN229"/>
      <c r="CO229" s="35"/>
      <c r="CP229"/>
      <c r="DB229"/>
    </row>
    <row r="230" spans="1:106" x14ac:dyDescent="0.2">
      <c r="A230"/>
      <c r="B230" s="31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 s="35"/>
      <c r="CD230" s="279"/>
      <c r="CE230" s="35"/>
      <c r="CF230"/>
      <c r="CG230" s="35"/>
      <c r="CH230" s="35"/>
      <c r="CI230"/>
      <c r="CJ230" s="35"/>
      <c r="CK230"/>
      <c r="CL230" s="35"/>
      <c r="CM230"/>
      <c r="CN230"/>
      <c r="CO230" s="35"/>
      <c r="CP230"/>
      <c r="DB230"/>
    </row>
    <row r="231" spans="1:106" x14ac:dyDescent="0.2">
      <c r="A231"/>
      <c r="B231" s="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 s="35"/>
      <c r="CD231" s="279"/>
      <c r="CE231" s="35"/>
      <c r="CF231"/>
      <c r="CG231" s="35"/>
      <c r="CH231" s="35"/>
      <c r="CI231"/>
      <c r="CJ231" s="35"/>
      <c r="CK231"/>
      <c r="CL231" s="35"/>
      <c r="CM231"/>
      <c r="CN231"/>
      <c r="CO231" s="35"/>
      <c r="CP231"/>
      <c r="DB231"/>
    </row>
    <row r="232" spans="1:106" x14ac:dyDescent="0.2">
      <c r="A232"/>
      <c r="B232" s="31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 s="35"/>
      <c r="CD232" s="279"/>
      <c r="CE232" s="35"/>
      <c r="CF232"/>
      <c r="CG232" s="35"/>
      <c r="CH232" s="35"/>
      <c r="CI232"/>
      <c r="CJ232" s="35"/>
      <c r="CK232"/>
      <c r="CL232" s="35"/>
      <c r="CM232"/>
      <c r="CN232"/>
      <c r="CO232" s="35"/>
      <c r="CP232"/>
      <c r="DB232"/>
    </row>
    <row r="233" spans="1:106" x14ac:dyDescent="0.2">
      <c r="A233"/>
      <c r="B233" s="31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 s="35"/>
      <c r="CD233" s="279"/>
      <c r="CE233" s="35"/>
      <c r="CF233"/>
      <c r="CG233" s="35"/>
      <c r="CH233" s="35"/>
      <c r="CI233"/>
      <c r="CJ233" s="35"/>
      <c r="CK233"/>
      <c r="CL233" s="35"/>
      <c r="CM233"/>
      <c r="CN233"/>
      <c r="CO233" s="35"/>
      <c r="CP233"/>
      <c r="DB233"/>
    </row>
    <row r="234" spans="1:106" x14ac:dyDescent="0.2">
      <c r="A234"/>
      <c r="B234" s="31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 s="35"/>
      <c r="CD234" s="279"/>
      <c r="CE234" s="35"/>
      <c r="CF234"/>
      <c r="CG234" s="35"/>
      <c r="CH234" s="35"/>
      <c r="CI234"/>
      <c r="CJ234" s="35"/>
      <c r="CK234"/>
      <c r="CL234" s="35"/>
      <c r="CM234"/>
      <c r="CN234"/>
      <c r="CO234" s="35"/>
      <c r="CP234"/>
      <c r="DB234"/>
    </row>
    <row r="235" spans="1:106" x14ac:dyDescent="0.2">
      <c r="A235"/>
      <c r="B235" s="31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 s="35"/>
      <c r="CD235" s="279"/>
      <c r="CE235" s="35"/>
      <c r="CF235"/>
      <c r="CG235" s="35"/>
      <c r="CH235" s="35"/>
      <c r="CI235"/>
      <c r="CJ235" s="35"/>
      <c r="CK235"/>
      <c r="CL235" s="35"/>
      <c r="CM235"/>
      <c r="CN235"/>
      <c r="CO235" s="35"/>
      <c r="CP235"/>
      <c r="DB235"/>
    </row>
    <row r="236" spans="1:106" x14ac:dyDescent="0.2">
      <c r="A236"/>
      <c r="B236" s="31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 s="35"/>
      <c r="CD236" s="279"/>
      <c r="CE236" s="35"/>
      <c r="CF236"/>
      <c r="CG236" s="35"/>
      <c r="CH236" s="35"/>
      <c r="CI236"/>
      <c r="CJ236" s="35"/>
      <c r="CK236"/>
      <c r="CL236" s="35"/>
      <c r="CM236"/>
      <c r="CN236"/>
      <c r="CO236" s="35"/>
      <c r="CP236"/>
      <c r="DB236"/>
    </row>
    <row r="237" spans="1:106" x14ac:dyDescent="0.2">
      <c r="A237"/>
      <c r="B237" s="31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 s="35"/>
      <c r="CD237" s="279"/>
      <c r="CE237" s="35"/>
      <c r="CF237"/>
      <c r="CG237" s="35"/>
      <c r="CH237" s="35"/>
      <c r="CI237"/>
      <c r="CJ237" s="35"/>
      <c r="CK237"/>
      <c r="CL237" s="35"/>
      <c r="CM237"/>
      <c r="CN237"/>
      <c r="CO237" s="35"/>
      <c r="CP237"/>
      <c r="DB237"/>
    </row>
    <row r="238" spans="1:106" x14ac:dyDescent="0.2">
      <c r="A238"/>
      <c r="B238" s="31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 s="35"/>
      <c r="CD238" s="279"/>
      <c r="CE238" s="35"/>
      <c r="CF238"/>
      <c r="CG238" s="35"/>
      <c r="CH238" s="35"/>
      <c r="CI238"/>
      <c r="CJ238" s="35"/>
      <c r="CK238"/>
      <c r="CL238" s="35"/>
      <c r="CM238"/>
      <c r="CN238"/>
      <c r="CO238" s="35"/>
      <c r="CP238"/>
      <c r="DB238"/>
    </row>
    <row r="239" spans="1:106" x14ac:dyDescent="0.2">
      <c r="A239"/>
      <c r="B239" s="31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 s="35"/>
      <c r="CD239" s="279"/>
      <c r="CE239" s="35"/>
      <c r="CF239"/>
      <c r="CG239" s="35"/>
      <c r="CH239" s="35"/>
      <c r="CI239"/>
      <c r="CJ239" s="35"/>
      <c r="CK239"/>
      <c r="CL239" s="35"/>
      <c r="CM239"/>
      <c r="CN239"/>
      <c r="CO239" s="35"/>
      <c r="CP239"/>
      <c r="DB239"/>
    </row>
    <row r="240" spans="1:106" x14ac:dyDescent="0.2">
      <c r="A240"/>
      <c r="B240" s="31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 s="35"/>
      <c r="CD240" s="279"/>
      <c r="CE240" s="35"/>
      <c r="CF240"/>
      <c r="CG240" s="35"/>
      <c r="CH240" s="35"/>
      <c r="CI240"/>
      <c r="CJ240" s="35"/>
      <c r="CK240"/>
      <c r="CL240" s="35"/>
      <c r="CM240"/>
      <c r="CN240"/>
      <c r="CO240" s="35"/>
      <c r="CP240"/>
      <c r="DB240"/>
    </row>
    <row r="241" spans="1:106" x14ac:dyDescent="0.2">
      <c r="A241"/>
      <c r="B241" s="3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 s="35"/>
      <c r="CD241" s="279"/>
      <c r="CE241" s="35"/>
      <c r="CF241"/>
      <c r="CG241" s="35"/>
      <c r="CH241" s="35"/>
      <c r="CI241"/>
      <c r="CJ241" s="35"/>
      <c r="CK241"/>
      <c r="CL241" s="35"/>
      <c r="CM241"/>
      <c r="CN241"/>
      <c r="CO241" s="35"/>
      <c r="CP241"/>
      <c r="DB241"/>
    </row>
    <row r="242" spans="1:106" x14ac:dyDescent="0.2">
      <c r="A242"/>
      <c r="B242" s="31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 s="35"/>
      <c r="CD242" s="279"/>
      <c r="CE242" s="35"/>
      <c r="CF242"/>
      <c r="CG242" s="35"/>
      <c r="CH242" s="35"/>
      <c r="CI242"/>
      <c r="CJ242" s="35"/>
      <c r="CK242"/>
      <c r="CL242" s="35"/>
      <c r="CM242"/>
      <c r="CN242"/>
      <c r="CO242" s="35"/>
      <c r="CP242"/>
      <c r="DB242"/>
    </row>
    <row r="243" spans="1:106" x14ac:dyDescent="0.2">
      <c r="A243"/>
      <c r="B243" s="31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 s="35"/>
      <c r="CD243" s="279"/>
      <c r="CE243" s="35"/>
      <c r="CF243"/>
      <c r="CG243" s="35"/>
      <c r="CH243" s="35"/>
      <c r="CI243"/>
      <c r="CJ243" s="35"/>
      <c r="CK243"/>
      <c r="CL243" s="35"/>
      <c r="CM243"/>
      <c r="CN243"/>
      <c r="CO243" s="35"/>
      <c r="CP243"/>
      <c r="DB243"/>
    </row>
    <row r="244" spans="1:106" x14ac:dyDescent="0.2">
      <c r="A244"/>
      <c r="B244" s="31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 s="35"/>
      <c r="CD244" s="279"/>
      <c r="CE244" s="35"/>
      <c r="CF244"/>
      <c r="CG244" s="35"/>
      <c r="CH244" s="35"/>
      <c r="CI244"/>
      <c r="CJ244" s="35"/>
      <c r="CK244"/>
      <c r="CL244" s="35"/>
      <c r="CM244"/>
      <c r="CN244"/>
      <c r="CO244" s="35"/>
      <c r="CP244"/>
      <c r="DB244"/>
    </row>
    <row r="245" spans="1:106" x14ac:dyDescent="0.2">
      <c r="A245"/>
      <c r="B245" s="31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 s="35"/>
      <c r="CD245" s="279"/>
      <c r="CE245" s="35"/>
      <c r="CF245"/>
      <c r="CG245" s="35"/>
      <c r="CH245" s="35"/>
      <c r="CI245"/>
      <c r="CJ245" s="35"/>
      <c r="CK245"/>
      <c r="CL245" s="35"/>
      <c r="CM245"/>
      <c r="CN245"/>
      <c r="CO245" s="35"/>
      <c r="CP245"/>
      <c r="DB245"/>
    </row>
    <row r="246" spans="1:106" x14ac:dyDescent="0.2">
      <c r="A246"/>
      <c r="B246" s="31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 s="35"/>
      <c r="CD246" s="279"/>
      <c r="CE246" s="35"/>
      <c r="CF246"/>
      <c r="CG246" s="35"/>
      <c r="CH246" s="35"/>
      <c r="CI246"/>
      <c r="CJ246" s="35"/>
      <c r="CK246"/>
      <c r="CL246" s="35"/>
      <c r="CM246"/>
      <c r="CN246"/>
      <c r="CO246" s="35"/>
      <c r="CP246"/>
      <c r="DB246"/>
    </row>
    <row r="247" spans="1:106" x14ac:dyDescent="0.2">
      <c r="A247"/>
      <c r="B247" s="31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 s="35"/>
      <c r="CD247" s="279"/>
      <c r="CE247" s="35"/>
      <c r="CF247"/>
      <c r="CG247" s="35"/>
      <c r="CH247" s="35"/>
      <c r="CI247"/>
      <c r="CJ247" s="35"/>
      <c r="CK247"/>
      <c r="CL247" s="35"/>
      <c r="CM247"/>
      <c r="CN247"/>
      <c r="CO247" s="35"/>
      <c r="CP247"/>
      <c r="DB247"/>
    </row>
    <row r="248" spans="1:106" x14ac:dyDescent="0.2">
      <c r="A248"/>
      <c r="B248" s="31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 s="35"/>
      <c r="CD248" s="279"/>
      <c r="CE248" s="35"/>
      <c r="CF248"/>
      <c r="CG248" s="35"/>
      <c r="CH248" s="35"/>
      <c r="CI248"/>
      <c r="CJ248" s="35"/>
      <c r="CK248"/>
      <c r="CL248" s="35"/>
      <c r="CM248"/>
      <c r="CN248"/>
      <c r="CO248" s="35"/>
      <c r="CP248"/>
      <c r="DB248"/>
    </row>
    <row r="249" spans="1:106" x14ac:dyDescent="0.2">
      <c r="A249"/>
      <c r="B249" s="31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 s="35"/>
      <c r="CD249" s="279"/>
      <c r="CE249" s="35"/>
      <c r="CF249"/>
      <c r="CG249" s="35"/>
      <c r="CH249" s="35"/>
      <c r="CI249"/>
      <c r="CJ249" s="35"/>
      <c r="CK249"/>
      <c r="CL249" s="35"/>
      <c r="CM249"/>
      <c r="CN249"/>
      <c r="CO249" s="35"/>
      <c r="CP249"/>
      <c r="DB249"/>
    </row>
    <row r="250" spans="1:106" x14ac:dyDescent="0.2">
      <c r="A250"/>
      <c r="B250" s="31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 s="35"/>
      <c r="CD250" s="279"/>
      <c r="CE250" s="35"/>
      <c r="CF250"/>
      <c r="CG250" s="35"/>
      <c r="CH250" s="35"/>
      <c r="CI250"/>
      <c r="CJ250" s="35"/>
      <c r="CK250"/>
      <c r="CL250" s="35"/>
      <c r="CM250"/>
      <c r="CN250"/>
      <c r="CO250" s="35"/>
      <c r="CP250"/>
      <c r="DB250"/>
    </row>
    <row r="251" spans="1:106" x14ac:dyDescent="0.2">
      <c r="A251"/>
      <c r="B251" s="3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 s="35"/>
      <c r="CD251" s="279"/>
      <c r="CE251" s="35"/>
      <c r="CF251"/>
      <c r="CG251" s="35"/>
      <c r="CH251" s="35"/>
      <c r="CI251"/>
      <c r="CJ251" s="35"/>
      <c r="CK251"/>
      <c r="CL251" s="35"/>
      <c r="CM251"/>
      <c r="CN251"/>
      <c r="CO251" s="35"/>
      <c r="CP251"/>
      <c r="DB251"/>
    </row>
    <row r="252" spans="1:106" x14ac:dyDescent="0.2">
      <c r="A252"/>
      <c r="B252" s="31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 s="35"/>
      <c r="CD252" s="279"/>
      <c r="CE252" s="35"/>
      <c r="CF252"/>
      <c r="CG252" s="35"/>
      <c r="CH252" s="35"/>
      <c r="CI252"/>
      <c r="CJ252" s="35"/>
      <c r="CK252"/>
      <c r="CL252" s="35"/>
      <c r="CM252"/>
      <c r="CN252"/>
      <c r="CO252" s="35"/>
      <c r="CP252"/>
      <c r="DB252"/>
    </row>
    <row r="253" spans="1:106" x14ac:dyDescent="0.2">
      <c r="A253"/>
      <c r="B253" s="31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 s="35"/>
      <c r="CD253" s="279"/>
      <c r="CE253" s="35"/>
      <c r="CF253"/>
      <c r="CG253" s="35"/>
      <c r="CH253" s="35"/>
      <c r="CI253"/>
      <c r="CJ253" s="35"/>
      <c r="CK253"/>
      <c r="CL253" s="35"/>
      <c r="CM253"/>
      <c r="CN253"/>
      <c r="CO253" s="35"/>
      <c r="CP253"/>
      <c r="DB253"/>
    </row>
    <row r="254" spans="1:106" x14ac:dyDescent="0.2">
      <c r="A254"/>
      <c r="B254" s="31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 s="35"/>
      <c r="CD254" s="279"/>
      <c r="CE254" s="35"/>
      <c r="CF254"/>
      <c r="CG254" s="35"/>
      <c r="CH254" s="35"/>
      <c r="CI254"/>
      <c r="CJ254" s="35"/>
      <c r="CK254"/>
      <c r="CL254" s="35"/>
      <c r="CM254"/>
      <c r="CN254"/>
      <c r="CO254" s="35"/>
      <c r="CP254"/>
      <c r="DB254"/>
    </row>
    <row r="255" spans="1:106" x14ac:dyDescent="0.2">
      <c r="A255"/>
      <c r="B255" s="31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 s="35"/>
      <c r="CD255" s="279"/>
      <c r="CE255" s="35"/>
      <c r="CF255"/>
      <c r="CG255" s="35"/>
      <c r="CH255" s="35"/>
      <c r="CI255"/>
      <c r="CJ255" s="35"/>
      <c r="CK255"/>
      <c r="CL255" s="35"/>
      <c r="CM255"/>
      <c r="CN255"/>
      <c r="CO255" s="35"/>
      <c r="CP255"/>
      <c r="DB255"/>
    </row>
    <row r="256" spans="1:106" x14ac:dyDescent="0.2">
      <c r="A256"/>
      <c r="B256" s="31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 s="35"/>
      <c r="CD256" s="279"/>
      <c r="CE256" s="35"/>
      <c r="CF256"/>
      <c r="CG256" s="35"/>
      <c r="CH256" s="35"/>
      <c r="CI256"/>
      <c r="CJ256" s="35"/>
      <c r="CK256"/>
      <c r="CL256" s="35"/>
      <c r="CM256"/>
      <c r="CN256"/>
      <c r="CO256" s="35"/>
      <c r="CP256"/>
      <c r="DB256"/>
    </row>
    <row r="257" spans="1:106" x14ac:dyDescent="0.2">
      <c r="A257"/>
      <c r="B257" s="31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 s="35"/>
      <c r="CD257" s="279"/>
      <c r="CE257" s="35"/>
      <c r="CF257"/>
      <c r="CG257" s="35"/>
      <c r="CH257" s="35"/>
      <c r="CI257"/>
      <c r="CJ257" s="35"/>
      <c r="CK257"/>
      <c r="CL257" s="35"/>
      <c r="CM257"/>
      <c r="CN257"/>
      <c r="CO257" s="35"/>
      <c r="CP257"/>
      <c r="DB257"/>
    </row>
    <row r="258" spans="1:106" x14ac:dyDescent="0.2">
      <c r="A258"/>
      <c r="B258" s="31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 s="35"/>
      <c r="CD258" s="279"/>
      <c r="CE258" s="35"/>
      <c r="CF258"/>
      <c r="CG258" s="35"/>
      <c r="CH258" s="35"/>
      <c r="CI258"/>
      <c r="CJ258" s="35"/>
      <c r="CK258"/>
      <c r="CL258" s="35"/>
      <c r="CM258"/>
      <c r="CN258"/>
      <c r="CO258" s="35"/>
      <c r="CP258"/>
      <c r="DB258"/>
    </row>
    <row r="259" spans="1:106" x14ac:dyDescent="0.2">
      <c r="A259"/>
      <c r="B259" s="31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 s="35"/>
      <c r="CD259" s="279"/>
      <c r="CE259" s="35"/>
      <c r="CF259"/>
      <c r="CG259" s="35"/>
      <c r="CH259" s="35"/>
      <c r="CI259"/>
      <c r="CJ259" s="35"/>
      <c r="CK259"/>
      <c r="CL259" s="35"/>
      <c r="CM259"/>
      <c r="CN259"/>
      <c r="CO259" s="35"/>
      <c r="CP259"/>
      <c r="DB259"/>
    </row>
    <row r="260" spans="1:106" x14ac:dyDescent="0.2">
      <c r="A260"/>
      <c r="B260" s="31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 s="35"/>
      <c r="CD260" s="279"/>
      <c r="CE260" s="35"/>
      <c r="CF260"/>
      <c r="CG260" s="35"/>
      <c r="CH260" s="35"/>
      <c r="CI260"/>
      <c r="CJ260" s="35"/>
      <c r="CK260"/>
      <c r="CL260" s="35"/>
      <c r="CM260"/>
      <c r="CN260"/>
      <c r="CO260" s="35"/>
      <c r="CP260"/>
      <c r="DB260"/>
    </row>
    <row r="261" spans="1:106" x14ac:dyDescent="0.2">
      <c r="A261"/>
      <c r="B261" s="3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 s="35"/>
      <c r="CD261" s="279"/>
      <c r="CE261" s="35"/>
      <c r="CF261"/>
      <c r="CG261" s="35"/>
      <c r="CH261" s="35"/>
      <c r="CI261"/>
      <c r="CJ261" s="35"/>
      <c r="CK261"/>
      <c r="CL261" s="35"/>
      <c r="CM261"/>
      <c r="CN261"/>
      <c r="CO261" s="35"/>
      <c r="CP261"/>
      <c r="DB261"/>
    </row>
    <row r="262" spans="1:106" x14ac:dyDescent="0.2">
      <c r="A262"/>
      <c r="B262" s="31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 s="35"/>
      <c r="CD262" s="279"/>
      <c r="CE262" s="35"/>
      <c r="CF262"/>
      <c r="CG262" s="35"/>
      <c r="CH262" s="35"/>
      <c r="CI262"/>
      <c r="CJ262" s="35"/>
      <c r="CK262"/>
      <c r="CL262" s="35"/>
      <c r="CM262"/>
      <c r="CN262"/>
      <c r="CO262" s="35"/>
      <c r="CP262"/>
      <c r="DB262"/>
    </row>
    <row r="263" spans="1:106" x14ac:dyDescent="0.2">
      <c r="A263"/>
      <c r="B263" s="31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 s="35"/>
      <c r="CD263" s="279"/>
      <c r="CE263" s="35"/>
      <c r="CF263"/>
      <c r="CG263" s="35"/>
      <c r="CH263" s="35"/>
      <c r="CI263"/>
      <c r="CJ263" s="35"/>
      <c r="CK263"/>
      <c r="CL263" s="35"/>
      <c r="CM263"/>
      <c r="CN263"/>
      <c r="CO263" s="35"/>
      <c r="CP263"/>
      <c r="DB263"/>
    </row>
    <row r="264" spans="1:106" x14ac:dyDescent="0.2">
      <c r="A264"/>
      <c r="B264" s="31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 s="35"/>
      <c r="CD264" s="279"/>
      <c r="CE264" s="35"/>
      <c r="CF264"/>
      <c r="CG264" s="35"/>
      <c r="CH264" s="35"/>
      <c r="CI264"/>
      <c r="CJ264" s="35"/>
      <c r="CK264"/>
      <c r="CL264" s="35"/>
      <c r="CM264"/>
      <c r="CN264"/>
      <c r="CO264" s="35"/>
      <c r="CP264"/>
      <c r="DB264"/>
    </row>
    <row r="265" spans="1:106" x14ac:dyDescent="0.2">
      <c r="A265"/>
      <c r="B265" s="31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 s="35"/>
      <c r="CD265" s="279"/>
      <c r="CE265" s="35"/>
      <c r="CF265"/>
      <c r="CG265" s="35"/>
      <c r="CH265" s="35"/>
      <c r="CI265"/>
      <c r="CJ265" s="35"/>
      <c r="CK265"/>
      <c r="CL265" s="35"/>
      <c r="CM265"/>
      <c r="CN265"/>
      <c r="CO265" s="35"/>
      <c r="CP265"/>
      <c r="DB265"/>
    </row>
    <row r="266" spans="1:106" x14ac:dyDescent="0.2">
      <c r="A266"/>
      <c r="B266" s="31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 s="35"/>
      <c r="CD266" s="279"/>
      <c r="CE266" s="35"/>
      <c r="CF266"/>
      <c r="CG266" s="35"/>
      <c r="CH266" s="35"/>
      <c r="CI266"/>
      <c r="CJ266" s="35"/>
      <c r="CK266"/>
      <c r="CL266" s="35"/>
      <c r="CM266"/>
      <c r="CN266"/>
      <c r="CO266" s="35"/>
      <c r="CP266"/>
      <c r="DB266"/>
    </row>
    <row r="267" spans="1:106" x14ac:dyDescent="0.2">
      <c r="A267"/>
      <c r="B267" s="31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 s="35"/>
      <c r="CD267" s="279"/>
      <c r="CE267" s="35"/>
      <c r="CF267"/>
      <c r="CG267" s="35"/>
      <c r="CH267" s="35"/>
      <c r="CI267"/>
      <c r="CJ267" s="35"/>
      <c r="CK267"/>
      <c r="CL267" s="35"/>
      <c r="CM267"/>
      <c r="CN267"/>
      <c r="CO267" s="35"/>
      <c r="CP267"/>
      <c r="DB267"/>
    </row>
    <row r="268" spans="1:106" x14ac:dyDescent="0.2">
      <c r="A268"/>
      <c r="B268" s="31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 s="35"/>
      <c r="CD268" s="279"/>
      <c r="CE268" s="35"/>
      <c r="CF268"/>
      <c r="CG268" s="35"/>
      <c r="CH268" s="35"/>
      <c r="CI268"/>
      <c r="CJ268" s="35"/>
      <c r="CK268"/>
      <c r="CL268" s="35"/>
      <c r="CM268"/>
      <c r="CN268"/>
      <c r="CO268" s="35"/>
      <c r="CP268"/>
      <c r="DB268"/>
    </row>
    <row r="269" spans="1:106" x14ac:dyDescent="0.2">
      <c r="A269"/>
      <c r="B269" s="31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 s="35"/>
      <c r="CD269" s="279"/>
      <c r="CE269" s="35"/>
      <c r="CF269"/>
      <c r="CG269" s="35"/>
      <c r="CH269" s="35"/>
      <c r="CI269"/>
      <c r="CJ269" s="35"/>
      <c r="CK269"/>
      <c r="CL269" s="35"/>
      <c r="CM269"/>
      <c r="CN269"/>
      <c r="CO269" s="35"/>
      <c r="CP269"/>
      <c r="DB269"/>
    </row>
    <row r="270" spans="1:106" x14ac:dyDescent="0.2">
      <c r="A270"/>
      <c r="B270" s="31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 s="35"/>
      <c r="CD270" s="279"/>
      <c r="CE270" s="35"/>
      <c r="CF270"/>
      <c r="CG270" s="35"/>
      <c r="CH270" s="35"/>
      <c r="CI270"/>
      <c r="CJ270" s="35"/>
      <c r="CK270"/>
      <c r="CL270" s="35"/>
      <c r="CM270"/>
      <c r="CN270"/>
      <c r="CO270" s="35"/>
      <c r="CP270"/>
      <c r="DB270"/>
    </row>
    <row r="271" spans="1:106" x14ac:dyDescent="0.2">
      <c r="A271"/>
      <c r="B271" s="3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 s="35"/>
      <c r="CD271" s="279"/>
      <c r="CE271" s="35"/>
      <c r="CF271"/>
      <c r="CG271" s="35"/>
      <c r="CH271" s="35"/>
      <c r="CI271"/>
      <c r="CJ271" s="35"/>
      <c r="CK271"/>
      <c r="CL271" s="35"/>
      <c r="CM271"/>
      <c r="CN271"/>
      <c r="CO271" s="35"/>
      <c r="CP271"/>
      <c r="DB271"/>
    </row>
    <row r="272" spans="1:106" x14ac:dyDescent="0.2">
      <c r="A272"/>
      <c r="B272" s="31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 s="35"/>
      <c r="CD272" s="279"/>
      <c r="CE272" s="35"/>
      <c r="CF272"/>
      <c r="CG272" s="35"/>
      <c r="CH272" s="35"/>
      <c r="CI272"/>
      <c r="CJ272" s="35"/>
      <c r="CK272"/>
      <c r="CL272" s="35"/>
      <c r="CM272"/>
      <c r="CN272"/>
      <c r="CO272" s="35"/>
      <c r="CP272"/>
      <c r="DB272"/>
    </row>
    <row r="273" spans="1:106" x14ac:dyDescent="0.2">
      <c r="A273"/>
      <c r="B273" s="31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 s="35"/>
      <c r="CD273" s="279"/>
      <c r="CE273" s="35"/>
      <c r="CF273"/>
      <c r="CG273" s="35"/>
      <c r="CH273" s="35"/>
      <c r="CI273"/>
      <c r="CJ273" s="35"/>
      <c r="CK273"/>
      <c r="CL273" s="35"/>
      <c r="CM273"/>
      <c r="CN273"/>
      <c r="CO273" s="35"/>
      <c r="CP273"/>
      <c r="DB273"/>
    </row>
    <row r="274" spans="1:106" x14ac:dyDescent="0.2">
      <c r="A274"/>
      <c r="B274" s="31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 s="35"/>
      <c r="CD274" s="279"/>
      <c r="CE274" s="35"/>
      <c r="CF274"/>
      <c r="CG274" s="35"/>
      <c r="CH274" s="35"/>
      <c r="CI274"/>
      <c r="CJ274" s="35"/>
      <c r="CK274"/>
      <c r="CL274" s="35"/>
      <c r="CM274"/>
      <c r="CN274"/>
      <c r="CO274" s="35"/>
      <c r="CP274"/>
      <c r="DB274"/>
    </row>
    <row r="275" spans="1:106" x14ac:dyDescent="0.2">
      <c r="A275"/>
      <c r="B275" s="31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 s="35"/>
      <c r="CD275" s="279"/>
      <c r="CE275" s="35"/>
      <c r="CF275"/>
      <c r="CG275" s="35"/>
      <c r="CH275" s="35"/>
      <c r="CI275"/>
      <c r="CJ275" s="35"/>
      <c r="CK275"/>
      <c r="CL275" s="35"/>
      <c r="CM275"/>
      <c r="CN275"/>
      <c r="CO275" s="35"/>
      <c r="CP275"/>
      <c r="DB275"/>
    </row>
    <row r="276" spans="1:106" x14ac:dyDescent="0.2">
      <c r="A276"/>
      <c r="B276" s="31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 s="35"/>
      <c r="CD276" s="279"/>
      <c r="CE276" s="35"/>
      <c r="CF276"/>
      <c r="CG276" s="35"/>
      <c r="CH276" s="35"/>
      <c r="CI276"/>
      <c r="CJ276" s="35"/>
      <c r="CK276"/>
      <c r="CL276" s="35"/>
      <c r="CM276"/>
      <c r="CN276"/>
      <c r="CO276" s="35"/>
      <c r="CP276"/>
      <c r="DB276"/>
    </row>
    <row r="277" spans="1:106" x14ac:dyDescent="0.2">
      <c r="A277"/>
      <c r="B277" s="31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 s="35"/>
      <c r="CD277" s="279"/>
      <c r="CE277" s="35"/>
      <c r="CF277"/>
      <c r="CG277" s="35"/>
      <c r="CH277" s="35"/>
      <c r="CI277"/>
      <c r="CJ277" s="35"/>
      <c r="CK277"/>
      <c r="CL277" s="35"/>
      <c r="CM277"/>
      <c r="CN277"/>
      <c r="CO277" s="35"/>
      <c r="CP277"/>
      <c r="DB277"/>
    </row>
    <row r="278" spans="1:106" x14ac:dyDescent="0.2">
      <c r="A278"/>
      <c r="B278" s="31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 s="35"/>
      <c r="CD278" s="279"/>
      <c r="CE278" s="35"/>
      <c r="CF278"/>
      <c r="CG278" s="35"/>
      <c r="CH278" s="35"/>
      <c r="CI278"/>
      <c r="CJ278" s="35"/>
      <c r="CK278"/>
      <c r="CL278" s="35"/>
      <c r="CM278"/>
      <c r="CN278"/>
      <c r="CO278" s="35"/>
      <c r="CP278"/>
      <c r="DB278"/>
    </row>
    <row r="279" spans="1:106" x14ac:dyDescent="0.2">
      <c r="A279"/>
      <c r="B279" s="31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 s="35"/>
      <c r="CD279" s="279"/>
      <c r="CE279" s="35"/>
      <c r="CF279"/>
      <c r="CG279" s="35"/>
      <c r="CH279" s="35"/>
      <c r="CI279"/>
      <c r="CJ279" s="35"/>
      <c r="CK279"/>
      <c r="CL279" s="35"/>
      <c r="CM279"/>
      <c r="CN279"/>
      <c r="CO279" s="35"/>
      <c r="CP279"/>
      <c r="DB279"/>
    </row>
    <row r="280" spans="1:106" x14ac:dyDescent="0.2">
      <c r="A280"/>
      <c r="B280" s="31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 s="35"/>
      <c r="CD280" s="279"/>
      <c r="CE280" s="35"/>
      <c r="CF280"/>
      <c r="CG280" s="35"/>
      <c r="CH280" s="35"/>
      <c r="CI280"/>
      <c r="CJ280" s="35"/>
      <c r="CK280"/>
      <c r="CL280" s="35"/>
      <c r="CM280"/>
      <c r="CN280"/>
      <c r="CO280" s="35"/>
      <c r="CP280"/>
      <c r="DB280"/>
    </row>
    <row r="281" spans="1:106" x14ac:dyDescent="0.2">
      <c r="A281"/>
      <c r="B281" s="3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 s="35"/>
      <c r="CD281" s="279"/>
      <c r="CE281" s="35"/>
      <c r="CF281"/>
      <c r="CG281" s="35"/>
      <c r="CH281" s="35"/>
      <c r="CI281"/>
      <c r="CJ281" s="35"/>
      <c r="CK281"/>
      <c r="CL281" s="35"/>
      <c r="CM281"/>
      <c r="CN281"/>
      <c r="CO281" s="35"/>
      <c r="CP281"/>
      <c r="DB281"/>
    </row>
    <row r="282" spans="1:106" x14ac:dyDescent="0.2">
      <c r="A282"/>
      <c r="B282" s="31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 s="35"/>
      <c r="CD282" s="279"/>
      <c r="CE282" s="35"/>
      <c r="CF282"/>
      <c r="CG282" s="35"/>
      <c r="CH282" s="35"/>
      <c r="CI282"/>
      <c r="CJ282" s="35"/>
      <c r="CK282"/>
      <c r="CL282" s="35"/>
      <c r="CM282"/>
      <c r="CN282"/>
      <c r="CO282" s="35"/>
      <c r="CP282"/>
      <c r="DB282"/>
    </row>
    <row r="283" spans="1:106" x14ac:dyDescent="0.2">
      <c r="A283"/>
      <c r="B283" s="31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 s="35"/>
      <c r="CD283" s="279"/>
      <c r="CE283" s="35"/>
      <c r="CF283"/>
      <c r="CG283" s="35"/>
      <c r="CH283" s="35"/>
      <c r="CI283"/>
      <c r="CJ283" s="35"/>
      <c r="CK283"/>
      <c r="CL283" s="35"/>
      <c r="CM283"/>
      <c r="CN283"/>
      <c r="CO283" s="35"/>
      <c r="CP283"/>
      <c r="DB283"/>
    </row>
    <row r="284" spans="1:106" x14ac:dyDescent="0.2">
      <c r="A284"/>
      <c r="B284" s="31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 s="35"/>
      <c r="CD284" s="279"/>
      <c r="CE284" s="35"/>
      <c r="CF284"/>
      <c r="CG284" s="35"/>
      <c r="CH284" s="35"/>
      <c r="CI284"/>
      <c r="CJ284" s="35"/>
      <c r="CK284"/>
      <c r="CL284" s="35"/>
      <c r="CM284"/>
      <c r="CN284"/>
      <c r="CO284" s="35"/>
      <c r="CP284"/>
      <c r="DB284"/>
    </row>
    <row r="285" spans="1:106" x14ac:dyDescent="0.2">
      <c r="A285"/>
      <c r="B285" s="31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 s="35"/>
      <c r="CD285" s="279"/>
      <c r="CE285" s="35"/>
      <c r="CF285"/>
      <c r="CG285" s="35"/>
      <c r="CH285" s="35"/>
      <c r="CI285"/>
      <c r="CJ285" s="35"/>
      <c r="CK285"/>
      <c r="CL285" s="35"/>
      <c r="CM285"/>
      <c r="CN285"/>
      <c r="CO285" s="35"/>
      <c r="CP285"/>
      <c r="DB285"/>
    </row>
    <row r="286" spans="1:106" x14ac:dyDescent="0.2">
      <c r="A286"/>
      <c r="B286" s="31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 s="35"/>
      <c r="CD286" s="279"/>
      <c r="CE286" s="35"/>
      <c r="CF286"/>
      <c r="CG286" s="35"/>
      <c r="CH286" s="35"/>
      <c r="CI286"/>
      <c r="CJ286" s="35"/>
      <c r="CK286"/>
      <c r="CL286" s="35"/>
      <c r="CM286"/>
      <c r="CN286"/>
      <c r="CO286" s="35"/>
      <c r="CP286"/>
      <c r="DB286"/>
    </row>
    <row r="287" spans="1:106" x14ac:dyDescent="0.2">
      <c r="A287"/>
      <c r="B287" s="31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 s="35"/>
      <c r="CD287" s="279"/>
      <c r="CE287" s="35"/>
      <c r="CF287"/>
      <c r="CG287" s="35"/>
      <c r="CH287" s="35"/>
      <c r="CI287"/>
      <c r="CJ287" s="35"/>
      <c r="CK287"/>
      <c r="CL287" s="35"/>
      <c r="CM287"/>
      <c r="CN287"/>
      <c r="CO287" s="35"/>
      <c r="CP287"/>
      <c r="DB287"/>
    </row>
    <row r="288" spans="1:106" x14ac:dyDescent="0.2">
      <c r="A288"/>
      <c r="B288" s="31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 s="35"/>
      <c r="CD288" s="279"/>
      <c r="CE288" s="35"/>
      <c r="CF288"/>
      <c r="CG288" s="35"/>
      <c r="CH288" s="35"/>
      <c r="CI288"/>
      <c r="CJ288" s="35"/>
      <c r="CK288"/>
      <c r="CL288" s="35"/>
      <c r="CM288"/>
      <c r="CN288"/>
      <c r="CO288" s="35"/>
      <c r="CP288"/>
      <c r="DB288"/>
    </row>
    <row r="289" spans="1:106" x14ac:dyDescent="0.2">
      <c r="A289"/>
      <c r="B289" s="31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 s="35"/>
      <c r="CD289" s="279"/>
      <c r="CE289" s="35"/>
      <c r="CF289"/>
      <c r="CG289" s="35"/>
      <c r="CH289" s="35"/>
      <c r="CI289"/>
      <c r="CJ289" s="35"/>
      <c r="CK289"/>
      <c r="CL289" s="35"/>
      <c r="CM289"/>
      <c r="CN289"/>
      <c r="CO289" s="35"/>
      <c r="CP289"/>
      <c r="DB289"/>
    </row>
    <row r="290" spans="1:106" x14ac:dyDescent="0.2">
      <c r="A290"/>
      <c r="B290" s="31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 s="35"/>
      <c r="CD290" s="279"/>
      <c r="CE290" s="35"/>
      <c r="CF290"/>
      <c r="CG290" s="35"/>
      <c r="CH290" s="35"/>
      <c r="CI290"/>
      <c r="CJ290" s="35"/>
      <c r="CK290"/>
      <c r="CL290" s="35"/>
      <c r="CM290"/>
      <c r="CN290"/>
      <c r="CO290" s="35"/>
      <c r="CP290"/>
      <c r="DB290"/>
    </row>
    <row r="291" spans="1:106" x14ac:dyDescent="0.2">
      <c r="A291"/>
      <c r="B291" s="3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 s="35"/>
      <c r="CD291" s="279"/>
      <c r="CE291" s="35"/>
      <c r="CF291"/>
      <c r="CG291" s="35"/>
      <c r="CH291" s="35"/>
      <c r="CI291"/>
      <c r="CJ291" s="35"/>
      <c r="CK291"/>
      <c r="CL291" s="35"/>
      <c r="CM291"/>
      <c r="CN291"/>
      <c r="CO291" s="35"/>
      <c r="CP291"/>
      <c r="DB291"/>
    </row>
    <row r="292" spans="1:106" x14ac:dyDescent="0.2">
      <c r="A292"/>
      <c r="B292" s="31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 s="35"/>
      <c r="CD292" s="279"/>
      <c r="CE292" s="35"/>
      <c r="CF292"/>
      <c r="CG292" s="35"/>
      <c r="CH292" s="35"/>
      <c r="CI292"/>
      <c r="CJ292" s="35"/>
      <c r="CK292"/>
      <c r="CL292" s="35"/>
      <c r="CM292"/>
      <c r="CN292"/>
      <c r="CO292" s="35"/>
      <c r="CP292"/>
      <c r="DB292"/>
    </row>
    <row r="293" spans="1:106" x14ac:dyDescent="0.2">
      <c r="A293"/>
      <c r="B293" s="31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 s="35"/>
      <c r="CD293" s="279"/>
      <c r="CE293" s="35"/>
      <c r="CF293"/>
      <c r="CG293" s="35"/>
      <c r="CH293" s="35"/>
      <c r="CI293"/>
      <c r="CJ293" s="35"/>
      <c r="CK293"/>
      <c r="CL293" s="35"/>
      <c r="CM293"/>
      <c r="CN293"/>
      <c r="CO293" s="35"/>
      <c r="CP293"/>
      <c r="DB293"/>
    </row>
    <row r="294" spans="1:106" x14ac:dyDescent="0.2">
      <c r="A294"/>
      <c r="B294" s="31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 s="35"/>
      <c r="CD294" s="279"/>
      <c r="CE294" s="35"/>
      <c r="CF294"/>
      <c r="CG294" s="35"/>
      <c r="CH294" s="35"/>
      <c r="CI294"/>
      <c r="CJ294" s="35"/>
      <c r="CK294"/>
      <c r="CL294" s="35"/>
      <c r="CM294"/>
      <c r="CN294"/>
      <c r="CO294" s="35"/>
      <c r="CP294"/>
      <c r="DB294"/>
    </row>
    <row r="295" spans="1:106" x14ac:dyDescent="0.2">
      <c r="A295"/>
      <c r="B295" s="31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 s="35"/>
      <c r="CD295" s="279"/>
      <c r="CE295" s="35"/>
      <c r="CF295"/>
      <c r="CG295" s="35"/>
      <c r="CH295" s="35"/>
      <c r="CI295"/>
      <c r="CJ295" s="35"/>
      <c r="CK295"/>
      <c r="CL295" s="35"/>
      <c r="CM295"/>
      <c r="CN295"/>
      <c r="CO295" s="35"/>
      <c r="CP295"/>
      <c r="DB295"/>
    </row>
    <row r="296" spans="1:106" x14ac:dyDescent="0.2">
      <c r="A296"/>
      <c r="B296" s="31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 s="35"/>
      <c r="CD296" s="279"/>
      <c r="CE296" s="35"/>
      <c r="CF296"/>
      <c r="CG296" s="35"/>
      <c r="CH296" s="35"/>
      <c r="CI296"/>
      <c r="CJ296" s="35"/>
      <c r="CK296"/>
      <c r="CL296" s="35"/>
      <c r="CM296"/>
      <c r="CN296"/>
      <c r="CO296" s="35"/>
      <c r="CP296"/>
      <c r="DB296"/>
    </row>
    <row r="297" spans="1:106" x14ac:dyDescent="0.2">
      <c r="A297"/>
      <c r="B297" s="31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 s="35"/>
      <c r="CD297" s="279"/>
      <c r="CE297" s="35"/>
      <c r="CF297"/>
      <c r="CG297" s="35"/>
      <c r="CH297" s="35"/>
      <c r="CI297"/>
      <c r="CJ297" s="35"/>
      <c r="CK297"/>
      <c r="CL297" s="35"/>
      <c r="CM297"/>
      <c r="CN297"/>
      <c r="CO297" s="35"/>
      <c r="CP297"/>
      <c r="DB297"/>
    </row>
    <row r="298" spans="1:106" x14ac:dyDescent="0.2">
      <c r="A298"/>
      <c r="B298" s="31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 s="35"/>
      <c r="CD298" s="279"/>
      <c r="CE298" s="35"/>
      <c r="CF298"/>
      <c r="CG298" s="35"/>
      <c r="CH298" s="35"/>
      <c r="CI298"/>
      <c r="CJ298" s="35"/>
      <c r="CK298"/>
      <c r="CL298" s="35"/>
      <c r="CM298"/>
      <c r="CN298"/>
      <c r="CO298" s="35"/>
      <c r="CP298"/>
      <c r="DB298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4" fitToHeight="6" orientation="landscape" r:id="rId1"/>
  <headerFooter>
    <oddHeader>&amp;L&amp;Z&amp;F&amp;R&amp;A</oddHeader>
    <oddFooter>&amp;L&amp;D&amp;R&amp;P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BEB5-5473-4220-B016-59D27848272C}">
  <sheetPr codeName="Sheet2">
    <tabColor rgb="FFCC99FF"/>
  </sheetPr>
  <dimension ref="A1:U199"/>
  <sheetViews>
    <sheetView workbookViewId="0">
      <selection activeCell="S2" sqref="S2"/>
    </sheetView>
  </sheetViews>
  <sheetFormatPr defaultRowHeight="12.75" x14ac:dyDescent="0.2"/>
  <sheetData>
    <row r="1" spans="1:21" ht="24.75" customHeight="1" x14ac:dyDescent="0.2">
      <c r="A1" s="26" t="s">
        <v>2</v>
      </c>
      <c r="B1" s="26" t="s">
        <v>646</v>
      </c>
      <c r="C1" s="26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641</v>
      </c>
      <c r="S1" s="26" t="s">
        <v>642</v>
      </c>
      <c r="T1" s="26" t="s">
        <v>643</v>
      </c>
      <c r="U1" s="26" t="s">
        <v>644</v>
      </c>
    </row>
    <row r="2" spans="1:21" x14ac:dyDescent="0.2">
      <c r="A2" t="s">
        <v>18</v>
      </c>
      <c r="B2">
        <v>24</v>
      </c>
      <c r="C2">
        <v>0</v>
      </c>
      <c r="D2">
        <v>0</v>
      </c>
      <c r="E2">
        <v>0.33333333333333298</v>
      </c>
      <c r="F2">
        <v>23</v>
      </c>
      <c r="G2">
        <v>0.95833333333333304</v>
      </c>
      <c r="H2" t="b">
        <v>0</v>
      </c>
      <c r="I2">
        <v>0.95833333333333304</v>
      </c>
      <c r="J2">
        <v>23</v>
      </c>
      <c r="K2">
        <v>4.1666666666666602E-2</v>
      </c>
      <c r="L2">
        <v>1</v>
      </c>
      <c r="M2">
        <v>0.219512195121951</v>
      </c>
      <c r="N2" t="s">
        <v>21</v>
      </c>
      <c r="O2">
        <v>23</v>
      </c>
      <c r="P2">
        <v>0.95833333333333304</v>
      </c>
      <c r="Q2" t="b">
        <v>0</v>
      </c>
      <c r="R2">
        <v>0</v>
      </c>
      <c r="S2">
        <v>22</v>
      </c>
      <c r="T2">
        <v>0</v>
      </c>
      <c r="U2">
        <v>0</v>
      </c>
    </row>
    <row r="3" spans="1:21" x14ac:dyDescent="0.2">
      <c r="A3" t="s">
        <v>22</v>
      </c>
      <c r="B3">
        <v>29</v>
      </c>
      <c r="C3">
        <v>6.8965517241379296E-2</v>
      </c>
      <c r="D3">
        <v>2</v>
      </c>
      <c r="E3">
        <v>0.397923875432525</v>
      </c>
      <c r="F3">
        <v>12</v>
      </c>
      <c r="G3">
        <v>0.41379310344827502</v>
      </c>
      <c r="H3" t="b">
        <v>0</v>
      </c>
      <c r="I3">
        <v>0.34482758620689602</v>
      </c>
      <c r="J3">
        <v>10</v>
      </c>
      <c r="K3">
        <v>0.58620689655172398</v>
      </c>
      <c r="L3">
        <v>17</v>
      </c>
      <c r="M3">
        <v>3.9761431411530802E-2</v>
      </c>
      <c r="N3" t="s">
        <v>25</v>
      </c>
      <c r="O3">
        <v>19</v>
      </c>
      <c r="P3">
        <v>0.65517241379310298</v>
      </c>
      <c r="Q3" t="b">
        <v>1</v>
      </c>
      <c r="R3">
        <v>1</v>
      </c>
      <c r="S3">
        <v>8</v>
      </c>
      <c r="T3">
        <v>0.11111111111111099</v>
      </c>
      <c r="U3">
        <v>3.4482758620689599E-2</v>
      </c>
    </row>
    <row r="4" spans="1:21" x14ac:dyDescent="0.2">
      <c r="A4" t="s">
        <v>26</v>
      </c>
      <c r="B4">
        <v>21</v>
      </c>
      <c r="C4">
        <v>0</v>
      </c>
      <c r="D4">
        <v>0</v>
      </c>
      <c r="E4">
        <v>0.38</v>
      </c>
      <c r="F4">
        <v>4</v>
      </c>
      <c r="G4">
        <v>0.19047619047618999</v>
      </c>
      <c r="H4" t="b">
        <v>0</v>
      </c>
      <c r="I4">
        <v>0.19047619047618999</v>
      </c>
      <c r="J4">
        <v>4</v>
      </c>
      <c r="K4">
        <v>0.80952380952380898</v>
      </c>
      <c r="L4">
        <v>17</v>
      </c>
      <c r="M4">
        <v>5.0847457627118599E-2</v>
      </c>
      <c r="N4" t="s">
        <v>25</v>
      </c>
      <c r="O4">
        <v>14</v>
      </c>
      <c r="P4">
        <v>0.66666666666666596</v>
      </c>
      <c r="Q4" t="b">
        <v>1</v>
      </c>
      <c r="R4">
        <v>1</v>
      </c>
      <c r="S4">
        <v>2</v>
      </c>
      <c r="T4">
        <v>0.33333333333333298</v>
      </c>
      <c r="U4">
        <v>4.7619047619047603E-2</v>
      </c>
    </row>
    <row r="5" spans="1:21" x14ac:dyDescent="0.2">
      <c r="A5" t="s">
        <v>27</v>
      </c>
      <c r="B5">
        <v>55</v>
      </c>
      <c r="C5">
        <v>1.8181818181818101E-2</v>
      </c>
      <c r="D5">
        <v>1</v>
      </c>
      <c r="E5">
        <v>0.5625</v>
      </c>
      <c r="F5">
        <v>49</v>
      </c>
      <c r="G5">
        <v>0.89090909090908998</v>
      </c>
      <c r="H5" t="b">
        <v>0</v>
      </c>
      <c r="I5">
        <v>0.87272727272727202</v>
      </c>
      <c r="J5">
        <v>48</v>
      </c>
      <c r="K5">
        <v>0.109090909090909</v>
      </c>
      <c r="L5">
        <v>6</v>
      </c>
      <c r="M5" s="25">
        <v>3.5536602700781799E-4</v>
      </c>
      <c r="N5" t="s">
        <v>25</v>
      </c>
      <c r="O5">
        <v>39</v>
      </c>
      <c r="P5">
        <v>0.70909090909090899</v>
      </c>
      <c r="Q5" t="b">
        <v>1</v>
      </c>
      <c r="R5">
        <v>3</v>
      </c>
      <c r="S5">
        <v>44</v>
      </c>
      <c r="T5">
        <v>6.3829787234042507E-2</v>
      </c>
      <c r="U5">
        <v>5.4545454545454501E-2</v>
      </c>
    </row>
    <row r="6" spans="1:21" x14ac:dyDescent="0.2">
      <c r="A6" t="s">
        <v>30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 t="b">
        <v>1</v>
      </c>
      <c r="I6">
        <v>0</v>
      </c>
      <c r="J6">
        <v>0</v>
      </c>
      <c r="K6">
        <v>1</v>
      </c>
      <c r="L6">
        <v>1</v>
      </c>
      <c r="M6">
        <v>0.55882352941176405</v>
      </c>
      <c r="N6" t="s">
        <v>31</v>
      </c>
      <c r="O6">
        <v>1</v>
      </c>
      <c r="P6">
        <v>1</v>
      </c>
      <c r="Q6" t="b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t="s">
        <v>32</v>
      </c>
      <c r="B7">
        <v>72</v>
      </c>
      <c r="C7">
        <v>0.15277777777777701</v>
      </c>
      <c r="D7">
        <v>11</v>
      </c>
      <c r="E7">
        <v>0.62886597938144295</v>
      </c>
      <c r="F7">
        <v>67</v>
      </c>
      <c r="G7">
        <v>0.93055555555555503</v>
      </c>
      <c r="H7" t="b">
        <v>0</v>
      </c>
      <c r="I7">
        <v>0.77777777777777701</v>
      </c>
      <c r="J7">
        <v>56</v>
      </c>
      <c r="K7">
        <v>6.9444444444444406E-2</v>
      </c>
      <c r="L7">
        <v>5</v>
      </c>
      <c r="M7">
        <v>2.5216618529215699E-2</v>
      </c>
      <c r="N7" t="s">
        <v>25</v>
      </c>
      <c r="O7">
        <v>60</v>
      </c>
      <c r="P7">
        <v>0.83333333333333304</v>
      </c>
      <c r="Q7" t="b">
        <v>0</v>
      </c>
      <c r="R7">
        <v>4</v>
      </c>
      <c r="S7">
        <v>51</v>
      </c>
      <c r="T7">
        <v>7.2727272727272696E-2</v>
      </c>
      <c r="U7">
        <v>5.5555555555555497E-2</v>
      </c>
    </row>
    <row r="8" spans="1:21" x14ac:dyDescent="0.2">
      <c r="A8" t="s">
        <v>34</v>
      </c>
      <c r="B8">
        <v>95</v>
      </c>
      <c r="C8">
        <v>0.17894736842105199</v>
      </c>
      <c r="D8">
        <v>17</v>
      </c>
      <c r="E8">
        <v>0.31318681318681302</v>
      </c>
      <c r="F8">
        <v>21</v>
      </c>
      <c r="G8">
        <v>0.221052631578947</v>
      </c>
      <c r="H8" t="b">
        <v>1</v>
      </c>
      <c r="I8">
        <v>4.2105263157894701E-2</v>
      </c>
      <c r="J8">
        <v>4</v>
      </c>
      <c r="K8">
        <v>0.77894736842105206</v>
      </c>
      <c r="L8">
        <v>74</v>
      </c>
      <c r="M8">
        <v>4.2310167310167297E-2</v>
      </c>
      <c r="N8" t="s">
        <v>25</v>
      </c>
      <c r="O8">
        <v>58</v>
      </c>
      <c r="P8">
        <v>0.61052631578947303</v>
      </c>
      <c r="Q8" t="b">
        <v>1</v>
      </c>
      <c r="R8">
        <v>1</v>
      </c>
      <c r="S8">
        <v>2</v>
      </c>
      <c r="T8">
        <v>0.33333333333333298</v>
      </c>
      <c r="U8">
        <v>1.0526315789473601E-2</v>
      </c>
    </row>
    <row r="9" spans="1:21" x14ac:dyDescent="0.2">
      <c r="A9" t="s">
        <v>35</v>
      </c>
      <c r="B9">
        <v>9</v>
      </c>
      <c r="C9">
        <v>0.88888888888888795</v>
      </c>
      <c r="D9">
        <v>8</v>
      </c>
      <c r="E9">
        <v>0.9</v>
      </c>
      <c r="F9">
        <v>8</v>
      </c>
      <c r="G9">
        <v>0.88888888888888795</v>
      </c>
      <c r="H9" t="b">
        <v>1</v>
      </c>
      <c r="I9">
        <v>0</v>
      </c>
      <c r="J9">
        <v>0</v>
      </c>
      <c r="K9">
        <v>0.11111111111111099</v>
      </c>
      <c r="L9">
        <v>1</v>
      </c>
      <c r="M9">
        <v>8.7719298245614002E-2</v>
      </c>
      <c r="N9" t="s">
        <v>25</v>
      </c>
      <c r="O9">
        <v>9</v>
      </c>
      <c r="P9">
        <v>1</v>
      </c>
      <c r="Q9" t="b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37</v>
      </c>
      <c r="B10">
        <v>45</v>
      </c>
      <c r="C10">
        <v>0.44444444444444398</v>
      </c>
      <c r="D10">
        <v>20</v>
      </c>
      <c r="E10">
        <v>1</v>
      </c>
      <c r="F10">
        <v>20</v>
      </c>
      <c r="G10">
        <v>0.44444444444444398</v>
      </c>
      <c r="H10" t="b">
        <v>1</v>
      </c>
      <c r="I10">
        <v>0</v>
      </c>
      <c r="J10">
        <v>0</v>
      </c>
      <c r="K10">
        <v>0.55555555555555503</v>
      </c>
      <c r="L10">
        <v>25</v>
      </c>
      <c r="M10">
        <v>1.19631534872592E-3</v>
      </c>
      <c r="N10" t="s">
        <v>25</v>
      </c>
      <c r="O10">
        <v>45</v>
      </c>
      <c r="P10">
        <v>1</v>
      </c>
      <c r="Q10" t="b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t="s">
        <v>38</v>
      </c>
      <c r="B11">
        <v>26</v>
      </c>
      <c r="C11">
        <v>0</v>
      </c>
      <c r="D11">
        <v>0</v>
      </c>
      <c r="E11">
        <v>0.48148148148148101</v>
      </c>
      <c r="F11">
        <v>1</v>
      </c>
      <c r="G11">
        <v>3.8461538461538401E-2</v>
      </c>
      <c r="H11" t="b">
        <v>1</v>
      </c>
      <c r="I11">
        <v>3.8461538461538401E-2</v>
      </c>
      <c r="J11">
        <v>1</v>
      </c>
      <c r="K11">
        <v>0.96153846153846101</v>
      </c>
      <c r="L11">
        <v>25</v>
      </c>
      <c r="M11">
        <v>0.25757575757575701</v>
      </c>
      <c r="N11" t="s">
        <v>21</v>
      </c>
      <c r="O11">
        <v>4</v>
      </c>
      <c r="P11">
        <v>0.15384615384615299</v>
      </c>
      <c r="Q11" t="b">
        <v>1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39</v>
      </c>
      <c r="B12">
        <v>35</v>
      </c>
      <c r="C12">
        <v>2.8571428571428501E-2</v>
      </c>
      <c r="D12">
        <v>1</v>
      </c>
      <c r="E12">
        <v>0.141809290953545</v>
      </c>
      <c r="F12">
        <v>35</v>
      </c>
      <c r="G12">
        <v>1</v>
      </c>
      <c r="H12" t="b">
        <v>0</v>
      </c>
      <c r="I12">
        <v>0.97142857142857097</v>
      </c>
      <c r="J12">
        <v>34</v>
      </c>
      <c r="K12">
        <v>0</v>
      </c>
      <c r="L12">
        <v>0</v>
      </c>
      <c r="M12">
        <v>0.10441767068273</v>
      </c>
      <c r="N12" t="s">
        <v>25</v>
      </c>
      <c r="O12">
        <v>24</v>
      </c>
      <c r="P12">
        <v>0.68571428571428505</v>
      </c>
      <c r="Q12" t="b">
        <v>1</v>
      </c>
      <c r="R12">
        <v>4</v>
      </c>
      <c r="S12">
        <v>29</v>
      </c>
      <c r="T12">
        <v>0.12121212121212099</v>
      </c>
      <c r="U12">
        <v>0.114285714285714</v>
      </c>
    </row>
    <row r="13" spans="1:21" x14ac:dyDescent="0.2">
      <c r="A13" t="s">
        <v>40</v>
      </c>
      <c r="B13">
        <v>36</v>
      </c>
      <c r="C13">
        <v>0</v>
      </c>
      <c r="D13">
        <v>0</v>
      </c>
      <c r="E13">
        <v>0.98591549295774605</v>
      </c>
      <c r="F13">
        <v>0</v>
      </c>
      <c r="G13">
        <v>0</v>
      </c>
      <c r="H13" t="b">
        <v>1</v>
      </c>
      <c r="I13">
        <v>0</v>
      </c>
      <c r="J13">
        <v>0</v>
      </c>
      <c r="K13">
        <v>1</v>
      </c>
      <c r="L13">
        <v>36</v>
      </c>
      <c r="M13">
        <v>0.29656724817107399</v>
      </c>
      <c r="N13" t="s">
        <v>21</v>
      </c>
      <c r="O13">
        <v>35</v>
      </c>
      <c r="P13">
        <v>0.97222222222222199</v>
      </c>
      <c r="Q13" t="b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41</v>
      </c>
      <c r="B14">
        <v>20</v>
      </c>
      <c r="C14">
        <v>0</v>
      </c>
      <c r="D14">
        <v>0</v>
      </c>
      <c r="E14">
        <v>0.97619047619047605</v>
      </c>
      <c r="F14">
        <v>0</v>
      </c>
      <c r="G14">
        <v>0</v>
      </c>
      <c r="H14" t="b">
        <v>1</v>
      </c>
      <c r="I14">
        <v>0</v>
      </c>
      <c r="J14">
        <v>0</v>
      </c>
      <c r="K14">
        <v>1</v>
      </c>
      <c r="L14">
        <v>20</v>
      </c>
      <c r="M14">
        <v>0.72774869109947604</v>
      </c>
      <c r="N14" t="s">
        <v>31</v>
      </c>
      <c r="O14">
        <v>6</v>
      </c>
      <c r="P14">
        <v>0.3</v>
      </c>
      <c r="Q14" t="b">
        <v>1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t="s">
        <v>42</v>
      </c>
      <c r="B15">
        <v>30</v>
      </c>
      <c r="C15">
        <v>0.2</v>
      </c>
      <c r="D15">
        <v>6</v>
      </c>
      <c r="E15">
        <v>1</v>
      </c>
      <c r="F15">
        <v>6</v>
      </c>
      <c r="G15">
        <v>0.2</v>
      </c>
      <c r="H15" t="b">
        <v>1</v>
      </c>
      <c r="I15">
        <v>0</v>
      </c>
      <c r="J15">
        <v>0</v>
      </c>
      <c r="K15">
        <v>0.8</v>
      </c>
      <c r="L15">
        <v>24</v>
      </c>
      <c r="M15">
        <v>5.4203539823008802E-2</v>
      </c>
      <c r="N15" t="s">
        <v>25</v>
      </c>
      <c r="O15">
        <v>18</v>
      </c>
      <c r="P15">
        <v>0.6</v>
      </c>
      <c r="Q15" t="b">
        <v>1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44</v>
      </c>
      <c r="B16">
        <v>48</v>
      </c>
      <c r="C16">
        <v>0</v>
      </c>
      <c r="D16">
        <v>0</v>
      </c>
      <c r="E16">
        <v>0.48571428571428499</v>
      </c>
      <c r="F16">
        <v>48</v>
      </c>
      <c r="G16">
        <v>1</v>
      </c>
      <c r="H16" t="b">
        <v>0</v>
      </c>
      <c r="I16">
        <v>1</v>
      </c>
      <c r="J16">
        <v>48</v>
      </c>
      <c r="K16">
        <v>0</v>
      </c>
      <c r="L16">
        <v>0</v>
      </c>
      <c r="M16">
        <v>0.36864406779661002</v>
      </c>
      <c r="N16" t="s">
        <v>21</v>
      </c>
      <c r="O16">
        <v>12</v>
      </c>
      <c r="P16">
        <v>0.25</v>
      </c>
      <c r="Q16" t="b">
        <v>1</v>
      </c>
      <c r="R16">
        <v>1</v>
      </c>
      <c r="S16">
        <v>46</v>
      </c>
      <c r="T16">
        <v>2.1276595744680799E-2</v>
      </c>
      <c r="U16">
        <v>2.0833333333333301E-2</v>
      </c>
    </row>
    <row r="17" spans="1:21" x14ac:dyDescent="0.2">
      <c r="A17" t="s">
        <v>45</v>
      </c>
      <c r="B17">
        <v>50</v>
      </c>
      <c r="C17">
        <v>0</v>
      </c>
      <c r="D17">
        <v>0</v>
      </c>
      <c r="E17">
        <v>1</v>
      </c>
      <c r="F17">
        <v>0</v>
      </c>
      <c r="G17">
        <v>0</v>
      </c>
      <c r="H17" t="b">
        <v>1</v>
      </c>
      <c r="I17">
        <v>0</v>
      </c>
      <c r="J17">
        <v>0</v>
      </c>
      <c r="K17">
        <v>1</v>
      </c>
      <c r="L17">
        <v>50</v>
      </c>
      <c r="M17">
        <v>0.36619718309859101</v>
      </c>
      <c r="N17" t="s">
        <v>21</v>
      </c>
      <c r="O17">
        <v>20</v>
      </c>
      <c r="P17">
        <v>0.4</v>
      </c>
      <c r="Q17" t="b">
        <v>1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46</v>
      </c>
      <c r="B18">
        <v>52</v>
      </c>
      <c r="C18">
        <v>3.8461538461538401E-2</v>
      </c>
      <c r="D18">
        <v>2</v>
      </c>
      <c r="E18">
        <v>9.5833333333333298E-2</v>
      </c>
      <c r="F18">
        <v>48</v>
      </c>
      <c r="G18">
        <v>0.92307692307692302</v>
      </c>
      <c r="H18" t="b">
        <v>0</v>
      </c>
      <c r="I18">
        <v>0.88461538461538403</v>
      </c>
      <c r="J18">
        <v>46</v>
      </c>
      <c r="K18">
        <v>7.6923076923076802E-2</v>
      </c>
      <c r="L18">
        <v>4</v>
      </c>
      <c r="M18">
        <v>4.4562259465076703E-3</v>
      </c>
      <c r="N18" t="s">
        <v>25</v>
      </c>
      <c r="O18">
        <v>30</v>
      </c>
      <c r="P18">
        <v>0.57692307692307598</v>
      </c>
      <c r="Q18" t="b">
        <v>1</v>
      </c>
      <c r="R18">
        <v>9</v>
      </c>
      <c r="S18">
        <v>36</v>
      </c>
      <c r="T18">
        <v>0.2</v>
      </c>
      <c r="U18">
        <v>0.17307692307692299</v>
      </c>
    </row>
    <row r="19" spans="1:21" x14ac:dyDescent="0.2">
      <c r="A19" t="s">
        <v>47</v>
      </c>
      <c r="B19">
        <v>122</v>
      </c>
      <c r="C19">
        <v>0.80327868852458995</v>
      </c>
      <c r="D19">
        <v>98</v>
      </c>
      <c r="E19">
        <v>0.99349240780910997</v>
      </c>
      <c r="F19">
        <v>98</v>
      </c>
      <c r="G19">
        <v>0.80327868852458995</v>
      </c>
      <c r="H19" t="b">
        <v>1</v>
      </c>
      <c r="I19">
        <v>0</v>
      </c>
      <c r="J19">
        <v>0</v>
      </c>
      <c r="K19">
        <v>0.196721311475409</v>
      </c>
      <c r="L19">
        <v>24</v>
      </c>
      <c r="M19">
        <v>2.3469058006139899E-2</v>
      </c>
      <c r="N19" t="s">
        <v>25</v>
      </c>
      <c r="O19">
        <v>98</v>
      </c>
      <c r="P19">
        <v>0.80327868852458995</v>
      </c>
      <c r="Q19" t="b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 t="s">
        <v>48</v>
      </c>
      <c r="B20">
        <v>56</v>
      </c>
      <c r="C20">
        <v>8.9285714285714204E-2</v>
      </c>
      <c r="D20">
        <v>5</v>
      </c>
      <c r="E20">
        <v>0.45454545454545398</v>
      </c>
      <c r="F20">
        <v>45</v>
      </c>
      <c r="G20">
        <v>0.80357142857142805</v>
      </c>
      <c r="H20" t="b">
        <v>0</v>
      </c>
      <c r="I20">
        <v>0.71428571428571397</v>
      </c>
      <c r="J20">
        <v>40</v>
      </c>
      <c r="K20">
        <v>0.19642857142857101</v>
      </c>
      <c r="L20">
        <v>11</v>
      </c>
      <c r="M20">
        <v>0.15702479338842901</v>
      </c>
      <c r="N20" t="s">
        <v>25</v>
      </c>
      <c r="O20">
        <v>19</v>
      </c>
      <c r="P20">
        <v>0.33928571428571402</v>
      </c>
      <c r="Q20" t="b">
        <v>1</v>
      </c>
      <c r="R20">
        <v>0</v>
      </c>
      <c r="S20">
        <v>39</v>
      </c>
      <c r="T20">
        <v>0</v>
      </c>
      <c r="U20">
        <v>0</v>
      </c>
    </row>
    <row r="21" spans="1:21" x14ac:dyDescent="0.2">
      <c r="A21" t="s">
        <v>49</v>
      </c>
      <c r="B21">
        <v>29</v>
      </c>
      <c r="C21">
        <v>0</v>
      </c>
      <c r="D21">
        <v>0</v>
      </c>
      <c r="E21">
        <v>0.26797385620914999</v>
      </c>
      <c r="F21">
        <v>27</v>
      </c>
      <c r="G21">
        <v>0.93103448275862</v>
      </c>
      <c r="H21" t="b">
        <v>0</v>
      </c>
      <c r="I21">
        <v>0.93103448275862</v>
      </c>
      <c r="J21">
        <v>27</v>
      </c>
      <c r="K21">
        <v>6.8965517241379296E-2</v>
      </c>
      <c r="L21">
        <v>2</v>
      </c>
      <c r="M21">
        <v>0.28961038961038899</v>
      </c>
      <c r="N21" t="s">
        <v>21</v>
      </c>
      <c r="O21">
        <v>27</v>
      </c>
      <c r="P21">
        <v>0.93103448275862</v>
      </c>
      <c r="Q21" t="b">
        <v>0</v>
      </c>
      <c r="R21">
        <v>3</v>
      </c>
      <c r="S21">
        <v>23</v>
      </c>
      <c r="T21">
        <v>0.115384615384615</v>
      </c>
      <c r="U21">
        <v>0.10344827586206801</v>
      </c>
    </row>
    <row r="22" spans="1:21" x14ac:dyDescent="0.2">
      <c r="A22" t="s">
        <v>50</v>
      </c>
      <c r="B22">
        <v>17</v>
      </c>
      <c r="C22">
        <v>5.8823529411764698E-2</v>
      </c>
      <c r="D22">
        <v>1</v>
      </c>
      <c r="E22">
        <v>0.34982332155476997</v>
      </c>
      <c r="F22">
        <v>10</v>
      </c>
      <c r="G22">
        <v>0.58823529411764697</v>
      </c>
      <c r="H22" t="b">
        <v>0</v>
      </c>
      <c r="I22">
        <v>0.52941176470588203</v>
      </c>
      <c r="J22">
        <v>9</v>
      </c>
      <c r="K22">
        <v>0.41176470588235198</v>
      </c>
      <c r="L22">
        <v>7</v>
      </c>
      <c r="M22">
        <v>4.54545454545454E-3</v>
      </c>
      <c r="N22" t="s">
        <v>25</v>
      </c>
      <c r="O22">
        <v>10</v>
      </c>
      <c r="P22">
        <v>0.58823529411764697</v>
      </c>
      <c r="Q22" t="b">
        <v>1</v>
      </c>
      <c r="R22">
        <v>7</v>
      </c>
      <c r="S22">
        <v>1</v>
      </c>
      <c r="T22">
        <v>0.875</v>
      </c>
      <c r="U22">
        <v>0.41176470588235198</v>
      </c>
    </row>
    <row r="23" spans="1:21" x14ac:dyDescent="0.2">
      <c r="A23" t="s">
        <v>51</v>
      </c>
      <c r="B23">
        <v>33</v>
      </c>
      <c r="C23">
        <v>0.87878787878787801</v>
      </c>
      <c r="D23">
        <v>29</v>
      </c>
      <c r="E23">
        <v>0.90422535211267596</v>
      </c>
      <c r="F23">
        <v>29</v>
      </c>
      <c r="G23">
        <v>0.87878787878787801</v>
      </c>
      <c r="H23" t="b">
        <v>1</v>
      </c>
      <c r="I23">
        <v>0</v>
      </c>
      <c r="J23">
        <v>0</v>
      </c>
      <c r="K23">
        <v>0.12121212121212099</v>
      </c>
      <c r="L23">
        <v>4</v>
      </c>
      <c r="M23">
        <v>8.0280172413793094E-2</v>
      </c>
      <c r="N23" t="s">
        <v>25</v>
      </c>
      <c r="O23">
        <v>29</v>
      </c>
      <c r="P23">
        <v>0.87878787878787801</v>
      </c>
      <c r="Q23" t="b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t="s">
        <v>52</v>
      </c>
      <c r="B24">
        <v>53</v>
      </c>
      <c r="C24">
        <v>0.169811320754716</v>
      </c>
      <c r="D24">
        <v>9</v>
      </c>
      <c r="E24">
        <v>0.57446808510638303</v>
      </c>
      <c r="F24">
        <v>11</v>
      </c>
      <c r="G24">
        <v>0.20754716981131999</v>
      </c>
      <c r="H24" t="b">
        <v>1</v>
      </c>
      <c r="I24">
        <v>3.7735849056603703E-2</v>
      </c>
      <c r="J24">
        <v>2</v>
      </c>
      <c r="K24">
        <v>0.79245283018867896</v>
      </c>
      <c r="L24">
        <v>42</v>
      </c>
      <c r="M24">
        <v>7.0298769771528899E-3</v>
      </c>
      <c r="N24" t="s">
        <v>25</v>
      </c>
      <c r="O24">
        <v>18</v>
      </c>
      <c r="P24">
        <v>0.339622641509433</v>
      </c>
      <c r="Q24" t="b">
        <v>1</v>
      </c>
      <c r="R24">
        <v>1</v>
      </c>
      <c r="S24">
        <v>0</v>
      </c>
      <c r="T24">
        <v>1</v>
      </c>
      <c r="U24">
        <v>1.8867924528301799E-2</v>
      </c>
    </row>
    <row r="25" spans="1:21" x14ac:dyDescent="0.2">
      <c r="A25" t="s">
        <v>53</v>
      </c>
      <c r="B25">
        <v>88</v>
      </c>
      <c r="C25">
        <v>0.18181818181818099</v>
      </c>
      <c r="D25">
        <v>16</v>
      </c>
      <c r="E25">
        <v>4.4736842105263103E-2</v>
      </c>
      <c r="F25">
        <v>83</v>
      </c>
      <c r="G25">
        <v>0.94318181818181801</v>
      </c>
      <c r="H25" t="b">
        <v>0</v>
      </c>
      <c r="I25">
        <v>0.76136363636363602</v>
      </c>
      <c r="J25">
        <v>67</v>
      </c>
      <c r="K25">
        <v>5.6818181818181698E-2</v>
      </c>
      <c r="L25">
        <v>5</v>
      </c>
      <c r="M25">
        <v>5.45464174124874E-3</v>
      </c>
      <c r="N25" t="s">
        <v>25</v>
      </c>
      <c r="O25">
        <v>85</v>
      </c>
      <c r="P25">
        <v>0.96590909090909005</v>
      </c>
      <c r="Q25" t="b">
        <v>0</v>
      </c>
      <c r="R25">
        <v>43</v>
      </c>
      <c r="S25">
        <v>23</v>
      </c>
      <c r="T25">
        <v>0.65151515151515105</v>
      </c>
      <c r="U25">
        <v>0.48863636363636298</v>
      </c>
    </row>
    <row r="26" spans="1:21" x14ac:dyDescent="0.2">
      <c r="A26" t="s">
        <v>55</v>
      </c>
      <c r="B26">
        <v>66</v>
      </c>
      <c r="C26">
        <v>4.54545454545454E-2</v>
      </c>
      <c r="D26">
        <v>3</v>
      </c>
      <c r="E26">
        <v>0.6</v>
      </c>
      <c r="F26">
        <v>34</v>
      </c>
      <c r="G26">
        <v>0.51515151515151503</v>
      </c>
      <c r="H26" t="b">
        <v>0</v>
      </c>
      <c r="I26">
        <v>0.469696969696969</v>
      </c>
      <c r="J26">
        <v>31</v>
      </c>
      <c r="K26">
        <v>0.48484848484848397</v>
      </c>
      <c r="L26">
        <v>32</v>
      </c>
      <c r="M26">
        <v>5.4644808743169397E-2</v>
      </c>
      <c r="N26" t="s">
        <v>25</v>
      </c>
      <c r="O26">
        <v>57</v>
      </c>
      <c r="P26">
        <v>0.86363636363636298</v>
      </c>
      <c r="Q26" t="b">
        <v>0</v>
      </c>
      <c r="R26">
        <v>0</v>
      </c>
      <c r="S26">
        <v>30</v>
      </c>
      <c r="T26">
        <v>0</v>
      </c>
      <c r="U26">
        <v>0</v>
      </c>
    </row>
    <row r="27" spans="1:21" x14ac:dyDescent="0.2">
      <c r="A27" t="s">
        <v>56</v>
      </c>
      <c r="B27">
        <v>32</v>
      </c>
      <c r="C27">
        <v>0.1875</v>
      </c>
      <c r="D27">
        <v>6</v>
      </c>
      <c r="E27">
        <v>0.53333333333333299</v>
      </c>
      <c r="F27">
        <v>10</v>
      </c>
      <c r="G27">
        <v>0.3125</v>
      </c>
      <c r="H27" t="b">
        <v>0</v>
      </c>
      <c r="I27">
        <v>0.125</v>
      </c>
      <c r="J27">
        <v>4</v>
      </c>
      <c r="K27">
        <v>0.6875</v>
      </c>
      <c r="L27">
        <v>22</v>
      </c>
      <c r="M27">
        <v>6.7296340023612705E-2</v>
      </c>
      <c r="N27" t="s">
        <v>25</v>
      </c>
      <c r="O27">
        <v>9</v>
      </c>
      <c r="P27">
        <v>0.28125</v>
      </c>
      <c r="Q27" t="b">
        <v>1</v>
      </c>
      <c r="R27">
        <v>2</v>
      </c>
      <c r="S27">
        <v>1</v>
      </c>
      <c r="T27">
        <v>0.66666666666666596</v>
      </c>
      <c r="U27">
        <v>6.25E-2</v>
      </c>
    </row>
    <row r="28" spans="1:21" x14ac:dyDescent="0.2">
      <c r="A28" t="s">
        <v>58</v>
      </c>
      <c r="B28">
        <v>2</v>
      </c>
      <c r="C28">
        <v>1</v>
      </c>
      <c r="D28">
        <v>2</v>
      </c>
      <c r="E28">
        <v>1</v>
      </c>
      <c r="F28">
        <v>2</v>
      </c>
      <c r="G28">
        <v>1</v>
      </c>
      <c r="H28" t="b">
        <v>1</v>
      </c>
      <c r="I28">
        <v>0</v>
      </c>
      <c r="J28">
        <v>0</v>
      </c>
      <c r="K28">
        <v>0</v>
      </c>
      <c r="L28">
        <v>0</v>
      </c>
      <c r="M28">
        <v>1.7361111111111101E-2</v>
      </c>
      <c r="N28" t="s">
        <v>25</v>
      </c>
      <c r="O28">
        <v>2</v>
      </c>
      <c r="P28">
        <v>1</v>
      </c>
      <c r="Q28" t="b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t="s">
        <v>59</v>
      </c>
      <c r="B29">
        <v>16</v>
      </c>
      <c r="C29">
        <v>0</v>
      </c>
      <c r="D29">
        <v>0</v>
      </c>
      <c r="E29">
        <v>0.92105263157894701</v>
      </c>
      <c r="F29">
        <v>0</v>
      </c>
      <c r="G29">
        <v>0</v>
      </c>
      <c r="H29" t="b">
        <v>1</v>
      </c>
      <c r="I29">
        <v>0</v>
      </c>
      <c r="J29">
        <v>0</v>
      </c>
      <c r="K29">
        <v>1</v>
      </c>
      <c r="L29">
        <v>16</v>
      </c>
      <c r="M29">
        <v>0.55538098978790196</v>
      </c>
      <c r="N29" t="s">
        <v>31</v>
      </c>
      <c r="O29">
        <v>8</v>
      </c>
      <c r="P29">
        <v>0.5</v>
      </c>
      <c r="Q29" t="b">
        <v>1</v>
      </c>
      <c r="R29">
        <v>0</v>
      </c>
      <c r="S29">
        <v>0</v>
      </c>
      <c r="T29">
        <v>0</v>
      </c>
      <c r="U29">
        <v>0</v>
      </c>
    </row>
    <row r="30" spans="1:21" x14ac:dyDescent="0.2">
      <c r="A30" t="s">
        <v>60</v>
      </c>
      <c r="B30">
        <v>20</v>
      </c>
      <c r="C30">
        <v>0.05</v>
      </c>
      <c r="D30">
        <v>1</v>
      </c>
      <c r="E30">
        <v>0.6</v>
      </c>
      <c r="F30">
        <v>11</v>
      </c>
      <c r="G30">
        <v>0.55000000000000004</v>
      </c>
      <c r="H30" t="b">
        <v>0</v>
      </c>
      <c r="I30">
        <v>0.5</v>
      </c>
      <c r="J30">
        <v>10</v>
      </c>
      <c r="K30">
        <v>0.44999999999999901</v>
      </c>
      <c r="L30" s="25">
        <v>9</v>
      </c>
      <c r="M30">
        <v>0.118990384615384</v>
      </c>
      <c r="N30" t="s">
        <v>25</v>
      </c>
      <c r="O30">
        <v>13</v>
      </c>
      <c r="P30">
        <v>0.65</v>
      </c>
      <c r="Q30" t="b">
        <v>1</v>
      </c>
      <c r="R30">
        <v>0</v>
      </c>
      <c r="S30">
        <v>9</v>
      </c>
      <c r="T30">
        <v>0</v>
      </c>
      <c r="U30">
        <v>0</v>
      </c>
    </row>
    <row r="31" spans="1:21" x14ac:dyDescent="0.2">
      <c r="A31" t="s">
        <v>61</v>
      </c>
      <c r="B31">
        <v>46</v>
      </c>
      <c r="C31">
        <v>0</v>
      </c>
      <c r="D31">
        <v>0</v>
      </c>
      <c r="E31">
        <v>0.63</v>
      </c>
      <c r="F31">
        <v>1</v>
      </c>
      <c r="G31">
        <v>2.1739130434782601E-2</v>
      </c>
      <c r="H31" t="b">
        <v>1</v>
      </c>
      <c r="I31">
        <v>2.1739130434782601E-2</v>
      </c>
      <c r="J31">
        <v>1</v>
      </c>
      <c r="K31">
        <v>0.97826086956521696</v>
      </c>
      <c r="L31">
        <v>45</v>
      </c>
      <c r="M31">
        <v>0.75208820581356495</v>
      </c>
      <c r="N31" t="s">
        <v>31</v>
      </c>
      <c r="O31">
        <v>1</v>
      </c>
      <c r="P31">
        <v>2.1739130434782601E-2</v>
      </c>
      <c r="Q31" t="b">
        <v>1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t="s">
        <v>62</v>
      </c>
      <c r="B32">
        <v>9</v>
      </c>
      <c r="C32">
        <v>0</v>
      </c>
      <c r="D32">
        <v>0</v>
      </c>
      <c r="E32">
        <v>1</v>
      </c>
      <c r="F32">
        <v>0</v>
      </c>
      <c r="G32">
        <v>0</v>
      </c>
      <c r="H32" t="b">
        <v>1</v>
      </c>
      <c r="I32">
        <v>0</v>
      </c>
      <c r="J32">
        <v>0</v>
      </c>
      <c r="K32">
        <v>1</v>
      </c>
      <c r="L32">
        <v>9</v>
      </c>
      <c r="M32">
        <v>0.30413466252655602</v>
      </c>
      <c r="N32" t="s">
        <v>21</v>
      </c>
      <c r="O32">
        <v>6</v>
      </c>
      <c r="P32">
        <v>0.66666666666666596</v>
      </c>
      <c r="Q32" t="b">
        <v>1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t="s">
        <v>63</v>
      </c>
      <c r="B33">
        <v>12</v>
      </c>
      <c r="C33">
        <v>0.16666666666666599</v>
      </c>
      <c r="D33">
        <v>2</v>
      </c>
      <c r="E33">
        <v>0.78723404255319096</v>
      </c>
      <c r="F33">
        <v>9</v>
      </c>
      <c r="G33">
        <v>0.75</v>
      </c>
      <c r="H33" t="b">
        <v>0</v>
      </c>
      <c r="I33">
        <v>0.58333333333333304</v>
      </c>
      <c r="J33">
        <v>7</v>
      </c>
      <c r="K33">
        <v>0.25</v>
      </c>
      <c r="L33">
        <v>3</v>
      </c>
      <c r="M33">
        <v>0.36470588235294099</v>
      </c>
      <c r="N33" t="s">
        <v>21</v>
      </c>
      <c r="O33">
        <v>9</v>
      </c>
      <c r="P33">
        <v>0.75</v>
      </c>
      <c r="Q33" t="b">
        <v>1</v>
      </c>
      <c r="R33">
        <v>0</v>
      </c>
      <c r="S33">
        <v>6</v>
      </c>
      <c r="T33">
        <v>0</v>
      </c>
      <c r="U33">
        <v>0</v>
      </c>
    </row>
    <row r="34" spans="1:21" x14ac:dyDescent="0.2">
      <c r="A34" t="s">
        <v>64</v>
      </c>
      <c r="B34">
        <v>7</v>
      </c>
      <c r="C34">
        <v>0</v>
      </c>
      <c r="D34">
        <v>0</v>
      </c>
      <c r="E34">
        <v>0.95</v>
      </c>
      <c r="F34">
        <v>0</v>
      </c>
      <c r="G34">
        <v>0</v>
      </c>
      <c r="H34" t="b">
        <v>1</v>
      </c>
      <c r="I34">
        <v>0</v>
      </c>
      <c r="J34">
        <v>0</v>
      </c>
      <c r="K34">
        <v>1</v>
      </c>
      <c r="L34">
        <v>7</v>
      </c>
      <c r="M34">
        <v>0.43835616438356101</v>
      </c>
      <c r="N34" t="s">
        <v>31</v>
      </c>
      <c r="O34">
        <v>5</v>
      </c>
      <c r="P34">
        <v>0.71428571428571397</v>
      </c>
      <c r="Q34" t="b">
        <v>1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t="s">
        <v>65</v>
      </c>
      <c r="B35">
        <v>56</v>
      </c>
      <c r="C35">
        <v>0.160714285714285</v>
      </c>
      <c r="D35">
        <v>9</v>
      </c>
      <c r="E35">
        <v>0.31578947368421001</v>
      </c>
      <c r="F35">
        <v>11</v>
      </c>
      <c r="G35">
        <v>0.19642857142857101</v>
      </c>
      <c r="H35" t="b">
        <v>1</v>
      </c>
      <c r="I35">
        <v>3.5714285714285698E-2</v>
      </c>
      <c r="J35">
        <v>2</v>
      </c>
      <c r="K35">
        <v>0.80357142857142805</v>
      </c>
      <c r="L35">
        <v>45</v>
      </c>
      <c r="M35">
        <v>0.229007633587786</v>
      </c>
      <c r="N35" t="s">
        <v>21</v>
      </c>
      <c r="O35">
        <v>35</v>
      </c>
      <c r="P35">
        <v>0.625</v>
      </c>
      <c r="Q35" t="b">
        <v>1</v>
      </c>
      <c r="R35">
        <v>0</v>
      </c>
      <c r="S35">
        <v>1</v>
      </c>
      <c r="T35">
        <v>0</v>
      </c>
      <c r="U35">
        <v>0</v>
      </c>
    </row>
    <row r="36" spans="1:21" x14ac:dyDescent="0.2">
      <c r="A36" t="s">
        <v>66</v>
      </c>
      <c r="B36">
        <v>39</v>
      </c>
      <c r="C36">
        <v>0.66666666666666596</v>
      </c>
      <c r="D36">
        <v>26</v>
      </c>
      <c r="E36">
        <v>0.78723404255319096</v>
      </c>
      <c r="F36">
        <v>39</v>
      </c>
      <c r="G36">
        <v>1</v>
      </c>
      <c r="H36" t="b">
        <v>0</v>
      </c>
      <c r="I36">
        <v>0.33333333333333298</v>
      </c>
      <c r="J36">
        <v>13</v>
      </c>
      <c r="K36">
        <v>0</v>
      </c>
      <c r="L36">
        <v>0</v>
      </c>
      <c r="M36">
        <v>1.9021739130434701E-2</v>
      </c>
      <c r="N36" t="s">
        <v>25</v>
      </c>
      <c r="O36">
        <v>29</v>
      </c>
      <c r="P36">
        <v>0.74358974358974295</v>
      </c>
      <c r="Q36" t="b">
        <v>1</v>
      </c>
      <c r="R36">
        <v>0</v>
      </c>
      <c r="S36">
        <v>12</v>
      </c>
      <c r="T36">
        <v>0</v>
      </c>
      <c r="U36">
        <v>0</v>
      </c>
    </row>
    <row r="37" spans="1:21" x14ac:dyDescent="0.2">
      <c r="A37" t="s">
        <v>67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 t="b">
        <v>1</v>
      </c>
      <c r="I37">
        <v>0</v>
      </c>
      <c r="J37">
        <v>0</v>
      </c>
      <c r="K37">
        <v>1</v>
      </c>
      <c r="L37">
        <v>0</v>
      </c>
      <c r="M37">
        <v>1</v>
      </c>
      <c r="N37" t="s">
        <v>68</v>
      </c>
      <c r="O37">
        <v>0</v>
      </c>
      <c r="P37">
        <v>0</v>
      </c>
      <c r="Q37" t="b">
        <v>1</v>
      </c>
      <c r="R37">
        <v>0</v>
      </c>
      <c r="S37">
        <v>0</v>
      </c>
      <c r="T37">
        <v>0</v>
      </c>
      <c r="U37">
        <v>0</v>
      </c>
    </row>
    <row r="38" spans="1:21" x14ac:dyDescent="0.2">
      <c r="A38" t="s">
        <v>69</v>
      </c>
      <c r="B38">
        <v>25</v>
      </c>
      <c r="C38">
        <v>0.24</v>
      </c>
      <c r="D38">
        <v>6</v>
      </c>
      <c r="E38">
        <v>0.78571428571428503</v>
      </c>
      <c r="F38">
        <v>7</v>
      </c>
      <c r="G38">
        <v>0.28000000000000003</v>
      </c>
      <c r="H38" t="b">
        <v>1</v>
      </c>
      <c r="I38">
        <v>0.04</v>
      </c>
      <c r="J38">
        <v>1</v>
      </c>
      <c r="K38">
        <v>0.72</v>
      </c>
      <c r="L38">
        <v>18</v>
      </c>
      <c r="M38">
        <v>0.26127320954907102</v>
      </c>
      <c r="N38" t="s">
        <v>21</v>
      </c>
      <c r="O38">
        <v>6</v>
      </c>
      <c r="P38">
        <v>0.24</v>
      </c>
      <c r="Q38" t="b">
        <v>1</v>
      </c>
      <c r="R38">
        <v>0</v>
      </c>
      <c r="S38">
        <v>0</v>
      </c>
      <c r="T38">
        <v>0</v>
      </c>
      <c r="U38">
        <v>0</v>
      </c>
    </row>
    <row r="39" spans="1:21" x14ac:dyDescent="0.2">
      <c r="A39" t="s">
        <v>70</v>
      </c>
      <c r="B39">
        <v>53</v>
      </c>
      <c r="C39">
        <v>0.15094339622641501</v>
      </c>
      <c r="D39">
        <v>8</v>
      </c>
      <c r="E39">
        <v>0.78431372549019596</v>
      </c>
      <c r="F39">
        <v>9</v>
      </c>
      <c r="G39">
        <v>0.169811320754716</v>
      </c>
      <c r="H39" t="b">
        <v>1</v>
      </c>
      <c r="I39">
        <v>1.8867924528301799E-2</v>
      </c>
      <c r="J39">
        <v>1</v>
      </c>
      <c r="K39">
        <v>0.83018867924528295</v>
      </c>
      <c r="L39">
        <v>44</v>
      </c>
      <c r="M39">
        <v>0.35459004905395902</v>
      </c>
      <c r="N39" t="s">
        <v>21</v>
      </c>
      <c r="O39">
        <v>10</v>
      </c>
      <c r="P39">
        <v>0.18867924528301799</v>
      </c>
      <c r="Q39" t="b">
        <v>1</v>
      </c>
      <c r="R39">
        <v>0</v>
      </c>
      <c r="S39">
        <v>0</v>
      </c>
      <c r="T39">
        <v>0</v>
      </c>
      <c r="U39">
        <v>0</v>
      </c>
    </row>
    <row r="40" spans="1:21" x14ac:dyDescent="0.2">
      <c r="A40" t="s">
        <v>71</v>
      </c>
      <c r="B40">
        <v>1</v>
      </c>
      <c r="C40">
        <v>0</v>
      </c>
      <c r="D40">
        <v>0</v>
      </c>
      <c r="E40">
        <v>1</v>
      </c>
      <c r="F40">
        <v>0</v>
      </c>
      <c r="G40">
        <v>0</v>
      </c>
      <c r="H40" t="b">
        <v>1</v>
      </c>
      <c r="I40">
        <v>0</v>
      </c>
      <c r="J40">
        <v>0</v>
      </c>
      <c r="K40">
        <v>1</v>
      </c>
      <c r="L40">
        <v>1</v>
      </c>
      <c r="M40">
        <v>0.96875</v>
      </c>
      <c r="N40" t="s">
        <v>68</v>
      </c>
      <c r="O40">
        <v>0</v>
      </c>
      <c r="P40">
        <v>0</v>
      </c>
      <c r="Q40" t="b">
        <v>1</v>
      </c>
      <c r="R40">
        <v>0</v>
      </c>
      <c r="S40">
        <v>0</v>
      </c>
      <c r="T40">
        <v>0</v>
      </c>
      <c r="U40">
        <v>0</v>
      </c>
    </row>
    <row r="41" spans="1:21" x14ac:dyDescent="0.2">
      <c r="A41" t="s">
        <v>72</v>
      </c>
      <c r="B41">
        <v>119</v>
      </c>
      <c r="C41">
        <v>0.48739495798319299</v>
      </c>
      <c r="D41">
        <v>58</v>
      </c>
      <c r="E41">
        <v>0.59510869565217395</v>
      </c>
      <c r="F41">
        <v>81</v>
      </c>
      <c r="G41">
        <v>0.68067226890756305</v>
      </c>
      <c r="H41" t="b">
        <v>0</v>
      </c>
      <c r="I41">
        <v>0.19327731092436901</v>
      </c>
      <c r="J41">
        <v>23</v>
      </c>
      <c r="K41">
        <v>0.31932773109243601</v>
      </c>
      <c r="L41">
        <v>38</v>
      </c>
      <c r="M41">
        <v>0</v>
      </c>
      <c r="N41" t="s">
        <v>25</v>
      </c>
      <c r="O41">
        <v>89</v>
      </c>
      <c r="P41">
        <v>0.747899159663865</v>
      </c>
      <c r="Q41" t="b">
        <v>1</v>
      </c>
      <c r="R41">
        <v>7</v>
      </c>
      <c r="S41">
        <v>15</v>
      </c>
      <c r="T41">
        <v>0.31818181818181801</v>
      </c>
      <c r="U41">
        <v>5.8823529411764698E-2</v>
      </c>
    </row>
    <row r="42" spans="1:21" x14ac:dyDescent="0.2">
      <c r="A42" t="s">
        <v>73</v>
      </c>
      <c r="B42">
        <v>38</v>
      </c>
      <c r="C42">
        <v>2.6315789473684199E-2</v>
      </c>
      <c r="D42">
        <v>1</v>
      </c>
      <c r="E42">
        <v>0.92222222222222205</v>
      </c>
      <c r="F42">
        <v>1</v>
      </c>
      <c r="G42">
        <v>2.6315789473684199E-2</v>
      </c>
      <c r="H42" t="b">
        <v>1</v>
      </c>
      <c r="I42">
        <v>0</v>
      </c>
      <c r="J42">
        <v>0</v>
      </c>
      <c r="K42">
        <v>0.97368421052631504</v>
      </c>
      <c r="L42">
        <v>37</v>
      </c>
      <c r="M42">
        <v>6.3739376770538198E-3</v>
      </c>
      <c r="N42" t="s">
        <v>25</v>
      </c>
      <c r="O42">
        <v>17</v>
      </c>
      <c r="P42">
        <v>0.44736842105263103</v>
      </c>
      <c r="Q42" t="b">
        <v>1</v>
      </c>
      <c r="R42">
        <v>0</v>
      </c>
      <c r="S42">
        <v>0</v>
      </c>
      <c r="T42">
        <v>0</v>
      </c>
      <c r="U42">
        <v>0</v>
      </c>
    </row>
    <row r="43" spans="1:21" x14ac:dyDescent="0.2">
      <c r="A43" t="s">
        <v>74</v>
      </c>
      <c r="B43">
        <v>28</v>
      </c>
      <c r="C43">
        <v>0</v>
      </c>
      <c r="D43">
        <v>0</v>
      </c>
      <c r="E43">
        <v>0.77777777777777701</v>
      </c>
      <c r="F43">
        <v>8</v>
      </c>
      <c r="G43">
        <v>0.28571428571428498</v>
      </c>
      <c r="H43" t="b">
        <v>0</v>
      </c>
      <c r="I43">
        <v>0.28571428571428498</v>
      </c>
      <c r="J43">
        <v>8</v>
      </c>
      <c r="K43">
        <v>0.71428571428571397</v>
      </c>
      <c r="L43">
        <v>20</v>
      </c>
      <c r="M43">
        <v>0.392405063291139</v>
      </c>
      <c r="N43" t="s">
        <v>21</v>
      </c>
      <c r="O43">
        <v>24</v>
      </c>
      <c r="P43">
        <v>0.85714285714285698</v>
      </c>
      <c r="Q43" t="b">
        <v>0</v>
      </c>
      <c r="R43">
        <v>0</v>
      </c>
      <c r="S43">
        <v>7</v>
      </c>
      <c r="T43">
        <v>0</v>
      </c>
      <c r="U43">
        <v>0</v>
      </c>
    </row>
    <row r="44" spans="1:21" x14ac:dyDescent="0.2">
      <c r="A44" t="s">
        <v>75</v>
      </c>
      <c r="B44">
        <v>7</v>
      </c>
      <c r="C44">
        <v>0</v>
      </c>
      <c r="D44">
        <v>0</v>
      </c>
      <c r="E44">
        <v>0.505791505791505</v>
      </c>
      <c r="F44">
        <v>2</v>
      </c>
      <c r="G44">
        <v>0.28571428571428498</v>
      </c>
      <c r="H44" t="b">
        <v>0</v>
      </c>
      <c r="I44">
        <v>0.28571428571428498</v>
      </c>
      <c r="J44">
        <v>2</v>
      </c>
      <c r="K44">
        <v>0.71428571428571397</v>
      </c>
      <c r="L44">
        <v>5</v>
      </c>
      <c r="M44">
        <v>0.48062015503875899</v>
      </c>
      <c r="N44" t="s">
        <v>31</v>
      </c>
      <c r="O44">
        <v>2</v>
      </c>
      <c r="P44">
        <v>0.28571428571428498</v>
      </c>
      <c r="Q44" t="b">
        <v>1</v>
      </c>
      <c r="R44">
        <v>1</v>
      </c>
      <c r="S44">
        <v>0</v>
      </c>
      <c r="T44">
        <v>1</v>
      </c>
      <c r="U44">
        <v>0.14285714285714199</v>
      </c>
    </row>
    <row r="45" spans="1:21" x14ac:dyDescent="0.2">
      <c r="A45" t="s">
        <v>76</v>
      </c>
      <c r="B45">
        <v>28</v>
      </c>
      <c r="C45">
        <v>0</v>
      </c>
      <c r="D45">
        <v>0</v>
      </c>
      <c r="E45">
        <v>1</v>
      </c>
      <c r="F45">
        <v>0</v>
      </c>
      <c r="G45">
        <v>0</v>
      </c>
      <c r="H45" t="b">
        <v>1</v>
      </c>
      <c r="I45">
        <v>0</v>
      </c>
      <c r="J45">
        <v>0</v>
      </c>
      <c r="K45">
        <v>1</v>
      </c>
      <c r="L45">
        <v>28</v>
      </c>
      <c r="M45">
        <v>0.63218390804597702</v>
      </c>
      <c r="N45" t="s">
        <v>31</v>
      </c>
      <c r="O45">
        <v>5</v>
      </c>
      <c r="P45">
        <v>0.17857142857142799</v>
      </c>
      <c r="Q45" t="b">
        <v>1</v>
      </c>
      <c r="R45">
        <v>0</v>
      </c>
      <c r="S45">
        <v>0</v>
      </c>
      <c r="T45">
        <v>0</v>
      </c>
      <c r="U45">
        <v>0</v>
      </c>
    </row>
    <row r="46" spans="1:21" x14ac:dyDescent="0.2">
      <c r="A46" t="s">
        <v>77</v>
      </c>
      <c r="B46">
        <v>15</v>
      </c>
      <c r="C46">
        <v>0</v>
      </c>
      <c r="D46">
        <v>0</v>
      </c>
      <c r="E46">
        <v>0.96666666666666601</v>
      </c>
      <c r="F46">
        <v>0</v>
      </c>
      <c r="G46">
        <v>0</v>
      </c>
      <c r="H46" t="b">
        <v>1</v>
      </c>
      <c r="I46">
        <v>0</v>
      </c>
      <c r="J46">
        <v>0</v>
      </c>
      <c r="K46">
        <v>1</v>
      </c>
      <c r="L46">
        <v>15</v>
      </c>
      <c r="M46">
        <v>0.894409937888198</v>
      </c>
      <c r="N46" t="s">
        <v>68</v>
      </c>
      <c r="O46">
        <v>4</v>
      </c>
      <c r="P46">
        <v>0.266666666666666</v>
      </c>
      <c r="Q46" t="b">
        <v>1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t="s">
        <v>78</v>
      </c>
      <c r="B47">
        <v>32</v>
      </c>
      <c r="C47">
        <v>0</v>
      </c>
      <c r="D47">
        <v>0</v>
      </c>
      <c r="E47">
        <v>1</v>
      </c>
      <c r="F47">
        <v>0</v>
      </c>
      <c r="G47">
        <v>0</v>
      </c>
      <c r="H47" t="b">
        <v>1</v>
      </c>
      <c r="I47">
        <v>0</v>
      </c>
      <c r="J47">
        <v>0</v>
      </c>
      <c r="K47">
        <v>1</v>
      </c>
      <c r="L47">
        <v>32</v>
      </c>
      <c r="M47">
        <v>0.9951171875</v>
      </c>
      <c r="N47" t="s">
        <v>68</v>
      </c>
      <c r="O47">
        <v>0</v>
      </c>
      <c r="P47">
        <v>0</v>
      </c>
      <c r="Q47" t="b">
        <v>1</v>
      </c>
      <c r="R47">
        <v>0</v>
      </c>
      <c r="S47">
        <v>0</v>
      </c>
      <c r="T47">
        <v>0</v>
      </c>
      <c r="U47">
        <v>0</v>
      </c>
    </row>
    <row r="48" spans="1:21" x14ac:dyDescent="0.2">
      <c r="A48" t="s">
        <v>79</v>
      </c>
      <c r="B48">
        <v>1</v>
      </c>
      <c r="C48">
        <v>0</v>
      </c>
      <c r="D48">
        <v>0</v>
      </c>
      <c r="E48">
        <v>0.90909090909090895</v>
      </c>
      <c r="F48">
        <v>0</v>
      </c>
      <c r="G48">
        <v>0</v>
      </c>
      <c r="H48" t="b">
        <v>1</v>
      </c>
      <c r="I48">
        <v>0</v>
      </c>
      <c r="J48">
        <v>0</v>
      </c>
      <c r="K48">
        <v>1</v>
      </c>
      <c r="L48">
        <v>1</v>
      </c>
      <c r="M48">
        <v>0.97590361445783103</v>
      </c>
      <c r="N48" t="s">
        <v>68</v>
      </c>
      <c r="O48">
        <v>0</v>
      </c>
      <c r="P48">
        <v>0</v>
      </c>
      <c r="Q48" t="b">
        <v>1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t="s">
        <v>80</v>
      </c>
      <c r="B49">
        <v>31</v>
      </c>
      <c r="C49">
        <v>0.483870967741935</v>
      </c>
      <c r="D49">
        <v>15</v>
      </c>
      <c r="E49">
        <v>0.49399999999999999</v>
      </c>
      <c r="F49">
        <v>22</v>
      </c>
      <c r="G49">
        <v>0.70967741935483797</v>
      </c>
      <c r="H49" t="b">
        <v>0</v>
      </c>
      <c r="I49">
        <v>0.225806451612903</v>
      </c>
      <c r="J49">
        <v>7</v>
      </c>
      <c r="K49">
        <v>0.29032258064516098</v>
      </c>
      <c r="L49">
        <v>9</v>
      </c>
      <c r="M49">
        <v>2.8248587570621399E-2</v>
      </c>
      <c r="N49" t="s">
        <v>25</v>
      </c>
      <c r="O49">
        <v>27</v>
      </c>
      <c r="P49">
        <v>0.87096774193548299</v>
      </c>
      <c r="Q49" t="b">
        <v>0</v>
      </c>
      <c r="R49">
        <v>6</v>
      </c>
      <c r="S49">
        <v>0</v>
      </c>
      <c r="T49">
        <v>1</v>
      </c>
      <c r="U49">
        <v>0.19354838709677399</v>
      </c>
    </row>
    <row r="50" spans="1:21" x14ac:dyDescent="0.2">
      <c r="A50" t="s">
        <v>81</v>
      </c>
      <c r="B50">
        <v>106</v>
      </c>
      <c r="C50">
        <v>0.62264150943396201</v>
      </c>
      <c r="D50">
        <v>66</v>
      </c>
      <c r="E50">
        <v>0.48590604026845602</v>
      </c>
      <c r="F50">
        <v>67</v>
      </c>
      <c r="G50">
        <v>0.63207547169811296</v>
      </c>
      <c r="H50" t="b">
        <v>1</v>
      </c>
      <c r="I50">
        <v>9.4339622641509396E-3</v>
      </c>
      <c r="J50">
        <v>1</v>
      </c>
      <c r="K50">
        <v>0.36792452830188599</v>
      </c>
      <c r="L50">
        <v>39</v>
      </c>
      <c r="M50">
        <v>1.5723141344061699E-2</v>
      </c>
      <c r="N50" t="s">
        <v>25</v>
      </c>
      <c r="O50">
        <v>96</v>
      </c>
      <c r="P50">
        <v>0.90566037735849003</v>
      </c>
      <c r="Q50" t="b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t="s">
        <v>82</v>
      </c>
      <c r="B51">
        <v>31</v>
      </c>
      <c r="C51">
        <v>0</v>
      </c>
      <c r="D51">
        <v>0</v>
      </c>
      <c r="E51">
        <v>0.93333333333333302</v>
      </c>
      <c r="F51">
        <v>0</v>
      </c>
      <c r="G51">
        <v>0</v>
      </c>
      <c r="H51" t="b">
        <v>1</v>
      </c>
      <c r="I51">
        <v>0</v>
      </c>
      <c r="J51">
        <v>0</v>
      </c>
      <c r="K51">
        <v>1</v>
      </c>
      <c r="L51">
        <v>31</v>
      </c>
      <c r="M51">
        <v>0.11740890688259099</v>
      </c>
      <c r="N51" t="s">
        <v>25</v>
      </c>
      <c r="O51">
        <v>31</v>
      </c>
      <c r="P51">
        <v>1</v>
      </c>
      <c r="Q51" t="b">
        <v>0</v>
      </c>
      <c r="R51">
        <v>0</v>
      </c>
      <c r="S51">
        <v>0</v>
      </c>
      <c r="T51">
        <v>0</v>
      </c>
      <c r="U51">
        <v>0</v>
      </c>
    </row>
    <row r="52" spans="1:21" x14ac:dyDescent="0.2">
      <c r="A52" t="s">
        <v>83</v>
      </c>
      <c r="B52">
        <v>59</v>
      </c>
      <c r="C52">
        <v>0</v>
      </c>
      <c r="D52">
        <v>0</v>
      </c>
      <c r="E52">
        <v>1.7361111111111101E-2</v>
      </c>
      <c r="F52">
        <v>9</v>
      </c>
      <c r="G52">
        <v>0.152542372881355</v>
      </c>
      <c r="H52" t="b">
        <v>0</v>
      </c>
      <c r="I52">
        <v>0.152542372881355</v>
      </c>
      <c r="J52">
        <v>9</v>
      </c>
      <c r="K52">
        <v>0.84745762711864403</v>
      </c>
      <c r="L52">
        <v>50</v>
      </c>
      <c r="M52">
        <v>5.5445544554455398E-2</v>
      </c>
      <c r="N52" t="s">
        <v>25</v>
      </c>
      <c r="O52">
        <v>49</v>
      </c>
      <c r="P52">
        <v>0.83050847457627097</v>
      </c>
      <c r="Q52" t="b">
        <v>0</v>
      </c>
      <c r="R52">
        <v>1</v>
      </c>
      <c r="S52">
        <v>7</v>
      </c>
      <c r="T52">
        <v>0.125</v>
      </c>
      <c r="U52">
        <v>1.6949152542372801E-2</v>
      </c>
    </row>
    <row r="53" spans="1:21" x14ac:dyDescent="0.2">
      <c r="A53" t="s">
        <v>84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 t="b">
        <v>1</v>
      </c>
      <c r="I53">
        <v>0</v>
      </c>
      <c r="J53">
        <v>0</v>
      </c>
      <c r="K53">
        <v>1</v>
      </c>
      <c r="L53">
        <v>1</v>
      </c>
      <c r="M53">
        <v>0.91443850267379601</v>
      </c>
      <c r="N53" t="s">
        <v>68</v>
      </c>
      <c r="O53">
        <v>0</v>
      </c>
      <c r="P53">
        <v>0</v>
      </c>
      <c r="Q53" t="b">
        <v>1</v>
      </c>
      <c r="R53">
        <v>0</v>
      </c>
      <c r="S53">
        <v>0</v>
      </c>
      <c r="T53">
        <v>0</v>
      </c>
      <c r="U53">
        <v>0</v>
      </c>
    </row>
    <row r="54" spans="1:21" x14ac:dyDescent="0.2">
      <c r="A54" t="s">
        <v>85</v>
      </c>
      <c r="B54">
        <v>84</v>
      </c>
      <c r="C54">
        <v>0.54761904761904701</v>
      </c>
      <c r="D54">
        <v>46</v>
      </c>
      <c r="E54">
        <v>0.85106382978723405</v>
      </c>
      <c r="F54">
        <v>51</v>
      </c>
      <c r="G54">
        <v>0.60714285714285698</v>
      </c>
      <c r="H54" t="b">
        <v>1</v>
      </c>
      <c r="I54">
        <v>5.9523809523809403E-2</v>
      </c>
      <c r="J54">
        <v>5</v>
      </c>
      <c r="K54">
        <v>0.39285714285714202</v>
      </c>
      <c r="L54">
        <v>33</v>
      </c>
      <c r="M54">
        <v>6.6730219256434702E-3</v>
      </c>
      <c r="N54" t="s">
        <v>25</v>
      </c>
      <c r="O54">
        <v>78</v>
      </c>
      <c r="P54">
        <v>0.92857142857142805</v>
      </c>
      <c r="Q54" t="b">
        <v>0</v>
      </c>
      <c r="R54">
        <v>1</v>
      </c>
      <c r="S54">
        <v>3</v>
      </c>
      <c r="T54">
        <v>0.25</v>
      </c>
      <c r="U54">
        <v>1.1904761904761901E-2</v>
      </c>
    </row>
    <row r="55" spans="1:21" x14ac:dyDescent="0.2">
      <c r="A55" t="s">
        <v>86</v>
      </c>
      <c r="B55">
        <v>86</v>
      </c>
      <c r="C55">
        <v>0.76744186046511598</v>
      </c>
      <c r="D55">
        <v>66</v>
      </c>
      <c r="E55">
        <v>0.92134831460674105</v>
      </c>
      <c r="F55">
        <v>66</v>
      </c>
      <c r="G55">
        <v>0.76744186046511598</v>
      </c>
      <c r="H55" t="b">
        <v>1</v>
      </c>
      <c r="I55">
        <v>0</v>
      </c>
      <c r="J55">
        <v>0</v>
      </c>
      <c r="K55">
        <v>0.232558139534883</v>
      </c>
      <c r="L55">
        <v>20</v>
      </c>
      <c r="M55">
        <v>8.9322297795624006E-3</v>
      </c>
      <c r="N55" t="s">
        <v>25</v>
      </c>
      <c r="O55">
        <v>77</v>
      </c>
      <c r="P55">
        <v>0.89534883720930203</v>
      </c>
      <c r="Q55" t="b">
        <v>0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t="s">
        <v>87</v>
      </c>
      <c r="B56">
        <v>44</v>
      </c>
      <c r="C56">
        <v>0</v>
      </c>
      <c r="D56">
        <v>0</v>
      </c>
      <c r="E56">
        <v>8.2949308755760301E-2</v>
      </c>
      <c r="F56">
        <v>11</v>
      </c>
      <c r="G56">
        <v>0.25</v>
      </c>
      <c r="H56" t="b">
        <v>0</v>
      </c>
      <c r="I56">
        <v>0.25</v>
      </c>
      <c r="J56">
        <v>11</v>
      </c>
      <c r="K56">
        <v>0.75</v>
      </c>
      <c r="L56">
        <v>33</v>
      </c>
      <c r="M56">
        <v>0.21052631578947301</v>
      </c>
      <c r="N56" t="s">
        <v>21</v>
      </c>
      <c r="O56">
        <v>17</v>
      </c>
      <c r="P56">
        <v>0.38636363636363602</v>
      </c>
      <c r="Q56" t="b">
        <v>1</v>
      </c>
      <c r="R56">
        <v>2</v>
      </c>
      <c r="S56">
        <v>8</v>
      </c>
      <c r="T56">
        <v>0.2</v>
      </c>
      <c r="U56">
        <v>4.54545454545454E-2</v>
      </c>
    </row>
    <row r="57" spans="1:21" x14ac:dyDescent="0.2">
      <c r="A57" t="s">
        <v>88</v>
      </c>
      <c r="B57">
        <v>36</v>
      </c>
      <c r="C57">
        <v>0.11111111111111099</v>
      </c>
      <c r="D57">
        <v>4</v>
      </c>
      <c r="E57">
        <v>0.64500000000000002</v>
      </c>
      <c r="F57">
        <v>5</v>
      </c>
      <c r="G57">
        <v>0.13888888888888801</v>
      </c>
      <c r="H57" t="b">
        <v>1</v>
      </c>
      <c r="I57">
        <v>2.77777777777777E-2</v>
      </c>
      <c r="J57">
        <v>1</v>
      </c>
      <c r="K57">
        <v>0.86111111111111105</v>
      </c>
      <c r="L57">
        <v>31</v>
      </c>
      <c r="M57">
        <v>0.116840915512856</v>
      </c>
      <c r="N57" t="s">
        <v>25</v>
      </c>
      <c r="O57">
        <v>6</v>
      </c>
      <c r="P57">
        <v>0.16666666666666599</v>
      </c>
      <c r="Q57" t="b">
        <v>1</v>
      </c>
      <c r="R57">
        <v>0</v>
      </c>
      <c r="S57">
        <v>0</v>
      </c>
      <c r="T57">
        <v>0</v>
      </c>
      <c r="U57">
        <v>0</v>
      </c>
    </row>
    <row r="58" spans="1:21" x14ac:dyDescent="0.2">
      <c r="A58" t="s">
        <v>89</v>
      </c>
      <c r="B58">
        <v>40</v>
      </c>
      <c r="C58">
        <v>0.5</v>
      </c>
      <c r="D58">
        <v>20</v>
      </c>
      <c r="E58">
        <v>8.8235294117646995E-2</v>
      </c>
      <c r="F58">
        <v>25</v>
      </c>
      <c r="G58">
        <v>0.625</v>
      </c>
      <c r="H58" t="b">
        <v>0</v>
      </c>
      <c r="I58">
        <v>0.125</v>
      </c>
      <c r="J58">
        <v>5</v>
      </c>
      <c r="K58">
        <v>0.375</v>
      </c>
      <c r="L58">
        <v>15</v>
      </c>
      <c r="M58">
        <v>1.4540874742386E-2</v>
      </c>
      <c r="N58" t="s">
        <v>25</v>
      </c>
      <c r="O58">
        <v>24</v>
      </c>
      <c r="P58">
        <v>0.6</v>
      </c>
      <c r="Q58" t="b">
        <v>1</v>
      </c>
      <c r="R58">
        <v>4</v>
      </c>
      <c r="S58">
        <v>0</v>
      </c>
      <c r="T58">
        <v>1</v>
      </c>
      <c r="U58">
        <v>0.1</v>
      </c>
    </row>
    <row r="59" spans="1:21" x14ac:dyDescent="0.2">
      <c r="A59" t="s">
        <v>90</v>
      </c>
      <c r="B59">
        <v>15</v>
      </c>
      <c r="C59">
        <v>6.6666666666666596E-2</v>
      </c>
      <c r="D59">
        <v>1</v>
      </c>
      <c r="E59">
        <v>0.952380952380952</v>
      </c>
      <c r="F59">
        <v>1</v>
      </c>
      <c r="G59">
        <v>6.6666666666666596E-2</v>
      </c>
      <c r="H59" t="b">
        <v>1</v>
      </c>
      <c r="I59">
        <v>0</v>
      </c>
      <c r="J59">
        <v>0</v>
      </c>
      <c r="K59">
        <v>0.93333333333333302</v>
      </c>
      <c r="L59">
        <v>14</v>
      </c>
      <c r="M59">
        <v>0.286036036036036</v>
      </c>
      <c r="N59" t="s">
        <v>21</v>
      </c>
      <c r="O59">
        <v>14</v>
      </c>
      <c r="P59">
        <v>0.93333333333333302</v>
      </c>
      <c r="Q59" t="b">
        <v>0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t="s">
        <v>91</v>
      </c>
      <c r="B60">
        <v>19</v>
      </c>
      <c r="C60">
        <v>0.42105263157894701</v>
      </c>
      <c r="D60">
        <v>8</v>
      </c>
      <c r="E60">
        <v>0.25</v>
      </c>
      <c r="F60">
        <v>16</v>
      </c>
      <c r="G60">
        <v>0.84210526315789402</v>
      </c>
      <c r="H60" t="b">
        <v>0</v>
      </c>
      <c r="I60">
        <v>0.42105263157894701</v>
      </c>
      <c r="J60">
        <v>8</v>
      </c>
      <c r="K60">
        <v>0.157894736842105</v>
      </c>
      <c r="L60">
        <v>3</v>
      </c>
      <c r="M60">
        <v>0.270490670352453</v>
      </c>
      <c r="N60" t="s">
        <v>21</v>
      </c>
      <c r="O60">
        <v>14</v>
      </c>
      <c r="P60">
        <v>0.73684210526315697</v>
      </c>
      <c r="Q60" t="b">
        <v>1</v>
      </c>
      <c r="R60">
        <v>3</v>
      </c>
      <c r="S60">
        <v>4</v>
      </c>
      <c r="T60">
        <v>0.42857142857142799</v>
      </c>
      <c r="U60">
        <v>0.157894736842105</v>
      </c>
    </row>
    <row r="61" spans="1:21" x14ac:dyDescent="0.2">
      <c r="A61" t="s">
        <v>92</v>
      </c>
      <c r="B61">
        <v>50</v>
      </c>
      <c r="C61">
        <v>0.74</v>
      </c>
      <c r="D61">
        <v>37</v>
      </c>
      <c r="E61">
        <v>1</v>
      </c>
      <c r="F61">
        <v>37</v>
      </c>
      <c r="G61">
        <v>0.74</v>
      </c>
      <c r="H61" t="b">
        <v>1</v>
      </c>
      <c r="I61">
        <v>0</v>
      </c>
      <c r="J61">
        <v>0</v>
      </c>
      <c r="K61">
        <v>0.26</v>
      </c>
      <c r="L61">
        <v>13</v>
      </c>
      <c r="M61">
        <v>0.206801786327722</v>
      </c>
      <c r="N61" t="s">
        <v>21</v>
      </c>
      <c r="O61">
        <v>50</v>
      </c>
      <c r="P61">
        <v>1</v>
      </c>
      <c r="Q61" t="b">
        <v>0</v>
      </c>
      <c r="R61">
        <v>0</v>
      </c>
      <c r="S61">
        <v>0</v>
      </c>
      <c r="T61">
        <v>0</v>
      </c>
      <c r="U61">
        <v>0</v>
      </c>
    </row>
    <row r="62" spans="1:21" x14ac:dyDescent="0.2">
      <c r="A62" t="s">
        <v>93</v>
      </c>
      <c r="B62">
        <v>5</v>
      </c>
      <c r="C62">
        <v>0</v>
      </c>
      <c r="D62">
        <v>0</v>
      </c>
      <c r="E62">
        <v>0.66666666666666596</v>
      </c>
      <c r="F62">
        <v>4</v>
      </c>
      <c r="G62">
        <v>0.8</v>
      </c>
      <c r="H62" t="b">
        <v>0</v>
      </c>
      <c r="I62">
        <v>0.8</v>
      </c>
      <c r="J62">
        <v>4</v>
      </c>
      <c r="K62">
        <v>0.19999999999999901</v>
      </c>
      <c r="L62">
        <v>1</v>
      </c>
      <c r="M62">
        <v>5.9500959692898203E-2</v>
      </c>
      <c r="N62" t="s">
        <v>25</v>
      </c>
      <c r="O62">
        <v>4</v>
      </c>
      <c r="P62">
        <v>0.8</v>
      </c>
      <c r="Q62" t="b">
        <v>0</v>
      </c>
      <c r="R62">
        <v>2</v>
      </c>
      <c r="S62">
        <v>1</v>
      </c>
      <c r="T62">
        <v>0.66666666666666596</v>
      </c>
      <c r="U62">
        <v>0.4</v>
      </c>
    </row>
    <row r="63" spans="1:21" x14ac:dyDescent="0.2">
      <c r="A63" t="s">
        <v>94</v>
      </c>
      <c r="B63">
        <v>8</v>
      </c>
      <c r="C63">
        <v>0</v>
      </c>
      <c r="D63">
        <v>0</v>
      </c>
      <c r="E63">
        <v>1</v>
      </c>
      <c r="F63">
        <v>0</v>
      </c>
      <c r="G63">
        <v>0</v>
      </c>
      <c r="H63" t="b">
        <v>1</v>
      </c>
      <c r="I63">
        <v>0</v>
      </c>
      <c r="J63">
        <v>0</v>
      </c>
      <c r="K63">
        <v>1</v>
      </c>
      <c r="L63">
        <v>8</v>
      </c>
      <c r="M63">
        <v>0.28947368421052599</v>
      </c>
      <c r="N63" t="s">
        <v>21</v>
      </c>
      <c r="O63">
        <v>3</v>
      </c>
      <c r="P63">
        <v>0.375</v>
      </c>
      <c r="Q63" t="b">
        <v>1</v>
      </c>
      <c r="R63">
        <v>0</v>
      </c>
      <c r="S63">
        <v>0</v>
      </c>
      <c r="T63">
        <v>0</v>
      </c>
      <c r="U63">
        <v>0</v>
      </c>
    </row>
    <row r="64" spans="1:21" x14ac:dyDescent="0.2">
      <c r="A64" t="s">
        <v>95</v>
      </c>
      <c r="B64">
        <v>94</v>
      </c>
      <c r="C64">
        <v>0.30851063829787201</v>
      </c>
      <c r="D64">
        <v>29</v>
      </c>
      <c r="E64">
        <v>0.32258064516128998</v>
      </c>
      <c r="F64">
        <v>74</v>
      </c>
      <c r="G64">
        <v>0.78723404255319096</v>
      </c>
      <c r="H64" t="b">
        <v>0</v>
      </c>
      <c r="I64">
        <v>0.47872340425531901</v>
      </c>
      <c r="J64">
        <v>45</v>
      </c>
      <c r="K64">
        <v>0.21276595744680801</v>
      </c>
      <c r="L64">
        <v>20</v>
      </c>
      <c r="M64">
        <v>1.1390456644433E-2</v>
      </c>
      <c r="N64" t="s">
        <v>25</v>
      </c>
      <c r="O64">
        <v>67</v>
      </c>
      <c r="P64">
        <v>0.71276595744680804</v>
      </c>
      <c r="Q64" t="b">
        <v>1</v>
      </c>
      <c r="R64">
        <v>6</v>
      </c>
      <c r="S64">
        <v>38</v>
      </c>
      <c r="T64">
        <v>0.13636363636363599</v>
      </c>
      <c r="U64">
        <v>6.3829787234042507E-2</v>
      </c>
    </row>
    <row r="65" spans="1:21" x14ac:dyDescent="0.2">
      <c r="A65" t="s">
        <v>96</v>
      </c>
      <c r="B65">
        <v>32</v>
      </c>
      <c r="C65">
        <v>0</v>
      </c>
      <c r="D65">
        <v>0</v>
      </c>
      <c r="E65">
        <v>0.67647058823529405</v>
      </c>
      <c r="F65">
        <v>15</v>
      </c>
      <c r="G65">
        <v>0.46875</v>
      </c>
      <c r="H65" t="b">
        <v>0</v>
      </c>
      <c r="I65">
        <v>0.46875</v>
      </c>
      <c r="J65">
        <v>15</v>
      </c>
      <c r="K65">
        <v>0.53125</v>
      </c>
      <c r="L65">
        <v>17</v>
      </c>
      <c r="M65">
        <v>7.0588235294117604E-2</v>
      </c>
      <c r="N65" t="s">
        <v>25</v>
      </c>
      <c r="O65">
        <v>16</v>
      </c>
      <c r="P65">
        <v>0.5</v>
      </c>
      <c r="Q65" t="b">
        <v>1</v>
      </c>
      <c r="R65">
        <v>2</v>
      </c>
      <c r="S65">
        <v>12</v>
      </c>
      <c r="T65">
        <v>0.14285714285714199</v>
      </c>
      <c r="U65">
        <v>6.25E-2</v>
      </c>
    </row>
    <row r="66" spans="1:21" x14ac:dyDescent="0.2">
      <c r="A66" t="s">
        <v>97</v>
      </c>
      <c r="B66">
        <v>76</v>
      </c>
      <c r="C66">
        <v>0.144736842105263</v>
      </c>
      <c r="D66">
        <v>11</v>
      </c>
      <c r="E66">
        <v>0.30323846908733998</v>
      </c>
      <c r="F66">
        <v>67</v>
      </c>
      <c r="G66">
        <v>0.88157894736842102</v>
      </c>
      <c r="H66" t="b">
        <v>0</v>
      </c>
      <c r="I66">
        <v>0.73684210526315697</v>
      </c>
      <c r="J66">
        <v>56</v>
      </c>
      <c r="K66">
        <v>0.118421052631578</v>
      </c>
      <c r="L66">
        <v>9</v>
      </c>
      <c r="M66" s="25">
        <v>4.5400889857441198E-5</v>
      </c>
      <c r="N66" t="s">
        <v>25</v>
      </c>
      <c r="O66">
        <v>51</v>
      </c>
      <c r="P66">
        <v>0.67105263157894701</v>
      </c>
      <c r="Q66" t="b">
        <v>1</v>
      </c>
      <c r="R66">
        <v>26</v>
      </c>
      <c r="S66">
        <v>29</v>
      </c>
      <c r="T66">
        <v>0.472727272727272</v>
      </c>
      <c r="U66">
        <v>0.34210526315789402</v>
      </c>
    </row>
    <row r="67" spans="1:21" x14ac:dyDescent="0.2">
      <c r="A67" t="s">
        <v>98</v>
      </c>
      <c r="B67">
        <v>64</v>
      </c>
      <c r="C67">
        <v>0</v>
      </c>
      <c r="D67">
        <v>0</v>
      </c>
      <c r="E67">
        <v>0.84615384615384603</v>
      </c>
      <c r="F67">
        <v>35</v>
      </c>
      <c r="G67">
        <v>0.546875</v>
      </c>
      <c r="H67" t="b">
        <v>0</v>
      </c>
      <c r="I67">
        <v>0.546875</v>
      </c>
      <c r="J67">
        <v>35</v>
      </c>
      <c r="K67">
        <v>0.453125</v>
      </c>
      <c r="L67">
        <v>29</v>
      </c>
      <c r="M67">
        <v>0.241269841269841</v>
      </c>
      <c r="N67" t="s">
        <v>21</v>
      </c>
      <c r="O67">
        <v>54</v>
      </c>
      <c r="P67">
        <v>0.84375</v>
      </c>
      <c r="Q67" t="b">
        <v>0</v>
      </c>
      <c r="R67">
        <v>0</v>
      </c>
      <c r="S67">
        <v>34</v>
      </c>
      <c r="T67">
        <v>0</v>
      </c>
      <c r="U67">
        <v>0</v>
      </c>
    </row>
    <row r="68" spans="1:21" x14ac:dyDescent="0.2">
      <c r="A68" t="s">
        <v>99</v>
      </c>
      <c r="B68">
        <v>1</v>
      </c>
      <c r="C68">
        <v>0</v>
      </c>
      <c r="D68">
        <v>0</v>
      </c>
      <c r="E68">
        <v>0.95555555555555505</v>
      </c>
      <c r="F68">
        <v>0</v>
      </c>
      <c r="G68">
        <v>0</v>
      </c>
      <c r="H68" t="b">
        <v>1</v>
      </c>
      <c r="I68">
        <v>0</v>
      </c>
      <c r="J68">
        <v>0</v>
      </c>
      <c r="K68">
        <v>1</v>
      </c>
      <c r="L68">
        <v>1</v>
      </c>
      <c r="M68">
        <v>0.67144563918757405</v>
      </c>
      <c r="N68" t="s">
        <v>31</v>
      </c>
      <c r="O68">
        <v>1</v>
      </c>
      <c r="P68">
        <v>1</v>
      </c>
      <c r="Q68" t="b">
        <v>0</v>
      </c>
      <c r="R68">
        <v>0</v>
      </c>
      <c r="S68">
        <v>0</v>
      </c>
      <c r="T68">
        <v>0</v>
      </c>
      <c r="U68">
        <v>0</v>
      </c>
    </row>
    <row r="69" spans="1:21" x14ac:dyDescent="0.2">
      <c r="A69" t="s">
        <v>100</v>
      </c>
      <c r="B69">
        <v>62</v>
      </c>
      <c r="C69">
        <v>0.70967741935483797</v>
      </c>
      <c r="D69">
        <v>44</v>
      </c>
      <c r="E69">
        <v>1</v>
      </c>
      <c r="F69">
        <v>44</v>
      </c>
      <c r="G69">
        <v>0.70967741935483797</v>
      </c>
      <c r="H69" t="b">
        <v>1</v>
      </c>
      <c r="I69">
        <v>0</v>
      </c>
      <c r="J69">
        <v>0</v>
      </c>
      <c r="K69">
        <v>0.29032258064516098</v>
      </c>
      <c r="L69">
        <v>18</v>
      </c>
      <c r="M69">
        <v>0.25837320574162598</v>
      </c>
      <c r="N69" t="s">
        <v>21</v>
      </c>
      <c r="O69">
        <v>44</v>
      </c>
      <c r="P69">
        <v>0.70967741935483797</v>
      </c>
      <c r="Q69" t="b">
        <v>1</v>
      </c>
      <c r="R69">
        <v>0</v>
      </c>
      <c r="S69">
        <v>0</v>
      </c>
      <c r="T69">
        <v>0</v>
      </c>
      <c r="U69">
        <v>0</v>
      </c>
    </row>
    <row r="70" spans="1:21" x14ac:dyDescent="0.2">
      <c r="A70" t="s">
        <v>101</v>
      </c>
      <c r="B70">
        <v>27</v>
      </c>
      <c r="C70">
        <v>0.11111111111111099</v>
      </c>
      <c r="D70">
        <v>3</v>
      </c>
      <c r="E70">
        <v>0.84615384615384603</v>
      </c>
      <c r="F70">
        <v>14</v>
      </c>
      <c r="G70">
        <v>0.51851851851851805</v>
      </c>
      <c r="H70" t="b">
        <v>0</v>
      </c>
      <c r="I70">
        <v>0.407407407407407</v>
      </c>
      <c r="J70">
        <v>11</v>
      </c>
      <c r="K70">
        <v>0.48148148148148101</v>
      </c>
      <c r="L70">
        <v>13</v>
      </c>
      <c r="M70">
        <v>8.16326530612244E-2</v>
      </c>
      <c r="N70" t="s">
        <v>25</v>
      </c>
      <c r="O70">
        <v>27</v>
      </c>
      <c r="P70">
        <v>1</v>
      </c>
      <c r="Q70" t="b">
        <v>0</v>
      </c>
      <c r="R70">
        <v>0</v>
      </c>
      <c r="S70">
        <v>10</v>
      </c>
      <c r="T70">
        <v>0</v>
      </c>
      <c r="U70">
        <v>0</v>
      </c>
    </row>
    <row r="71" spans="1:21" x14ac:dyDescent="0.2">
      <c r="A71" t="s">
        <v>102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 t="b">
        <v>1</v>
      </c>
      <c r="I71">
        <v>0</v>
      </c>
      <c r="J71">
        <v>0</v>
      </c>
      <c r="K71">
        <v>1</v>
      </c>
      <c r="L71">
        <v>0</v>
      </c>
      <c r="M71">
        <v>1</v>
      </c>
      <c r="N71" t="s">
        <v>68</v>
      </c>
      <c r="O71">
        <v>0</v>
      </c>
      <c r="P71">
        <v>0</v>
      </c>
      <c r="Q71" t="b">
        <v>1</v>
      </c>
      <c r="R71">
        <v>0</v>
      </c>
      <c r="S71">
        <v>0</v>
      </c>
      <c r="T71">
        <v>0</v>
      </c>
      <c r="U71">
        <v>0</v>
      </c>
    </row>
    <row r="72" spans="1:21" x14ac:dyDescent="0.2">
      <c r="A72" t="s">
        <v>103</v>
      </c>
      <c r="B72">
        <v>23</v>
      </c>
      <c r="C72">
        <v>0</v>
      </c>
      <c r="D72">
        <v>0</v>
      </c>
      <c r="E72">
        <v>0.38888888888888801</v>
      </c>
      <c r="F72">
        <v>18</v>
      </c>
      <c r="G72">
        <v>0.78260869565217395</v>
      </c>
      <c r="H72" t="b">
        <v>0</v>
      </c>
      <c r="I72">
        <v>0.78260869565217395</v>
      </c>
      <c r="J72">
        <v>18</v>
      </c>
      <c r="K72">
        <v>0.217391304347826</v>
      </c>
      <c r="L72">
        <v>5</v>
      </c>
      <c r="M72">
        <v>0.28685258964143401</v>
      </c>
      <c r="N72" t="s">
        <v>21</v>
      </c>
      <c r="O72">
        <v>18</v>
      </c>
      <c r="P72">
        <v>0.78260869565217395</v>
      </c>
      <c r="Q72" t="b">
        <v>1</v>
      </c>
      <c r="R72">
        <v>1</v>
      </c>
      <c r="S72">
        <v>16</v>
      </c>
      <c r="T72">
        <v>5.8823529411764698E-2</v>
      </c>
      <c r="U72">
        <v>4.3478260869565202E-2</v>
      </c>
    </row>
    <row r="73" spans="1:21" x14ac:dyDescent="0.2">
      <c r="A73" t="s">
        <v>104</v>
      </c>
      <c r="B73">
        <v>48</v>
      </c>
      <c r="C73">
        <v>0.14583333333333301</v>
      </c>
      <c r="D73">
        <v>7</v>
      </c>
      <c r="E73">
        <v>0.62790697674418605</v>
      </c>
      <c r="F73">
        <v>8</v>
      </c>
      <c r="G73">
        <v>0.16666666666666599</v>
      </c>
      <c r="H73" t="b">
        <v>1</v>
      </c>
      <c r="I73">
        <v>2.0833333333333301E-2</v>
      </c>
      <c r="J73">
        <v>1</v>
      </c>
      <c r="K73">
        <v>0.83333333333333304</v>
      </c>
      <c r="L73">
        <v>40</v>
      </c>
      <c r="M73">
        <v>2.75423728813559E-2</v>
      </c>
      <c r="N73" t="s">
        <v>25</v>
      </c>
      <c r="O73">
        <v>47</v>
      </c>
      <c r="P73">
        <v>0.97916666666666596</v>
      </c>
      <c r="Q73" t="b">
        <v>0</v>
      </c>
      <c r="R73">
        <v>0</v>
      </c>
      <c r="S73">
        <v>0</v>
      </c>
      <c r="T73">
        <v>0</v>
      </c>
      <c r="U73">
        <v>0</v>
      </c>
    </row>
    <row r="74" spans="1:21" x14ac:dyDescent="0.2">
      <c r="A74" t="s">
        <v>105</v>
      </c>
      <c r="B74">
        <v>57</v>
      </c>
      <c r="C74">
        <v>0.31578947368421001</v>
      </c>
      <c r="D74">
        <v>18</v>
      </c>
      <c r="E74">
        <v>0.97402597402597402</v>
      </c>
      <c r="F74">
        <v>18</v>
      </c>
      <c r="G74">
        <v>0.31578947368421001</v>
      </c>
      <c r="H74" t="b">
        <v>1</v>
      </c>
      <c r="I74">
        <v>0</v>
      </c>
      <c r="J74">
        <v>0</v>
      </c>
      <c r="K74">
        <v>0.68421052631578905</v>
      </c>
      <c r="L74">
        <v>39</v>
      </c>
      <c r="M74">
        <v>0.122487778381314</v>
      </c>
      <c r="N74" t="s">
        <v>25</v>
      </c>
      <c r="O74">
        <v>18</v>
      </c>
      <c r="P74">
        <v>0.31578947368421001</v>
      </c>
      <c r="Q74" t="b">
        <v>1</v>
      </c>
      <c r="R74">
        <v>0</v>
      </c>
      <c r="S74">
        <v>0</v>
      </c>
      <c r="T74">
        <v>0</v>
      </c>
      <c r="U74">
        <v>0</v>
      </c>
    </row>
    <row r="75" spans="1:21" x14ac:dyDescent="0.2">
      <c r="A75" t="s">
        <v>106</v>
      </c>
      <c r="B75">
        <v>7</v>
      </c>
      <c r="C75">
        <v>0</v>
      </c>
      <c r="D75">
        <v>0</v>
      </c>
      <c r="E75">
        <v>1</v>
      </c>
      <c r="F75">
        <v>0</v>
      </c>
      <c r="G75">
        <v>0</v>
      </c>
      <c r="H75" t="b">
        <v>1</v>
      </c>
      <c r="I75">
        <v>0</v>
      </c>
      <c r="J75">
        <v>0</v>
      </c>
      <c r="K75">
        <v>1</v>
      </c>
      <c r="L75">
        <v>7</v>
      </c>
      <c r="M75">
        <v>0.87419354838709595</v>
      </c>
      <c r="N75" t="s">
        <v>68</v>
      </c>
      <c r="O75">
        <v>1</v>
      </c>
      <c r="P75">
        <v>0.14285714285714199</v>
      </c>
      <c r="Q75" t="b">
        <v>1</v>
      </c>
      <c r="R75">
        <v>0</v>
      </c>
      <c r="S75">
        <v>0</v>
      </c>
      <c r="T75">
        <v>0</v>
      </c>
      <c r="U75">
        <v>0</v>
      </c>
    </row>
    <row r="76" spans="1:21" x14ac:dyDescent="0.2">
      <c r="A76" t="s">
        <v>107</v>
      </c>
      <c r="B76">
        <v>62</v>
      </c>
      <c r="C76">
        <v>6.4516129032257993E-2</v>
      </c>
      <c r="D76">
        <v>4</v>
      </c>
      <c r="E76">
        <v>1</v>
      </c>
      <c r="F76">
        <v>4</v>
      </c>
      <c r="G76">
        <v>6.4516129032257993E-2</v>
      </c>
      <c r="H76" t="b">
        <v>1</v>
      </c>
      <c r="I76">
        <v>0</v>
      </c>
      <c r="J76">
        <v>0</v>
      </c>
      <c r="K76">
        <v>0.93548387096774199</v>
      </c>
      <c r="L76">
        <v>58</v>
      </c>
      <c r="M76">
        <v>0.10293219303604099</v>
      </c>
      <c r="N76" t="s">
        <v>25</v>
      </c>
      <c r="O76">
        <v>11</v>
      </c>
      <c r="P76">
        <v>0.17741935483870899</v>
      </c>
      <c r="Q76" t="b">
        <v>1</v>
      </c>
      <c r="R76">
        <v>0</v>
      </c>
      <c r="S76">
        <v>0</v>
      </c>
      <c r="T76">
        <v>0</v>
      </c>
      <c r="U76">
        <v>0</v>
      </c>
    </row>
    <row r="77" spans="1:21" x14ac:dyDescent="0.2">
      <c r="A77" t="s">
        <v>108</v>
      </c>
      <c r="B77">
        <v>56</v>
      </c>
      <c r="C77">
        <v>0.60714285714285698</v>
      </c>
      <c r="D77">
        <v>34</v>
      </c>
      <c r="E77">
        <v>1</v>
      </c>
      <c r="F77">
        <v>34</v>
      </c>
      <c r="G77">
        <v>0.60714285714285698</v>
      </c>
      <c r="H77" t="b">
        <v>1</v>
      </c>
      <c r="I77">
        <v>0</v>
      </c>
      <c r="J77">
        <v>0</v>
      </c>
      <c r="K77">
        <v>0.39285714285714202</v>
      </c>
      <c r="L77">
        <v>22</v>
      </c>
      <c r="M77">
        <v>2.4193548387096701E-2</v>
      </c>
      <c r="N77" t="s">
        <v>25</v>
      </c>
      <c r="O77">
        <v>43</v>
      </c>
      <c r="P77">
        <v>0.76785714285714202</v>
      </c>
      <c r="Q77" t="b">
        <v>1</v>
      </c>
      <c r="R77">
        <v>0</v>
      </c>
      <c r="S77">
        <v>0</v>
      </c>
      <c r="T77">
        <v>0</v>
      </c>
      <c r="U77">
        <v>0</v>
      </c>
    </row>
    <row r="78" spans="1:21" x14ac:dyDescent="0.2">
      <c r="A78" t="s">
        <v>109</v>
      </c>
      <c r="B78">
        <v>48</v>
      </c>
      <c r="C78">
        <v>0.33333333333333298</v>
      </c>
      <c r="D78">
        <v>16</v>
      </c>
      <c r="E78">
        <v>1</v>
      </c>
      <c r="F78">
        <v>16</v>
      </c>
      <c r="G78">
        <v>0.33333333333333298</v>
      </c>
      <c r="H78" t="b">
        <v>1</v>
      </c>
      <c r="I78">
        <v>0</v>
      </c>
      <c r="J78">
        <v>0</v>
      </c>
      <c r="K78">
        <v>0.66666666666666596</v>
      </c>
      <c r="L78">
        <v>32</v>
      </c>
      <c r="M78">
        <v>0.39393939393939298</v>
      </c>
      <c r="N78" t="s">
        <v>21</v>
      </c>
      <c r="O78">
        <v>39</v>
      </c>
      <c r="P78">
        <v>0.8125</v>
      </c>
      <c r="Q78" t="b">
        <v>0</v>
      </c>
      <c r="R78">
        <v>0</v>
      </c>
      <c r="S78">
        <v>0</v>
      </c>
      <c r="T78">
        <v>0</v>
      </c>
      <c r="U78">
        <v>0</v>
      </c>
    </row>
    <row r="79" spans="1:21" x14ac:dyDescent="0.2">
      <c r="A79" t="s">
        <v>110</v>
      </c>
      <c r="B79">
        <v>43</v>
      </c>
      <c r="C79">
        <v>4.6511627906976702E-2</v>
      </c>
      <c r="D79">
        <v>2</v>
      </c>
      <c r="E79">
        <v>0.76016499705362395</v>
      </c>
      <c r="F79">
        <v>4</v>
      </c>
      <c r="G79">
        <v>9.3023255813953404E-2</v>
      </c>
      <c r="H79" t="b">
        <v>1</v>
      </c>
      <c r="I79">
        <v>4.6511627906976702E-2</v>
      </c>
      <c r="J79">
        <v>2</v>
      </c>
      <c r="K79">
        <v>0.90697674418604601</v>
      </c>
      <c r="L79">
        <v>39</v>
      </c>
      <c r="M79">
        <v>3.5832814768720099E-2</v>
      </c>
      <c r="N79" t="s">
        <v>25</v>
      </c>
      <c r="O79">
        <v>22</v>
      </c>
      <c r="P79">
        <v>0.51162790697674398</v>
      </c>
      <c r="Q79" t="b">
        <v>1</v>
      </c>
      <c r="R79">
        <v>1</v>
      </c>
      <c r="S79">
        <v>0</v>
      </c>
      <c r="T79">
        <v>1</v>
      </c>
      <c r="U79">
        <v>2.3255813953488299E-2</v>
      </c>
    </row>
    <row r="80" spans="1:21" x14ac:dyDescent="0.2">
      <c r="A80" t="s">
        <v>111</v>
      </c>
      <c r="B80">
        <v>34</v>
      </c>
      <c r="C80">
        <v>0</v>
      </c>
      <c r="D80">
        <v>0</v>
      </c>
      <c r="E80">
        <v>0.90625</v>
      </c>
      <c r="F80">
        <v>0</v>
      </c>
      <c r="G80">
        <v>0</v>
      </c>
      <c r="H80" t="b">
        <v>1</v>
      </c>
      <c r="I80">
        <v>0</v>
      </c>
      <c r="J80">
        <v>0</v>
      </c>
      <c r="K80">
        <v>1</v>
      </c>
      <c r="L80" s="25">
        <v>34</v>
      </c>
      <c r="M80">
        <v>0.34269662921348298</v>
      </c>
      <c r="N80" t="s">
        <v>21</v>
      </c>
      <c r="O80">
        <v>19</v>
      </c>
      <c r="P80">
        <v>0.55882352941176405</v>
      </c>
      <c r="Q80" t="b">
        <v>1</v>
      </c>
      <c r="R80">
        <v>0</v>
      </c>
      <c r="S80">
        <v>0</v>
      </c>
      <c r="T80">
        <v>0</v>
      </c>
      <c r="U80">
        <v>0</v>
      </c>
    </row>
    <row r="81" spans="1:21" x14ac:dyDescent="0.2">
      <c r="A81" t="s">
        <v>112</v>
      </c>
      <c r="B81">
        <v>33</v>
      </c>
      <c r="C81">
        <v>0</v>
      </c>
      <c r="D81">
        <v>0</v>
      </c>
      <c r="E81">
        <v>0.92045454545454497</v>
      </c>
      <c r="F81">
        <v>0</v>
      </c>
      <c r="G81">
        <v>0</v>
      </c>
      <c r="H81" t="b">
        <v>1</v>
      </c>
      <c r="I81">
        <v>0</v>
      </c>
      <c r="J81">
        <v>0</v>
      </c>
      <c r="K81">
        <v>1</v>
      </c>
      <c r="L81">
        <v>33</v>
      </c>
      <c r="M81">
        <v>0.49613402061855599</v>
      </c>
      <c r="N81" t="s">
        <v>31</v>
      </c>
      <c r="O81">
        <v>19</v>
      </c>
      <c r="P81">
        <v>0.57575757575757502</v>
      </c>
      <c r="Q81" t="b">
        <v>1</v>
      </c>
      <c r="R81">
        <v>0</v>
      </c>
      <c r="S81">
        <v>0</v>
      </c>
      <c r="T81">
        <v>0</v>
      </c>
      <c r="U81">
        <v>0</v>
      </c>
    </row>
    <row r="82" spans="1:21" x14ac:dyDescent="0.2">
      <c r="A82" t="s">
        <v>113</v>
      </c>
      <c r="B82">
        <v>34</v>
      </c>
      <c r="C82">
        <v>2.94117647058823E-2</v>
      </c>
      <c r="D82">
        <v>1</v>
      </c>
      <c r="E82">
        <v>0.95934959349593496</v>
      </c>
      <c r="F82">
        <v>1</v>
      </c>
      <c r="G82">
        <v>2.94117647058823E-2</v>
      </c>
      <c r="H82" t="b">
        <v>1</v>
      </c>
      <c r="I82">
        <v>0</v>
      </c>
      <c r="J82">
        <v>0</v>
      </c>
      <c r="K82">
        <v>0.97058823529411697</v>
      </c>
      <c r="L82">
        <v>33</v>
      </c>
      <c r="M82">
        <v>3.90625E-3</v>
      </c>
      <c r="N82" t="s">
        <v>25</v>
      </c>
      <c r="O82">
        <v>21</v>
      </c>
      <c r="P82">
        <v>0.61764705882352899</v>
      </c>
      <c r="Q82" t="b">
        <v>1</v>
      </c>
      <c r="R82">
        <v>0</v>
      </c>
      <c r="S82">
        <v>0</v>
      </c>
      <c r="T82">
        <v>0</v>
      </c>
      <c r="U82">
        <v>0</v>
      </c>
    </row>
    <row r="83" spans="1:21" x14ac:dyDescent="0.2">
      <c r="A83" t="s">
        <v>114</v>
      </c>
      <c r="B83">
        <v>23</v>
      </c>
      <c r="C83">
        <v>4.3478260869565202E-2</v>
      </c>
      <c r="D83">
        <v>1</v>
      </c>
      <c r="E83">
        <v>0.7</v>
      </c>
      <c r="F83">
        <v>10</v>
      </c>
      <c r="G83">
        <v>0.434782608695652</v>
      </c>
      <c r="H83" t="b">
        <v>0</v>
      </c>
      <c r="I83">
        <v>0.39130434782608597</v>
      </c>
      <c r="J83">
        <v>9</v>
      </c>
      <c r="K83">
        <v>0.56521739130434701</v>
      </c>
      <c r="L83">
        <v>13</v>
      </c>
      <c r="M83">
        <v>0.13815789473684201</v>
      </c>
      <c r="N83" t="s">
        <v>25</v>
      </c>
      <c r="O83">
        <v>10</v>
      </c>
      <c r="P83">
        <v>0.434782608695652</v>
      </c>
      <c r="Q83" t="b">
        <v>1</v>
      </c>
      <c r="R83">
        <v>0</v>
      </c>
      <c r="S83">
        <v>8</v>
      </c>
      <c r="T83">
        <v>0</v>
      </c>
      <c r="U83">
        <v>0</v>
      </c>
    </row>
    <row r="84" spans="1:21" x14ac:dyDescent="0.2">
      <c r="A84" t="s">
        <v>115</v>
      </c>
      <c r="B84">
        <v>11</v>
      </c>
      <c r="C84">
        <v>0.45454545454545398</v>
      </c>
      <c r="D84">
        <v>5</v>
      </c>
      <c r="E84">
        <v>0.89423076923076905</v>
      </c>
      <c r="F84">
        <v>6</v>
      </c>
      <c r="G84">
        <v>0.54545454545454497</v>
      </c>
      <c r="H84" t="b">
        <v>1</v>
      </c>
      <c r="I84">
        <v>9.0909090909090801E-2</v>
      </c>
      <c r="J84">
        <v>1</v>
      </c>
      <c r="K84">
        <v>0.45454545454545398</v>
      </c>
      <c r="L84">
        <v>5</v>
      </c>
      <c r="M84">
        <v>0.24254215304798901</v>
      </c>
      <c r="N84" t="s">
        <v>21</v>
      </c>
      <c r="O84">
        <v>6</v>
      </c>
      <c r="P84">
        <v>0.54545454545454497</v>
      </c>
      <c r="Q84" t="b">
        <v>1</v>
      </c>
      <c r="R84">
        <v>0</v>
      </c>
      <c r="S84">
        <v>0</v>
      </c>
      <c r="T84">
        <v>0</v>
      </c>
      <c r="U84">
        <v>0</v>
      </c>
    </row>
    <row r="85" spans="1:21" x14ac:dyDescent="0.2">
      <c r="A85" t="s">
        <v>116</v>
      </c>
      <c r="B85">
        <v>14</v>
      </c>
      <c r="C85">
        <v>0</v>
      </c>
      <c r="D85">
        <v>0</v>
      </c>
      <c r="E85">
        <v>0.78260869565217395</v>
      </c>
      <c r="F85">
        <v>1</v>
      </c>
      <c r="G85">
        <v>7.1428571428571397E-2</v>
      </c>
      <c r="H85" t="b">
        <v>1</v>
      </c>
      <c r="I85">
        <v>7.1428571428571397E-2</v>
      </c>
      <c r="J85">
        <v>1</v>
      </c>
      <c r="K85">
        <v>0.92857142857142805</v>
      </c>
      <c r="L85">
        <v>13</v>
      </c>
      <c r="M85">
        <v>0.93240901213171501</v>
      </c>
      <c r="N85" t="s">
        <v>68</v>
      </c>
      <c r="O85">
        <v>0</v>
      </c>
      <c r="P85">
        <v>0</v>
      </c>
      <c r="Q85" t="b">
        <v>1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t="s">
        <v>117</v>
      </c>
      <c r="B86">
        <v>35</v>
      </c>
      <c r="C86">
        <v>5.7142857142857099E-2</v>
      </c>
      <c r="D86">
        <v>2</v>
      </c>
      <c r="E86">
        <v>0.90384615384615297</v>
      </c>
      <c r="F86">
        <v>2</v>
      </c>
      <c r="G86">
        <v>5.7142857142857099E-2</v>
      </c>
      <c r="H86" t="b">
        <v>1</v>
      </c>
      <c r="I86">
        <v>0</v>
      </c>
      <c r="J86">
        <v>0</v>
      </c>
      <c r="K86">
        <v>0.94285714285714195</v>
      </c>
      <c r="L86">
        <v>33</v>
      </c>
      <c r="M86" s="25">
        <v>4.6078702423739702E-4</v>
      </c>
      <c r="N86" t="s">
        <v>25</v>
      </c>
      <c r="O86">
        <v>21</v>
      </c>
      <c r="P86">
        <v>0.6</v>
      </c>
      <c r="Q86" t="b">
        <v>1</v>
      </c>
      <c r="R86">
        <v>0</v>
      </c>
      <c r="S86">
        <v>0</v>
      </c>
      <c r="T86">
        <v>0</v>
      </c>
      <c r="U86">
        <v>0</v>
      </c>
    </row>
    <row r="87" spans="1:21" x14ac:dyDescent="0.2">
      <c r="A87" t="s">
        <v>118</v>
      </c>
      <c r="B87">
        <v>50</v>
      </c>
      <c r="C87">
        <v>0.38</v>
      </c>
      <c r="D87">
        <v>19</v>
      </c>
      <c r="E87">
        <v>1</v>
      </c>
      <c r="F87">
        <v>19</v>
      </c>
      <c r="G87">
        <v>0.38</v>
      </c>
      <c r="H87" t="b">
        <v>1</v>
      </c>
      <c r="I87">
        <v>0</v>
      </c>
      <c r="J87">
        <v>0</v>
      </c>
      <c r="K87">
        <v>0.62</v>
      </c>
      <c r="L87">
        <v>31</v>
      </c>
      <c r="M87">
        <v>2.4316109422492399E-3</v>
      </c>
      <c r="N87" t="s">
        <v>25</v>
      </c>
      <c r="O87">
        <v>10</v>
      </c>
      <c r="P87">
        <v>0.2</v>
      </c>
      <c r="Q87" t="b">
        <v>1</v>
      </c>
      <c r="R87">
        <v>0</v>
      </c>
      <c r="S87">
        <v>0</v>
      </c>
      <c r="T87">
        <v>0</v>
      </c>
      <c r="U87">
        <v>0</v>
      </c>
    </row>
    <row r="88" spans="1:21" x14ac:dyDescent="0.2">
      <c r="A88" t="s">
        <v>119</v>
      </c>
      <c r="B88">
        <v>46</v>
      </c>
      <c r="C88">
        <v>0.15217391304347799</v>
      </c>
      <c r="D88">
        <v>7</v>
      </c>
      <c r="E88">
        <v>0.33183856502242098</v>
      </c>
      <c r="F88">
        <v>40</v>
      </c>
      <c r="G88">
        <v>0.86956521739130399</v>
      </c>
      <c r="H88" t="b">
        <v>0</v>
      </c>
      <c r="I88">
        <v>0.71739130434782605</v>
      </c>
      <c r="J88">
        <v>33</v>
      </c>
      <c r="K88">
        <v>0.13043478260869501</v>
      </c>
      <c r="L88">
        <v>6</v>
      </c>
      <c r="M88">
        <v>0.111864406779661</v>
      </c>
      <c r="N88" t="s">
        <v>25</v>
      </c>
      <c r="O88">
        <v>36</v>
      </c>
      <c r="P88">
        <v>0.78260869565217395</v>
      </c>
      <c r="Q88" t="b">
        <v>1</v>
      </c>
      <c r="R88">
        <v>4</v>
      </c>
      <c r="S88">
        <v>28</v>
      </c>
      <c r="T88">
        <v>0.125</v>
      </c>
      <c r="U88">
        <v>8.6956521739130405E-2</v>
      </c>
    </row>
    <row r="89" spans="1:21" x14ac:dyDescent="0.2">
      <c r="A89" t="s">
        <v>120</v>
      </c>
      <c r="B89">
        <v>38</v>
      </c>
      <c r="C89">
        <v>0</v>
      </c>
      <c r="D89">
        <v>0</v>
      </c>
      <c r="E89">
        <v>0.22222222222222199</v>
      </c>
      <c r="F89">
        <v>2</v>
      </c>
      <c r="G89">
        <v>5.2631578947368397E-2</v>
      </c>
      <c r="H89" t="b">
        <v>1</v>
      </c>
      <c r="I89">
        <v>5.2631578947368397E-2</v>
      </c>
      <c r="J89">
        <v>2</v>
      </c>
      <c r="K89">
        <v>0.94736842105263097</v>
      </c>
      <c r="L89">
        <v>36</v>
      </c>
      <c r="M89">
        <v>0.134529147982062</v>
      </c>
      <c r="N89" t="s">
        <v>25</v>
      </c>
      <c r="O89">
        <v>3</v>
      </c>
      <c r="P89">
        <v>7.8947368421052599E-2</v>
      </c>
      <c r="Q89" t="b">
        <v>1</v>
      </c>
      <c r="R89">
        <v>0</v>
      </c>
      <c r="S89">
        <v>1</v>
      </c>
      <c r="T89">
        <v>0</v>
      </c>
      <c r="U89">
        <v>0</v>
      </c>
    </row>
    <row r="90" spans="1:21" x14ac:dyDescent="0.2">
      <c r="A90" t="s">
        <v>121</v>
      </c>
      <c r="B90">
        <v>40</v>
      </c>
      <c r="C90">
        <v>0</v>
      </c>
      <c r="D90">
        <v>0</v>
      </c>
      <c r="E90">
        <v>0.490566037735849</v>
      </c>
      <c r="F90">
        <v>6</v>
      </c>
      <c r="G90">
        <v>0.15</v>
      </c>
      <c r="H90" t="b">
        <v>0</v>
      </c>
      <c r="I90">
        <v>0.15</v>
      </c>
      <c r="J90">
        <v>6</v>
      </c>
      <c r="K90">
        <v>0.85</v>
      </c>
      <c r="L90">
        <v>34</v>
      </c>
      <c r="M90">
        <v>8.4942084942084897E-2</v>
      </c>
      <c r="N90" t="s">
        <v>25</v>
      </c>
      <c r="O90">
        <v>27</v>
      </c>
      <c r="P90">
        <v>0.67500000000000004</v>
      </c>
      <c r="Q90" t="b">
        <v>1</v>
      </c>
      <c r="R90">
        <v>1</v>
      </c>
      <c r="S90">
        <v>4</v>
      </c>
      <c r="T90">
        <v>0.2</v>
      </c>
      <c r="U90">
        <v>2.5000000000000001E-2</v>
      </c>
    </row>
    <row r="91" spans="1:21" x14ac:dyDescent="0.2">
      <c r="A91" t="s">
        <v>122</v>
      </c>
      <c r="B91">
        <v>26</v>
      </c>
      <c r="C91">
        <v>0.5</v>
      </c>
      <c r="D91">
        <v>13</v>
      </c>
      <c r="E91">
        <v>1</v>
      </c>
      <c r="F91">
        <v>13</v>
      </c>
      <c r="G91">
        <v>0.5</v>
      </c>
      <c r="H91" t="b">
        <v>1</v>
      </c>
      <c r="I91">
        <v>0</v>
      </c>
      <c r="J91">
        <v>0</v>
      </c>
      <c r="K91">
        <v>0.5</v>
      </c>
      <c r="L91">
        <v>13</v>
      </c>
      <c r="M91">
        <v>9.8493626882966395E-2</v>
      </c>
      <c r="N91" t="s">
        <v>25</v>
      </c>
      <c r="O91">
        <v>18</v>
      </c>
      <c r="P91">
        <v>0.69230769230769196</v>
      </c>
      <c r="Q91" t="b">
        <v>1</v>
      </c>
      <c r="R91">
        <v>0</v>
      </c>
      <c r="S91">
        <v>0</v>
      </c>
      <c r="T91">
        <v>0</v>
      </c>
      <c r="U91">
        <v>0</v>
      </c>
    </row>
    <row r="92" spans="1:21" x14ac:dyDescent="0.2">
      <c r="A92" t="s">
        <v>123</v>
      </c>
      <c r="B92">
        <v>8</v>
      </c>
      <c r="C92">
        <v>0.25</v>
      </c>
      <c r="D92">
        <v>2</v>
      </c>
      <c r="E92">
        <v>1</v>
      </c>
      <c r="F92">
        <v>2</v>
      </c>
      <c r="G92">
        <v>0.25</v>
      </c>
      <c r="H92" t="b">
        <v>1</v>
      </c>
      <c r="I92">
        <v>0</v>
      </c>
      <c r="J92">
        <v>0</v>
      </c>
      <c r="K92">
        <v>0.75</v>
      </c>
      <c r="L92">
        <v>6</v>
      </c>
      <c r="M92">
        <v>0.434579439252336</v>
      </c>
      <c r="N92" t="s">
        <v>31</v>
      </c>
      <c r="O92">
        <v>4</v>
      </c>
      <c r="P92">
        <v>0.5</v>
      </c>
      <c r="Q92" t="b">
        <v>1</v>
      </c>
      <c r="R92">
        <v>0</v>
      </c>
      <c r="S92">
        <v>0</v>
      </c>
      <c r="T92">
        <v>0</v>
      </c>
      <c r="U92">
        <v>0</v>
      </c>
    </row>
    <row r="93" spans="1:21" x14ac:dyDescent="0.2">
      <c r="A93" t="s">
        <v>124</v>
      </c>
      <c r="B93">
        <v>32</v>
      </c>
      <c r="C93">
        <v>0.15625</v>
      </c>
      <c r="D93">
        <v>5</v>
      </c>
      <c r="E93">
        <v>0.79090909090909001</v>
      </c>
      <c r="F93">
        <v>24</v>
      </c>
      <c r="G93">
        <v>0.75</v>
      </c>
      <c r="H93" t="b">
        <v>0</v>
      </c>
      <c r="I93">
        <v>0.59375</v>
      </c>
      <c r="J93">
        <v>19</v>
      </c>
      <c r="K93">
        <v>0.25</v>
      </c>
      <c r="L93">
        <v>8</v>
      </c>
      <c r="M93">
        <v>0.27154663518299799</v>
      </c>
      <c r="N93" t="s">
        <v>21</v>
      </c>
      <c r="O93">
        <v>24</v>
      </c>
      <c r="P93">
        <v>0.75</v>
      </c>
      <c r="Q93" t="b">
        <v>1</v>
      </c>
      <c r="R93">
        <v>1</v>
      </c>
      <c r="S93">
        <v>17</v>
      </c>
      <c r="T93">
        <v>5.5555555555555497E-2</v>
      </c>
      <c r="U93">
        <v>3.125E-2</v>
      </c>
    </row>
    <row r="94" spans="1:21" x14ac:dyDescent="0.2">
      <c r="A94" t="s">
        <v>125</v>
      </c>
      <c r="B94">
        <v>7</v>
      </c>
      <c r="C94">
        <v>0.71428571428571397</v>
      </c>
      <c r="D94">
        <v>5</v>
      </c>
      <c r="E94">
        <v>0.434782608695652</v>
      </c>
      <c r="F94">
        <v>6</v>
      </c>
      <c r="G94">
        <v>0.85714285714285698</v>
      </c>
      <c r="H94" t="b">
        <v>0</v>
      </c>
      <c r="I94">
        <v>0.14285714285714199</v>
      </c>
      <c r="J94">
        <v>1</v>
      </c>
      <c r="K94">
        <v>0.14285714285714199</v>
      </c>
      <c r="L94">
        <v>1</v>
      </c>
      <c r="M94">
        <v>0.49559255631733501</v>
      </c>
      <c r="N94" t="s">
        <v>31</v>
      </c>
      <c r="O94">
        <v>5</v>
      </c>
      <c r="P94">
        <v>0.71428571428571397</v>
      </c>
      <c r="Q94" t="b">
        <v>1</v>
      </c>
      <c r="R94">
        <v>0</v>
      </c>
      <c r="S94">
        <v>0</v>
      </c>
      <c r="T94">
        <v>0</v>
      </c>
      <c r="U94">
        <v>0</v>
      </c>
    </row>
    <row r="95" spans="1:21" x14ac:dyDescent="0.2">
      <c r="A95" t="s">
        <v>126</v>
      </c>
      <c r="B95">
        <v>5</v>
      </c>
      <c r="C95">
        <v>0</v>
      </c>
      <c r="D95">
        <v>0</v>
      </c>
      <c r="E95">
        <v>1</v>
      </c>
      <c r="F95">
        <v>0</v>
      </c>
      <c r="G95">
        <v>0</v>
      </c>
      <c r="H95" t="b">
        <v>1</v>
      </c>
      <c r="I95">
        <v>0</v>
      </c>
      <c r="J95">
        <v>0</v>
      </c>
      <c r="K95">
        <v>1</v>
      </c>
      <c r="L95">
        <v>5</v>
      </c>
      <c r="M95">
        <v>0.962768287341217</v>
      </c>
      <c r="N95" t="s">
        <v>68</v>
      </c>
      <c r="O95">
        <v>0</v>
      </c>
      <c r="P95">
        <v>0</v>
      </c>
      <c r="Q95" t="b">
        <v>1</v>
      </c>
      <c r="R95">
        <v>0</v>
      </c>
      <c r="S95">
        <v>0</v>
      </c>
      <c r="T95">
        <v>0</v>
      </c>
      <c r="U95">
        <v>0</v>
      </c>
    </row>
    <row r="96" spans="1:21" x14ac:dyDescent="0.2">
      <c r="A96" t="s">
        <v>127</v>
      </c>
      <c r="B96">
        <v>13</v>
      </c>
      <c r="C96">
        <v>0.84615384615384603</v>
      </c>
      <c r="D96">
        <v>11</v>
      </c>
      <c r="E96">
        <v>0.671875</v>
      </c>
      <c r="F96">
        <v>12</v>
      </c>
      <c r="G96">
        <v>0.92307692307692302</v>
      </c>
      <c r="H96" t="b">
        <v>1</v>
      </c>
      <c r="I96">
        <v>7.69230769230769E-2</v>
      </c>
      <c r="J96">
        <v>1</v>
      </c>
      <c r="K96">
        <v>7.6923076923076802E-2</v>
      </c>
      <c r="L96">
        <v>1</v>
      </c>
      <c r="M96">
        <v>1.02140077821011E-2</v>
      </c>
      <c r="N96" t="s">
        <v>25</v>
      </c>
      <c r="O96">
        <v>12</v>
      </c>
      <c r="P96">
        <v>0.92307692307692302</v>
      </c>
      <c r="Q96" t="b">
        <v>0</v>
      </c>
      <c r="R96">
        <v>0</v>
      </c>
      <c r="S96">
        <v>0</v>
      </c>
      <c r="T96">
        <v>0</v>
      </c>
      <c r="U96">
        <v>0</v>
      </c>
    </row>
    <row r="97" spans="1:21" x14ac:dyDescent="0.2">
      <c r="A97" t="s">
        <v>128</v>
      </c>
      <c r="B97">
        <v>96</v>
      </c>
      <c r="C97">
        <v>0</v>
      </c>
      <c r="D97">
        <v>0</v>
      </c>
      <c r="E97">
        <v>0.83333333333333304</v>
      </c>
      <c r="F97">
        <v>31</v>
      </c>
      <c r="G97">
        <v>0.32291666666666602</v>
      </c>
      <c r="H97" t="b">
        <v>0</v>
      </c>
      <c r="I97">
        <v>0.32291666666666602</v>
      </c>
      <c r="J97">
        <v>31</v>
      </c>
      <c r="K97">
        <v>0.67708333333333304</v>
      </c>
      <c r="L97">
        <v>65</v>
      </c>
      <c r="M97">
        <v>0.59100204498977504</v>
      </c>
      <c r="N97" t="s">
        <v>31</v>
      </c>
      <c r="O97">
        <v>42</v>
      </c>
      <c r="P97">
        <v>0.4375</v>
      </c>
      <c r="Q97" t="b">
        <v>1</v>
      </c>
      <c r="R97">
        <v>0</v>
      </c>
      <c r="S97">
        <v>30</v>
      </c>
      <c r="T97">
        <v>0</v>
      </c>
      <c r="U97">
        <v>0</v>
      </c>
    </row>
    <row r="98" spans="1:21" x14ac:dyDescent="0.2">
      <c r="A98" t="s">
        <v>129</v>
      </c>
      <c r="B98">
        <v>22</v>
      </c>
      <c r="C98">
        <v>4.54545454545454E-2</v>
      </c>
      <c r="D98">
        <v>1</v>
      </c>
      <c r="E98">
        <v>0.47692307692307601</v>
      </c>
      <c r="F98">
        <v>21</v>
      </c>
      <c r="G98">
        <v>0.95454545454545403</v>
      </c>
      <c r="H98" t="b">
        <v>0</v>
      </c>
      <c r="I98">
        <v>0.90909090909090895</v>
      </c>
      <c r="J98">
        <v>20</v>
      </c>
      <c r="K98">
        <v>4.54545454545454E-2</v>
      </c>
      <c r="L98">
        <v>1</v>
      </c>
      <c r="M98">
        <v>0.21834061135371099</v>
      </c>
      <c r="N98" t="s">
        <v>21</v>
      </c>
      <c r="O98">
        <v>17</v>
      </c>
      <c r="P98">
        <v>0.77272727272727204</v>
      </c>
      <c r="Q98" t="b">
        <v>1</v>
      </c>
      <c r="R98">
        <v>5</v>
      </c>
      <c r="S98">
        <v>14</v>
      </c>
      <c r="T98">
        <v>0.26315789473684198</v>
      </c>
      <c r="U98">
        <v>0.22727272727272699</v>
      </c>
    </row>
    <row r="99" spans="1:21" x14ac:dyDescent="0.2">
      <c r="A99" t="s">
        <v>130</v>
      </c>
      <c r="B99">
        <v>27</v>
      </c>
      <c r="C99">
        <v>0</v>
      </c>
      <c r="D99">
        <v>0</v>
      </c>
      <c r="E99">
        <v>1</v>
      </c>
      <c r="F99">
        <v>0</v>
      </c>
      <c r="G99">
        <v>0</v>
      </c>
      <c r="H99" t="b">
        <v>1</v>
      </c>
      <c r="I99">
        <v>0</v>
      </c>
      <c r="J99">
        <v>0</v>
      </c>
      <c r="K99">
        <v>1</v>
      </c>
      <c r="L99" s="25">
        <v>27</v>
      </c>
      <c r="M99">
        <v>5.6603773584905599E-2</v>
      </c>
      <c r="N99" t="s">
        <v>25</v>
      </c>
      <c r="O99">
        <v>21</v>
      </c>
      <c r="P99">
        <v>0.77777777777777701</v>
      </c>
      <c r="Q99" t="b">
        <v>1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 t="s">
        <v>131</v>
      </c>
      <c r="B100">
        <v>16</v>
      </c>
      <c r="C100">
        <v>0.4375</v>
      </c>
      <c r="D100">
        <v>7</v>
      </c>
      <c r="E100">
        <v>1</v>
      </c>
      <c r="F100">
        <v>7</v>
      </c>
      <c r="G100">
        <v>0.4375</v>
      </c>
      <c r="H100" t="b">
        <v>1</v>
      </c>
      <c r="I100">
        <v>0</v>
      </c>
      <c r="J100">
        <v>0</v>
      </c>
      <c r="K100">
        <v>0.5625</v>
      </c>
      <c r="L100">
        <v>9</v>
      </c>
      <c r="M100">
        <v>3.4416826003824001E-2</v>
      </c>
      <c r="N100" t="s">
        <v>25</v>
      </c>
      <c r="O100">
        <v>10</v>
      </c>
      <c r="P100">
        <v>0.625</v>
      </c>
      <c r="Q100" t="b">
        <v>1</v>
      </c>
      <c r="R100">
        <v>0</v>
      </c>
      <c r="S100">
        <v>0</v>
      </c>
      <c r="T100">
        <v>0</v>
      </c>
      <c r="U100">
        <v>0</v>
      </c>
    </row>
    <row r="101" spans="1:21" x14ac:dyDescent="0.2">
      <c r="A101" t="s">
        <v>132</v>
      </c>
      <c r="B101">
        <v>25</v>
      </c>
      <c r="C101">
        <v>0.24</v>
      </c>
      <c r="D101">
        <v>6</v>
      </c>
      <c r="E101">
        <v>1</v>
      </c>
      <c r="F101">
        <v>6</v>
      </c>
      <c r="G101">
        <v>0.24</v>
      </c>
      <c r="H101" t="b">
        <v>1</v>
      </c>
      <c r="I101">
        <v>0</v>
      </c>
      <c r="J101">
        <v>0</v>
      </c>
      <c r="K101">
        <v>0.76</v>
      </c>
      <c r="L101">
        <v>19</v>
      </c>
      <c r="M101">
        <v>5.4298642533936597E-2</v>
      </c>
      <c r="N101" t="s">
        <v>25</v>
      </c>
      <c r="O101">
        <v>22</v>
      </c>
      <c r="P101">
        <v>0.88</v>
      </c>
      <c r="Q101" t="b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">
      <c r="A102" t="s">
        <v>133</v>
      </c>
      <c r="B102">
        <v>10</v>
      </c>
      <c r="C102">
        <v>0.1</v>
      </c>
      <c r="D102">
        <v>1</v>
      </c>
      <c r="E102">
        <v>1</v>
      </c>
      <c r="F102">
        <v>1</v>
      </c>
      <c r="G102">
        <v>0.1</v>
      </c>
      <c r="H102" t="b">
        <v>1</v>
      </c>
      <c r="I102">
        <v>0</v>
      </c>
      <c r="J102">
        <v>0</v>
      </c>
      <c r="K102">
        <v>0.9</v>
      </c>
      <c r="L102">
        <v>9</v>
      </c>
      <c r="M102">
        <v>0.58653846153846101</v>
      </c>
      <c r="N102" t="s">
        <v>31</v>
      </c>
      <c r="O102">
        <v>2</v>
      </c>
      <c r="P102">
        <v>0.2</v>
      </c>
      <c r="Q102" t="b">
        <v>1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 t="s">
        <v>134</v>
      </c>
      <c r="B103">
        <v>62</v>
      </c>
      <c r="C103">
        <v>0.62903225806451601</v>
      </c>
      <c r="D103">
        <v>39</v>
      </c>
      <c r="E103">
        <v>1</v>
      </c>
      <c r="F103">
        <v>39</v>
      </c>
      <c r="G103">
        <v>0.62903225806451601</v>
      </c>
      <c r="H103" t="b">
        <v>1</v>
      </c>
      <c r="I103">
        <v>0</v>
      </c>
      <c r="J103">
        <v>0</v>
      </c>
      <c r="K103">
        <v>0.37096774193548299</v>
      </c>
      <c r="L103">
        <v>23</v>
      </c>
      <c r="M103">
        <v>2.8831562974203299E-2</v>
      </c>
      <c r="N103" t="s">
        <v>25</v>
      </c>
      <c r="O103">
        <v>62</v>
      </c>
      <c r="P103">
        <v>1</v>
      </c>
      <c r="Q103" t="b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">
      <c r="A104" t="s">
        <v>135</v>
      </c>
      <c r="B104">
        <v>48</v>
      </c>
      <c r="C104">
        <v>0.14583333333333301</v>
      </c>
      <c r="D104">
        <v>7</v>
      </c>
      <c r="E104">
        <v>0.224683544303797</v>
      </c>
      <c r="F104">
        <v>38</v>
      </c>
      <c r="G104">
        <v>0.79166666666666596</v>
      </c>
      <c r="H104" t="b">
        <v>0</v>
      </c>
      <c r="I104">
        <v>0.64583333333333304</v>
      </c>
      <c r="J104">
        <v>31</v>
      </c>
      <c r="K104">
        <v>0.20833333333333301</v>
      </c>
      <c r="L104">
        <v>10</v>
      </c>
      <c r="M104">
        <v>5.8243727598566303E-3</v>
      </c>
      <c r="N104" t="s">
        <v>25</v>
      </c>
      <c r="O104">
        <v>35</v>
      </c>
      <c r="P104">
        <v>0.72916666666666596</v>
      </c>
      <c r="Q104" t="b">
        <v>1</v>
      </c>
      <c r="R104">
        <v>9</v>
      </c>
      <c r="S104">
        <v>21</v>
      </c>
      <c r="T104">
        <v>0.3</v>
      </c>
      <c r="U104">
        <v>0.1875</v>
      </c>
    </row>
    <row r="105" spans="1:21" x14ac:dyDescent="0.2">
      <c r="A105" t="s">
        <v>136</v>
      </c>
      <c r="B105">
        <v>25</v>
      </c>
      <c r="C105">
        <v>0</v>
      </c>
      <c r="D105">
        <v>0</v>
      </c>
      <c r="E105">
        <v>0.80645161290322498</v>
      </c>
      <c r="F105">
        <v>25</v>
      </c>
      <c r="G105">
        <v>1</v>
      </c>
      <c r="H105" t="b">
        <v>0</v>
      </c>
      <c r="I105">
        <v>1</v>
      </c>
      <c r="J105">
        <v>25</v>
      </c>
      <c r="K105">
        <v>0</v>
      </c>
      <c r="L105">
        <v>0</v>
      </c>
      <c r="M105">
        <v>0.56097560975609695</v>
      </c>
      <c r="N105" t="s">
        <v>31</v>
      </c>
      <c r="O105">
        <v>25</v>
      </c>
      <c r="P105">
        <v>1</v>
      </c>
      <c r="Q105" t="b">
        <v>0</v>
      </c>
      <c r="R105">
        <v>0</v>
      </c>
      <c r="S105">
        <v>24</v>
      </c>
      <c r="T105">
        <v>0</v>
      </c>
      <c r="U105">
        <v>0</v>
      </c>
    </row>
    <row r="106" spans="1:21" x14ac:dyDescent="0.2">
      <c r="A106" t="s">
        <v>137</v>
      </c>
      <c r="B106">
        <v>3</v>
      </c>
      <c r="C106">
        <v>0</v>
      </c>
      <c r="D106">
        <v>0</v>
      </c>
      <c r="E106">
        <v>1</v>
      </c>
      <c r="F106">
        <v>0</v>
      </c>
      <c r="G106">
        <v>0</v>
      </c>
      <c r="H106" t="b">
        <v>1</v>
      </c>
      <c r="I106">
        <v>0</v>
      </c>
      <c r="J106">
        <v>0</v>
      </c>
      <c r="K106">
        <v>1</v>
      </c>
      <c r="L106">
        <v>3</v>
      </c>
      <c r="M106">
        <v>0.99346405228758095</v>
      </c>
      <c r="N106" t="s">
        <v>68</v>
      </c>
      <c r="O106">
        <v>0</v>
      </c>
      <c r="P106">
        <v>0</v>
      </c>
      <c r="Q106" t="b">
        <v>1</v>
      </c>
      <c r="R106">
        <v>0</v>
      </c>
      <c r="S106">
        <v>0</v>
      </c>
      <c r="T106">
        <v>0</v>
      </c>
      <c r="U106">
        <v>0</v>
      </c>
    </row>
    <row r="107" spans="1:21" x14ac:dyDescent="0.2">
      <c r="A107" t="s">
        <v>138</v>
      </c>
      <c r="B107">
        <v>3</v>
      </c>
      <c r="C107">
        <v>0.66666666666666596</v>
      </c>
      <c r="D107">
        <v>2</v>
      </c>
      <c r="E107">
        <v>0.492307692307692</v>
      </c>
      <c r="F107">
        <v>3</v>
      </c>
      <c r="G107">
        <v>1</v>
      </c>
      <c r="H107" t="b">
        <v>0</v>
      </c>
      <c r="I107">
        <v>0.33333333333333298</v>
      </c>
      <c r="J107">
        <v>1</v>
      </c>
      <c r="K107">
        <v>0</v>
      </c>
      <c r="L107">
        <v>0</v>
      </c>
      <c r="M107">
        <v>9.0909090909090898E-2</v>
      </c>
      <c r="N107" t="s">
        <v>25</v>
      </c>
      <c r="O107">
        <v>3</v>
      </c>
      <c r="P107">
        <v>1</v>
      </c>
      <c r="Q107" t="b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">
      <c r="A108" t="s">
        <v>139</v>
      </c>
      <c r="B108">
        <v>4</v>
      </c>
      <c r="C108">
        <v>0</v>
      </c>
      <c r="D108">
        <v>0</v>
      </c>
      <c r="E108">
        <v>0.84705882352941098</v>
      </c>
      <c r="F108">
        <v>2</v>
      </c>
      <c r="G108">
        <v>0.5</v>
      </c>
      <c r="H108" t="b">
        <v>0</v>
      </c>
      <c r="I108">
        <v>0.5</v>
      </c>
      <c r="J108">
        <v>2</v>
      </c>
      <c r="K108">
        <v>0.5</v>
      </c>
      <c r="L108">
        <v>2</v>
      </c>
      <c r="M108">
        <v>0.58241758241758201</v>
      </c>
      <c r="N108" t="s">
        <v>31</v>
      </c>
      <c r="O108">
        <v>3</v>
      </c>
      <c r="P108">
        <v>0.75</v>
      </c>
      <c r="Q108" t="b">
        <v>1</v>
      </c>
      <c r="R108">
        <v>1</v>
      </c>
      <c r="S108">
        <v>0</v>
      </c>
      <c r="T108">
        <v>1</v>
      </c>
      <c r="U108">
        <v>0.25</v>
      </c>
    </row>
    <row r="109" spans="1:21" x14ac:dyDescent="0.2">
      <c r="A109" t="s">
        <v>143</v>
      </c>
      <c r="B109">
        <v>40</v>
      </c>
      <c r="C109">
        <v>0.92500000000000004</v>
      </c>
      <c r="D109">
        <v>37</v>
      </c>
      <c r="E109">
        <v>1</v>
      </c>
      <c r="F109">
        <v>37</v>
      </c>
      <c r="G109">
        <v>0.92500000000000004</v>
      </c>
      <c r="H109" t="b">
        <v>1</v>
      </c>
      <c r="I109">
        <v>0</v>
      </c>
      <c r="J109">
        <v>0</v>
      </c>
      <c r="K109">
        <v>7.49999999999999E-2</v>
      </c>
      <c r="L109">
        <v>3</v>
      </c>
      <c r="M109">
        <v>2.4286785526418798E-3</v>
      </c>
      <c r="N109" t="s">
        <v>25</v>
      </c>
      <c r="O109">
        <v>36</v>
      </c>
      <c r="P109">
        <v>0.9</v>
      </c>
      <c r="Q109" t="b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t="s">
        <v>144</v>
      </c>
      <c r="B110">
        <v>45</v>
      </c>
      <c r="C110">
        <v>0</v>
      </c>
      <c r="D110">
        <v>0</v>
      </c>
      <c r="E110">
        <v>0.98449612403100695</v>
      </c>
      <c r="F110">
        <v>0</v>
      </c>
      <c r="G110">
        <v>0</v>
      </c>
      <c r="H110" t="b">
        <v>1</v>
      </c>
      <c r="I110">
        <v>0</v>
      </c>
      <c r="J110">
        <v>0</v>
      </c>
      <c r="K110">
        <v>1</v>
      </c>
      <c r="L110">
        <v>45</v>
      </c>
      <c r="M110">
        <v>0.12022630834512001</v>
      </c>
      <c r="N110" t="s">
        <v>25</v>
      </c>
      <c r="O110">
        <v>31</v>
      </c>
      <c r="P110">
        <v>0.688888888888888</v>
      </c>
      <c r="Q110" t="b">
        <v>1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 t="s">
        <v>140</v>
      </c>
      <c r="B111">
        <v>64</v>
      </c>
      <c r="C111">
        <v>0.734375</v>
      </c>
      <c r="D111">
        <v>47</v>
      </c>
      <c r="E111">
        <v>1</v>
      </c>
      <c r="F111">
        <v>47</v>
      </c>
      <c r="G111">
        <v>0.734375</v>
      </c>
      <c r="H111" t="b">
        <v>1</v>
      </c>
      <c r="I111">
        <v>0</v>
      </c>
      <c r="J111">
        <v>0</v>
      </c>
      <c r="K111">
        <v>0.265625</v>
      </c>
      <c r="L111">
        <v>17</v>
      </c>
      <c r="M111">
        <v>2.39896957011753E-2</v>
      </c>
      <c r="N111" t="s">
        <v>25</v>
      </c>
      <c r="O111">
        <v>39</v>
      </c>
      <c r="P111">
        <v>0.609375</v>
      </c>
      <c r="Q111" t="b">
        <v>1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t="s">
        <v>141</v>
      </c>
      <c r="B112">
        <v>67</v>
      </c>
      <c r="C112">
        <v>0.34328358208955201</v>
      </c>
      <c r="D112">
        <v>23</v>
      </c>
      <c r="E112">
        <v>0.58088235294117596</v>
      </c>
      <c r="F112">
        <v>36</v>
      </c>
      <c r="G112">
        <v>0.53731343283582</v>
      </c>
      <c r="H112" t="b">
        <v>0</v>
      </c>
      <c r="I112">
        <v>0.194029850746268</v>
      </c>
      <c r="J112">
        <v>13</v>
      </c>
      <c r="K112">
        <v>0.462686567164179</v>
      </c>
      <c r="L112">
        <v>31</v>
      </c>
      <c r="M112">
        <v>1.3953870146926001E-3</v>
      </c>
      <c r="N112" t="s">
        <v>25</v>
      </c>
      <c r="O112">
        <v>49</v>
      </c>
      <c r="P112">
        <v>0.731343283582089</v>
      </c>
      <c r="Q112" t="b">
        <v>1</v>
      </c>
      <c r="R112">
        <v>4</v>
      </c>
      <c r="S112">
        <v>8</v>
      </c>
      <c r="T112">
        <v>0.33333333333333298</v>
      </c>
      <c r="U112">
        <v>5.9701492537313397E-2</v>
      </c>
    </row>
    <row r="113" spans="1:21" x14ac:dyDescent="0.2">
      <c r="A113" t="s">
        <v>142</v>
      </c>
      <c r="B113">
        <v>55</v>
      </c>
      <c r="C113">
        <v>0.25454545454545402</v>
      </c>
      <c r="D113">
        <v>14</v>
      </c>
      <c r="E113">
        <v>0.67777777777777704</v>
      </c>
      <c r="F113">
        <v>27</v>
      </c>
      <c r="G113">
        <v>0.49090909090909002</v>
      </c>
      <c r="H113" t="b">
        <v>0</v>
      </c>
      <c r="I113">
        <v>0.236363636363636</v>
      </c>
      <c r="J113">
        <v>13</v>
      </c>
      <c r="K113">
        <v>0.50909090909090904</v>
      </c>
      <c r="L113">
        <v>28</v>
      </c>
      <c r="M113" s="25">
        <v>3.0627871362940199E-4</v>
      </c>
      <c r="N113" t="s">
        <v>25</v>
      </c>
      <c r="O113">
        <v>43</v>
      </c>
      <c r="P113">
        <v>0.78181818181818097</v>
      </c>
      <c r="Q113" t="b">
        <v>1</v>
      </c>
      <c r="R113">
        <v>5</v>
      </c>
      <c r="S113">
        <v>7</v>
      </c>
      <c r="T113">
        <v>0.41666666666666602</v>
      </c>
      <c r="U113">
        <v>9.0909090909090898E-2</v>
      </c>
    </row>
    <row r="114" spans="1:21" x14ac:dyDescent="0.2">
      <c r="A114" t="s">
        <v>145</v>
      </c>
      <c r="B114">
        <v>12</v>
      </c>
      <c r="C114">
        <v>0.16666666666666599</v>
      </c>
      <c r="D114">
        <v>2</v>
      </c>
      <c r="E114">
        <v>1</v>
      </c>
      <c r="F114">
        <v>2</v>
      </c>
      <c r="G114">
        <v>0.16666666666666599</v>
      </c>
      <c r="H114" t="b">
        <v>1</v>
      </c>
      <c r="I114">
        <v>0</v>
      </c>
      <c r="J114">
        <v>0</v>
      </c>
      <c r="K114">
        <v>0.83333333333333304</v>
      </c>
      <c r="L114">
        <v>10</v>
      </c>
      <c r="M114">
        <v>2.4038461538461502E-2</v>
      </c>
      <c r="N114" t="s">
        <v>25</v>
      </c>
      <c r="O114">
        <v>8</v>
      </c>
      <c r="P114">
        <v>0.66666666666666596</v>
      </c>
      <c r="Q114" t="b">
        <v>1</v>
      </c>
      <c r="R114">
        <v>0</v>
      </c>
      <c r="S114">
        <v>0</v>
      </c>
      <c r="T114">
        <v>0</v>
      </c>
      <c r="U114">
        <v>0</v>
      </c>
    </row>
    <row r="115" spans="1:21" x14ac:dyDescent="0.2">
      <c r="A115" t="s">
        <v>146</v>
      </c>
      <c r="B115">
        <v>32</v>
      </c>
      <c r="C115">
        <v>0</v>
      </c>
      <c r="D115">
        <v>0</v>
      </c>
      <c r="E115">
        <v>0.88636363636363602</v>
      </c>
      <c r="F115">
        <v>6</v>
      </c>
      <c r="G115">
        <v>0.1875</v>
      </c>
      <c r="H115" t="b">
        <v>0</v>
      </c>
      <c r="I115">
        <v>0.1875</v>
      </c>
      <c r="J115">
        <v>6</v>
      </c>
      <c r="K115">
        <v>0.8125</v>
      </c>
      <c r="L115">
        <v>26</v>
      </c>
      <c r="M115">
        <v>0.23050847457627099</v>
      </c>
      <c r="N115" t="s">
        <v>21</v>
      </c>
      <c r="O115">
        <v>28</v>
      </c>
      <c r="P115">
        <v>0.875</v>
      </c>
      <c r="Q115" t="b">
        <v>0</v>
      </c>
      <c r="R115">
        <v>0</v>
      </c>
      <c r="S115">
        <v>5</v>
      </c>
      <c r="T115">
        <v>0</v>
      </c>
      <c r="U115">
        <v>0</v>
      </c>
    </row>
    <row r="116" spans="1:21" x14ac:dyDescent="0.2">
      <c r="A116" t="s">
        <v>147</v>
      </c>
      <c r="B116">
        <v>49</v>
      </c>
      <c r="C116">
        <v>0.32653061224489699</v>
      </c>
      <c r="D116">
        <v>16</v>
      </c>
      <c r="E116">
        <v>0.76470588235294101</v>
      </c>
      <c r="F116">
        <v>41</v>
      </c>
      <c r="G116">
        <v>0.83673469387755095</v>
      </c>
      <c r="H116" t="b">
        <v>0</v>
      </c>
      <c r="I116">
        <v>0.51020408163265296</v>
      </c>
      <c r="J116">
        <v>25</v>
      </c>
      <c r="K116">
        <v>0.163265306122448</v>
      </c>
      <c r="L116">
        <v>8</v>
      </c>
      <c r="M116" s="25">
        <v>5.5481580115401598E-5</v>
      </c>
      <c r="N116" t="s">
        <v>25</v>
      </c>
      <c r="O116">
        <v>41</v>
      </c>
      <c r="P116">
        <v>0.83673469387755095</v>
      </c>
      <c r="Q116" t="b">
        <v>0</v>
      </c>
      <c r="R116">
        <v>2</v>
      </c>
      <c r="S116">
        <v>22</v>
      </c>
      <c r="T116">
        <v>8.3333333333333301E-2</v>
      </c>
      <c r="U116">
        <v>4.08163265306122E-2</v>
      </c>
    </row>
    <row r="117" spans="1:21" x14ac:dyDescent="0.2">
      <c r="A117" t="s">
        <v>148</v>
      </c>
      <c r="B117">
        <v>40</v>
      </c>
      <c r="C117">
        <v>0.5</v>
      </c>
      <c r="D117">
        <v>20</v>
      </c>
      <c r="E117">
        <v>0.74285714285714199</v>
      </c>
      <c r="F117">
        <v>21</v>
      </c>
      <c r="G117">
        <v>0.52500000000000002</v>
      </c>
      <c r="H117" t="b">
        <v>1</v>
      </c>
      <c r="I117">
        <v>2.5000000000000001E-2</v>
      </c>
      <c r="J117">
        <v>1</v>
      </c>
      <c r="K117">
        <v>0.47499999999999998</v>
      </c>
      <c r="L117">
        <v>19</v>
      </c>
      <c r="M117">
        <v>1.0632642211589501E-3</v>
      </c>
      <c r="N117" t="s">
        <v>25</v>
      </c>
      <c r="O117">
        <v>31</v>
      </c>
      <c r="P117">
        <v>0.77500000000000002</v>
      </c>
      <c r="Q117" t="b">
        <v>1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t="s">
        <v>149</v>
      </c>
      <c r="B118">
        <v>123</v>
      </c>
      <c r="C118">
        <v>0</v>
      </c>
      <c r="D118">
        <v>0</v>
      </c>
      <c r="E118">
        <v>0.52222222222222203</v>
      </c>
      <c r="F118">
        <v>94</v>
      </c>
      <c r="G118">
        <v>0.76422764227642204</v>
      </c>
      <c r="H118" t="b">
        <v>0</v>
      </c>
      <c r="I118">
        <v>0.76422764227642204</v>
      </c>
      <c r="J118">
        <v>94</v>
      </c>
      <c r="K118">
        <v>0.23577235772357699</v>
      </c>
      <c r="L118">
        <v>29</v>
      </c>
      <c r="M118">
        <v>4.8158640226628802E-2</v>
      </c>
      <c r="N118" t="s">
        <v>25</v>
      </c>
      <c r="O118">
        <v>94</v>
      </c>
      <c r="P118">
        <v>0.76422764227642204</v>
      </c>
      <c r="Q118" t="b">
        <v>1</v>
      </c>
      <c r="R118">
        <v>13</v>
      </c>
      <c r="S118">
        <v>80</v>
      </c>
      <c r="T118">
        <v>0.13978494623655899</v>
      </c>
      <c r="U118">
        <v>0.105691056910569</v>
      </c>
    </row>
    <row r="119" spans="1:21" x14ac:dyDescent="0.2">
      <c r="A119" t="s">
        <v>150</v>
      </c>
      <c r="B119">
        <v>45</v>
      </c>
      <c r="C119">
        <v>0.11111111111111099</v>
      </c>
      <c r="D119">
        <v>5</v>
      </c>
      <c r="E119">
        <v>0.76</v>
      </c>
      <c r="F119">
        <v>33</v>
      </c>
      <c r="G119">
        <v>0.73333333333333295</v>
      </c>
      <c r="H119" t="b">
        <v>0</v>
      </c>
      <c r="I119">
        <v>0.62222222222222201</v>
      </c>
      <c r="J119">
        <v>28</v>
      </c>
      <c r="K119">
        <v>0.266666666666666</v>
      </c>
      <c r="L119">
        <v>12</v>
      </c>
      <c r="M119">
        <v>6.6666666666666596E-2</v>
      </c>
      <c r="N119" t="s">
        <v>25</v>
      </c>
      <c r="O119">
        <v>33</v>
      </c>
      <c r="P119">
        <v>0.73333333333333295</v>
      </c>
      <c r="Q119" t="b">
        <v>1</v>
      </c>
      <c r="R119">
        <v>0</v>
      </c>
      <c r="S119">
        <v>27</v>
      </c>
      <c r="T119">
        <v>0</v>
      </c>
      <c r="U119">
        <v>0</v>
      </c>
    </row>
    <row r="120" spans="1:21" x14ac:dyDescent="0.2">
      <c r="A120" t="s">
        <v>151</v>
      </c>
      <c r="B120">
        <v>135</v>
      </c>
      <c r="C120">
        <v>0.74814814814814801</v>
      </c>
      <c r="D120">
        <v>101</v>
      </c>
      <c r="E120">
        <v>0.76923076923076905</v>
      </c>
      <c r="F120">
        <v>109</v>
      </c>
      <c r="G120">
        <v>0.80740740740740702</v>
      </c>
      <c r="H120" t="b">
        <v>1</v>
      </c>
      <c r="I120">
        <v>5.9259259259259303E-2</v>
      </c>
      <c r="J120">
        <v>8</v>
      </c>
      <c r="K120">
        <v>0.19259259259259201</v>
      </c>
      <c r="L120">
        <v>26</v>
      </c>
      <c r="M120">
        <v>7.46519153049853E-3</v>
      </c>
      <c r="N120" t="s">
        <v>25</v>
      </c>
      <c r="O120">
        <v>110</v>
      </c>
      <c r="P120">
        <v>0.81481481481481399</v>
      </c>
      <c r="Q120" t="b">
        <v>0</v>
      </c>
      <c r="R120">
        <v>0</v>
      </c>
      <c r="S120">
        <v>7</v>
      </c>
      <c r="T120">
        <v>0</v>
      </c>
      <c r="U120">
        <v>0</v>
      </c>
    </row>
    <row r="121" spans="1:21" x14ac:dyDescent="0.2">
      <c r="A121" t="s">
        <v>152</v>
      </c>
      <c r="B121">
        <v>54</v>
      </c>
      <c r="C121">
        <v>0.27777777777777701</v>
      </c>
      <c r="D121">
        <v>15</v>
      </c>
      <c r="E121">
        <v>0.25345622119815597</v>
      </c>
      <c r="F121">
        <v>24</v>
      </c>
      <c r="G121">
        <v>0.44444444444444398</v>
      </c>
      <c r="H121" t="b">
        <v>0</v>
      </c>
      <c r="I121">
        <v>0.16666666666666599</v>
      </c>
      <c r="J121">
        <v>9</v>
      </c>
      <c r="K121">
        <v>0.55555555555555503</v>
      </c>
      <c r="L121">
        <v>30</v>
      </c>
      <c r="M121">
        <v>4.53514739229024E-3</v>
      </c>
      <c r="N121" t="s">
        <v>25</v>
      </c>
      <c r="O121">
        <v>17</v>
      </c>
      <c r="P121">
        <v>0.31481481481481399</v>
      </c>
      <c r="Q121" t="b">
        <v>1</v>
      </c>
      <c r="R121">
        <v>4</v>
      </c>
      <c r="S121">
        <v>4</v>
      </c>
      <c r="T121">
        <v>0.5</v>
      </c>
      <c r="U121">
        <v>7.4074074074074001E-2</v>
      </c>
    </row>
    <row r="122" spans="1:21" x14ac:dyDescent="0.2">
      <c r="A122" t="s">
        <v>153</v>
      </c>
      <c r="B122">
        <v>4</v>
      </c>
      <c r="C122">
        <v>0.75</v>
      </c>
      <c r="D122">
        <v>3</v>
      </c>
      <c r="E122">
        <v>1</v>
      </c>
      <c r="F122">
        <v>3</v>
      </c>
      <c r="G122">
        <v>0.75</v>
      </c>
      <c r="H122" t="b">
        <v>1</v>
      </c>
      <c r="I122">
        <v>0</v>
      </c>
      <c r="J122">
        <v>0</v>
      </c>
      <c r="K122">
        <v>0.25</v>
      </c>
      <c r="L122">
        <v>1</v>
      </c>
      <c r="M122">
        <v>0.164383561643835</v>
      </c>
      <c r="N122" t="s">
        <v>25</v>
      </c>
      <c r="O122">
        <v>3</v>
      </c>
      <c r="P122">
        <v>0.75</v>
      </c>
      <c r="Q122" t="b">
        <v>1</v>
      </c>
      <c r="R122">
        <v>0</v>
      </c>
      <c r="S122">
        <v>0</v>
      </c>
      <c r="T122">
        <v>0</v>
      </c>
      <c r="U122">
        <v>0</v>
      </c>
    </row>
    <row r="123" spans="1:21" x14ac:dyDescent="0.2">
      <c r="A123" t="s">
        <v>154</v>
      </c>
      <c r="B123">
        <v>123</v>
      </c>
      <c r="C123">
        <v>0</v>
      </c>
      <c r="D123">
        <v>0</v>
      </c>
      <c r="E123">
        <v>7.1704490584258804E-2</v>
      </c>
      <c r="F123">
        <v>89</v>
      </c>
      <c r="G123">
        <v>0.723577235772357</v>
      </c>
      <c r="H123" t="b">
        <v>0</v>
      </c>
      <c r="I123">
        <v>0.723577235772357</v>
      </c>
      <c r="J123">
        <v>89</v>
      </c>
      <c r="K123">
        <v>0.276422764227642</v>
      </c>
      <c r="L123">
        <v>34</v>
      </c>
      <c r="M123">
        <v>1.43925299259311E-2</v>
      </c>
      <c r="N123" t="s">
        <v>25</v>
      </c>
      <c r="O123">
        <v>105</v>
      </c>
      <c r="P123">
        <v>0.85365853658536495</v>
      </c>
      <c r="Q123" t="b">
        <v>0</v>
      </c>
      <c r="R123">
        <v>51</v>
      </c>
      <c r="S123">
        <v>37</v>
      </c>
      <c r="T123">
        <v>0.57954545454545403</v>
      </c>
      <c r="U123">
        <v>0.41463414634146301</v>
      </c>
    </row>
    <row r="124" spans="1:21" x14ac:dyDescent="0.2">
      <c r="A124" t="s">
        <v>155</v>
      </c>
      <c r="B124">
        <v>83</v>
      </c>
      <c r="C124">
        <v>0.86746987951807197</v>
      </c>
      <c r="D124">
        <v>72</v>
      </c>
      <c r="E124">
        <v>0.96296296296296202</v>
      </c>
      <c r="F124">
        <v>72</v>
      </c>
      <c r="G124">
        <v>0.86746987951807197</v>
      </c>
      <c r="H124" t="b">
        <v>1</v>
      </c>
      <c r="I124">
        <v>0</v>
      </c>
      <c r="J124">
        <v>0</v>
      </c>
      <c r="K124">
        <v>0.132530120481927</v>
      </c>
      <c r="L124" s="25">
        <v>11</v>
      </c>
      <c r="M124">
        <v>0</v>
      </c>
      <c r="N124" t="s">
        <v>25</v>
      </c>
      <c r="O124">
        <v>81</v>
      </c>
      <c r="P124">
        <v>0.97590361445783103</v>
      </c>
      <c r="Q124" t="b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">
      <c r="A125" t="s">
        <v>156</v>
      </c>
      <c r="B125">
        <v>32</v>
      </c>
      <c r="C125">
        <v>0.625</v>
      </c>
      <c r="D125">
        <v>20</v>
      </c>
      <c r="E125">
        <v>1</v>
      </c>
      <c r="F125">
        <v>20</v>
      </c>
      <c r="G125">
        <v>0.625</v>
      </c>
      <c r="H125" t="b">
        <v>1</v>
      </c>
      <c r="I125">
        <v>0</v>
      </c>
      <c r="J125">
        <v>0</v>
      </c>
      <c r="K125">
        <v>0.375</v>
      </c>
      <c r="L125">
        <v>12</v>
      </c>
      <c r="M125">
        <v>1.7305893358278701E-2</v>
      </c>
      <c r="N125" t="s">
        <v>25</v>
      </c>
      <c r="O125">
        <v>24</v>
      </c>
      <c r="P125">
        <v>0.75</v>
      </c>
      <c r="Q125" t="b">
        <v>1</v>
      </c>
      <c r="R125">
        <v>0</v>
      </c>
      <c r="S125">
        <v>0</v>
      </c>
      <c r="T125">
        <v>0</v>
      </c>
      <c r="U125">
        <v>0</v>
      </c>
    </row>
    <row r="126" spans="1:21" x14ac:dyDescent="0.2">
      <c r="A126" t="s">
        <v>157</v>
      </c>
      <c r="B126">
        <v>40</v>
      </c>
      <c r="C126">
        <v>0</v>
      </c>
      <c r="D126">
        <v>0</v>
      </c>
      <c r="E126">
        <v>0.28993288590603999</v>
      </c>
      <c r="F126">
        <v>6</v>
      </c>
      <c r="G126">
        <v>0.15</v>
      </c>
      <c r="H126" t="b">
        <v>0</v>
      </c>
      <c r="I126">
        <v>0.15</v>
      </c>
      <c r="J126">
        <v>6</v>
      </c>
      <c r="K126">
        <v>0.85</v>
      </c>
      <c r="L126">
        <v>34</v>
      </c>
      <c r="M126">
        <v>0.276930525296538</v>
      </c>
      <c r="N126" t="s">
        <v>21</v>
      </c>
      <c r="O126">
        <v>20</v>
      </c>
      <c r="P126">
        <v>0.5</v>
      </c>
      <c r="Q126" t="b">
        <v>1</v>
      </c>
      <c r="R126">
        <v>5</v>
      </c>
      <c r="S126">
        <v>0</v>
      </c>
      <c r="T126">
        <v>1</v>
      </c>
      <c r="U126">
        <v>0.125</v>
      </c>
    </row>
    <row r="127" spans="1:21" x14ac:dyDescent="0.2">
      <c r="A127" t="s">
        <v>158</v>
      </c>
      <c r="B127">
        <v>126</v>
      </c>
      <c r="C127">
        <v>7.9365079365079309E-3</v>
      </c>
      <c r="D127">
        <v>1</v>
      </c>
      <c r="E127">
        <v>0.12</v>
      </c>
      <c r="F127">
        <v>39</v>
      </c>
      <c r="G127">
        <v>0.30952380952380898</v>
      </c>
      <c r="H127" t="b">
        <v>0</v>
      </c>
      <c r="I127">
        <v>0.30158730158730102</v>
      </c>
      <c r="J127">
        <v>38</v>
      </c>
      <c r="K127">
        <v>0.69047619047619002</v>
      </c>
      <c r="L127" s="25">
        <v>87</v>
      </c>
      <c r="M127">
        <v>1.9758940920766601E-2</v>
      </c>
      <c r="N127" t="s">
        <v>25</v>
      </c>
      <c r="O127">
        <v>109</v>
      </c>
      <c r="P127">
        <v>0.865079365079365</v>
      </c>
      <c r="Q127" t="b">
        <v>0</v>
      </c>
      <c r="R127">
        <v>14</v>
      </c>
      <c r="S127">
        <v>23</v>
      </c>
      <c r="T127">
        <v>0.37837837837837801</v>
      </c>
      <c r="U127">
        <v>0.11111111111111099</v>
      </c>
    </row>
    <row r="128" spans="1:21" x14ac:dyDescent="0.2">
      <c r="A128" t="s">
        <v>159</v>
      </c>
      <c r="B128">
        <v>24</v>
      </c>
      <c r="C128">
        <v>0</v>
      </c>
      <c r="D128">
        <v>0</v>
      </c>
      <c r="E128">
        <v>1</v>
      </c>
      <c r="F128">
        <v>0</v>
      </c>
      <c r="G128">
        <v>0</v>
      </c>
      <c r="H128" t="b">
        <v>1</v>
      </c>
      <c r="I128">
        <v>0</v>
      </c>
      <c r="J128">
        <v>0</v>
      </c>
      <c r="K128">
        <v>1</v>
      </c>
      <c r="L128">
        <v>24</v>
      </c>
      <c r="M128">
        <v>0.43442622950819598</v>
      </c>
      <c r="N128" t="s">
        <v>31</v>
      </c>
      <c r="O128">
        <v>17</v>
      </c>
      <c r="P128">
        <v>0.70833333333333304</v>
      </c>
      <c r="Q128" t="b">
        <v>1</v>
      </c>
      <c r="R128">
        <v>0</v>
      </c>
      <c r="S128">
        <v>0</v>
      </c>
      <c r="T128">
        <v>0</v>
      </c>
      <c r="U128">
        <v>0</v>
      </c>
    </row>
    <row r="129" spans="1:21" x14ac:dyDescent="0.2">
      <c r="A129" t="s">
        <v>160</v>
      </c>
      <c r="B129">
        <v>198</v>
      </c>
      <c r="C129">
        <v>0.91414141414141403</v>
      </c>
      <c r="D129">
        <v>181</v>
      </c>
      <c r="E129">
        <v>0.65538461538461501</v>
      </c>
      <c r="F129">
        <v>195</v>
      </c>
      <c r="G129">
        <v>0.98484848484848397</v>
      </c>
      <c r="H129" t="b">
        <v>1</v>
      </c>
      <c r="I129">
        <v>7.0707070707070704E-2</v>
      </c>
      <c r="J129">
        <v>14</v>
      </c>
      <c r="K129">
        <v>1.51515151515151E-2</v>
      </c>
      <c r="L129">
        <v>3</v>
      </c>
      <c r="M129">
        <v>1.8004708923872301E-3</v>
      </c>
      <c r="N129" t="s">
        <v>25</v>
      </c>
      <c r="O129">
        <v>182</v>
      </c>
      <c r="P129">
        <v>0.919191919191919</v>
      </c>
      <c r="Q129" t="b">
        <v>0</v>
      </c>
      <c r="R129">
        <v>5</v>
      </c>
      <c r="S129">
        <v>8</v>
      </c>
      <c r="T129">
        <v>0.38461538461538403</v>
      </c>
      <c r="U129">
        <v>2.52525252525252E-2</v>
      </c>
    </row>
    <row r="130" spans="1:21" x14ac:dyDescent="0.2">
      <c r="A130" t="s">
        <v>161</v>
      </c>
      <c r="B130">
        <v>28</v>
      </c>
      <c r="C130">
        <v>0</v>
      </c>
      <c r="D130">
        <v>0</v>
      </c>
      <c r="E130">
        <v>1</v>
      </c>
      <c r="F130">
        <v>0</v>
      </c>
      <c r="G130">
        <v>0</v>
      </c>
      <c r="H130" t="b">
        <v>1</v>
      </c>
      <c r="I130">
        <v>0</v>
      </c>
      <c r="J130">
        <v>0</v>
      </c>
      <c r="K130">
        <v>1</v>
      </c>
      <c r="L130">
        <v>28</v>
      </c>
      <c r="M130">
        <v>0.22727272727272699</v>
      </c>
      <c r="N130" t="s">
        <v>21</v>
      </c>
      <c r="O130">
        <v>23</v>
      </c>
      <c r="P130">
        <v>0.82142857142857095</v>
      </c>
      <c r="Q130" t="b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">
      <c r="A131" t="s">
        <v>162</v>
      </c>
      <c r="B131">
        <v>35</v>
      </c>
      <c r="C131">
        <v>0</v>
      </c>
      <c r="D131">
        <v>0</v>
      </c>
      <c r="E131">
        <v>1</v>
      </c>
      <c r="F131">
        <v>0</v>
      </c>
      <c r="G131">
        <v>0</v>
      </c>
      <c r="H131" t="b">
        <v>1</v>
      </c>
      <c r="I131">
        <v>0</v>
      </c>
      <c r="J131">
        <v>0</v>
      </c>
      <c r="K131">
        <v>1</v>
      </c>
      <c r="L131">
        <v>35</v>
      </c>
      <c r="M131">
        <v>0.995203836930455</v>
      </c>
      <c r="N131" t="s">
        <v>68</v>
      </c>
      <c r="O131">
        <v>0</v>
      </c>
      <c r="P131">
        <v>0</v>
      </c>
      <c r="Q131" t="b">
        <v>1</v>
      </c>
      <c r="R131">
        <v>0</v>
      </c>
      <c r="S131">
        <v>0</v>
      </c>
      <c r="T131">
        <v>0</v>
      </c>
      <c r="U131">
        <v>0</v>
      </c>
    </row>
    <row r="132" spans="1:21" x14ac:dyDescent="0.2">
      <c r="A132" t="s">
        <v>163</v>
      </c>
      <c r="B132">
        <v>14</v>
      </c>
      <c r="C132">
        <v>0</v>
      </c>
      <c r="D132">
        <v>0</v>
      </c>
      <c r="E132">
        <v>1</v>
      </c>
      <c r="F132">
        <v>0</v>
      </c>
      <c r="G132">
        <v>0</v>
      </c>
      <c r="H132" t="b">
        <v>1</v>
      </c>
      <c r="I132">
        <v>0</v>
      </c>
      <c r="J132">
        <v>0</v>
      </c>
      <c r="K132">
        <v>1</v>
      </c>
      <c r="L132">
        <v>14</v>
      </c>
      <c r="M132">
        <v>0.38613861386138598</v>
      </c>
      <c r="N132" t="s">
        <v>21</v>
      </c>
      <c r="O132">
        <v>11</v>
      </c>
      <c r="P132">
        <v>0.78571428571428503</v>
      </c>
      <c r="Q132" t="b">
        <v>1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 t="s">
        <v>164</v>
      </c>
      <c r="B133">
        <v>12</v>
      </c>
      <c r="C133">
        <v>0.25</v>
      </c>
      <c r="D133">
        <v>3</v>
      </c>
      <c r="E133">
        <v>0.72262773722627704</v>
      </c>
      <c r="F133">
        <v>5</v>
      </c>
      <c r="G133">
        <v>0.41666666666666602</v>
      </c>
      <c r="H133" t="b">
        <v>0</v>
      </c>
      <c r="I133">
        <v>0.16666666666666599</v>
      </c>
      <c r="J133">
        <v>2</v>
      </c>
      <c r="K133">
        <v>0.58333333333333304</v>
      </c>
      <c r="L133">
        <v>7</v>
      </c>
      <c r="M133">
        <v>5.57894736842105E-2</v>
      </c>
      <c r="N133" t="s">
        <v>25</v>
      </c>
      <c r="O133">
        <v>6</v>
      </c>
      <c r="P133">
        <v>0.5</v>
      </c>
      <c r="Q133" t="b">
        <v>1</v>
      </c>
      <c r="R133">
        <v>1</v>
      </c>
      <c r="S133">
        <v>0</v>
      </c>
      <c r="T133">
        <v>1</v>
      </c>
      <c r="U133">
        <v>8.3333333333333301E-2</v>
      </c>
    </row>
    <row r="134" spans="1:21" x14ac:dyDescent="0.2">
      <c r="A134" t="s">
        <v>165</v>
      </c>
      <c r="B134">
        <v>49</v>
      </c>
      <c r="C134">
        <v>0.22448979591836701</v>
      </c>
      <c r="D134">
        <v>11</v>
      </c>
      <c r="E134">
        <v>0.562130177514792</v>
      </c>
      <c r="F134">
        <v>13</v>
      </c>
      <c r="G134">
        <v>0.265306122448979</v>
      </c>
      <c r="H134" t="b">
        <v>1</v>
      </c>
      <c r="I134">
        <v>4.08163265306122E-2</v>
      </c>
      <c r="J134">
        <v>2</v>
      </c>
      <c r="K134">
        <v>0.73469387755102</v>
      </c>
      <c r="L134">
        <v>36</v>
      </c>
      <c r="M134">
        <v>5.3698896820246499E-2</v>
      </c>
      <c r="N134" t="s">
        <v>25</v>
      </c>
      <c r="O134">
        <v>13</v>
      </c>
      <c r="P134">
        <v>0.265306122448979</v>
      </c>
      <c r="Q134" t="b">
        <v>1</v>
      </c>
      <c r="R134">
        <v>1</v>
      </c>
      <c r="S134">
        <v>0</v>
      </c>
      <c r="T134">
        <v>1</v>
      </c>
      <c r="U134">
        <v>2.04081632653061E-2</v>
      </c>
    </row>
    <row r="135" spans="1:21" x14ac:dyDescent="0.2">
      <c r="A135" t="s">
        <v>166</v>
      </c>
      <c r="B135">
        <v>33</v>
      </c>
      <c r="C135">
        <v>0</v>
      </c>
      <c r="D135">
        <v>0</v>
      </c>
      <c r="E135">
        <v>0.67272727272727195</v>
      </c>
      <c r="F135">
        <v>2</v>
      </c>
      <c r="G135">
        <v>6.0606060606060601E-2</v>
      </c>
      <c r="H135" t="b">
        <v>1</v>
      </c>
      <c r="I135">
        <v>6.0606060606060601E-2</v>
      </c>
      <c r="J135">
        <v>2</v>
      </c>
      <c r="K135">
        <v>0.939393939393939</v>
      </c>
      <c r="L135">
        <v>31</v>
      </c>
      <c r="M135">
        <v>0.20815581253804</v>
      </c>
      <c r="N135" t="s">
        <v>21</v>
      </c>
      <c r="O135">
        <v>25</v>
      </c>
      <c r="P135">
        <v>0.75757575757575701</v>
      </c>
      <c r="Q135" t="b">
        <v>1</v>
      </c>
      <c r="R135">
        <v>0</v>
      </c>
      <c r="S135">
        <v>1</v>
      </c>
      <c r="T135">
        <v>0</v>
      </c>
      <c r="U135">
        <v>0</v>
      </c>
    </row>
    <row r="136" spans="1:21" x14ac:dyDescent="0.2">
      <c r="A136" t="s">
        <v>167</v>
      </c>
      <c r="B136">
        <v>50</v>
      </c>
      <c r="C136">
        <v>0.86</v>
      </c>
      <c r="D136">
        <v>43</v>
      </c>
      <c r="E136">
        <v>1</v>
      </c>
      <c r="F136">
        <v>43</v>
      </c>
      <c r="G136">
        <v>0.86</v>
      </c>
      <c r="H136" t="b">
        <v>1</v>
      </c>
      <c r="I136">
        <v>0</v>
      </c>
      <c r="J136">
        <v>0</v>
      </c>
      <c r="K136">
        <v>0.14000000000000001</v>
      </c>
      <c r="L136">
        <v>7</v>
      </c>
      <c r="M136">
        <v>1.64801208542195E-3</v>
      </c>
      <c r="N136" t="s">
        <v>25</v>
      </c>
      <c r="O136">
        <v>18</v>
      </c>
      <c r="P136">
        <v>0.36</v>
      </c>
      <c r="Q136" t="b">
        <v>1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 t="s">
        <v>168</v>
      </c>
      <c r="B137">
        <v>32</v>
      </c>
      <c r="C137">
        <v>0</v>
      </c>
      <c r="D137">
        <v>0</v>
      </c>
      <c r="E137">
        <v>1</v>
      </c>
      <c r="F137">
        <v>0</v>
      </c>
      <c r="G137">
        <v>0</v>
      </c>
      <c r="H137" t="b">
        <v>1</v>
      </c>
      <c r="I137">
        <v>0</v>
      </c>
      <c r="J137">
        <v>0</v>
      </c>
      <c r="K137">
        <v>1</v>
      </c>
      <c r="L137">
        <v>32</v>
      </c>
      <c r="M137">
        <v>0.95614035087719296</v>
      </c>
      <c r="N137" t="s">
        <v>68</v>
      </c>
      <c r="O137">
        <v>0</v>
      </c>
      <c r="P137">
        <v>0</v>
      </c>
      <c r="Q137" t="b">
        <v>1</v>
      </c>
      <c r="R137">
        <v>0</v>
      </c>
      <c r="S137">
        <v>0</v>
      </c>
      <c r="T137">
        <v>0</v>
      </c>
      <c r="U137">
        <v>0</v>
      </c>
    </row>
    <row r="138" spans="1:21" x14ac:dyDescent="0.2">
      <c r="A138" t="s">
        <v>169</v>
      </c>
      <c r="B138">
        <v>29</v>
      </c>
      <c r="C138">
        <v>1</v>
      </c>
      <c r="D138">
        <v>29</v>
      </c>
      <c r="E138">
        <v>1</v>
      </c>
      <c r="F138">
        <v>29</v>
      </c>
      <c r="G138">
        <v>1</v>
      </c>
      <c r="H138" t="b">
        <v>1</v>
      </c>
      <c r="I138">
        <v>0</v>
      </c>
      <c r="J138">
        <v>0</v>
      </c>
      <c r="K138">
        <v>0</v>
      </c>
      <c r="L138">
        <v>0</v>
      </c>
      <c r="M138">
        <v>0.25824175824175799</v>
      </c>
      <c r="N138" t="s">
        <v>21</v>
      </c>
      <c r="O138">
        <v>17</v>
      </c>
      <c r="P138">
        <v>0.58620689655172398</v>
      </c>
      <c r="Q138" t="b">
        <v>1</v>
      </c>
      <c r="R138">
        <v>0</v>
      </c>
      <c r="S138">
        <v>0</v>
      </c>
      <c r="T138">
        <v>0</v>
      </c>
      <c r="U138">
        <v>0</v>
      </c>
    </row>
    <row r="139" spans="1:21" x14ac:dyDescent="0.2">
      <c r="A139" t="s">
        <v>170</v>
      </c>
      <c r="B139">
        <v>10</v>
      </c>
      <c r="C139">
        <v>0</v>
      </c>
      <c r="D139">
        <v>0</v>
      </c>
      <c r="E139">
        <v>1</v>
      </c>
      <c r="F139">
        <v>0</v>
      </c>
      <c r="G139">
        <v>0</v>
      </c>
      <c r="H139" t="b">
        <v>1</v>
      </c>
      <c r="I139">
        <v>0</v>
      </c>
      <c r="J139">
        <v>0</v>
      </c>
      <c r="K139">
        <v>1</v>
      </c>
      <c r="L139">
        <v>10</v>
      </c>
      <c r="M139">
        <v>0.96491228070175405</v>
      </c>
      <c r="N139" t="s">
        <v>68</v>
      </c>
      <c r="O139">
        <v>0</v>
      </c>
      <c r="P139">
        <v>0</v>
      </c>
      <c r="Q139" t="b">
        <v>1</v>
      </c>
      <c r="R139">
        <v>0</v>
      </c>
      <c r="S139">
        <v>0</v>
      </c>
      <c r="T139">
        <v>0</v>
      </c>
      <c r="U139">
        <v>0</v>
      </c>
    </row>
    <row r="140" spans="1:21" x14ac:dyDescent="0.2">
      <c r="A140" t="s">
        <v>171</v>
      </c>
      <c r="B140">
        <v>62</v>
      </c>
      <c r="C140">
        <v>1.6129032258064498E-2</v>
      </c>
      <c r="D140">
        <v>1</v>
      </c>
      <c r="E140">
        <v>1</v>
      </c>
      <c r="F140">
        <v>1</v>
      </c>
      <c r="G140">
        <v>1.6129032258064498E-2</v>
      </c>
      <c r="H140" t="b">
        <v>1</v>
      </c>
      <c r="I140">
        <v>0</v>
      </c>
      <c r="J140">
        <v>0</v>
      </c>
      <c r="K140">
        <v>0.98387096774193505</v>
      </c>
      <c r="L140">
        <v>61</v>
      </c>
      <c r="M140">
        <v>9.375E-2</v>
      </c>
      <c r="N140" t="s">
        <v>25</v>
      </c>
      <c r="O140">
        <v>15</v>
      </c>
      <c r="P140">
        <v>0.241935483870967</v>
      </c>
      <c r="Q140" t="b">
        <v>1</v>
      </c>
      <c r="R140">
        <v>0</v>
      </c>
      <c r="S140">
        <v>0</v>
      </c>
      <c r="T140">
        <v>0</v>
      </c>
      <c r="U140">
        <v>0</v>
      </c>
    </row>
    <row r="141" spans="1:21" x14ac:dyDescent="0.2">
      <c r="A141" t="s">
        <v>172</v>
      </c>
      <c r="B141">
        <v>35</v>
      </c>
      <c r="C141">
        <v>2.8571428571428501E-2</v>
      </c>
      <c r="D141">
        <v>1</v>
      </c>
      <c r="E141">
        <v>0.92</v>
      </c>
      <c r="F141">
        <v>1</v>
      </c>
      <c r="G141">
        <v>2.8571428571428501E-2</v>
      </c>
      <c r="H141" t="b">
        <v>1</v>
      </c>
      <c r="I141">
        <v>0</v>
      </c>
      <c r="J141">
        <v>0</v>
      </c>
      <c r="K141">
        <v>0.97142857142857097</v>
      </c>
      <c r="L141">
        <v>34</v>
      </c>
      <c r="M141">
        <v>9.7613882863340495E-2</v>
      </c>
      <c r="N141" t="s">
        <v>25</v>
      </c>
      <c r="O141">
        <v>9</v>
      </c>
      <c r="P141">
        <v>0.25714285714285701</v>
      </c>
      <c r="Q141" t="b">
        <v>1</v>
      </c>
      <c r="R141">
        <v>0</v>
      </c>
      <c r="S141">
        <v>0</v>
      </c>
      <c r="T141">
        <v>0</v>
      </c>
      <c r="U141">
        <v>0</v>
      </c>
    </row>
    <row r="142" spans="1:21" x14ac:dyDescent="0.2">
      <c r="A142" t="s">
        <v>173</v>
      </c>
      <c r="B142">
        <v>5</v>
      </c>
      <c r="C142">
        <v>0.2</v>
      </c>
      <c r="D142">
        <v>1</v>
      </c>
      <c r="E142">
        <v>1</v>
      </c>
      <c r="F142">
        <v>1</v>
      </c>
      <c r="G142">
        <v>0.2</v>
      </c>
      <c r="H142" t="b">
        <v>1</v>
      </c>
      <c r="I142">
        <v>0</v>
      </c>
      <c r="J142">
        <v>0</v>
      </c>
      <c r="K142">
        <v>0.8</v>
      </c>
      <c r="L142">
        <v>4</v>
      </c>
      <c r="M142">
        <v>9.7119341563786002E-2</v>
      </c>
      <c r="N142" t="s">
        <v>25</v>
      </c>
      <c r="O142">
        <v>3</v>
      </c>
      <c r="P142">
        <v>0.6</v>
      </c>
      <c r="Q142" t="b">
        <v>1</v>
      </c>
      <c r="R142">
        <v>0</v>
      </c>
      <c r="S142">
        <v>0</v>
      </c>
      <c r="T142">
        <v>0</v>
      </c>
      <c r="U142">
        <v>0</v>
      </c>
    </row>
    <row r="143" spans="1:21" x14ac:dyDescent="0.2">
      <c r="A143" t="s">
        <v>174</v>
      </c>
      <c r="B143">
        <v>86</v>
      </c>
      <c r="C143">
        <v>3.4883720930232502E-2</v>
      </c>
      <c r="D143">
        <v>3</v>
      </c>
      <c r="E143">
        <v>0.88888888888888795</v>
      </c>
      <c r="F143">
        <v>10</v>
      </c>
      <c r="G143">
        <v>0.116279069767441</v>
      </c>
      <c r="H143" t="b">
        <v>1</v>
      </c>
      <c r="I143">
        <v>8.1395348837209294E-2</v>
      </c>
      <c r="J143">
        <v>7</v>
      </c>
      <c r="K143">
        <v>0.88372093023255804</v>
      </c>
      <c r="L143">
        <v>76</v>
      </c>
      <c r="M143">
        <v>5.7062675397567798E-2</v>
      </c>
      <c r="N143" t="s">
        <v>25</v>
      </c>
      <c r="O143">
        <v>72</v>
      </c>
      <c r="P143">
        <v>0.837209302325581</v>
      </c>
      <c r="Q143" t="b">
        <v>0</v>
      </c>
      <c r="R143">
        <v>0</v>
      </c>
      <c r="S143">
        <v>6</v>
      </c>
      <c r="T143">
        <v>0</v>
      </c>
      <c r="U143">
        <v>0</v>
      </c>
    </row>
    <row r="144" spans="1:21" x14ac:dyDescent="0.2">
      <c r="A144" t="s">
        <v>175</v>
      </c>
      <c r="B144">
        <v>18</v>
      </c>
      <c r="C144">
        <v>1</v>
      </c>
      <c r="D144">
        <v>18</v>
      </c>
      <c r="E144">
        <v>1</v>
      </c>
      <c r="F144">
        <v>18</v>
      </c>
      <c r="G144">
        <v>1</v>
      </c>
      <c r="H144" t="b">
        <v>1</v>
      </c>
      <c r="I144">
        <v>0</v>
      </c>
      <c r="J144">
        <v>0</v>
      </c>
      <c r="K144">
        <v>0</v>
      </c>
      <c r="L144">
        <v>0</v>
      </c>
      <c r="M144">
        <v>4.3749999999999997E-2</v>
      </c>
      <c r="N144" t="s">
        <v>25</v>
      </c>
      <c r="O144">
        <v>18</v>
      </c>
      <c r="P144">
        <v>1</v>
      </c>
      <c r="Q144" t="b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">
      <c r="A145" t="s">
        <v>176</v>
      </c>
      <c r="B145">
        <v>6</v>
      </c>
      <c r="C145">
        <v>0.16666666666666599</v>
      </c>
      <c r="D145">
        <v>1</v>
      </c>
      <c r="E145">
        <v>0.96078431372549</v>
      </c>
      <c r="F145">
        <v>1</v>
      </c>
      <c r="G145">
        <v>0.16666666666666599</v>
      </c>
      <c r="H145" t="b">
        <v>1</v>
      </c>
      <c r="I145">
        <v>0</v>
      </c>
      <c r="J145">
        <v>0</v>
      </c>
      <c r="K145">
        <v>0.83333333333333304</v>
      </c>
      <c r="L145">
        <v>5</v>
      </c>
      <c r="M145">
        <v>0.11224489795918299</v>
      </c>
      <c r="N145" t="s">
        <v>25</v>
      </c>
      <c r="O145">
        <v>6</v>
      </c>
      <c r="P145">
        <v>1</v>
      </c>
      <c r="Q145" t="b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">
      <c r="A146" t="s">
        <v>177</v>
      </c>
      <c r="B146">
        <v>5</v>
      </c>
      <c r="C146">
        <v>0.4</v>
      </c>
      <c r="D146">
        <v>2</v>
      </c>
      <c r="E146">
        <v>1</v>
      </c>
      <c r="F146">
        <v>2</v>
      </c>
      <c r="G146">
        <v>0.4</v>
      </c>
      <c r="H146" t="b">
        <v>1</v>
      </c>
      <c r="I146">
        <v>0</v>
      </c>
      <c r="J146">
        <v>0</v>
      </c>
      <c r="K146">
        <v>0.6</v>
      </c>
      <c r="L146">
        <v>3</v>
      </c>
      <c r="M146">
        <v>4.8526863084922003E-2</v>
      </c>
      <c r="N146" t="s">
        <v>25</v>
      </c>
      <c r="O146">
        <v>4</v>
      </c>
      <c r="P146">
        <v>0.8</v>
      </c>
      <c r="Q146" t="b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">
      <c r="A147" t="s">
        <v>178</v>
      </c>
      <c r="B147">
        <v>10</v>
      </c>
      <c r="C147">
        <v>0</v>
      </c>
      <c r="D147">
        <v>0</v>
      </c>
      <c r="E147">
        <v>0.90909090909090895</v>
      </c>
      <c r="F147">
        <v>0</v>
      </c>
      <c r="G147">
        <v>0</v>
      </c>
      <c r="H147" t="b">
        <v>1</v>
      </c>
      <c r="I147">
        <v>0</v>
      </c>
      <c r="J147">
        <v>0</v>
      </c>
      <c r="K147">
        <v>1</v>
      </c>
      <c r="L147">
        <v>10</v>
      </c>
      <c r="M147">
        <v>0.466019417475728</v>
      </c>
      <c r="N147" t="s">
        <v>31</v>
      </c>
      <c r="O147">
        <v>10</v>
      </c>
      <c r="P147">
        <v>1</v>
      </c>
      <c r="Q147" t="b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 t="s">
        <v>179</v>
      </c>
      <c r="B148">
        <v>5</v>
      </c>
      <c r="C148">
        <v>0.2</v>
      </c>
      <c r="D148">
        <v>1</v>
      </c>
      <c r="E148">
        <v>1</v>
      </c>
      <c r="F148">
        <v>1</v>
      </c>
      <c r="G148">
        <v>0.2</v>
      </c>
      <c r="H148" t="b">
        <v>1</v>
      </c>
      <c r="I148">
        <v>0</v>
      </c>
      <c r="J148">
        <v>0</v>
      </c>
      <c r="K148">
        <v>0.8</v>
      </c>
      <c r="L148">
        <v>4</v>
      </c>
      <c r="M148">
        <v>7.63358778625954E-3</v>
      </c>
      <c r="N148" t="s">
        <v>25</v>
      </c>
      <c r="O148">
        <v>3</v>
      </c>
      <c r="P148">
        <v>0.6</v>
      </c>
      <c r="Q148" t="b">
        <v>1</v>
      </c>
      <c r="R148">
        <v>0</v>
      </c>
      <c r="S148">
        <v>0</v>
      </c>
      <c r="T148">
        <v>0</v>
      </c>
      <c r="U148">
        <v>0</v>
      </c>
    </row>
    <row r="149" spans="1:21" x14ac:dyDescent="0.2">
      <c r="A149" t="s">
        <v>180</v>
      </c>
      <c r="B149">
        <v>48</v>
      </c>
      <c r="C149">
        <v>2.0833333333333301E-2</v>
      </c>
      <c r="D149">
        <v>1</v>
      </c>
      <c r="E149">
        <v>0.14705882352941099</v>
      </c>
      <c r="F149">
        <v>15</v>
      </c>
      <c r="G149">
        <v>0.3125</v>
      </c>
      <c r="H149" t="b">
        <v>0</v>
      </c>
      <c r="I149">
        <v>0.29166666666666602</v>
      </c>
      <c r="J149">
        <v>14</v>
      </c>
      <c r="K149">
        <v>0.6875</v>
      </c>
      <c r="L149">
        <v>33</v>
      </c>
      <c r="M149">
        <v>4.52436194895591E-2</v>
      </c>
      <c r="N149" t="s">
        <v>25</v>
      </c>
      <c r="O149">
        <v>31</v>
      </c>
      <c r="P149">
        <v>0.64583333333333304</v>
      </c>
      <c r="Q149" t="b">
        <v>1</v>
      </c>
      <c r="R149">
        <v>3</v>
      </c>
      <c r="S149">
        <v>10</v>
      </c>
      <c r="T149">
        <v>0.23076923076923</v>
      </c>
      <c r="U149">
        <v>6.25E-2</v>
      </c>
    </row>
    <row r="150" spans="1:21" x14ac:dyDescent="0.2">
      <c r="A150" t="s">
        <v>181</v>
      </c>
      <c r="B150">
        <v>83</v>
      </c>
      <c r="C150">
        <v>0</v>
      </c>
      <c r="D150">
        <v>0</v>
      </c>
      <c r="E150">
        <v>0.9</v>
      </c>
      <c r="F150">
        <v>0</v>
      </c>
      <c r="G150">
        <v>0</v>
      </c>
      <c r="H150" t="b">
        <v>1</v>
      </c>
      <c r="I150">
        <v>0</v>
      </c>
      <c r="J150">
        <v>0</v>
      </c>
      <c r="K150">
        <v>1</v>
      </c>
      <c r="L150">
        <v>83</v>
      </c>
      <c r="M150">
        <v>0.26190476190476097</v>
      </c>
      <c r="N150" t="s">
        <v>21</v>
      </c>
      <c r="O150">
        <v>47</v>
      </c>
      <c r="P150">
        <v>0.56626506024096301</v>
      </c>
      <c r="Q150" t="b">
        <v>1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 t="s">
        <v>182</v>
      </c>
      <c r="B151">
        <v>41</v>
      </c>
      <c r="C151">
        <v>4.8780487804878002E-2</v>
      </c>
      <c r="D151">
        <v>2</v>
      </c>
      <c r="E151">
        <v>0.96538461538461495</v>
      </c>
      <c r="F151">
        <v>2</v>
      </c>
      <c r="G151">
        <v>4.8780487804878002E-2</v>
      </c>
      <c r="H151" t="b">
        <v>1</v>
      </c>
      <c r="I151">
        <v>0</v>
      </c>
      <c r="J151">
        <v>0</v>
      </c>
      <c r="K151">
        <v>0.95121951219512102</v>
      </c>
      <c r="L151">
        <v>39</v>
      </c>
      <c r="M151">
        <v>0.23013565891472801</v>
      </c>
      <c r="N151" t="s">
        <v>21</v>
      </c>
      <c r="O151">
        <v>20</v>
      </c>
      <c r="P151">
        <v>0.48780487804877998</v>
      </c>
      <c r="Q151" t="b">
        <v>1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 t="s">
        <v>183</v>
      </c>
      <c r="B152">
        <v>46</v>
      </c>
      <c r="C152">
        <v>0.80434782608695599</v>
      </c>
      <c r="D152">
        <v>37</v>
      </c>
      <c r="E152">
        <v>0.90909090909090895</v>
      </c>
      <c r="F152">
        <v>37</v>
      </c>
      <c r="G152">
        <v>0.80434782608695599</v>
      </c>
      <c r="H152" t="b">
        <v>1</v>
      </c>
      <c r="I152">
        <v>0</v>
      </c>
      <c r="J152">
        <v>0</v>
      </c>
      <c r="K152">
        <v>0.19565217391304299</v>
      </c>
      <c r="L152">
        <v>9</v>
      </c>
      <c r="M152">
        <v>2.6402640264026399E-2</v>
      </c>
      <c r="N152" t="s">
        <v>25</v>
      </c>
      <c r="O152">
        <v>42</v>
      </c>
      <c r="P152">
        <v>0.91304347826086896</v>
      </c>
      <c r="Q152" t="b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">
      <c r="A153" t="s">
        <v>184</v>
      </c>
      <c r="B153">
        <v>10</v>
      </c>
      <c r="C153">
        <v>0.7</v>
      </c>
      <c r="D153">
        <v>7</v>
      </c>
      <c r="E153">
        <v>1</v>
      </c>
      <c r="F153">
        <v>7</v>
      </c>
      <c r="G153">
        <v>0.7</v>
      </c>
      <c r="H153" t="b">
        <v>1</v>
      </c>
      <c r="I153">
        <v>0</v>
      </c>
      <c r="J153">
        <v>0</v>
      </c>
      <c r="K153">
        <v>0.3</v>
      </c>
      <c r="L153">
        <v>3</v>
      </c>
      <c r="M153">
        <v>0.36560670779939802</v>
      </c>
      <c r="N153" t="s">
        <v>21</v>
      </c>
      <c r="O153">
        <v>7</v>
      </c>
      <c r="P153">
        <v>0.7</v>
      </c>
      <c r="Q153" t="b">
        <v>1</v>
      </c>
      <c r="R153">
        <v>0</v>
      </c>
      <c r="S153">
        <v>0</v>
      </c>
      <c r="T153">
        <v>0</v>
      </c>
      <c r="U153">
        <v>0</v>
      </c>
    </row>
    <row r="154" spans="1:21" x14ac:dyDescent="0.2">
      <c r="A154" t="s">
        <v>185</v>
      </c>
      <c r="B154">
        <v>81</v>
      </c>
      <c r="C154">
        <v>0.148148148148148</v>
      </c>
      <c r="D154">
        <v>12</v>
      </c>
      <c r="E154">
        <v>1</v>
      </c>
      <c r="F154">
        <v>12</v>
      </c>
      <c r="G154">
        <v>0.148148148148148</v>
      </c>
      <c r="H154" t="b">
        <v>1</v>
      </c>
      <c r="I154">
        <v>0</v>
      </c>
      <c r="J154">
        <v>0</v>
      </c>
      <c r="K154">
        <v>0.85185185185185097</v>
      </c>
      <c r="L154">
        <v>69</v>
      </c>
      <c r="M154">
        <v>0.120232247435936</v>
      </c>
      <c r="N154" t="s">
        <v>25</v>
      </c>
      <c r="O154">
        <v>69</v>
      </c>
      <c r="P154">
        <v>0.85185185185185097</v>
      </c>
      <c r="Q154" t="b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">
      <c r="A155" t="s">
        <v>186</v>
      </c>
      <c r="B155">
        <v>55</v>
      </c>
      <c r="C155">
        <v>0</v>
      </c>
      <c r="D155">
        <v>0</v>
      </c>
      <c r="E155">
        <v>1</v>
      </c>
      <c r="F155">
        <v>0</v>
      </c>
      <c r="G155">
        <v>0</v>
      </c>
      <c r="H155" t="b">
        <v>1</v>
      </c>
      <c r="I155">
        <v>0</v>
      </c>
      <c r="J155">
        <v>0</v>
      </c>
      <c r="K155">
        <v>1</v>
      </c>
      <c r="L155">
        <v>55</v>
      </c>
      <c r="M155">
        <v>0.51923076923076905</v>
      </c>
      <c r="N155" t="s">
        <v>31</v>
      </c>
      <c r="O155">
        <v>34</v>
      </c>
      <c r="P155">
        <v>0.61818181818181805</v>
      </c>
      <c r="Q155" t="b">
        <v>1</v>
      </c>
      <c r="R155">
        <v>0</v>
      </c>
      <c r="S155">
        <v>0</v>
      </c>
      <c r="T155">
        <v>0</v>
      </c>
      <c r="U155">
        <v>0</v>
      </c>
    </row>
    <row r="156" spans="1:21" x14ac:dyDescent="0.2">
      <c r="A156" t="s">
        <v>187</v>
      </c>
      <c r="B156">
        <v>155</v>
      </c>
      <c r="C156">
        <v>0.14193548387096699</v>
      </c>
      <c r="D156">
        <v>22</v>
      </c>
      <c r="E156">
        <v>0.8</v>
      </c>
      <c r="F156">
        <v>87</v>
      </c>
      <c r="G156">
        <v>0.56129032258064504</v>
      </c>
      <c r="H156" t="b">
        <v>0</v>
      </c>
      <c r="I156">
        <v>0.41935483870967699</v>
      </c>
      <c r="J156">
        <v>65</v>
      </c>
      <c r="K156">
        <v>0.43870967741935402</v>
      </c>
      <c r="L156">
        <v>68</v>
      </c>
      <c r="M156">
        <v>5.0384513391673299E-3</v>
      </c>
      <c r="N156" t="s">
        <v>25</v>
      </c>
      <c r="O156">
        <v>70</v>
      </c>
      <c r="P156">
        <v>0.45161290322580599</v>
      </c>
      <c r="Q156" t="b">
        <v>1</v>
      </c>
      <c r="R156">
        <v>0</v>
      </c>
      <c r="S156">
        <v>64</v>
      </c>
      <c r="T156">
        <v>0</v>
      </c>
      <c r="U156">
        <v>0</v>
      </c>
    </row>
    <row r="157" spans="1:21" x14ac:dyDescent="0.2">
      <c r="A157" t="s">
        <v>188</v>
      </c>
      <c r="B157">
        <v>13</v>
      </c>
      <c r="C157">
        <v>0.69230769230769196</v>
      </c>
      <c r="D157">
        <v>9</v>
      </c>
      <c r="E157">
        <v>1</v>
      </c>
      <c r="F157">
        <v>9</v>
      </c>
      <c r="G157">
        <v>0.69230769230769196</v>
      </c>
      <c r="H157" t="b">
        <v>1</v>
      </c>
      <c r="I157">
        <v>0</v>
      </c>
      <c r="J157">
        <v>0</v>
      </c>
      <c r="K157">
        <v>0.30769230769230699</v>
      </c>
      <c r="L157">
        <v>4</v>
      </c>
      <c r="M157">
        <v>1.4260249554367201E-2</v>
      </c>
      <c r="N157" t="s">
        <v>25</v>
      </c>
      <c r="O157">
        <v>11</v>
      </c>
      <c r="P157">
        <v>0.84615384615384603</v>
      </c>
      <c r="Q157" t="b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">
      <c r="A158" t="s">
        <v>189</v>
      </c>
      <c r="B158">
        <v>9</v>
      </c>
      <c r="C158">
        <v>0.11111111111111099</v>
      </c>
      <c r="D158">
        <v>1</v>
      </c>
      <c r="E158">
        <v>0.70642201834862295</v>
      </c>
      <c r="F158">
        <v>6</v>
      </c>
      <c r="G158">
        <v>0.66666666666666596</v>
      </c>
      <c r="H158" t="b">
        <v>0</v>
      </c>
      <c r="I158">
        <v>0.55555555555555503</v>
      </c>
      <c r="J158">
        <v>5</v>
      </c>
      <c r="K158">
        <v>0.33333333333333298</v>
      </c>
      <c r="L158">
        <v>3</v>
      </c>
      <c r="M158">
        <v>0.39225806451612899</v>
      </c>
      <c r="N158" t="s">
        <v>21</v>
      </c>
      <c r="O158">
        <v>6</v>
      </c>
      <c r="P158">
        <v>0.66666666666666596</v>
      </c>
      <c r="Q158" t="b">
        <v>1</v>
      </c>
      <c r="R158">
        <v>1</v>
      </c>
      <c r="S158">
        <v>3</v>
      </c>
      <c r="T158">
        <v>0.25</v>
      </c>
      <c r="U158">
        <v>0.11111111111111099</v>
      </c>
    </row>
    <row r="159" spans="1:21" x14ac:dyDescent="0.2">
      <c r="A159" t="s">
        <v>190</v>
      </c>
      <c r="B159">
        <v>14</v>
      </c>
      <c r="C159">
        <v>0.71428571428571397</v>
      </c>
      <c r="D159">
        <v>10</v>
      </c>
      <c r="E159">
        <v>0.64705882352941102</v>
      </c>
      <c r="F159">
        <v>12</v>
      </c>
      <c r="G159">
        <v>0.85714285714285698</v>
      </c>
      <c r="H159" t="b">
        <v>0</v>
      </c>
      <c r="I159">
        <v>0.14285714285714199</v>
      </c>
      <c r="J159">
        <v>2</v>
      </c>
      <c r="K159">
        <v>0.14285714285714199</v>
      </c>
      <c r="L159">
        <v>2</v>
      </c>
      <c r="M159">
        <v>5.2747252747252699E-2</v>
      </c>
      <c r="N159" t="s">
        <v>25</v>
      </c>
      <c r="O159">
        <v>13</v>
      </c>
      <c r="P159">
        <v>0.92857142857142805</v>
      </c>
      <c r="Q159" t="b">
        <v>0</v>
      </c>
      <c r="R159">
        <v>1</v>
      </c>
      <c r="S159">
        <v>0</v>
      </c>
      <c r="T159">
        <v>1</v>
      </c>
      <c r="U159">
        <v>7.1428571428571397E-2</v>
      </c>
    </row>
    <row r="160" spans="1:21" x14ac:dyDescent="0.2">
      <c r="A160" t="s">
        <v>191</v>
      </c>
      <c r="B160">
        <v>6</v>
      </c>
      <c r="C160">
        <v>0.83333333333333304</v>
      </c>
      <c r="D160">
        <v>5</v>
      </c>
      <c r="E160">
        <v>0.97560975609756095</v>
      </c>
      <c r="F160">
        <v>5</v>
      </c>
      <c r="G160">
        <v>0.83333333333333304</v>
      </c>
      <c r="H160" t="b">
        <v>1</v>
      </c>
      <c r="I160">
        <v>0</v>
      </c>
      <c r="J160">
        <v>0</v>
      </c>
      <c r="K160">
        <v>0.16666666666666599</v>
      </c>
      <c r="L160">
        <v>1</v>
      </c>
      <c r="M160">
        <v>2.2556390977443601E-2</v>
      </c>
      <c r="N160" t="s">
        <v>25</v>
      </c>
      <c r="O160">
        <v>6</v>
      </c>
      <c r="P160">
        <v>1</v>
      </c>
      <c r="Q160" t="b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">
      <c r="A161" t="s">
        <v>192</v>
      </c>
      <c r="B161">
        <v>104</v>
      </c>
      <c r="C161">
        <v>0.19230769230769201</v>
      </c>
      <c r="D161">
        <v>20</v>
      </c>
      <c r="E161">
        <v>0.78571428571428503</v>
      </c>
      <c r="F161">
        <v>56</v>
      </c>
      <c r="G161">
        <v>0.53846153846153799</v>
      </c>
      <c r="H161" t="b">
        <v>0</v>
      </c>
      <c r="I161">
        <v>0.34615384615384598</v>
      </c>
      <c r="J161">
        <v>36</v>
      </c>
      <c r="K161">
        <v>0.46153846153846101</v>
      </c>
      <c r="L161">
        <v>48</v>
      </c>
      <c r="M161">
        <v>1.0408560311283999E-2</v>
      </c>
      <c r="N161" t="s">
        <v>25</v>
      </c>
      <c r="O161">
        <v>44</v>
      </c>
      <c r="P161">
        <v>0.42307692307692302</v>
      </c>
      <c r="Q161" t="b">
        <v>1</v>
      </c>
      <c r="R161">
        <v>0</v>
      </c>
      <c r="S161">
        <v>35</v>
      </c>
      <c r="T161">
        <v>0</v>
      </c>
      <c r="U161">
        <v>0</v>
      </c>
    </row>
    <row r="162" spans="1:21" x14ac:dyDescent="0.2">
      <c r="A162" t="s">
        <v>193</v>
      </c>
      <c r="B162">
        <v>42</v>
      </c>
      <c r="C162">
        <v>2.3809523809523801E-2</v>
      </c>
      <c r="D162">
        <v>1</v>
      </c>
      <c r="E162">
        <v>0.75</v>
      </c>
      <c r="F162">
        <v>8</v>
      </c>
      <c r="G162">
        <v>0.19047619047618999</v>
      </c>
      <c r="H162" t="b">
        <v>0</v>
      </c>
      <c r="I162">
        <v>0.16666666666666599</v>
      </c>
      <c r="J162">
        <v>7</v>
      </c>
      <c r="K162">
        <v>0.80952380952380898</v>
      </c>
      <c r="L162">
        <v>34</v>
      </c>
      <c r="M162">
        <v>0.11211573236889601</v>
      </c>
      <c r="N162" t="s">
        <v>25</v>
      </c>
      <c r="O162">
        <v>15</v>
      </c>
      <c r="P162">
        <v>0.35714285714285698</v>
      </c>
      <c r="Q162" t="b">
        <v>1</v>
      </c>
      <c r="R162">
        <v>1</v>
      </c>
      <c r="S162">
        <v>5</v>
      </c>
      <c r="T162">
        <v>0.16666666666666599</v>
      </c>
      <c r="U162">
        <v>2.3809523809523801E-2</v>
      </c>
    </row>
    <row r="163" spans="1:21" x14ac:dyDescent="0.2">
      <c r="A163" t="s">
        <v>194</v>
      </c>
      <c r="B163">
        <v>23</v>
      </c>
      <c r="C163">
        <v>0</v>
      </c>
      <c r="D163">
        <v>0</v>
      </c>
      <c r="E163">
        <v>1</v>
      </c>
      <c r="F163">
        <v>0</v>
      </c>
      <c r="G163">
        <v>0</v>
      </c>
      <c r="H163" t="b">
        <v>1</v>
      </c>
      <c r="I163">
        <v>0</v>
      </c>
      <c r="J163">
        <v>0</v>
      </c>
      <c r="K163">
        <v>1</v>
      </c>
      <c r="L163">
        <v>23</v>
      </c>
      <c r="M163">
        <v>0.60416666666666596</v>
      </c>
      <c r="N163" t="s">
        <v>31</v>
      </c>
      <c r="O163">
        <v>1</v>
      </c>
      <c r="P163">
        <v>4.3478260869565202E-2</v>
      </c>
      <c r="Q163" t="b">
        <v>1</v>
      </c>
      <c r="R163">
        <v>0</v>
      </c>
      <c r="S163">
        <v>0</v>
      </c>
      <c r="T163">
        <v>0</v>
      </c>
      <c r="U163">
        <v>0</v>
      </c>
    </row>
    <row r="164" spans="1:21" x14ac:dyDescent="0.2">
      <c r="A164" t="s">
        <v>195</v>
      </c>
      <c r="B164">
        <v>74</v>
      </c>
      <c r="C164">
        <v>0.52702702702702697</v>
      </c>
      <c r="D164">
        <v>39</v>
      </c>
      <c r="E164">
        <v>0.40858505564387898</v>
      </c>
      <c r="F164">
        <v>56</v>
      </c>
      <c r="G164">
        <v>0.75675675675675602</v>
      </c>
      <c r="H164" t="b">
        <v>0</v>
      </c>
      <c r="I164">
        <v>0.22972972972972899</v>
      </c>
      <c r="J164">
        <v>17</v>
      </c>
      <c r="K164">
        <v>0.24324324324324301</v>
      </c>
      <c r="L164">
        <v>18</v>
      </c>
      <c r="M164">
        <v>7.4682598954443596E-2</v>
      </c>
      <c r="N164" t="s">
        <v>25</v>
      </c>
      <c r="O164">
        <v>58</v>
      </c>
      <c r="P164">
        <v>0.78378378378378299</v>
      </c>
      <c r="Q164" t="b">
        <v>1</v>
      </c>
      <c r="R164">
        <v>8</v>
      </c>
      <c r="S164">
        <v>8</v>
      </c>
      <c r="T164">
        <v>0.5</v>
      </c>
      <c r="U164">
        <v>0.108108108108108</v>
      </c>
    </row>
    <row r="165" spans="1:21" x14ac:dyDescent="0.2">
      <c r="A165" t="s">
        <v>196</v>
      </c>
      <c r="B165">
        <v>66</v>
      </c>
      <c r="C165">
        <v>4.54545454545454E-2</v>
      </c>
      <c r="D165">
        <v>3</v>
      </c>
      <c r="E165">
        <v>1</v>
      </c>
      <c r="F165">
        <v>3</v>
      </c>
      <c r="G165">
        <v>4.54545454545454E-2</v>
      </c>
      <c r="H165" t="b">
        <v>1</v>
      </c>
      <c r="I165">
        <v>0</v>
      </c>
      <c r="J165">
        <v>0</v>
      </c>
      <c r="K165">
        <v>0.95454545454545403</v>
      </c>
      <c r="L165">
        <v>63</v>
      </c>
      <c r="M165">
        <v>0.11936339522546401</v>
      </c>
      <c r="N165" t="s">
        <v>25</v>
      </c>
      <c r="O165">
        <v>22</v>
      </c>
      <c r="P165">
        <v>0.33333333333333298</v>
      </c>
      <c r="Q165" t="b">
        <v>1</v>
      </c>
      <c r="R165">
        <v>0</v>
      </c>
      <c r="S165">
        <v>0</v>
      </c>
      <c r="T165">
        <v>0</v>
      </c>
      <c r="U165">
        <v>0</v>
      </c>
    </row>
    <row r="166" spans="1:21" x14ac:dyDescent="0.2">
      <c r="A166" t="s">
        <v>197</v>
      </c>
      <c r="B166">
        <v>127</v>
      </c>
      <c r="C166">
        <v>0.29921259842519599</v>
      </c>
      <c r="D166">
        <v>38</v>
      </c>
      <c r="E166">
        <v>0.73793103448275799</v>
      </c>
      <c r="F166">
        <v>66</v>
      </c>
      <c r="G166">
        <v>0.51968503937007804</v>
      </c>
      <c r="H166" t="b">
        <v>0</v>
      </c>
      <c r="I166">
        <v>0.220472440944881</v>
      </c>
      <c r="J166">
        <v>28</v>
      </c>
      <c r="K166">
        <v>0.48031496062992102</v>
      </c>
      <c r="L166">
        <v>61</v>
      </c>
      <c r="M166">
        <v>1.6071264578932799E-2</v>
      </c>
      <c r="N166" t="s">
        <v>25</v>
      </c>
      <c r="O166">
        <v>77</v>
      </c>
      <c r="P166">
        <v>0.60629921259842501</v>
      </c>
      <c r="Q166" t="b">
        <v>1</v>
      </c>
      <c r="R166">
        <v>6</v>
      </c>
      <c r="S166">
        <v>21</v>
      </c>
      <c r="T166">
        <v>0.22222222222222199</v>
      </c>
      <c r="U166">
        <v>4.7244094488188899E-2</v>
      </c>
    </row>
    <row r="167" spans="1:21" x14ac:dyDescent="0.2">
      <c r="A167" t="s">
        <v>198</v>
      </c>
      <c r="B167">
        <v>41</v>
      </c>
      <c r="C167">
        <v>0.31707317073170699</v>
      </c>
      <c r="D167">
        <v>13</v>
      </c>
      <c r="E167">
        <v>0.44675324675324601</v>
      </c>
      <c r="F167">
        <v>29</v>
      </c>
      <c r="G167">
        <v>0.707317073170731</v>
      </c>
      <c r="H167" t="b">
        <v>0</v>
      </c>
      <c r="I167">
        <v>0.39024390243902402</v>
      </c>
      <c r="J167">
        <v>16</v>
      </c>
      <c r="K167">
        <v>0.292682926829268</v>
      </c>
      <c r="L167">
        <v>12</v>
      </c>
      <c r="M167">
        <v>5.00441566087724E-3</v>
      </c>
      <c r="N167" t="s">
        <v>25</v>
      </c>
      <c r="O167">
        <v>29</v>
      </c>
      <c r="P167">
        <v>0.707317073170731</v>
      </c>
      <c r="Q167" t="b">
        <v>1</v>
      </c>
      <c r="R167">
        <v>3</v>
      </c>
      <c r="S167">
        <v>12</v>
      </c>
      <c r="T167">
        <v>0.2</v>
      </c>
      <c r="U167">
        <v>7.3170731707316999E-2</v>
      </c>
    </row>
    <row r="168" spans="1:21" x14ac:dyDescent="0.2">
      <c r="A168" t="s">
        <v>199</v>
      </c>
      <c r="B168">
        <v>43</v>
      </c>
      <c r="C168">
        <v>0</v>
      </c>
      <c r="D168">
        <v>0</v>
      </c>
      <c r="E168">
        <v>1</v>
      </c>
      <c r="F168">
        <v>0</v>
      </c>
      <c r="G168">
        <v>0</v>
      </c>
      <c r="H168" t="b">
        <v>1</v>
      </c>
      <c r="I168">
        <v>0</v>
      </c>
      <c r="J168">
        <v>0</v>
      </c>
      <c r="K168">
        <v>1</v>
      </c>
      <c r="L168">
        <v>43</v>
      </c>
      <c r="M168">
        <v>0.27810650887573901</v>
      </c>
      <c r="N168" t="s">
        <v>21</v>
      </c>
      <c r="O168">
        <v>40</v>
      </c>
      <c r="P168">
        <v>0.93023255813953398</v>
      </c>
      <c r="Q168" t="b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">
      <c r="A169" t="s">
        <v>200</v>
      </c>
      <c r="B169">
        <v>44</v>
      </c>
      <c r="C169">
        <v>0</v>
      </c>
      <c r="D169">
        <v>0</v>
      </c>
      <c r="E169">
        <v>0.88524590163934402</v>
      </c>
      <c r="F169">
        <v>1</v>
      </c>
      <c r="G169">
        <v>2.27272727272727E-2</v>
      </c>
      <c r="H169" t="b">
        <v>1</v>
      </c>
      <c r="I169">
        <v>2.27272727272727E-2</v>
      </c>
      <c r="J169">
        <v>1</v>
      </c>
      <c r="K169">
        <v>0.97727272727272696</v>
      </c>
      <c r="L169">
        <v>43</v>
      </c>
      <c r="M169">
        <v>0.19201030927835</v>
      </c>
      <c r="N169" t="s">
        <v>25</v>
      </c>
      <c r="O169">
        <v>40</v>
      </c>
      <c r="P169">
        <v>0.90909090909090895</v>
      </c>
      <c r="Q169" t="b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">
      <c r="A170" t="s">
        <v>201</v>
      </c>
      <c r="B170">
        <v>21</v>
      </c>
      <c r="C170">
        <v>0</v>
      </c>
      <c r="D170">
        <v>0</v>
      </c>
      <c r="E170">
        <v>0.62962962962962898</v>
      </c>
      <c r="F170">
        <v>1</v>
      </c>
      <c r="G170">
        <v>4.7619047619047603E-2</v>
      </c>
      <c r="H170" t="b">
        <v>1</v>
      </c>
      <c r="I170">
        <v>4.7619047619047603E-2</v>
      </c>
      <c r="J170">
        <v>1</v>
      </c>
      <c r="K170">
        <v>0.952380952380952</v>
      </c>
      <c r="L170">
        <v>20</v>
      </c>
      <c r="M170">
        <v>0.42241379310344801</v>
      </c>
      <c r="N170" t="s">
        <v>31</v>
      </c>
      <c r="O170">
        <v>10</v>
      </c>
      <c r="P170">
        <v>0.476190476190476</v>
      </c>
      <c r="Q170" t="b">
        <v>1</v>
      </c>
      <c r="R170">
        <v>0</v>
      </c>
      <c r="S170">
        <v>0</v>
      </c>
      <c r="T170">
        <v>0</v>
      </c>
      <c r="U170">
        <v>0</v>
      </c>
    </row>
    <row r="171" spans="1:21" x14ac:dyDescent="0.2">
      <c r="A171" t="s">
        <v>202</v>
      </c>
      <c r="B171">
        <v>40</v>
      </c>
      <c r="C171">
        <v>0.1</v>
      </c>
      <c r="D171">
        <v>4</v>
      </c>
      <c r="E171">
        <v>0.58974358974358898</v>
      </c>
      <c r="F171">
        <v>5</v>
      </c>
      <c r="G171">
        <v>0.125</v>
      </c>
      <c r="H171" t="b">
        <v>1</v>
      </c>
      <c r="I171">
        <v>2.4999999999999901E-2</v>
      </c>
      <c r="J171">
        <v>1</v>
      </c>
      <c r="K171">
        <v>0.875</v>
      </c>
      <c r="L171">
        <v>35</v>
      </c>
      <c r="M171">
        <v>8.6007702182284901E-2</v>
      </c>
      <c r="N171" t="s">
        <v>25</v>
      </c>
      <c r="O171">
        <v>9</v>
      </c>
      <c r="P171">
        <v>0.22500000000000001</v>
      </c>
      <c r="Q171" t="b">
        <v>1</v>
      </c>
      <c r="R171">
        <v>0</v>
      </c>
      <c r="S171">
        <v>0</v>
      </c>
      <c r="T171">
        <v>0</v>
      </c>
      <c r="U171">
        <v>0</v>
      </c>
    </row>
    <row r="172" spans="1:21" x14ac:dyDescent="0.2">
      <c r="A172" t="s">
        <v>203</v>
      </c>
      <c r="B172">
        <v>48</v>
      </c>
      <c r="C172">
        <v>0.4375</v>
      </c>
      <c r="D172">
        <v>21</v>
      </c>
      <c r="E172">
        <v>0.86956521739130399</v>
      </c>
      <c r="F172">
        <v>22</v>
      </c>
      <c r="G172">
        <v>0.45833333333333298</v>
      </c>
      <c r="H172" t="b">
        <v>1</v>
      </c>
      <c r="I172">
        <v>2.0833333333333301E-2</v>
      </c>
      <c r="J172">
        <v>1</v>
      </c>
      <c r="K172">
        <v>0.54166666666666596</v>
      </c>
      <c r="L172">
        <v>26</v>
      </c>
      <c r="M172">
        <v>4.2619139868268097E-2</v>
      </c>
      <c r="N172" t="s">
        <v>25</v>
      </c>
      <c r="O172">
        <v>31</v>
      </c>
      <c r="P172">
        <v>0.64583333333333304</v>
      </c>
      <c r="Q172" t="b">
        <v>1</v>
      </c>
      <c r="R172">
        <v>0</v>
      </c>
      <c r="S172">
        <v>0</v>
      </c>
      <c r="T172">
        <v>0</v>
      </c>
      <c r="U172">
        <v>0</v>
      </c>
    </row>
    <row r="173" spans="1:21" x14ac:dyDescent="0.2">
      <c r="A173" t="s">
        <v>204</v>
      </c>
      <c r="B173">
        <v>28</v>
      </c>
      <c r="C173">
        <v>0.89285714285714202</v>
      </c>
      <c r="D173">
        <v>25</v>
      </c>
      <c r="E173">
        <v>1</v>
      </c>
      <c r="F173">
        <v>25</v>
      </c>
      <c r="G173">
        <v>0.89285714285714202</v>
      </c>
      <c r="H173" t="b">
        <v>1</v>
      </c>
      <c r="I173">
        <v>0</v>
      </c>
      <c r="J173">
        <v>0</v>
      </c>
      <c r="K173">
        <v>0.107142857142857</v>
      </c>
      <c r="L173">
        <v>3</v>
      </c>
      <c r="M173">
        <v>2.4689270313689001E-2</v>
      </c>
      <c r="N173" t="s">
        <v>25</v>
      </c>
      <c r="O173">
        <v>25</v>
      </c>
      <c r="P173">
        <v>0.89285714285714202</v>
      </c>
      <c r="Q173" t="b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">
      <c r="A174" t="s">
        <v>205</v>
      </c>
      <c r="B174">
        <v>42</v>
      </c>
      <c r="C174">
        <v>0</v>
      </c>
      <c r="D174">
        <v>0</v>
      </c>
      <c r="E174">
        <v>0.69230769230769196</v>
      </c>
      <c r="F174">
        <v>1</v>
      </c>
      <c r="G174">
        <v>2.3809523809523801E-2</v>
      </c>
      <c r="H174" t="b">
        <v>1</v>
      </c>
      <c r="I174">
        <v>2.3809523809523801E-2</v>
      </c>
      <c r="J174">
        <v>1</v>
      </c>
      <c r="K174">
        <v>0.97619047619047605</v>
      </c>
      <c r="L174">
        <v>41</v>
      </c>
      <c r="M174">
        <v>0.45104895104895099</v>
      </c>
      <c r="N174" t="s">
        <v>31</v>
      </c>
      <c r="O174">
        <v>2</v>
      </c>
      <c r="P174">
        <v>4.7619047619047603E-2</v>
      </c>
      <c r="Q174" t="b">
        <v>1</v>
      </c>
      <c r="R174">
        <v>0</v>
      </c>
      <c r="S174">
        <v>0</v>
      </c>
      <c r="T174">
        <v>0</v>
      </c>
      <c r="U174">
        <v>0</v>
      </c>
    </row>
    <row r="175" spans="1:21" x14ac:dyDescent="0.2">
      <c r="A175" t="s">
        <v>206</v>
      </c>
      <c r="B175">
        <v>41</v>
      </c>
      <c r="C175">
        <v>0</v>
      </c>
      <c r="D175">
        <v>0</v>
      </c>
      <c r="E175">
        <v>0.20588235294117599</v>
      </c>
      <c r="F175">
        <v>6</v>
      </c>
      <c r="G175">
        <v>0.146341463414634</v>
      </c>
      <c r="H175" t="b">
        <v>0</v>
      </c>
      <c r="I175">
        <v>0.146341463414634</v>
      </c>
      <c r="J175">
        <v>6</v>
      </c>
      <c r="K175">
        <v>0.85365853658536495</v>
      </c>
      <c r="L175">
        <v>35</v>
      </c>
      <c r="M175">
        <v>0.17536231884057901</v>
      </c>
      <c r="N175" t="s">
        <v>25</v>
      </c>
      <c r="O175">
        <v>6</v>
      </c>
      <c r="P175">
        <v>0.146341463414634</v>
      </c>
      <c r="Q175" t="b">
        <v>1</v>
      </c>
      <c r="R175">
        <v>2</v>
      </c>
      <c r="S175">
        <v>3</v>
      </c>
      <c r="T175">
        <v>0.4</v>
      </c>
      <c r="U175">
        <v>4.8780487804878002E-2</v>
      </c>
    </row>
    <row r="176" spans="1:21" x14ac:dyDescent="0.2">
      <c r="A176" t="s">
        <v>207</v>
      </c>
      <c r="B176">
        <v>84</v>
      </c>
      <c r="C176">
        <v>0</v>
      </c>
      <c r="D176">
        <v>0</v>
      </c>
      <c r="E176">
        <v>0.57894736842105199</v>
      </c>
      <c r="F176">
        <v>38</v>
      </c>
      <c r="G176">
        <v>0.452380952380952</v>
      </c>
      <c r="H176" t="b">
        <v>0</v>
      </c>
      <c r="I176">
        <v>0.452380952380952</v>
      </c>
      <c r="J176">
        <v>38</v>
      </c>
      <c r="K176">
        <v>0.54761904761904701</v>
      </c>
      <c r="L176">
        <v>46</v>
      </c>
      <c r="M176">
        <v>4.4245575442455699E-2</v>
      </c>
      <c r="N176" t="s">
        <v>25</v>
      </c>
      <c r="O176">
        <v>71</v>
      </c>
      <c r="P176">
        <v>0.84523809523809501</v>
      </c>
      <c r="Q176" t="b">
        <v>0</v>
      </c>
      <c r="R176">
        <v>17</v>
      </c>
      <c r="S176">
        <v>20</v>
      </c>
      <c r="T176">
        <v>0.45945945945945899</v>
      </c>
      <c r="U176">
        <v>0.202380952380952</v>
      </c>
    </row>
    <row r="177" spans="1:21" x14ac:dyDescent="0.2">
      <c r="A177" t="s">
        <v>208</v>
      </c>
      <c r="B177">
        <v>66</v>
      </c>
      <c r="C177">
        <v>0</v>
      </c>
      <c r="D177">
        <v>0</v>
      </c>
      <c r="E177">
        <v>0.72727272727272696</v>
      </c>
      <c r="F177">
        <v>13</v>
      </c>
      <c r="G177">
        <v>0.19696969696969599</v>
      </c>
      <c r="H177" t="b">
        <v>0</v>
      </c>
      <c r="I177">
        <v>0.19696969696969599</v>
      </c>
      <c r="J177">
        <v>13</v>
      </c>
      <c r="K177">
        <v>0.80303030303030298</v>
      </c>
      <c r="L177">
        <v>53</v>
      </c>
      <c r="M177">
        <v>2.0176356299506801E-2</v>
      </c>
      <c r="N177" t="s">
        <v>25</v>
      </c>
      <c r="O177">
        <v>54</v>
      </c>
      <c r="P177">
        <v>0.81818181818181801</v>
      </c>
      <c r="Q177" t="b">
        <v>0</v>
      </c>
      <c r="R177">
        <v>0</v>
      </c>
      <c r="S177">
        <v>12</v>
      </c>
      <c r="T177">
        <v>0</v>
      </c>
      <c r="U177">
        <v>0</v>
      </c>
    </row>
    <row r="178" spans="1:21" x14ac:dyDescent="0.2">
      <c r="A178" t="s">
        <v>209</v>
      </c>
      <c r="B178">
        <v>3</v>
      </c>
      <c r="C178">
        <v>0.33333333333333298</v>
      </c>
      <c r="D178">
        <v>1</v>
      </c>
      <c r="E178">
        <v>1</v>
      </c>
      <c r="F178">
        <v>1</v>
      </c>
      <c r="G178">
        <v>0.33333333333333298</v>
      </c>
      <c r="H178" t="b">
        <v>1</v>
      </c>
      <c r="I178">
        <v>0</v>
      </c>
      <c r="J178">
        <v>0</v>
      </c>
      <c r="K178">
        <v>0.66666666666666596</v>
      </c>
      <c r="L178">
        <v>2</v>
      </c>
      <c r="M178">
        <v>8.7301587301587297E-2</v>
      </c>
      <c r="N178" t="s">
        <v>25</v>
      </c>
      <c r="O178">
        <v>1</v>
      </c>
      <c r="P178">
        <v>0.33333333333333298</v>
      </c>
      <c r="Q178" t="b">
        <v>1</v>
      </c>
      <c r="R178">
        <v>0</v>
      </c>
      <c r="S178">
        <v>0</v>
      </c>
      <c r="T178">
        <v>0</v>
      </c>
      <c r="U178">
        <v>0</v>
      </c>
    </row>
    <row r="179" spans="1:21" x14ac:dyDescent="0.2">
      <c r="A179" t="s">
        <v>210</v>
      </c>
      <c r="B179">
        <v>48</v>
      </c>
      <c r="C179">
        <v>0.10416666666666601</v>
      </c>
      <c r="D179">
        <v>5</v>
      </c>
      <c r="E179">
        <v>1</v>
      </c>
      <c r="F179">
        <v>5</v>
      </c>
      <c r="G179">
        <v>0.10416666666666601</v>
      </c>
      <c r="H179" t="b">
        <v>1</v>
      </c>
      <c r="I179">
        <v>0</v>
      </c>
      <c r="J179">
        <v>0</v>
      </c>
      <c r="K179">
        <v>0.89583333333333304</v>
      </c>
      <c r="L179">
        <v>43</v>
      </c>
      <c r="M179">
        <v>1.6652789342214799E-2</v>
      </c>
      <c r="N179" t="s">
        <v>25</v>
      </c>
      <c r="O179">
        <v>18</v>
      </c>
      <c r="P179">
        <v>0.375</v>
      </c>
      <c r="Q179" t="b">
        <v>1</v>
      </c>
      <c r="R179">
        <v>0</v>
      </c>
      <c r="S179">
        <v>0</v>
      </c>
      <c r="T179">
        <v>0</v>
      </c>
      <c r="U179">
        <v>0</v>
      </c>
    </row>
    <row r="180" spans="1:21" x14ac:dyDescent="0.2">
      <c r="A180" t="s">
        <v>211</v>
      </c>
      <c r="B180">
        <v>78</v>
      </c>
      <c r="C180">
        <v>0.39743589743589702</v>
      </c>
      <c r="D180">
        <v>31</v>
      </c>
      <c r="E180">
        <v>0.351190476190476</v>
      </c>
      <c r="F180">
        <v>61</v>
      </c>
      <c r="G180">
        <v>0.78205128205128205</v>
      </c>
      <c r="H180" t="b">
        <v>0</v>
      </c>
      <c r="I180">
        <v>0.38461538461538403</v>
      </c>
      <c r="J180">
        <v>30</v>
      </c>
      <c r="K180">
        <v>0.21794871794871701</v>
      </c>
      <c r="L180">
        <v>17</v>
      </c>
      <c r="M180">
        <v>2.1195421788893598E-3</v>
      </c>
      <c r="N180" t="s">
        <v>25</v>
      </c>
      <c r="O180">
        <v>65</v>
      </c>
      <c r="P180">
        <v>0.83333333333333304</v>
      </c>
      <c r="Q180" t="b">
        <v>0</v>
      </c>
      <c r="R180">
        <v>7</v>
      </c>
      <c r="S180">
        <v>22</v>
      </c>
      <c r="T180">
        <v>0.24137931034482701</v>
      </c>
      <c r="U180">
        <v>8.9743589743589702E-2</v>
      </c>
    </row>
    <row r="181" spans="1:21" x14ac:dyDescent="0.2">
      <c r="A181" t="s">
        <v>212</v>
      </c>
      <c r="B181">
        <v>116</v>
      </c>
      <c r="C181">
        <v>0.38793103448275801</v>
      </c>
      <c r="D181">
        <v>45</v>
      </c>
      <c r="E181">
        <v>0.14285714285714199</v>
      </c>
      <c r="F181">
        <v>90</v>
      </c>
      <c r="G181">
        <v>0.77586206896551702</v>
      </c>
      <c r="H181" t="b">
        <v>0</v>
      </c>
      <c r="I181">
        <v>0.38793103448275801</v>
      </c>
      <c r="J181">
        <v>45</v>
      </c>
      <c r="K181">
        <v>0.22413793103448201</v>
      </c>
      <c r="L181">
        <v>26</v>
      </c>
      <c r="M181">
        <v>1.9710720363017499E-2</v>
      </c>
      <c r="N181" t="s">
        <v>25</v>
      </c>
      <c r="O181">
        <v>109</v>
      </c>
      <c r="P181">
        <v>0.93965517241379304</v>
      </c>
      <c r="Q181" t="b">
        <v>0</v>
      </c>
      <c r="R181">
        <v>0</v>
      </c>
      <c r="S181">
        <v>44</v>
      </c>
      <c r="T181">
        <v>0</v>
      </c>
      <c r="U181">
        <v>0</v>
      </c>
    </row>
    <row r="182" spans="1:21" x14ac:dyDescent="0.2">
      <c r="A182" t="s">
        <v>213</v>
      </c>
      <c r="B182">
        <v>42</v>
      </c>
      <c r="C182">
        <v>9.5238095238095205E-2</v>
      </c>
      <c r="D182">
        <v>4</v>
      </c>
      <c r="E182">
        <v>0.214285714285714</v>
      </c>
      <c r="F182">
        <v>34</v>
      </c>
      <c r="G182">
        <v>0.80952380952380898</v>
      </c>
      <c r="H182" t="b">
        <v>0</v>
      </c>
      <c r="I182">
        <v>0.71428571428571397</v>
      </c>
      <c r="J182">
        <v>30</v>
      </c>
      <c r="K182">
        <v>0.19047619047618999</v>
      </c>
      <c r="L182">
        <v>8</v>
      </c>
      <c r="M182">
        <v>1.0262989095574E-2</v>
      </c>
      <c r="N182" t="s">
        <v>25</v>
      </c>
      <c r="O182">
        <v>34</v>
      </c>
      <c r="P182">
        <v>0.80952380952380898</v>
      </c>
      <c r="Q182" t="b">
        <v>0</v>
      </c>
      <c r="R182">
        <v>3</v>
      </c>
      <c r="S182">
        <v>26</v>
      </c>
      <c r="T182">
        <v>0.10344827586206801</v>
      </c>
      <c r="U182">
        <v>7.1428571428571397E-2</v>
      </c>
    </row>
    <row r="183" spans="1:21" x14ac:dyDescent="0.2">
      <c r="A183" t="s">
        <v>214</v>
      </c>
      <c r="B183">
        <v>83</v>
      </c>
      <c r="C183">
        <v>0.86746987951807197</v>
      </c>
      <c r="D183">
        <v>72</v>
      </c>
      <c r="E183">
        <v>0.96296296296296202</v>
      </c>
      <c r="F183">
        <v>72</v>
      </c>
      <c r="G183">
        <v>0.86746987951807197</v>
      </c>
      <c r="H183" t="b">
        <v>1</v>
      </c>
      <c r="I183">
        <v>0</v>
      </c>
      <c r="J183">
        <v>0</v>
      </c>
      <c r="K183">
        <v>0.132530120481927</v>
      </c>
      <c r="L183">
        <v>11</v>
      </c>
      <c r="M183">
        <v>0</v>
      </c>
      <c r="N183" t="s">
        <v>25</v>
      </c>
      <c r="O183">
        <v>81</v>
      </c>
      <c r="P183">
        <v>0.97590361445783103</v>
      </c>
      <c r="Q183" t="b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">
      <c r="A184" t="s">
        <v>215</v>
      </c>
      <c r="B184">
        <v>58</v>
      </c>
      <c r="C184">
        <v>0</v>
      </c>
      <c r="D184">
        <v>0</v>
      </c>
      <c r="E184">
        <v>1</v>
      </c>
      <c r="F184">
        <v>0</v>
      </c>
      <c r="G184">
        <v>0</v>
      </c>
      <c r="H184" t="b">
        <v>1</v>
      </c>
      <c r="I184">
        <v>0</v>
      </c>
      <c r="J184">
        <v>0</v>
      </c>
      <c r="K184">
        <v>1</v>
      </c>
      <c r="L184">
        <v>58</v>
      </c>
      <c r="M184">
        <v>0.68148148148148102</v>
      </c>
      <c r="N184" t="s">
        <v>31</v>
      </c>
      <c r="O184">
        <v>58</v>
      </c>
      <c r="P184">
        <v>1</v>
      </c>
      <c r="Q184" t="b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">
      <c r="A185" t="s">
        <v>216</v>
      </c>
      <c r="B185">
        <v>27</v>
      </c>
      <c r="C185">
        <v>0</v>
      </c>
      <c r="D185">
        <v>0</v>
      </c>
      <c r="E185">
        <v>0.5</v>
      </c>
      <c r="F185">
        <v>27</v>
      </c>
      <c r="G185">
        <v>1</v>
      </c>
      <c r="H185" t="b">
        <v>0</v>
      </c>
      <c r="I185">
        <v>1</v>
      </c>
      <c r="J185">
        <v>27</v>
      </c>
      <c r="K185">
        <v>0</v>
      </c>
      <c r="L185">
        <v>0</v>
      </c>
      <c r="M185">
        <v>0.35555555555555501</v>
      </c>
      <c r="N185" t="s">
        <v>21</v>
      </c>
      <c r="O185">
        <v>27</v>
      </c>
      <c r="P185">
        <v>1</v>
      </c>
      <c r="Q185" t="b">
        <v>0</v>
      </c>
      <c r="R185">
        <v>1</v>
      </c>
      <c r="S185">
        <v>25</v>
      </c>
      <c r="T185">
        <v>3.8461538461538401E-2</v>
      </c>
      <c r="U185">
        <v>3.7037037037037E-2</v>
      </c>
    </row>
    <row r="186" spans="1:21" x14ac:dyDescent="0.2">
      <c r="A186" t="s">
        <v>217</v>
      </c>
      <c r="B186">
        <v>62</v>
      </c>
      <c r="C186">
        <v>0</v>
      </c>
      <c r="D186">
        <v>0</v>
      </c>
      <c r="E186">
        <v>1</v>
      </c>
      <c r="F186">
        <v>0</v>
      </c>
      <c r="G186">
        <v>0</v>
      </c>
      <c r="H186" t="b">
        <v>1</v>
      </c>
      <c r="I186">
        <v>0</v>
      </c>
      <c r="J186">
        <v>0</v>
      </c>
      <c r="K186">
        <v>1</v>
      </c>
      <c r="L186">
        <v>62</v>
      </c>
      <c r="M186">
        <v>3.1674208144796302E-2</v>
      </c>
      <c r="N186" t="s">
        <v>25</v>
      </c>
      <c r="O186">
        <v>54</v>
      </c>
      <c r="P186">
        <v>0.87096774193548299</v>
      </c>
      <c r="Q186" t="b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">
      <c r="A187" t="s">
        <v>218</v>
      </c>
      <c r="B187">
        <v>50</v>
      </c>
      <c r="C187">
        <v>0.06</v>
      </c>
      <c r="D187">
        <v>3</v>
      </c>
      <c r="E187">
        <v>0.91666666666666596</v>
      </c>
      <c r="F187">
        <v>3</v>
      </c>
      <c r="G187">
        <v>0.06</v>
      </c>
      <c r="H187" t="b">
        <v>1</v>
      </c>
      <c r="I187">
        <v>0</v>
      </c>
      <c r="J187">
        <v>0</v>
      </c>
      <c r="K187">
        <v>0.94</v>
      </c>
      <c r="L187">
        <v>47</v>
      </c>
      <c r="M187">
        <v>8.3018867924528297E-2</v>
      </c>
      <c r="N187" t="s">
        <v>25</v>
      </c>
      <c r="O187">
        <v>33</v>
      </c>
      <c r="P187">
        <v>0.66</v>
      </c>
      <c r="Q187" t="b">
        <v>1</v>
      </c>
      <c r="R187">
        <v>0</v>
      </c>
      <c r="S187">
        <v>0</v>
      </c>
      <c r="T187">
        <v>0</v>
      </c>
      <c r="U187">
        <v>0</v>
      </c>
    </row>
    <row r="188" spans="1:21" x14ac:dyDescent="0.2">
      <c r="A188" t="s">
        <v>219</v>
      </c>
      <c r="B188">
        <v>23</v>
      </c>
      <c r="C188">
        <v>0.95652173913043403</v>
      </c>
      <c r="D188">
        <v>22</v>
      </c>
      <c r="E188">
        <v>1</v>
      </c>
      <c r="F188">
        <v>22</v>
      </c>
      <c r="G188">
        <v>0.95652173913043403</v>
      </c>
      <c r="H188" t="b">
        <v>1</v>
      </c>
      <c r="I188">
        <v>0</v>
      </c>
      <c r="J188">
        <v>0</v>
      </c>
      <c r="K188">
        <v>4.3478260869565098E-2</v>
      </c>
      <c r="L188">
        <v>1</v>
      </c>
      <c r="M188">
        <v>0.44927536231884002</v>
      </c>
      <c r="N188" t="s">
        <v>31</v>
      </c>
      <c r="O188">
        <v>23</v>
      </c>
      <c r="P188">
        <v>1</v>
      </c>
      <c r="Q188" t="b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">
      <c r="A189" t="s">
        <v>220</v>
      </c>
      <c r="B189">
        <v>37</v>
      </c>
      <c r="C189">
        <v>0.108108108108108</v>
      </c>
      <c r="D189">
        <v>4</v>
      </c>
      <c r="E189">
        <v>0.26874999999999999</v>
      </c>
      <c r="F189">
        <v>13</v>
      </c>
      <c r="G189">
        <v>0.35135135135135098</v>
      </c>
      <c r="H189" t="b">
        <v>0</v>
      </c>
      <c r="I189">
        <v>0.24324324324324301</v>
      </c>
      <c r="J189">
        <v>9</v>
      </c>
      <c r="K189">
        <v>0.64864864864864802</v>
      </c>
      <c r="L189">
        <v>24</v>
      </c>
      <c r="M189">
        <v>6.77101054780537E-2</v>
      </c>
      <c r="N189" t="s">
        <v>25</v>
      </c>
      <c r="O189">
        <v>12</v>
      </c>
      <c r="P189">
        <v>0.32432432432432401</v>
      </c>
      <c r="Q189" t="b">
        <v>1</v>
      </c>
      <c r="R189">
        <v>1</v>
      </c>
      <c r="S189">
        <v>7</v>
      </c>
      <c r="T189">
        <v>0.125</v>
      </c>
      <c r="U189">
        <v>2.7027027027027001E-2</v>
      </c>
    </row>
    <row r="190" spans="1:21" x14ac:dyDescent="0.2">
      <c r="A190" t="s">
        <v>221</v>
      </c>
      <c r="B190">
        <v>21</v>
      </c>
      <c r="C190">
        <v>0.14285714285714199</v>
      </c>
      <c r="D190">
        <v>3</v>
      </c>
      <c r="E190">
        <v>1</v>
      </c>
      <c r="F190">
        <v>3</v>
      </c>
      <c r="G190">
        <v>0.14285714285714199</v>
      </c>
      <c r="H190" t="b">
        <v>1</v>
      </c>
      <c r="I190">
        <v>0</v>
      </c>
      <c r="J190">
        <v>0</v>
      </c>
      <c r="K190">
        <v>0.85714285714285698</v>
      </c>
      <c r="L190">
        <v>18</v>
      </c>
      <c r="M190">
        <v>3.3823529411764697E-2</v>
      </c>
      <c r="N190" t="s">
        <v>25</v>
      </c>
      <c r="O190">
        <v>18</v>
      </c>
      <c r="P190">
        <v>0.85714285714285698</v>
      </c>
      <c r="Q190" t="b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">
      <c r="A191" t="s">
        <v>222</v>
      </c>
      <c r="B191">
        <v>12</v>
      </c>
      <c r="C191">
        <v>0</v>
      </c>
      <c r="D191">
        <v>0</v>
      </c>
      <c r="E191">
        <v>1</v>
      </c>
      <c r="F191">
        <v>0</v>
      </c>
      <c r="G191">
        <v>0</v>
      </c>
      <c r="H191" t="b">
        <v>1</v>
      </c>
      <c r="I191">
        <v>0</v>
      </c>
      <c r="J191">
        <v>0</v>
      </c>
      <c r="K191">
        <v>1</v>
      </c>
      <c r="L191">
        <v>12</v>
      </c>
      <c r="M191">
        <v>0.98671096345514897</v>
      </c>
      <c r="N191" t="s">
        <v>68</v>
      </c>
      <c r="O191">
        <v>0</v>
      </c>
      <c r="P191">
        <v>0</v>
      </c>
      <c r="Q191" t="b">
        <v>1</v>
      </c>
      <c r="R191">
        <v>0</v>
      </c>
      <c r="S191">
        <v>0</v>
      </c>
      <c r="T191">
        <v>0</v>
      </c>
      <c r="U191">
        <v>0</v>
      </c>
    </row>
    <row r="192" spans="1:21" x14ac:dyDescent="0.2">
      <c r="A192" t="s">
        <v>223</v>
      </c>
      <c r="B192">
        <v>2</v>
      </c>
      <c r="C192">
        <v>0</v>
      </c>
      <c r="D192">
        <v>0</v>
      </c>
      <c r="E192">
        <v>0.38888888888888801</v>
      </c>
      <c r="F192">
        <v>2</v>
      </c>
      <c r="G192">
        <v>1</v>
      </c>
      <c r="H192" t="b">
        <v>0</v>
      </c>
      <c r="I192">
        <v>1</v>
      </c>
      <c r="J192">
        <v>2</v>
      </c>
      <c r="K192">
        <v>0</v>
      </c>
      <c r="L192">
        <v>0</v>
      </c>
      <c r="M192">
        <v>0.45116279069767401</v>
      </c>
      <c r="N192" t="s">
        <v>31</v>
      </c>
      <c r="O192">
        <v>2</v>
      </c>
      <c r="P192">
        <v>1</v>
      </c>
      <c r="Q192" t="b">
        <v>0</v>
      </c>
      <c r="R192">
        <v>0</v>
      </c>
      <c r="S192">
        <v>1</v>
      </c>
      <c r="T192">
        <v>0</v>
      </c>
      <c r="U192">
        <v>0</v>
      </c>
    </row>
    <row r="193" spans="1:21" x14ac:dyDescent="0.2">
      <c r="A193" t="s">
        <v>224</v>
      </c>
      <c r="B193">
        <v>11</v>
      </c>
      <c r="C193">
        <v>0.18181818181818099</v>
      </c>
      <c r="D193">
        <v>2</v>
      </c>
      <c r="E193">
        <v>0.91891891891891897</v>
      </c>
      <c r="F193">
        <v>2</v>
      </c>
      <c r="G193">
        <v>0.18181818181818099</v>
      </c>
      <c r="H193" t="b">
        <v>1</v>
      </c>
      <c r="I193">
        <v>0</v>
      </c>
      <c r="J193">
        <v>0</v>
      </c>
      <c r="K193">
        <v>0.81818181818181801</v>
      </c>
      <c r="L193">
        <v>9</v>
      </c>
      <c r="M193">
        <v>0.30951207491374999</v>
      </c>
      <c r="N193" t="s">
        <v>21</v>
      </c>
      <c r="O193">
        <v>2</v>
      </c>
      <c r="P193">
        <v>0.18181818181818099</v>
      </c>
      <c r="Q193" t="b">
        <v>1</v>
      </c>
      <c r="R193">
        <v>0</v>
      </c>
      <c r="S193">
        <v>0</v>
      </c>
      <c r="T193">
        <v>0</v>
      </c>
      <c r="U193">
        <v>0</v>
      </c>
    </row>
    <row r="194" spans="1:21" x14ac:dyDescent="0.2">
      <c r="A194" t="s">
        <v>225</v>
      </c>
      <c r="B194">
        <v>4</v>
      </c>
      <c r="C194">
        <v>0.25</v>
      </c>
      <c r="D194">
        <v>1</v>
      </c>
      <c r="E194">
        <v>0.83333333333333304</v>
      </c>
      <c r="F194">
        <v>3</v>
      </c>
      <c r="G194">
        <v>0.75</v>
      </c>
      <c r="H194" t="b">
        <v>0</v>
      </c>
      <c r="I194">
        <v>0.5</v>
      </c>
      <c r="J194">
        <v>2</v>
      </c>
      <c r="K194">
        <v>0.25</v>
      </c>
      <c r="L194">
        <v>1</v>
      </c>
      <c r="M194">
        <v>0.71259842519685002</v>
      </c>
      <c r="N194" t="s">
        <v>31</v>
      </c>
      <c r="O194">
        <v>3</v>
      </c>
      <c r="P194">
        <v>0.75</v>
      </c>
      <c r="Q194" t="b">
        <v>1</v>
      </c>
      <c r="R194">
        <v>0</v>
      </c>
      <c r="S194">
        <v>1</v>
      </c>
      <c r="T194">
        <v>0</v>
      </c>
      <c r="U194">
        <v>0</v>
      </c>
    </row>
    <row r="195" spans="1:21" x14ac:dyDescent="0.2">
      <c r="A195" t="s">
        <v>226</v>
      </c>
      <c r="B195">
        <v>30</v>
      </c>
      <c r="C195">
        <v>0.63333333333333297</v>
      </c>
      <c r="D195">
        <v>19</v>
      </c>
      <c r="E195">
        <v>0.38888888888888801</v>
      </c>
      <c r="F195">
        <v>21</v>
      </c>
      <c r="G195">
        <v>0.7</v>
      </c>
      <c r="H195" t="b">
        <v>1</v>
      </c>
      <c r="I195">
        <v>6.6666666666666596E-2</v>
      </c>
      <c r="J195">
        <v>2</v>
      </c>
      <c r="K195">
        <v>0.3</v>
      </c>
      <c r="L195">
        <v>9</v>
      </c>
      <c r="M195">
        <v>0.13225806451612901</v>
      </c>
      <c r="N195" t="s">
        <v>25</v>
      </c>
      <c r="O195">
        <v>29</v>
      </c>
      <c r="P195">
        <v>0.96666666666666601</v>
      </c>
      <c r="Q195" t="b">
        <v>0</v>
      </c>
      <c r="R195">
        <v>1</v>
      </c>
      <c r="S195">
        <v>0</v>
      </c>
      <c r="T195">
        <v>1</v>
      </c>
      <c r="U195">
        <v>3.3333333333333298E-2</v>
      </c>
    </row>
    <row r="196" spans="1:21" x14ac:dyDescent="0.2">
      <c r="A196" t="s">
        <v>227</v>
      </c>
      <c r="B196">
        <v>23</v>
      </c>
      <c r="C196">
        <v>0</v>
      </c>
      <c r="D196">
        <v>0</v>
      </c>
      <c r="E196">
        <v>1</v>
      </c>
      <c r="F196">
        <v>0</v>
      </c>
      <c r="G196">
        <v>0</v>
      </c>
      <c r="H196" t="b">
        <v>1</v>
      </c>
      <c r="I196">
        <v>0</v>
      </c>
      <c r="J196">
        <v>0</v>
      </c>
      <c r="K196">
        <v>1</v>
      </c>
      <c r="L196">
        <v>23</v>
      </c>
      <c r="M196">
        <v>0.42708333333333298</v>
      </c>
      <c r="N196" t="s">
        <v>31</v>
      </c>
      <c r="O196">
        <v>9</v>
      </c>
      <c r="P196">
        <v>0.39130434782608697</v>
      </c>
      <c r="Q196" t="b">
        <v>1</v>
      </c>
      <c r="R196">
        <v>0</v>
      </c>
      <c r="S196">
        <v>0</v>
      </c>
      <c r="T196">
        <v>0</v>
      </c>
      <c r="U196">
        <v>0</v>
      </c>
    </row>
    <row r="199" spans="1:21" x14ac:dyDescent="0.2">
      <c r="A199" t="s">
        <v>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E684-2449-4CAB-BC6E-F292C95827EA}">
  <sheetPr codeName="Sheet3">
    <tabColor rgb="FFCC99FF"/>
  </sheetPr>
  <dimension ref="A1:U158"/>
  <sheetViews>
    <sheetView topLeftCell="A46" workbookViewId="0">
      <selection activeCell="A155" sqref="A155"/>
    </sheetView>
  </sheetViews>
  <sheetFormatPr defaultRowHeight="12.75" x14ac:dyDescent="0.2"/>
  <cols>
    <col min="2" max="17" width="9.140625" customWidth="1"/>
  </cols>
  <sheetData>
    <row r="1" spans="1:21" ht="36.75" customHeight="1" x14ac:dyDescent="0.2">
      <c r="A1" s="26" t="s">
        <v>2</v>
      </c>
      <c r="B1" s="26" t="s">
        <v>646</v>
      </c>
      <c r="C1" s="26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641</v>
      </c>
      <c r="S1" s="26" t="s">
        <v>642</v>
      </c>
      <c r="T1" s="26" t="s">
        <v>643</v>
      </c>
      <c r="U1" s="26" t="s">
        <v>644</v>
      </c>
    </row>
    <row r="2" spans="1:21" x14ac:dyDescent="0.2">
      <c r="A2" t="s">
        <v>18</v>
      </c>
      <c r="B2">
        <v>24</v>
      </c>
      <c r="C2">
        <v>0</v>
      </c>
      <c r="D2">
        <v>0</v>
      </c>
      <c r="E2">
        <v>0.33333333333333298</v>
      </c>
      <c r="F2">
        <v>23</v>
      </c>
      <c r="G2">
        <v>0.95833333333333304</v>
      </c>
      <c r="H2" t="b">
        <v>0</v>
      </c>
      <c r="I2">
        <v>0.95833333333333304</v>
      </c>
      <c r="J2">
        <v>23</v>
      </c>
      <c r="K2">
        <v>4.1666666666666602E-2</v>
      </c>
      <c r="L2">
        <v>1</v>
      </c>
      <c r="M2">
        <v>0.219512195121951</v>
      </c>
      <c r="N2" t="s">
        <v>21</v>
      </c>
      <c r="O2">
        <v>23</v>
      </c>
      <c r="P2">
        <v>0.95833333333333304</v>
      </c>
      <c r="Q2" t="b">
        <v>0</v>
      </c>
      <c r="R2">
        <v>0</v>
      </c>
      <c r="S2">
        <v>22</v>
      </c>
      <c r="T2">
        <v>0</v>
      </c>
      <c r="U2">
        <v>0</v>
      </c>
    </row>
    <row r="3" spans="1:21" x14ac:dyDescent="0.2">
      <c r="A3" t="s">
        <v>22</v>
      </c>
      <c r="B3">
        <v>29</v>
      </c>
      <c r="C3">
        <v>6.8965517241379296E-2</v>
      </c>
      <c r="D3">
        <v>2</v>
      </c>
      <c r="E3">
        <v>0.397923875432525</v>
      </c>
      <c r="F3">
        <v>12</v>
      </c>
      <c r="G3">
        <v>0.41379310344827502</v>
      </c>
      <c r="H3" t="b">
        <v>0</v>
      </c>
      <c r="I3">
        <v>0.34482758620689602</v>
      </c>
      <c r="J3">
        <v>10</v>
      </c>
      <c r="K3">
        <v>0.58620689655172398</v>
      </c>
      <c r="L3">
        <v>17</v>
      </c>
      <c r="M3">
        <v>3.9761431411530802E-2</v>
      </c>
      <c r="N3" t="s">
        <v>25</v>
      </c>
      <c r="O3">
        <v>19</v>
      </c>
      <c r="P3">
        <v>0.65517241379310298</v>
      </c>
      <c r="Q3" t="b">
        <v>1</v>
      </c>
      <c r="R3">
        <v>1</v>
      </c>
      <c r="S3">
        <v>8</v>
      </c>
      <c r="T3">
        <v>0.11111111111111099</v>
      </c>
      <c r="U3">
        <v>3.4482758620689599E-2</v>
      </c>
    </row>
    <row r="4" spans="1:21" x14ac:dyDescent="0.2">
      <c r="A4" t="s">
        <v>26</v>
      </c>
      <c r="B4">
        <v>21</v>
      </c>
      <c r="C4">
        <v>0</v>
      </c>
      <c r="D4">
        <v>0</v>
      </c>
      <c r="E4">
        <v>0.38</v>
      </c>
      <c r="F4">
        <v>4</v>
      </c>
      <c r="G4">
        <v>0.19047619047618999</v>
      </c>
      <c r="H4" t="b">
        <v>0</v>
      </c>
      <c r="I4">
        <v>0.19047619047618999</v>
      </c>
      <c r="J4">
        <v>4</v>
      </c>
      <c r="K4">
        <v>0.80952380952380898</v>
      </c>
      <c r="L4">
        <v>17</v>
      </c>
      <c r="M4">
        <v>5.0847457627118599E-2</v>
      </c>
      <c r="N4" t="s">
        <v>25</v>
      </c>
      <c r="O4">
        <v>14</v>
      </c>
      <c r="P4">
        <v>0.66666666666666596</v>
      </c>
      <c r="Q4" t="b">
        <v>1</v>
      </c>
      <c r="R4">
        <v>1</v>
      </c>
      <c r="S4">
        <v>2</v>
      </c>
      <c r="T4">
        <v>0.33333333333333298</v>
      </c>
      <c r="U4">
        <v>4.7619047619047603E-2</v>
      </c>
    </row>
    <row r="5" spans="1:21" x14ac:dyDescent="0.2">
      <c r="A5" t="s">
        <v>27</v>
      </c>
      <c r="B5">
        <v>55</v>
      </c>
      <c r="C5">
        <v>1.8181818181818101E-2</v>
      </c>
      <c r="D5">
        <v>1</v>
      </c>
      <c r="E5">
        <v>0.5625</v>
      </c>
      <c r="F5">
        <v>49</v>
      </c>
      <c r="G5">
        <v>0.89090909090908998</v>
      </c>
      <c r="H5" t="b">
        <v>0</v>
      </c>
      <c r="I5">
        <v>0.87272727272727202</v>
      </c>
      <c r="J5">
        <v>48</v>
      </c>
      <c r="K5">
        <v>0.109090909090909</v>
      </c>
      <c r="L5">
        <v>6</v>
      </c>
      <c r="M5" s="25">
        <v>3.5536602700781799E-4</v>
      </c>
      <c r="N5" t="s">
        <v>25</v>
      </c>
      <c r="O5">
        <v>39</v>
      </c>
      <c r="P5">
        <v>0.70909090909090899</v>
      </c>
      <c r="Q5" t="b">
        <v>1</v>
      </c>
      <c r="R5">
        <v>3</v>
      </c>
      <c r="S5">
        <v>44</v>
      </c>
      <c r="T5">
        <v>6.3829787234042507E-2</v>
      </c>
      <c r="U5">
        <v>5.4545454545454501E-2</v>
      </c>
    </row>
    <row r="6" spans="1:21" x14ac:dyDescent="0.2">
      <c r="A6" t="s">
        <v>32</v>
      </c>
      <c r="B6">
        <v>72</v>
      </c>
      <c r="C6">
        <v>0.15277777777777701</v>
      </c>
      <c r="D6">
        <v>11</v>
      </c>
      <c r="E6">
        <v>0.62886597938144295</v>
      </c>
      <c r="F6">
        <v>67</v>
      </c>
      <c r="G6">
        <v>0.93055555555555503</v>
      </c>
      <c r="H6" t="b">
        <v>0</v>
      </c>
      <c r="I6">
        <v>0.77777777777777701</v>
      </c>
      <c r="J6">
        <v>56</v>
      </c>
      <c r="K6">
        <v>6.9444444444444406E-2</v>
      </c>
      <c r="L6">
        <v>5</v>
      </c>
      <c r="M6">
        <v>2.5216618529215699E-2</v>
      </c>
      <c r="N6" t="s">
        <v>25</v>
      </c>
      <c r="O6">
        <v>60</v>
      </c>
      <c r="P6">
        <v>0.83333333333333304</v>
      </c>
      <c r="Q6" t="b">
        <v>0</v>
      </c>
      <c r="R6">
        <v>4</v>
      </c>
      <c r="S6">
        <v>51</v>
      </c>
      <c r="T6">
        <v>7.2727272727272696E-2</v>
      </c>
      <c r="U6">
        <v>5.5555555555555497E-2</v>
      </c>
    </row>
    <row r="7" spans="1:21" x14ac:dyDescent="0.2">
      <c r="A7" t="s">
        <v>34</v>
      </c>
      <c r="B7">
        <v>95</v>
      </c>
      <c r="C7">
        <v>0.17894736842105199</v>
      </c>
      <c r="D7">
        <v>17</v>
      </c>
      <c r="E7">
        <v>0.31318681318681302</v>
      </c>
      <c r="F7">
        <v>21</v>
      </c>
      <c r="G7">
        <v>0.221052631578947</v>
      </c>
      <c r="H7" t="b">
        <v>1</v>
      </c>
      <c r="I7">
        <v>4.2105263157894701E-2</v>
      </c>
      <c r="J7">
        <v>4</v>
      </c>
      <c r="K7">
        <v>0.77894736842105206</v>
      </c>
      <c r="L7">
        <v>74</v>
      </c>
      <c r="M7">
        <v>4.2310167310167297E-2</v>
      </c>
      <c r="N7" t="s">
        <v>25</v>
      </c>
      <c r="O7">
        <v>58</v>
      </c>
      <c r="P7">
        <v>0.61052631578947303</v>
      </c>
      <c r="Q7" t="b">
        <v>1</v>
      </c>
      <c r="R7">
        <v>1</v>
      </c>
      <c r="S7">
        <v>2</v>
      </c>
      <c r="T7">
        <v>0.33333333333333298</v>
      </c>
      <c r="U7">
        <v>1.0526315789473601E-2</v>
      </c>
    </row>
    <row r="8" spans="1:21" x14ac:dyDescent="0.2">
      <c r="A8" t="s">
        <v>37</v>
      </c>
      <c r="B8">
        <v>45</v>
      </c>
      <c r="C8">
        <v>0.44444444444444398</v>
      </c>
      <c r="D8">
        <v>20</v>
      </c>
      <c r="E8">
        <v>1</v>
      </c>
      <c r="F8">
        <v>20</v>
      </c>
      <c r="G8">
        <v>0.44444444444444398</v>
      </c>
      <c r="H8" t="b">
        <v>1</v>
      </c>
      <c r="I8">
        <v>0</v>
      </c>
      <c r="J8">
        <v>0</v>
      </c>
      <c r="K8">
        <v>0.55555555555555503</v>
      </c>
      <c r="L8">
        <v>25</v>
      </c>
      <c r="M8">
        <v>1.19631534872592E-3</v>
      </c>
      <c r="N8" t="s">
        <v>25</v>
      </c>
      <c r="O8">
        <v>45</v>
      </c>
      <c r="P8">
        <v>1</v>
      </c>
      <c r="Q8" t="b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t="s">
        <v>38</v>
      </c>
      <c r="B9">
        <v>26</v>
      </c>
      <c r="C9">
        <v>0</v>
      </c>
      <c r="D9">
        <v>0</v>
      </c>
      <c r="E9">
        <v>0.48148148148148101</v>
      </c>
      <c r="F9">
        <v>1</v>
      </c>
      <c r="G9">
        <v>3.8461538461538401E-2</v>
      </c>
      <c r="H9" t="b">
        <v>1</v>
      </c>
      <c r="I9">
        <v>3.8461538461538401E-2</v>
      </c>
      <c r="J9">
        <v>1</v>
      </c>
      <c r="K9">
        <v>0.96153846153846101</v>
      </c>
      <c r="L9">
        <v>25</v>
      </c>
      <c r="M9">
        <v>0.25757575757575701</v>
      </c>
      <c r="N9" t="s">
        <v>21</v>
      </c>
      <c r="O9">
        <v>4</v>
      </c>
      <c r="P9">
        <v>0.15384615384615299</v>
      </c>
      <c r="Q9" t="b">
        <v>1</v>
      </c>
      <c r="R9">
        <v>0</v>
      </c>
      <c r="S9">
        <v>0</v>
      </c>
      <c r="T9">
        <v>0</v>
      </c>
      <c r="U9">
        <v>0</v>
      </c>
    </row>
    <row r="10" spans="1:21" x14ac:dyDescent="0.2">
      <c r="A10" t="s">
        <v>39</v>
      </c>
      <c r="B10">
        <v>35</v>
      </c>
      <c r="C10">
        <v>2.8571428571428501E-2</v>
      </c>
      <c r="D10">
        <v>1</v>
      </c>
      <c r="E10">
        <v>0.141809290953545</v>
      </c>
      <c r="F10">
        <v>35</v>
      </c>
      <c r="G10">
        <v>1</v>
      </c>
      <c r="H10" t="b">
        <v>0</v>
      </c>
      <c r="I10">
        <v>0.97142857142857097</v>
      </c>
      <c r="J10">
        <v>34</v>
      </c>
      <c r="K10">
        <v>0</v>
      </c>
      <c r="L10">
        <v>0</v>
      </c>
      <c r="M10">
        <v>0.10441767068273</v>
      </c>
      <c r="N10" t="s">
        <v>25</v>
      </c>
      <c r="O10">
        <v>24</v>
      </c>
      <c r="P10">
        <v>0.68571428571428505</v>
      </c>
      <c r="Q10" t="b">
        <v>1</v>
      </c>
      <c r="R10">
        <v>4</v>
      </c>
      <c r="S10">
        <v>29</v>
      </c>
      <c r="T10">
        <v>0.12121212121212099</v>
      </c>
      <c r="U10">
        <v>0.114285714285714</v>
      </c>
    </row>
    <row r="11" spans="1:21" x14ac:dyDescent="0.2">
      <c r="A11" t="s">
        <v>40</v>
      </c>
      <c r="B11">
        <v>36</v>
      </c>
      <c r="C11">
        <v>0</v>
      </c>
      <c r="D11">
        <v>0</v>
      </c>
      <c r="E11">
        <v>0.98591549295774605</v>
      </c>
      <c r="F11">
        <v>0</v>
      </c>
      <c r="G11">
        <v>0</v>
      </c>
      <c r="H11" t="b">
        <v>1</v>
      </c>
      <c r="I11">
        <v>0</v>
      </c>
      <c r="J11">
        <v>0</v>
      </c>
      <c r="K11">
        <v>1</v>
      </c>
      <c r="L11">
        <v>36</v>
      </c>
      <c r="M11">
        <v>0.29656724817107399</v>
      </c>
      <c r="N11" t="s">
        <v>21</v>
      </c>
      <c r="O11">
        <v>35</v>
      </c>
      <c r="P11">
        <v>0.97222222222222199</v>
      </c>
      <c r="Q11" t="b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t="s">
        <v>41</v>
      </c>
      <c r="B12">
        <v>20</v>
      </c>
      <c r="C12">
        <v>0</v>
      </c>
      <c r="D12">
        <v>0</v>
      </c>
      <c r="E12">
        <v>0.97619047619047605</v>
      </c>
      <c r="F12">
        <v>0</v>
      </c>
      <c r="G12">
        <v>0</v>
      </c>
      <c r="H12" t="b">
        <v>1</v>
      </c>
      <c r="I12">
        <v>0</v>
      </c>
      <c r="J12">
        <v>0</v>
      </c>
      <c r="K12">
        <v>1</v>
      </c>
      <c r="L12">
        <v>20</v>
      </c>
      <c r="M12">
        <v>0.72774869109947604</v>
      </c>
      <c r="N12" t="s">
        <v>31</v>
      </c>
      <c r="O12">
        <v>6</v>
      </c>
      <c r="P12">
        <v>0.3</v>
      </c>
      <c r="Q12" t="b">
        <v>1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t="s">
        <v>42</v>
      </c>
      <c r="B13">
        <v>30</v>
      </c>
      <c r="C13">
        <v>0.2</v>
      </c>
      <c r="D13">
        <v>6</v>
      </c>
      <c r="E13">
        <v>1</v>
      </c>
      <c r="F13">
        <v>6</v>
      </c>
      <c r="G13">
        <v>0.2</v>
      </c>
      <c r="H13" t="b">
        <v>1</v>
      </c>
      <c r="I13">
        <v>0</v>
      </c>
      <c r="J13">
        <v>0</v>
      </c>
      <c r="K13">
        <v>0.8</v>
      </c>
      <c r="L13">
        <v>24</v>
      </c>
      <c r="M13">
        <v>5.4203539823008802E-2</v>
      </c>
      <c r="N13" t="s">
        <v>25</v>
      </c>
      <c r="O13">
        <v>18</v>
      </c>
      <c r="P13">
        <v>0.6</v>
      </c>
      <c r="Q13" t="b">
        <v>1</v>
      </c>
      <c r="R13">
        <v>0</v>
      </c>
      <c r="S13">
        <v>0</v>
      </c>
      <c r="T13">
        <v>0</v>
      </c>
      <c r="U13">
        <v>0</v>
      </c>
    </row>
    <row r="14" spans="1:21" x14ac:dyDescent="0.2">
      <c r="A14" t="s">
        <v>44</v>
      </c>
      <c r="B14">
        <v>48</v>
      </c>
      <c r="C14">
        <v>0</v>
      </c>
      <c r="D14">
        <v>0</v>
      </c>
      <c r="E14">
        <v>0.48571428571428499</v>
      </c>
      <c r="F14">
        <v>48</v>
      </c>
      <c r="G14">
        <v>1</v>
      </c>
      <c r="H14" t="b">
        <v>0</v>
      </c>
      <c r="I14">
        <v>1</v>
      </c>
      <c r="J14">
        <v>48</v>
      </c>
      <c r="K14">
        <v>0</v>
      </c>
      <c r="L14">
        <v>0</v>
      </c>
      <c r="M14">
        <v>0.36864406779661002</v>
      </c>
      <c r="N14" t="s">
        <v>21</v>
      </c>
      <c r="O14">
        <v>12</v>
      </c>
      <c r="P14">
        <v>0.25</v>
      </c>
      <c r="Q14" t="b">
        <v>1</v>
      </c>
      <c r="R14">
        <v>1</v>
      </c>
      <c r="S14">
        <v>46</v>
      </c>
      <c r="T14">
        <v>2.1276595744680799E-2</v>
      </c>
      <c r="U14">
        <v>2.0833333333333301E-2</v>
      </c>
    </row>
    <row r="15" spans="1:21" x14ac:dyDescent="0.2">
      <c r="A15" t="s">
        <v>45</v>
      </c>
      <c r="B15">
        <v>50</v>
      </c>
      <c r="C15">
        <v>0</v>
      </c>
      <c r="D15">
        <v>0</v>
      </c>
      <c r="E15">
        <v>1</v>
      </c>
      <c r="F15">
        <v>0</v>
      </c>
      <c r="G15">
        <v>0</v>
      </c>
      <c r="H15" t="b">
        <v>1</v>
      </c>
      <c r="I15">
        <v>0</v>
      </c>
      <c r="J15">
        <v>0</v>
      </c>
      <c r="K15">
        <v>1</v>
      </c>
      <c r="L15">
        <v>50</v>
      </c>
      <c r="M15">
        <v>0.36619718309859101</v>
      </c>
      <c r="N15" t="s">
        <v>21</v>
      </c>
      <c r="O15">
        <v>20</v>
      </c>
      <c r="P15">
        <v>0.4</v>
      </c>
      <c r="Q15" t="b">
        <v>1</v>
      </c>
      <c r="R15">
        <v>0</v>
      </c>
      <c r="S15">
        <v>0</v>
      </c>
      <c r="T15">
        <v>0</v>
      </c>
      <c r="U15">
        <v>0</v>
      </c>
    </row>
    <row r="16" spans="1:21" x14ac:dyDescent="0.2">
      <c r="A16" t="s">
        <v>46</v>
      </c>
      <c r="B16">
        <v>52</v>
      </c>
      <c r="C16">
        <v>3.8461538461538401E-2</v>
      </c>
      <c r="D16">
        <v>2</v>
      </c>
      <c r="E16">
        <v>9.5833333333333298E-2</v>
      </c>
      <c r="F16">
        <v>48</v>
      </c>
      <c r="G16">
        <v>0.92307692307692302</v>
      </c>
      <c r="H16" t="b">
        <v>0</v>
      </c>
      <c r="I16">
        <v>0.88461538461538403</v>
      </c>
      <c r="J16">
        <v>46</v>
      </c>
      <c r="K16">
        <v>7.6923076923076802E-2</v>
      </c>
      <c r="L16">
        <v>4</v>
      </c>
      <c r="M16">
        <v>4.4562259465076703E-3</v>
      </c>
      <c r="N16" t="s">
        <v>25</v>
      </c>
      <c r="O16">
        <v>30</v>
      </c>
      <c r="P16">
        <v>0.57692307692307598</v>
      </c>
      <c r="Q16" t="b">
        <v>1</v>
      </c>
      <c r="R16">
        <v>9</v>
      </c>
      <c r="S16">
        <v>36</v>
      </c>
      <c r="T16">
        <v>0.2</v>
      </c>
      <c r="U16">
        <v>0.17307692307692299</v>
      </c>
    </row>
    <row r="17" spans="1:21" x14ac:dyDescent="0.2">
      <c r="A17" t="s">
        <v>47</v>
      </c>
      <c r="B17">
        <v>122</v>
      </c>
      <c r="C17">
        <v>0.80327868852458995</v>
      </c>
      <c r="D17">
        <v>98</v>
      </c>
      <c r="E17">
        <v>0.99349240780910997</v>
      </c>
      <c r="F17">
        <v>98</v>
      </c>
      <c r="G17">
        <v>0.80327868852458995</v>
      </c>
      <c r="H17" t="b">
        <v>1</v>
      </c>
      <c r="I17">
        <v>0</v>
      </c>
      <c r="J17">
        <v>0</v>
      </c>
      <c r="K17">
        <v>0.196721311475409</v>
      </c>
      <c r="L17">
        <v>24</v>
      </c>
      <c r="M17">
        <v>2.3469058006139899E-2</v>
      </c>
      <c r="N17" t="s">
        <v>25</v>
      </c>
      <c r="O17">
        <v>98</v>
      </c>
      <c r="P17">
        <v>0.80327868852458995</v>
      </c>
      <c r="Q17" t="b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t="s">
        <v>48</v>
      </c>
      <c r="B18">
        <v>56</v>
      </c>
      <c r="C18">
        <v>8.9285714285714204E-2</v>
      </c>
      <c r="D18">
        <v>5</v>
      </c>
      <c r="E18">
        <v>0.45454545454545398</v>
      </c>
      <c r="F18">
        <v>45</v>
      </c>
      <c r="G18">
        <v>0.80357142857142805</v>
      </c>
      <c r="H18" t="b">
        <v>0</v>
      </c>
      <c r="I18">
        <v>0.71428571428571397</v>
      </c>
      <c r="J18">
        <v>40</v>
      </c>
      <c r="K18">
        <v>0.19642857142857101</v>
      </c>
      <c r="L18">
        <v>11</v>
      </c>
      <c r="M18">
        <v>0.15702479338842901</v>
      </c>
      <c r="N18" t="s">
        <v>25</v>
      </c>
      <c r="O18">
        <v>19</v>
      </c>
      <c r="P18">
        <v>0.33928571428571402</v>
      </c>
      <c r="Q18" t="b">
        <v>1</v>
      </c>
      <c r="R18">
        <v>0</v>
      </c>
      <c r="S18">
        <v>39</v>
      </c>
      <c r="T18">
        <v>0</v>
      </c>
      <c r="U18">
        <v>0</v>
      </c>
    </row>
    <row r="19" spans="1:21" x14ac:dyDescent="0.2">
      <c r="A19" t="s">
        <v>49</v>
      </c>
      <c r="B19">
        <v>29</v>
      </c>
      <c r="C19">
        <v>0</v>
      </c>
      <c r="D19">
        <v>0</v>
      </c>
      <c r="E19">
        <v>0.26797385620914999</v>
      </c>
      <c r="F19">
        <v>27</v>
      </c>
      <c r="G19">
        <v>0.93103448275862</v>
      </c>
      <c r="H19" t="b">
        <v>0</v>
      </c>
      <c r="I19">
        <v>0.93103448275862</v>
      </c>
      <c r="J19">
        <v>27</v>
      </c>
      <c r="K19">
        <v>6.8965517241379296E-2</v>
      </c>
      <c r="L19">
        <v>2</v>
      </c>
      <c r="M19">
        <v>0.28961038961038899</v>
      </c>
      <c r="N19" t="s">
        <v>21</v>
      </c>
      <c r="O19">
        <v>27</v>
      </c>
      <c r="P19">
        <v>0.93103448275862</v>
      </c>
      <c r="Q19" t="b">
        <v>0</v>
      </c>
      <c r="R19">
        <v>3</v>
      </c>
      <c r="S19">
        <v>23</v>
      </c>
      <c r="T19">
        <v>0.115384615384615</v>
      </c>
      <c r="U19">
        <v>0.10344827586206801</v>
      </c>
    </row>
    <row r="20" spans="1:21" x14ac:dyDescent="0.2">
      <c r="A20" t="s">
        <v>50</v>
      </c>
      <c r="B20">
        <v>17</v>
      </c>
      <c r="C20">
        <v>5.8823529411764698E-2</v>
      </c>
      <c r="D20">
        <v>1</v>
      </c>
      <c r="E20">
        <v>0.34982332155476997</v>
      </c>
      <c r="F20">
        <v>10</v>
      </c>
      <c r="G20">
        <v>0.58823529411764697</v>
      </c>
      <c r="H20" t="b">
        <v>0</v>
      </c>
      <c r="I20">
        <v>0.52941176470588203</v>
      </c>
      <c r="J20">
        <v>9</v>
      </c>
      <c r="K20">
        <v>0.41176470588235198</v>
      </c>
      <c r="L20">
        <v>7</v>
      </c>
      <c r="M20">
        <v>4.54545454545454E-3</v>
      </c>
      <c r="N20" t="s">
        <v>25</v>
      </c>
      <c r="O20">
        <v>10</v>
      </c>
      <c r="P20">
        <v>0.58823529411764697</v>
      </c>
      <c r="Q20" t="b">
        <v>1</v>
      </c>
      <c r="R20">
        <v>7</v>
      </c>
      <c r="S20">
        <v>1</v>
      </c>
      <c r="T20">
        <v>0.875</v>
      </c>
      <c r="U20">
        <v>0.41176470588235198</v>
      </c>
    </row>
    <row r="21" spans="1:21" x14ac:dyDescent="0.2">
      <c r="A21" t="s">
        <v>51</v>
      </c>
      <c r="B21">
        <v>33</v>
      </c>
      <c r="C21">
        <v>0.87878787878787801</v>
      </c>
      <c r="D21">
        <v>29</v>
      </c>
      <c r="E21">
        <v>0.90422535211267596</v>
      </c>
      <c r="F21">
        <v>29</v>
      </c>
      <c r="G21">
        <v>0.87878787878787801</v>
      </c>
      <c r="H21" t="b">
        <v>1</v>
      </c>
      <c r="I21">
        <v>0</v>
      </c>
      <c r="J21">
        <v>0</v>
      </c>
      <c r="K21">
        <v>0.12121212121212099</v>
      </c>
      <c r="L21">
        <v>4</v>
      </c>
      <c r="M21">
        <v>8.0280172413793094E-2</v>
      </c>
      <c r="N21" t="s">
        <v>25</v>
      </c>
      <c r="O21">
        <v>29</v>
      </c>
      <c r="P21">
        <v>0.87878787878787801</v>
      </c>
      <c r="Q21" t="b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t="s">
        <v>52</v>
      </c>
      <c r="B22">
        <v>53</v>
      </c>
      <c r="C22">
        <v>0.169811320754716</v>
      </c>
      <c r="D22">
        <v>9</v>
      </c>
      <c r="E22">
        <v>0.57446808510638303</v>
      </c>
      <c r="F22">
        <v>11</v>
      </c>
      <c r="G22">
        <v>0.20754716981131999</v>
      </c>
      <c r="H22" t="b">
        <v>1</v>
      </c>
      <c r="I22">
        <v>3.7735849056603703E-2</v>
      </c>
      <c r="J22">
        <v>2</v>
      </c>
      <c r="K22">
        <v>0.79245283018867896</v>
      </c>
      <c r="L22">
        <v>42</v>
      </c>
      <c r="M22">
        <v>7.0298769771528899E-3</v>
      </c>
      <c r="N22" t="s">
        <v>25</v>
      </c>
      <c r="O22">
        <v>18</v>
      </c>
      <c r="P22">
        <v>0.339622641509433</v>
      </c>
      <c r="Q22" t="b">
        <v>1</v>
      </c>
      <c r="R22">
        <v>1</v>
      </c>
      <c r="S22">
        <v>0</v>
      </c>
      <c r="T22">
        <v>1</v>
      </c>
      <c r="U22">
        <v>1.8867924528301799E-2</v>
      </c>
    </row>
    <row r="23" spans="1:21" x14ac:dyDescent="0.2">
      <c r="A23" t="s">
        <v>53</v>
      </c>
      <c r="B23">
        <v>88</v>
      </c>
      <c r="C23">
        <v>0.18181818181818099</v>
      </c>
      <c r="D23">
        <v>16</v>
      </c>
      <c r="E23">
        <v>4.4736842105263103E-2</v>
      </c>
      <c r="F23">
        <v>83</v>
      </c>
      <c r="G23">
        <v>0.94318181818181801</v>
      </c>
      <c r="H23" t="b">
        <v>0</v>
      </c>
      <c r="I23">
        <v>0.76136363636363602</v>
      </c>
      <c r="J23">
        <v>67</v>
      </c>
      <c r="K23">
        <v>5.6818181818181698E-2</v>
      </c>
      <c r="L23">
        <v>5</v>
      </c>
      <c r="M23">
        <v>5.45464174124874E-3</v>
      </c>
      <c r="N23" t="s">
        <v>25</v>
      </c>
      <c r="O23">
        <v>85</v>
      </c>
      <c r="P23">
        <v>0.96590909090909005</v>
      </c>
      <c r="Q23" t="b">
        <v>0</v>
      </c>
      <c r="R23">
        <v>43</v>
      </c>
      <c r="S23">
        <v>23</v>
      </c>
      <c r="T23">
        <v>0.65151515151515105</v>
      </c>
      <c r="U23">
        <v>0.48863636363636298</v>
      </c>
    </row>
    <row r="24" spans="1:21" x14ac:dyDescent="0.2">
      <c r="A24" t="s">
        <v>55</v>
      </c>
      <c r="B24">
        <v>66</v>
      </c>
      <c r="C24">
        <v>4.54545454545454E-2</v>
      </c>
      <c r="D24">
        <v>3</v>
      </c>
      <c r="E24">
        <v>0.6</v>
      </c>
      <c r="F24">
        <v>34</v>
      </c>
      <c r="G24">
        <v>0.51515151515151503</v>
      </c>
      <c r="H24" t="b">
        <v>0</v>
      </c>
      <c r="I24">
        <v>0.469696969696969</v>
      </c>
      <c r="J24">
        <v>31</v>
      </c>
      <c r="K24">
        <v>0.48484848484848397</v>
      </c>
      <c r="L24">
        <v>32</v>
      </c>
      <c r="M24">
        <v>5.4644808743169397E-2</v>
      </c>
      <c r="N24" t="s">
        <v>25</v>
      </c>
      <c r="O24">
        <v>57</v>
      </c>
      <c r="P24">
        <v>0.86363636363636298</v>
      </c>
      <c r="Q24" t="b">
        <v>0</v>
      </c>
      <c r="R24">
        <v>0</v>
      </c>
      <c r="S24">
        <v>30</v>
      </c>
      <c r="T24">
        <v>0</v>
      </c>
      <c r="U24">
        <v>0</v>
      </c>
    </row>
    <row r="25" spans="1:21" x14ac:dyDescent="0.2">
      <c r="A25" t="s">
        <v>56</v>
      </c>
      <c r="B25">
        <v>32</v>
      </c>
      <c r="C25">
        <v>0.1875</v>
      </c>
      <c r="D25">
        <v>6</v>
      </c>
      <c r="E25">
        <v>0.53333333333333299</v>
      </c>
      <c r="F25">
        <v>10</v>
      </c>
      <c r="G25">
        <v>0.3125</v>
      </c>
      <c r="H25" t="b">
        <v>0</v>
      </c>
      <c r="I25">
        <v>0.125</v>
      </c>
      <c r="J25">
        <v>4</v>
      </c>
      <c r="K25">
        <v>0.6875</v>
      </c>
      <c r="L25">
        <v>22</v>
      </c>
      <c r="M25">
        <v>6.7296340023612705E-2</v>
      </c>
      <c r="N25" t="s">
        <v>25</v>
      </c>
      <c r="O25">
        <v>9</v>
      </c>
      <c r="P25">
        <v>0.28125</v>
      </c>
      <c r="Q25" t="b">
        <v>1</v>
      </c>
      <c r="R25">
        <v>2</v>
      </c>
      <c r="S25">
        <v>1</v>
      </c>
      <c r="T25">
        <v>0.66666666666666596</v>
      </c>
      <c r="U25">
        <v>6.25E-2</v>
      </c>
    </row>
    <row r="26" spans="1:21" x14ac:dyDescent="0.2">
      <c r="A26" t="s">
        <v>59</v>
      </c>
      <c r="B26">
        <v>16</v>
      </c>
      <c r="C26">
        <v>0</v>
      </c>
      <c r="D26">
        <v>0</v>
      </c>
      <c r="E26">
        <v>0.92105263157894701</v>
      </c>
      <c r="F26">
        <v>0</v>
      </c>
      <c r="G26">
        <v>0</v>
      </c>
      <c r="H26" t="b">
        <v>1</v>
      </c>
      <c r="I26">
        <v>0</v>
      </c>
      <c r="J26">
        <v>0</v>
      </c>
      <c r="K26">
        <v>1</v>
      </c>
      <c r="L26">
        <v>16</v>
      </c>
      <c r="M26">
        <v>0.55538098978790196</v>
      </c>
      <c r="N26" t="s">
        <v>31</v>
      </c>
      <c r="O26">
        <v>8</v>
      </c>
      <c r="P26">
        <v>0.5</v>
      </c>
      <c r="Q26" t="b">
        <v>1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t="s">
        <v>60</v>
      </c>
      <c r="B27">
        <v>20</v>
      </c>
      <c r="C27">
        <v>0.05</v>
      </c>
      <c r="D27">
        <v>1</v>
      </c>
      <c r="E27">
        <v>0.6</v>
      </c>
      <c r="F27">
        <v>11</v>
      </c>
      <c r="G27">
        <v>0.55000000000000004</v>
      </c>
      <c r="H27" t="b">
        <v>0</v>
      </c>
      <c r="I27">
        <v>0.5</v>
      </c>
      <c r="J27">
        <v>10</v>
      </c>
      <c r="K27">
        <v>0.44999999999999901</v>
      </c>
      <c r="L27" s="25">
        <v>9</v>
      </c>
      <c r="M27">
        <v>0.118990384615384</v>
      </c>
      <c r="N27" t="s">
        <v>25</v>
      </c>
      <c r="O27">
        <v>13</v>
      </c>
      <c r="P27">
        <v>0.65</v>
      </c>
      <c r="Q27" t="b">
        <v>1</v>
      </c>
      <c r="R27">
        <v>0</v>
      </c>
      <c r="S27">
        <v>9</v>
      </c>
      <c r="T27">
        <v>0</v>
      </c>
      <c r="U27">
        <v>0</v>
      </c>
    </row>
    <row r="28" spans="1:21" x14ac:dyDescent="0.2">
      <c r="A28" t="s">
        <v>61</v>
      </c>
      <c r="B28">
        <v>46</v>
      </c>
      <c r="C28">
        <v>0</v>
      </c>
      <c r="D28">
        <v>0</v>
      </c>
      <c r="E28">
        <v>0.63</v>
      </c>
      <c r="F28">
        <v>1</v>
      </c>
      <c r="G28">
        <v>2.1739130434782601E-2</v>
      </c>
      <c r="H28" t="b">
        <v>1</v>
      </c>
      <c r="I28">
        <v>2.1739130434782601E-2</v>
      </c>
      <c r="J28">
        <v>1</v>
      </c>
      <c r="K28">
        <v>0.97826086956521696</v>
      </c>
      <c r="L28">
        <v>45</v>
      </c>
      <c r="M28">
        <v>0.75208820581356495</v>
      </c>
      <c r="N28" t="s">
        <v>31</v>
      </c>
      <c r="O28">
        <v>1</v>
      </c>
      <c r="P28">
        <v>2.1739130434782601E-2</v>
      </c>
      <c r="Q28" t="b">
        <v>1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t="s">
        <v>65</v>
      </c>
      <c r="B29">
        <v>56</v>
      </c>
      <c r="C29">
        <v>0.160714285714285</v>
      </c>
      <c r="D29">
        <v>9</v>
      </c>
      <c r="E29">
        <v>0.31578947368421001</v>
      </c>
      <c r="F29">
        <v>11</v>
      </c>
      <c r="G29">
        <v>0.19642857142857101</v>
      </c>
      <c r="H29" t="b">
        <v>1</v>
      </c>
      <c r="I29">
        <v>3.5714285714285698E-2</v>
      </c>
      <c r="J29">
        <v>2</v>
      </c>
      <c r="K29">
        <v>0.80357142857142805</v>
      </c>
      <c r="L29">
        <v>45</v>
      </c>
      <c r="M29">
        <v>0.229007633587786</v>
      </c>
      <c r="N29" t="s">
        <v>21</v>
      </c>
      <c r="O29">
        <v>35</v>
      </c>
      <c r="P29">
        <v>0.625</v>
      </c>
      <c r="Q29" t="b">
        <v>1</v>
      </c>
      <c r="R29">
        <v>0</v>
      </c>
      <c r="S29">
        <v>1</v>
      </c>
      <c r="T29">
        <v>0</v>
      </c>
      <c r="U29">
        <v>0</v>
      </c>
    </row>
    <row r="30" spans="1:21" x14ac:dyDescent="0.2">
      <c r="A30" t="s">
        <v>66</v>
      </c>
      <c r="B30">
        <v>39</v>
      </c>
      <c r="C30">
        <v>0.66666666666666596</v>
      </c>
      <c r="D30">
        <v>26</v>
      </c>
      <c r="E30">
        <v>0.78723404255319096</v>
      </c>
      <c r="F30">
        <v>39</v>
      </c>
      <c r="G30">
        <v>1</v>
      </c>
      <c r="H30" t="b">
        <v>0</v>
      </c>
      <c r="I30">
        <v>0.33333333333333298</v>
      </c>
      <c r="J30">
        <v>13</v>
      </c>
      <c r="K30">
        <v>0</v>
      </c>
      <c r="L30">
        <v>0</v>
      </c>
      <c r="M30">
        <v>1.9021739130434701E-2</v>
      </c>
      <c r="N30" t="s">
        <v>25</v>
      </c>
      <c r="O30">
        <v>29</v>
      </c>
      <c r="P30">
        <v>0.74358974358974295</v>
      </c>
      <c r="Q30" t="b">
        <v>1</v>
      </c>
      <c r="R30">
        <v>0</v>
      </c>
      <c r="S30">
        <v>12</v>
      </c>
      <c r="T30">
        <v>0</v>
      </c>
      <c r="U30">
        <v>0</v>
      </c>
    </row>
    <row r="31" spans="1:21" x14ac:dyDescent="0.2">
      <c r="A31" t="s">
        <v>69</v>
      </c>
      <c r="B31">
        <v>25</v>
      </c>
      <c r="C31">
        <v>0.24</v>
      </c>
      <c r="D31">
        <v>6</v>
      </c>
      <c r="E31">
        <v>0.78571428571428503</v>
      </c>
      <c r="F31">
        <v>7</v>
      </c>
      <c r="G31">
        <v>0.28000000000000003</v>
      </c>
      <c r="H31" t="b">
        <v>1</v>
      </c>
      <c r="I31">
        <v>0.04</v>
      </c>
      <c r="J31">
        <v>1</v>
      </c>
      <c r="K31">
        <v>0.72</v>
      </c>
      <c r="L31">
        <v>18</v>
      </c>
      <c r="M31">
        <v>0.26127320954907102</v>
      </c>
      <c r="N31" t="s">
        <v>21</v>
      </c>
      <c r="O31">
        <v>6</v>
      </c>
      <c r="P31">
        <v>0.24</v>
      </c>
      <c r="Q31" t="b">
        <v>1</v>
      </c>
      <c r="R31">
        <v>0</v>
      </c>
      <c r="S31">
        <v>0</v>
      </c>
      <c r="T31">
        <v>0</v>
      </c>
      <c r="U31">
        <v>0</v>
      </c>
    </row>
    <row r="32" spans="1:21" x14ac:dyDescent="0.2">
      <c r="A32" t="s">
        <v>70</v>
      </c>
      <c r="B32">
        <v>53</v>
      </c>
      <c r="C32">
        <v>0.15094339622641501</v>
      </c>
      <c r="D32">
        <v>8</v>
      </c>
      <c r="E32">
        <v>0.78431372549019596</v>
      </c>
      <c r="F32">
        <v>9</v>
      </c>
      <c r="G32">
        <v>0.169811320754716</v>
      </c>
      <c r="H32" t="b">
        <v>1</v>
      </c>
      <c r="I32">
        <v>1.8867924528301799E-2</v>
      </c>
      <c r="J32">
        <v>1</v>
      </c>
      <c r="K32">
        <v>0.83018867924528295</v>
      </c>
      <c r="L32">
        <v>44</v>
      </c>
      <c r="M32">
        <v>0.35459004905395902</v>
      </c>
      <c r="N32" t="s">
        <v>21</v>
      </c>
      <c r="O32">
        <v>10</v>
      </c>
      <c r="P32">
        <v>0.18867924528301799</v>
      </c>
      <c r="Q32" t="b">
        <v>1</v>
      </c>
      <c r="R32">
        <v>0</v>
      </c>
      <c r="S32">
        <v>0</v>
      </c>
      <c r="T32">
        <v>0</v>
      </c>
      <c r="U32">
        <v>0</v>
      </c>
    </row>
    <row r="33" spans="1:21" x14ac:dyDescent="0.2">
      <c r="A33" t="s">
        <v>72</v>
      </c>
      <c r="B33">
        <v>119</v>
      </c>
      <c r="C33">
        <v>0.48739495798319299</v>
      </c>
      <c r="D33">
        <v>58</v>
      </c>
      <c r="E33">
        <v>0.59510869565217395</v>
      </c>
      <c r="F33">
        <v>81</v>
      </c>
      <c r="G33">
        <v>0.68067226890756305</v>
      </c>
      <c r="H33" t="b">
        <v>0</v>
      </c>
      <c r="I33">
        <v>0.19327731092436901</v>
      </c>
      <c r="J33">
        <v>23</v>
      </c>
      <c r="K33">
        <v>0.31932773109243601</v>
      </c>
      <c r="L33">
        <v>38</v>
      </c>
      <c r="M33">
        <v>0</v>
      </c>
      <c r="N33" t="s">
        <v>25</v>
      </c>
      <c r="O33">
        <v>89</v>
      </c>
      <c r="P33">
        <v>0.747899159663865</v>
      </c>
      <c r="Q33" t="b">
        <v>1</v>
      </c>
      <c r="R33">
        <v>7</v>
      </c>
      <c r="S33">
        <v>15</v>
      </c>
      <c r="T33">
        <v>0.31818181818181801</v>
      </c>
      <c r="U33">
        <v>5.8823529411764698E-2</v>
      </c>
    </row>
    <row r="34" spans="1:21" x14ac:dyDescent="0.2">
      <c r="A34" t="s">
        <v>73</v>
      </c>
      <c r="B34">
        <v>38</v>
      </c>
      <c r="C34">
        <v>2.6315789473684199E-2</v>
      </c>
      <c r="D34">
        <v>1</v>
      </c>
      <c r="E34">
        <v>0.92222222222222205</v>
      </c>
      <c r="F34">
        <v>1</v>
      </c>
      <c r="G34">
        <v>2.6315789473684199E-2</v>
      </c>
      <c r="H34" t="b">
        <v>1</v>
      </c>
      <c r="I34">
        <v>0</v>
      </c>
      <c r="J34">
        <v>0</v>
      </c>
      <c r="K34">
        <v>0.97368421052631504</v>
      </c>
      <c r="L34">
        <v>37</v>
      </c>
      <c r="M34">
        <v>6.3739376770538198E-3</v>
      </c>
      <c r="N34" t="s">
        <v>25</v>
      </c>
      <c r="O34">
        <v>17</v>
      </c>
      <c r="P34">
        <v>0.44736842105263103</v>
      </c>
      <c r="Q34" t="b">
        <v>1</v>
      </c>
      <c r="R34">
        <v>0</v>
      </c>
      <c r="S34">
        <v>0</v>
      </c>
      <c r="T34">
        <v>0</v>
      </c>
      <c r="U34">
        <v>0</v>
      </c>
    </row>
    <row r="35" spans="1:21" x14ac:dyDescent="0.2">
      <c r="A35" t="s">
        <v>74</v>
      </c>
      <c r="B35">
        <v>28</v>
      </c>
      <c r="C35">
        <v>0</v>
      </c>
      <c r="D35">
        <v>0</v>
      </c>
      <c r="E35">
        <v>0.77777777777777701</v>
      </c>
      <c r="F35">
        <v>8</v>
      </c>
      <c r="G35">
        <v>0.28571428571428498</v>
      </c>
      <c r="H35" t="b">
        <v>0</v>
      </c>
      <c r="I35">
        <v>0.28571428571428498</v>
      </c>
      <c r="J35">
        <v>8</v>
      </c>
      <c r="K35">
        <v>0.71428571428571397</v>
      </c>
      <c r="L35">
        <v>20</v>
      </c>
      <c r="M35">
        <v>0.392405063291139</v>
      </c>
      <c r="N35" t="s">
        <v>21</v>
      </c>
      <c r="O35">
        <v>24</v>
      </c>
      <c r="P35">
        <v>0.85714285714285698</v>
      </c>
      <c r="Q35" t="b">
        <v>0</v>
      </c>
      <c r="R35">
        <v>0</v>
      </c>
      <c r="S35">
        <v>7</v>
      </c>
      <c r="T35">
        <v>0</v>
      </c>
      <c r="U35">
        <v>0</v>
      </c>
    </row>
    <row r="36" spans="1:21" x14ac:dyDescent="0.2">
      <c r="A36" t="s">
        <v>76</v>
      </c>
      <c r="B36">
        <v>28</v>
      </c>
      <c r="C36">
        <v>0</v>
      </c>
      <c r="D36">
        <v>0</v>
      </c>
      <c r="E36">
        <v>1</v>
      </c>
      <c r="F36">
        <v>0</v>
      </c>
      <c r="G36">
        <v>0</v>
      </c>
      <c r="H36" t="b">
        <v>1</v>
      </c>
      <c r="I36">
        <v>0</v>
      </c>
      <c r="J36">
        <v>0</v>
      </c>
      <c r="K36">
        <v>1</v>
      </c>
      <c r="L36">
        <v>28</v>
      </c>
      <c r="M36">
        <v>0.63218390804597702</v>
      </c>
      <c r="N36" t="s">
        <v>31</v>
      </c>
      <c r="O36">
        <v>5</v>
      </c>
      <c r="P36">
        <v>0.17857142857142799</v>
      </c>
      <c r="Q36" t="b">
        <v>1</v>
      </c>
      <c r="R36">
        <v>0</v>
      </c>
      <c r="S36">
        <v>0</v>
      </c>
      <c r="T36">
        <v>0</v>
      </c>
      <c r="U36">
        <v>0</v>
      </c>
    </row>
    <row r="37" spans="1:21" x14ac:dyDescent="0.2">
      <c r="A37" t="s">
        <v>77</v>
      </c>
      <c r="B37">
        <v>15</v>
      </c>
      <c r="C37">
        <v>0</v>
      </c>
      <c r="D37">
        <v>0</v>
      </c>
      <c r="E37">
        <v>0.96666666666666601</v>
      </c>
      <c r="F37">
        <v>0</v>
      </c>
      <c r="G37">
        <v>0</v>
      </c>
      <c r="H37" t="b">
        <v>1</v>
      </c>
      <c r="I37">
        <v>0</v>
      </c>
      <c r="J37">
        <v>0</v>
      </c>
      <c r="K37">
        <v>1</v>
      </c>
      <c r="L37">
        <v>15</v>
      </c>
      <c r="M37">
        <v>0.894409937888198</v>
      </c>
      <c r="N37" t="s">
        <v>68</v>
      </c>
      <c r="O37">
        <v>4</v>
      </c>
      <c r="P37">
        <v>0.266666666666666</v>
      </c>
      <c r="Q37" t="b">
        <v>1</v>
      </c>
      <c r="R37">
        <v>0</v>
      </c>
      <c r="S37">
        <v>0</v>
      </c>
      <c r="T37">
        <v>0</v>
      </c>
      <c r="U37">
        <v>0</v>
      </c>
    </row>
    <row r="38" spans="1:21" x14ac:dyDescent="0.2">
      <c r="A38" t="s">
        <v>78</v>
      </c>
      <c r="B38">
        <v>32</v>
      </c>
      <c r="C38">
        <v>0</v>
      </c>
      <c r="D38">
        <v>0</v>
      </c>
      <c r="E38">
        <v>1</v>
      </c>
      <c r="F38">
        <v>0</v>
      </c>
      <c r="G38">
        <v>0</v>
      </c>
      <c r="H38" t="b">
        <v>1</v>
      </c>
      <c r="I38">
        <v>0</v>
      </c>
      <c r="J38">
        <v>0</v>
      </c>
      <c r="K38">
        <v>1</v>
      </c>
      <c r="L38">
        <v>32</v>
      </c>
      <c r="M38">
        <v>0.9951171875</v>
      </c>
      <c r="N38" t="s">
        <v>68</v>
      </c>
      <c r="O38">
        <v>0</v>
      </c>
      <c r="P38">
        <v>0</v>
      </c>
      <c r="Q38" t="b">
        <v>1</v>
      </c>
      <c r="R38">
        <v>0</v>
      </c>
      <c r="S38">
        <v>0</v>
      </c>
      <c r="T38">
        <v>0</v>
      </c>
      <c r="U38">
        <v>0</v>
      </c>
    </row>
    <row r="39" spans="1:21" x14ac:dyDescent="0.2">
      <c r="A39" t="s">
        <v>80</v>
      </c>
      <c r="B39">
        <v>31</v>
      </c>
      <c r="C39">
        <v>0.483870967741935</v>
      </c>
      <c r="D39">
        <v>15</v>
      </c>
      <c r="E39">
        <v>0.49399999999999999</v>
      </c>
      <c r="F39">
        <v>22</v>
      </c>
      <c r="G39">
        <v>0.70967741935483797</v>
      </c>
      <c r="H39" t="b">
        <v>0</v>
      </c>
      <c r="I39">
        <v>0.225806451612903</v>
      </c>
      <c r="J39">
        <v>7</v>
      </c>
      <c r="K39">
        <v>0.29032258064516098</v>
      </c>
      <c r="L39">
        <v>9</v>
      </c>
      <c r="M39">
        <v>2.8248587570621399E-2</v>
      </c>
      <c r="N39" t="s">
        <v>25</v>
      </c>
      <c r="O39">
        <v>27</v>
      </c>
      <c r="P39">
        <v>0.87096774193548299</v>
      </c>
      <c r="Q39" t="b">
        <v>0</v>
      </c>
      <c r="R39">
        <v>6</v>
      </c>
      <c r="S39">
        <v>0</v>
      </c>
      <c r="T39">
        <v>1</v>
      </c>
      <c r="U39">
        <v>0.19354838709677399</v>
      </c>
    </row>
    <row r="40" spans="1:21" x14ac:dyDescent="0.2">
      <c r="A40" t="s">
        <v>81</v>
      </c>
      <c r="B40">
        <v>106</v>
      </c>
      <c r="C40">
        <v>0.62264150943396201</v>
      </c>
      <c r="D40">
        <v>66</v>
      </c>
      <c r="E40">
        <v>0.48590604026845602</v>
      </c>
      <c r="F40">
        <v>67</v>
      </c>
      <c r="G40">
        <v>0.63207547169811296</v>
      </c>
      <c r="H40" t="b">
        <v>1</v>
      </c>
      <c r="I40">
        <v>9.4339622641509396E-3</v>
      </c>
      <c r="J40">
        <v>1</v>
      </c>
      <c r="K40">
        <v>0.36792452830188599</v>
      </c>
      <c r="L40">
        <v>39</v>
      </c>
      <c r="M40">
        <v>1.5723141344061699E-2</v>
      </c>
      <c r="N40" t="s">
        <v>25</v>
      </c>
      <c r="O40">
        <v>96</v>
      </c>
      <c r="P40">
        <v>0.90566037735849003</v>
      </c>
      <c r="Q40" t="b">
        <v>0</v>
      </c>
      <c r="R40">
        <v>0</v>
      </c>
      <c r="S40">
        <v>0</v>
      </c>
      <c r="T40">
        <v>0</v>
      </c>
      <c r="U40">
        <v>0</v>
      </c>
    </row>
    <row r="41" spans="1:21" x14ac:dyDescent="0.2">
      <c r="A41" t="s">
        <v>82</v>
      </c>
      <c r="B41">
        <v>31</v>
      </c>
      <c r="C41">
        <v>0</v>
      </c>
      <c r="D41">
        <v>0</v>
      </c>
      <c r="E41">
        <v>0.93333333333333302</v>
      </c>
      <c r="F41">
        <v>0</v>
      </c>
      <c r="G41">
        <v>0</v>
      </c>
      <c r="H41" t="b">
        <v>1</v>
      </c>
      <c r="I41">
        <v>0</v>
      </c>
      <c r="J41">
        <v>0</v>
      </c>
      <c r="K41">
        <v>1</v>
      </c>
      <c r="L41">
        <v>31</v>
      </c>
      <c r="M41">
        <v>0.11740890688259099</v>
      </c>
      <c r="N41" t="s">
        <v>25</v>
      </c>
      <c r="O41">
        <v>31</v>
      </c>
      <c r="P41">
        <v>1</v>
      </c>
      <c r="Q41" t="b">
        <v>0</v>
      </c>
      <c r="R41">
        <v>0</v>
      </c>
      <c r="S41">
        <v>0</v>
      </c>
      <c r="T41">
        <v>0</v>
      </c>
      <c r="U41">
        <v>0</v>
      </c>
    </row>
    <row r="42" spans="1:21" x14ac:dyDescent="0.2">
      <c r="A42" t="s">
        <v>83</v>
      </c>
      <c r="B42">
        <v>59</v>
      </c>
      <c r="C42">
        <v>0</v>
      </c>
      <c r="D42">
        <v>0</v>
      </c>
      <c r="E42">
        <v>1.7361111111111101E-2</v>
      </c>
      <c r="F42">
        <v>9</v>
      </c>
      <c r="G42">
        <v>0.152542372881355</v>
      </c>
      <c r="H42" t="b">
        <v>0</v>
      </c>
      <c r="I42">
        <v>0.152542372881355</v>
      </c>
      <c r="J42">
        <v>9</v>
      </c>
      <c r="K42">
        <v>0.84745762711864403</v>
      </c>
      <c r="L42">
        <v>50</v>
      </c>
      <c r="M42">
        <v>5.5445544554455398E-2</v>
      </c>
      <c r="N42" t="s">
        <v>25</v>
      </c>
      <c r="O42">
        <v>49</v>
      </c>
      <c r="P42">
        <v>0.83050847457627097</v>
      </c>
      <c r="Q42" t="b">
        <v>0</v>
      </c>
      <c r="R42">
        <v>1</v>
      </c>
      <c r="S42">
        <v>7</v>
      </c>
      <c r="T42">
        <v>0.125</v>
      </c>
      <c r="U42">
        <v>1.6949152542372801E-2</v>
      </c>
    </row>
    <row r="43" spans="1:21" x14ac:dyDescent="0.2">
      <c r="A43" t="s">
        <v>85</v>
      </c>
      <c r="B43">
        <v>84</v>
      </c>
      <c r="C43">
        <v>0.54761904761904701</v>
      </c>
      <c r="D43">
        <v>46</v>
      </c>
      <c r="E43">
        <v>0.85106382978723405</v>
      </c>
      <c r="F43">
        <v>51</v>
      </c>
      <c r="G43">
        <v>0.60714285714285698</v>
      </c>
      <c r="H43" t="b">
        <v>1</v>
      </c>
      <c r="I43">
        <v>5.9523809523809403E-2</v>
      </c>
      <c r="J43">
        <v>5</v>
      </c>
      <c r="K43">
        <v>0.39285714285714202</v>
      </c>
      <c r="L43">
        <v>33</v>
      </c>
      <c r="M43">
        <v>6.6730219256434702E-3</v>
      </c>
      <c r="N43" t="s">
        <v>25</v>
      </c>
      <c r="O43">
        <v>78</v>
      </c>
      <c r="P43">
        <v>0.92857142857142805</v>
      </c>
      <c r="Q43" t="b">
        <v>0</v>
      </c>
      <c r="R43">
        <v>1</v>
      </c>
      <c r="S43">
        <v>3</v>
      </c>
      <c r="T43">
        <v>0.25</v>
      </c>
      <c r="U43">
        <v>1.1904761904761901E-2</v>
      </c>
    </row>
    <row r="44" spans="1:21" x14ac:dyDescent="0.2">
      <c r="A44" t="s">
        <v>86</v>
      </c>
      <c r="B44">
        <v>86</v>
      </c>
      <c r="C44">
        <v>0.76744186046511598</v>
      </c>
      <c r="D44">
        <v>66</v>
      </c>
      <c r="E44">
        <v>0.92134831460674105</v>
      </c>
      <c r="F44">
        <v>66</v>
      </c>
      <c r="G44">
        <v>0.76744186046511598</v>
      </c>
      <c r="H44" t="b">
        <v>1</v>
      </c>
      <c r="I44">
        <v>0</v>
      </c>
      <c r="J44">
        <v>0</v>
      </c>
      <c r="K44">
        <v>0.232558139534883</v>
      </c>
      <c r="L44">
        <v>20</v>
      </c>
      <c r="M44">
        <v>8.9322297795624006E-3</v>
      </c>
      <c r="N44" t="s">
        <v>25</v>
      </c>
      <c r="O44">
        <v>77</v>
      </c>
      <c r="P44">
        <v>0.89534883720930203</v>
      </c>
      <c r="Q44" t="b">
        <v>0</v>
      </c>
      <c r="R44">
        <v>0</v>
      </c>
      <c r="S44">
        <v>0</v>
      </c>
      <c r="T44">
        <v>0</v>
      </c>
      <c r="U44">
        <v>0</v>
      </c>
    </row>
    <row r="45" spans="1:21" x14ac:dyDescent="0.2">
      <c r="A45" t="s">
        <v>87</v>
      </c>
      <c r="B45">
        <v>44</v>
      </c>
      <c r="C45">
        <v>0</v>
      </c>
      <c r="D45">
        <v>0</v>
      </c>
      <c r="E45">
        <v>8.2949308755760301E-2</v>
      </c>
      <c r="F45">
        <v>11</v>
      </c>
      <c r="G45">
        <v>0.25</v>
      </c>
      <c r="H45" t="b">
        <v>0</v>
      </c>
      <c r="I45">
        <v>0.25</v>
      </c>
      <c r="J45">
        <v>11</v>
      </c>
      <c r="K45">
        <v>0.75</v>
      </c>
      <c r="L45">
        <v>33</v>
      </c>
      <c r="M45">
        <v>0.21052631578947301</v>
      </c>
      <c r="N45" t="s">
        <v>21</v>
      </c>
      <c r="O45">
        <v>17</v>
      </c>
      <c r="P45">
        <v>0.38636363636363602</v>
      </c>
      <c r="Q45" t="b">
        <v>1</v>
      </c>
      <c r="R45">
        <v>2</v>
      </c>
      <c r="S45">
        <v>8</v>
      </c>
      <c r="T45">
        <v>0.2</v>
      </c>
      <c r="U45">
        <v>4.54545454545454E-2</v>
      </c>
    </row>
    <row r="46" spans="1:21" x14ac:dyDescent="0.2">
      <c r="A46" t="s">
        <v>88</v>
      </c>
      <c r="B46">
        <v>36</v>
      </c>
      <c r="C46">
        <v>0.11111111111111099</v>
      </c>
      <c r="D46">
        <v>4</v>
      </c>
      <c r="E46">
        <v>0.64500000000000002</v>
      </c>
      <c r="F46">
        <v>5</v>
      </c>
      <c r="G46">
        <v>0.13888888888888801</v>
      </c>
      <c r="H46" t="b">
        <v>1</v>
      </c>
      <c r="I46">
        <v>2.77777777777777E-2</v>
      </c>
      <c r="J46">
        <v>1</v>
      </c>
      <c r="K46">
        <v>0.86111111111111105</v>
      </c>
      <c r="L46">
        <v>31</v>
      </c>
      <c r="M46">
        <v>0.116840915512856</v>
      </c>
      <c r="N46" t="s">
        <v>25</v>
      </c>
      <c r="O46">
        <v>6</v>
      </c>
      <c r="P46">
        <v>0.16666666666666599</v>
      </c>
      <c r="Q46" t="b">
        <v>1</v>
      </c>
      <c r="R46">
        <v>0</v>
      </c>
      <c r="S46">
        <v>0</v>
      </c>
      <c r="T46">
        <v>0</v>
      </c>
      <c r="U46">
        <v>0</v>
      </c>
    </row>
    <row r="47" spans="1:21" x14ac:dyDescent="0.2">
      <c r="A47" t="s">
        <v>89</v>
      </c>
      <c r="B47">
        <v>40</v>
      </c>
      <c r="C47">
        <v>0.5</v>
      </c>
      <c r="D47">
        <v>20</v>
      </c>
      <c r="E47">
        <v>8.8235294117646995E-2</v>
      </c>
      <c r="F47">
        <v>25</v>
      </c>
      <c r="G47">
        <v>0.625</v>
      </c>
      <c r="H47" t="b">
        <v>0</v>
      </c>
      <c r="I47">
        <v>0.125</v>
      </c>
      <c r="J47">
        <v>5</v>
      </c>
      <c r="K47">
        <v>0.375</v>
      </c>
      <c r="L47">
        <v>15</v>
      </c>
      <c r="M47">
        <v>1.4540874742386E-2</v>
      </c>
      <c r="N47" t="s">
        <v>25</v>
      </c>
      <c r="O47">
        <v>24</v>
      </c>
      <c r="P47">
        <v>0.6</v>
      </c>
      <c r="Q47" t="b">
        <v>1</v>
      </c>
      <c r="R47">
        <v>4</v>
      </c>
      <c r="S47">
        <v>0</v>
      </c>
      <c r="T47">
        <v>1</v>
      </c>
      <c r="U47">
        <v>0.1</v>
      </c>
    </row>
    <row r="48" spans="1:21" x14ac:dyDescent="0.2">
      <c r="A48" t="s">
        <v>90</v>
      </c>
      <c r="B48">
        <v>15</v>
      </c>
      <c r="C48">
        <v>6.6666666666666596E-2</v>
      </c>
      <c r="D48">
        <v>1</v>
      </c>
      <c r="E48">
        <v>0.952380952380952</v>
      </c>
      <c r="F48">
        <v>1</v>
      </c>
      <c r="G48">
        <v>6.6666666666666596E-2</v>
      </c>
      <c r="H48" t="b">
        <v>1</v>
      </c>
      <c r="I48">
        <v>0</v>
      </c>
      <c r="J48">
        <v>0</v>
      </c>
      <c r="K48">
        <v>0.93333333333333302</v>
      </c>
      <c r="L48">
        <v>14</v>
      </c>
      <c r="M48">
        <v>0.286036036036036</v>
      </c>
      <c r="N48" t="s">
        <v>21</v>
      </c>
      <c r="O48">
        <v>14</v>
      </c>
      <c r="P48">
        <v>0.93333333333333302</v>
      </c>
      <c r="Q48" t="b">
        <v>0</v>
      </c>
      <c r="R48">
        <v>0</v>
      </c>
      <c r="S48">
        <v>0</v>
      </c>
      <c r="T48">
        <v>0</v>
      </c>
      <c r="U48">
        <v>0</v>
      </c>
    </row>
    <row r="49" spans="1:21" x14ac:dyDescent="0.2">
      <c r="A49" t="s">
        <v>91</v>
      </c>
      <c r="B49">
        <v>19</v>
      </c>
      <c r="C49">
        <v>0.42105263157894701</v>
      </c>
      <c r="D49">
        <v>8</v>
      </c>
      <c r="E49">
        <v>0.25</v>
      </c>
      <c r="F49">
        <v>16</v>
      </c>
      <c r="G49">
        <v>0.84210526315789402</v>
      </c>
      <c r="H49" t="b">
        <v>0</v>
      </c>
      <c r="I49">
        <v>0.42105263157894701</v>
      </c>
      <c r="J49">
        <v>8</v>
      </c>
      <c r="K49">
        <v>0.157894736842105</v>
      </c>
      <c r="L49">
        <v>3</v>
      </c>
      <c r="M49">
        <v>0.270490670352453</v>
      </c>
      <c r="N49" t="s">
        <v>21</v>
      </c>
      <c r="O49">
        <v>14</v>
      </c>
      <c r="P49">
        <v>0.73684210526315697</v>
      </c>
      <c r="Q49" t="b">
        <v>1</v>
      </c>
      <c r="R49">
        <v>3</v>
      </c>
      <c r="S49">
        <v>4</v>
      </c>
      <c r="T49">
        <v>0.42857142857142799</v>
      </c>
      <c r="U49">
        <v>0.157894736842105</v>
      </c>
    </row>
    <row r="50" spans="1:21" x14ac:dyDescent="0.2">
      <c r="A50" t="s">
        <v>92</v>
      </c>
      <c r="B50">
        <v>50</v>
      </c>
      <c r="C50">
        <v>0.74</v>
      </c>
      <c r="D50">
        <v>37</v>
      </c>
      <c r="E50">
        <v>1</v>
      </c>
      <c r="F50">
        <v>37</v>
      </c>
      <c r="G50">
        <v>0.74</v>
      </c>
      <c r="H50" t="b">
        <v>1</v>
      </c>
      <c r="I50">
        <v>0</v>
      </c>
      <c r="J50">
        <v>0</v>
      </c>
      <c r="K50">
        <v>0.26</v>
      </c>
      <c r="L50">
        <v>13</v>
      </c>
      <c r="M50">
        <v>0.206801786327722</v>
      </c>
      <c r="N50" t="s">
        <v>21</v>
      </c>
      <c r="O50">
        <v>50</v>
      </c>
      <c r="P50">
        <v>1</v>
      </c>
      <c r="Q50" t="b">
        <v>0</v>
      </c>
      <c r="R50">
        <v>0</v>
      </c>
      <c r="S50">
        <v>0</v>
      </c>
      <c r="T50">
        <v>0</v>
      </c>
      <c r="U50">
        <v>0</v>
      </c>
    </row>
    <row r="51" spans="1:21" x14ac:dyDescent="0.2">
      <c r="A51" t="s">
        <v>95</v>
      </c>
      <c r="B51">
        <v>94</v>
      </c>
      <c r="C51">
        <v>0.30851063829787201</v>
      </c>
      <c r="D51">
        <v>29</v>
      </c>
      <c r="E51">
        <v>0.32258064516128998</v>
      </c>
      <c r="F51">
        <v>74</v>
      </c>
      <c r="G51">
        <v>0.78723404255319096</v>
      </c>
      <c r="H51" t="b">
        <v>0</v>
      </c>
      <c r="I51">
        <v>0.47872340425531901</v>
      </c>
      <c r="J51">
        <v>45</v>
      </c>
      <c r="K51">
        <v>0.21276595744680801</v>
      </c>
      <c r="L51">
        <v>20</v>
      </c>
      <c r="M51">
        <v>1.1390456644433E-2</v>
      </c>
      <c r="N51" t="s">
        <v>25</v>
      </c>
      <c r="O51">
        <v>67</v>
      </c>
      <c r="P51">
        <v>0.71276595744680804</v>
      </c>
      <c r="Q51" t="b">
        <v>1</v>
      </c>
      <c r="R51">
        <v>6</v>
      </c>
      <c r="S51">
        <v>38</v>
      </c>
      <c r="T51">
        <v>0.13636363636363599</v>
      </c>
      <c r="U51">
        <v>6.3829787234042507E-2</v>
      </c>
    </row>
    <row r="52" spans="1:21" x14ac:dyDescent="0.2">
      <c r="A52" t="s">
        <v>96</v>
      </c>
      <c r="B52">
        <v>32</v>
      </c>
      <c r="C52">
        <v>0</v>
      </c>
      <c r="D52">
        <v>0</v>
      </c>
      <c r="E52">
        <v>0.67647058823529405</v>
      </c>
      <c r="F52">
        <v>15</v>
      </c>
      <c r="G52">
        <v>0.46875</v>
      </c>
      <c r="H52" t="b">
        <v>0</v>
      </c>
      <c r="I52">
        <v>0.46875</v>
      </c>
      <c r="J52">
        <v>15</v>
      </c>
      <c r="K52">
        <v>0.53125</v>
      </c>
      <c r="L52">
        <v>17</v>
      </c>
      <c r="M52">
        <v>7.0588235294117604E-2</v>
      </c>
      <c r="N52" t="s">
        <v>25</v>
      </c>
      <c r="O52">
        <v>16</v>
      </c>
      <c r="P52">
        <v>0.5</v>
      </c>
      <c r="Q52" t="b">
        <v>1</v>
      </c>
      <c r="R52">
        <v>2</v>
      </c>
      <c r="S52">
        <v>12</v>
      </c>
      <c r="T52">
        <v>0.14285714285714199</v>
      </c>
      <c r="U52">
        <v>6.25E-2</v>
      </c>
    </row>
    <row r="53" spans="1:21" x14ac:dyDescent="0.2">
      <c r="A53" t="s">
        <v>97</v>
      </c>
      <c r="B53">
        <v>76</v>
      </c>
      <c r="C53">
        <v>0.144736842105263</v>
      </c>
      <c r="D53">
        <v>11</v>
      </c>
      <c r="E53">
        <v>0.30323846908733998</v>
      </c>
      <c r="F53">
        <v>67</v>
      </c>
      <c r="G53">
        <v>0.88157894736842102</v>
      </c>
      <c r="H53" t="b">
        <v>0</v>
      </c>
      <c r="I53">
        <v>0.73684210526315697</v>
      </c>
      <c r="J53">
        <v>56</v>
      </c>
      <c r="K53">
        <v>0.118421052631578</v>
      </c>
      <c r="L53">
        <v>9</v>
      </c>
      <c r="M53" s="25">
        <v>4.5400889857441198E-5</v>
      </c>
      <c r="N53" t="s">
        <v>25</v>
      </c>
      <c r="O53">
        <v>51</v>
      </c>
      <c r="P53">
        <v>0.67105263157894701</v>
      </c>
      <c r="Q53" t="b">
        <v>1</v>
      </c>
      <c r="R53">
        <v>26</v>
      </c>
      <c r="S53">
        <v>29</v>
      </c>
      <c r="T53">
        <v>0.472727272727272</v>
      </c>
      <c r="U53">
        <v>0.34210526315789402</v>
      </c>
    </row>
    <row r="54" spans="1:21" x14ac:dyDescent="0.2">
      <c r="A54" t="s">
        <v>98</v>
      </c>
      <c r="B54">
        <v>64</v>
      </c>
      <c r="C54">
        <v>0</v>
      </c>
      <c r="D54">
        <v>0</v>
      </c>
      <c r="E54">
        <v>0.84615384615384603</v>
      </c>
      <c r="F54">
        <v>35</v>
      </c>
      <c r="G54">
        <v>0.546875</v>
      </c>
      <c r="H54" t="b">
        <v>0</v>
      </c>
      <c r="I54">
        <v>0.546875</v>
      </c>
      <c r="J54">
        <v>35</v>
      </c>
      <c r="K54">
        <v>0.453125</v>
      </c>
      <c r="L54">
        <v>29</v>
      </c>
      <c r="M54">
        <v>0.241269841269841</v>
      </c>
      <c r="N54" t="s">
        <v>21</v>
      </c>
      <c r="O54">
        <v>54</v>
      </c>
      <c r="P54">
        <v>0.84375</v>
      </c>
      <c r="Q54" t="b">
        <v>0</v>
      </c>
      <c r="R54">
        <v>0</v>
      </c>
      <c r="S54">
        <v>34</v>
      </c>
      <c r="T54">
        <v>0</v>
      </c>
      <c r="U54">
        <v>0</v>
      </c>
    </row>
    <row r="55" spans="1:21" x14ac:dyDescent="0.2">
      <c r="A55" t="s">
        <v>100</v>
      </c>
      <c r="B55">
        <v>62</v>
      </c>
      <c r="C55">
        <v>0.70967741935483797</v>
      </c>
      <c r="D55">
        <v>44</v>
      </c>
      <c r="E55">
        <v>1</v>
      </c>
      <c r="F55">
        <v>44</v>
      </c>
      <c r="G55">
        <v>0.70967741935483797</v>
      </c>
      <c r="H55" t="b">
        <v>1</v>
      </c>
      <c r="I55">
        <v>0</v>
      </c>
      <c r="J55">
        <v>0</v>
      </c>
      <c r="K55">
        <v>0.29032258064516098</v>
      </c>
      <c r="L55">
        <v>18</v>
      </c>
      <c r="M55">
        <v>0.25837320574162598</v>
      </c>
      <c r="N55" t="s">
        <v>21</v>
      </c>
      <c r="O55">
        <v>44</v>
      </c>
      <c r="P55">
        <v>0.70967741935483797</v>
      </c>
      <c r="Q55" t="b">
        <v>1</v>
      </c>
      <c r="R55">
        <v>0</v>
      </c>
      <c r="S55">
        <v>0</v>
      </c>
      <c r="T55">
        <v>0</v>
      </c>
      <c r="U55">
        <v>0</v>
      </c>
    </row>
    <row r="56" spans="1:21" x14ac:dyDescent="0.2">
      <c r="A56" t="s">
        <v>101</v>
      </c>
      <c r="B56">
        <v>27</v>
      </c>
      <c r="C56">
        <v>0.11111111111111099</v>
      </c>
      <c r="D56">
        <v>3</v>
      </c>
      <c r="E56">
        <v>0.84615384615384603</v>
      </c>
      <c r="F56">
        <v>14</v>
      </c>
      <c r="G56">
        <v>0.51851851851851805</v>
      </c>
      <c r="H56" t="b">
        <v>0</v>
      </c>
      <c r="I56">
        <v>0.407407407407407</v>
      </c>
      <c r="J56">
        <v>11</v>
      </c>
      <c r="K56">
        <v>0.48148148148148101</v>
      </c>
      <c r="L56">
        <v>13</v>
      </c>
      <c r="M56">
        <v>8.16326530612244E-2</v>
      </c>
      <c r="N56" t="s">
        <v>25</v>
      </c>
      <c r="O56">
        <v>27</v>
      </c>
      <c r="P56">
        <v>1</v>
      </c>
      <c r="Q56" t="b">
        <v>0</v>
      </c>
      <c r="R56">
        <v>0</v>
      </c>
      <c r="S56">
        <v>10</v>
      </c>
      <c r="T56">
        <v>0</v>
      </c>
      <c r="U56">
        <v>0</v>
      </c>
    </row>
    <row r="57" spans="1:21" x14ac:dyDescent="0.2">
      <c r="A57" t="s">
        <v>103</v>
      </c>
      <c r="B57">
        <v>23</v>
      </c>
      <c r="C57">
        <v>0</v>
      </c>
      <c r="D57">
        <v>0</v>
      </c>
      <c r="E57">
        <v>0.38888888888888801</v>
      </c>
      <c r="F57">
        <v>18</v>
      </c>
      <c r="G57">
        <v>0.78260869565217395</v>
      </c>
      <c r="H57" t="b">
        <v>0</v>
      </c>
      <c r="I57">
        <v>0.78260869565217395</v>
      </c>
      <c r="J57">
        <v>18</v>
      </c>
      <c r="K57">
        <v>0.217391304347826</v>
      </c>
      <c r="L57">
        <v>5</v>
      </c>
      <c r="M57">
        <v>0.28685258964143401</v>
      </c>
      <c r="N57" t="s">
        <v>21</v>
      </c>
      <c r="O57">
        <v>18</v>
      </c>
      <c r="P57">
        <v>0.78260869565217395</v>
      </c>
      <c r="Q57" t="b">
        <v>1</v>
      </c>
      <c r="R57">
        <v>1</v>
      </c>
      <c r="S57">
        <v>16</v>
      </c>
      <c r="T57">
        <v>5.8823529411764698E-2</v>
      </c>
      <c r="U57">
        <v>4.3478260869565202E-2</v>
      </c>
    </row>
    <row r="58" spans="1:21" x14ac:dyDescent="0.2">
      <c r="A58" t="s">
        <v>104</v>
      </c>
      <c r="B58">
        <v>48</v>
      </c>
      <c r="C58">
        <v>0.14583333333333301</v>
      </c>
      <c r="D58">
        <v>7</v>
      </c>
      <c r="E58">
        <v>0.62790697674418605</v>
      </c>
      <c r="F58">
        <v>8</v>
      </c>
      <c r="G58">
        <v>0.16666666666666599</v>
      </c>
      <c r="H58" t="b">
        <v>1</v>
      </c>
      <c r="I58">
        <v>2.0833333333333301E-2</v>
      </c>
      <c r="J58">
        <v>1</v>
      </c>
      <c r="K58">
        <v>0.83333333333333304</v>
      </c>
      <c r="L58">
        <v>40</v>
      </c>
      <c r="M58">
        <v>2.75423728813559E-2</v>
      </c>
      <c r="N58" t="s">
        <v>25</v>
      </c>
      <c r="O58">
        <v>47</v>
      </c>
      <c r="P58">
        <v>0.97916666666666596</v>
      </c>
      <c r="Q58" t="b">
        <v>0</v>
      </c>
      <c r="R58">
        <v>0</v>
      </c>
      <c r="S58">
        <v>0</v>
      </c>
      <c r="T58">
        <v>0</v>
      </c>
      <c r="U58">
        <v>0</v>
      </c>
    </row>
    <row r="59" spans="1:21" x14ac:dyDescent="0.2">
      <c r="A59" t="s">
        <v>105</v>
      </c>
      <c r="B59">
        <v>57</v>
      </c>
      <c r="C59">
        <v>0.31578947368421001</v>
      </c>
      <c r="D59">
        <v>18</v>
      </c>
      <c r="E59">
        <v>0.97402597402597402</v>
      </c>
      <c r="F59">
        <v>18</v>
      </c>
      <c r="G59">
        <v>0.31578947368421001</v>
      </c>
      <c r="H59" t="b">
        <v>1</v>
      </c>
      <c r="I59">
        <v>0</v>
      </c>
      <c r="J59">
        <v>0</v>
      </c>
      <c r="K59">
        <v>0.68421052631578905</v>
      </c>
      <c r="L59">
        <v>39</v>
      </c>
      <c r="M59">
        <v>0.122487778381314</v>
      </c>
      <c r="N59" t="s">
        <v>25</v>
      </c>
      <c r="O59">
        <v>18</v>
      </c>
      <c r="P59">
        <v>0.31578947368421001</v>
      </c>
      <c r="Q59" t="b">
        <v>1</v>
      </c>
      <c r="R59">
        <v>0</v>
      </c>
      <c r="S59">
        <v>0</v>
      </c>
      <c r="T59">
        <v>0</v>
      </c>
      <c r="U59">
        <v>0</v>
      </c>
    </row>
    <row r="60" spans="1:21" x14ac:dyDescent="0.2">
      <c r="A60" t="s">
        <v>107</v>
      </c>
      <c r="B60">
        <v>62</v>
      </c>
      <c r="C60">
        <v>6.4516129032257993E-2</v>
      </c>
      <c r="D60">
        <v>4</v>
      </c>
      <c r="E60">
        <v>1</v>
      </c>
      <c r="F60">
        <v>4</v>
      </c>
      <c r="G60">
        <v>6.4516129032257993E-2</v>
      </c>
      <c r="H60" t="b">
        <v>1</v>
      </c>
      <c r="I60">
        <v>0</v>
      </c>
      <c r="J60">
        <v>0</v>
      </c>
      <c r="K60">
        <v>0.93548387096774199</v>
      </c>
      <c r="L60">
        <v>58</v>
      </c>
      <c r="M60">
        <v>0.10293219303604099</v>
      </c>
      <c r="N60" t="s">
        <v>25</v>
      </c>
      <c r="O60">
        <v>11</v>
      </c>
      <c r="P60">
        <v>0.17741935483870899</v>
      </c>
      <c r="Q60" t="b">
        <v>1</v>
      </c>
      <c r="R60">
        <v>0</v>
      </c>
      <c r="S60">
        <v>0</v>
      </c>
      <c r="T60">
        <v>0</v>
      </c>
      <c r="U60">
        <v>0</v>
      </c>
    </row>
    <row r="61" spans="1:21" x14ac:dyDescent="0.2">
      <c r="A61" t="s">
        <v>108</v>
      </c>
      <c r="B61">
        <v>56</v>
      </c>
      <c r="C61">
        <v>0.60714285714285698</v>
      </c>
      <c r="D61">
        <v>34</v>
      </c>
      <c r="E61">
        <v>1</v>
      </c>
      <c r="F61">
        <v>34</v>
      </c>
      <c r="G61">
        <v>0.60714285714285698</v>
      </c>
      <c r="H61" t="b">
        <v>1</v>
      </c>
      <c r="I61">
        <v>0</v>
      </c>
      <c r="J61">
        <v>0</v>
      </c>
      <c r="K61">
        <v>0.39285714285714202</v>
      </c>
      <c r="L61">
        <v>22</v>
      </c>
      <c r="M61">
        <v>2.4193548387096701E-2</v>
      </c>
      <c r="N61" t="s">
        <v>25</v>
      </c>
      <c r="O61">
        <v>43</v>
      </c>
      <c r="P61">
        <v>0.76785714285714202</v>
      </c>
      <c r="Q61" t="b">
        <v>1</v>
      </c>
      <c r="R61">
        <v>0</v>
      </c>
      <c r="S61">
        <v>0</v>
      </c>
      <c r="T61">
        <v>0</v>
      </c>
      <c r="U61">
        <v>0</v>
      </c>
    </row>
    <row r="62" spans="1:21" x14ac:dyDescent="0.2">
      <c r="A62" t="s">
        <v>109</v>
      </c>
      <c r="B62">
        <v>48</v>
      </c>
      <c r="C62">
        <v>0.33333333333333298</v>
      </c>
      <c r="D62">
        <v>16</v>
      </c>
      <c r="E62">
        <v>1</v>
      </c>
      <c r="F62">
        <v>16</v>
      </c>
      <c r="G62">
        <v>0.33333333333333298</v>
      </c>
      <c r="H62" t="b">
        <v>1</v>
      </c>
      <c r="I62">
        <v>0</v>
      </c>
      <c r="J62">
        <v>0</v>
      </c>
      <c r="K62">
        <v>0.66666666666666596</v>
      </c>
      <c r="L62">
        <v>32</v>
      </c>
      <c r="M62">
        <v>0.39393939393939298</v>
      </c>
      <c r="N62" t="s">
        <v>21</v>
      </c>
      <c r="O62">
        <v>39</v>
      </c>
      <c r="P62">
        <v>0.8125</v>
      </c>
      <c r="Q62" t="b">
        <v>0</v>
      </c>
      <c r="R62">
        <v>0</v>
      </c>
      <c r="S62">
        <v>0</v>
      </c>
      <c r="T62">
        <v>0</v>
      </c>
      <c r="U62">
        <v>0</v>
      </c>
    </row>
    <row r="63" spans="1:21" x14ac:dyDescent="0.2">
      <c r="A63" t="s">
        <v>110</v>
      </c>
      <c r="B63">
        <v>43</v>
      </c>
      <c r="C63">
        <v>4.6511627906976702E-2</v>
      </c>
      <c r="D63">
        <v>2</v>
      </c>
      <c r="E63">
        <v>0.76016499705362395</v>
      </c>
      <c r="F63">
        <v>4</v>
      </c>
      <c r="G63">
        <v>9.3023255813953404E-2</v>
      </c>
      <c r="H63" t="b">
        <v>1</v>
      </c>
      <c r="I63">
        <v>4.6511627906976702E-2</v>
      </c>
      <c r="J63">
        <v>2</v>
      </c>
      <c r="K63">
        <v>0.90697674418604601</v>
      </c>
      <c r="L63">
        <v>39</v>
      </c>
      <c r="M63">
        <v>3.5832814768720099E-2</v>
      </c>
      <c r="N63" t="s">
        <v>25</v>
      </c>
      <c r="O63">
        <v>22</v>
      </c>
      <c r="P63">
        <v>0.51162790697674398</v>
      </c>
      <c r="Q63" t="b">
        <v>1</v>
      </c>
      <c r="R63">
        <v>1</v>
      </c>
      <c r="S63">
        <v>0</v>
      </c>
      <c r="T63">
        <v>1</v>
      </c>
      <c r="U63">
        <v>2.3255813953488299E-2</v>
      </c>
    </row>
    <row r="64" spans="1:21" x14ac:dyDescent="0.2">
      <c r="A64" t="s">
        <v>111</v>
      </c>
      <c r="B64">
        <v>34</v>
      </c>
      <c r="C64">
        <v>0</v>
      </c>
      <c r="D64">
        <v>0</v>
      </c>
      <c r="E64">
        <v>0.90625</v>
      </c>
      <c r="F64">
        <v>0</v>
      </c>
      <c r="G64">
        <v>0</v>
      </c>
      <c r="H64" t="b">
        <v>1</v>
      </c>
      <c r="I64">
        <v>0</v>
      </c>
      <c r="J64">
        <v>0</v>
      </c>
      <c r="K64">
        <v>1</v>
      </c>
      <c r="L64" s="25">
        <v>34</v>
      </c>
      <c r="M64">
        <v>0.34269662921348298</v>
      </c>
      <c r="N64" t="s">
        <v>21</v>
      </c>
      <c r="O64">
        <v>19</v>
      </c>
      <c r="P64">
        <v>0.55882352941176405</v>
      </c>
      <c r="Q64" t="b">
        <v>1</v>
      </c>
      <c r="R64">
        <v>0</v>
      </c>
      <c r="S64">
        <v>0</v>
      </c>
      <c r="T64">
        <v>0</v>
      </c>
      <c r="U64">
        <v>0</v>
      </c>
    </row>
    <row r="65" spans="1:21" x14ac:dyDescent="0.2">
      <c r="A65" t="s">
        <v>112</v>
      </c>
      <c r="B65">
        <v>33</v>
      </c>
      <c r="C65">
        <v>0</v>
      </c>
      <c r="D65">
        <v>0</v>
      </c>
      <c r="E65">
        <v>0.92045454545454497</v>
      </c>
      <c r="F65">
        <v>0</v>
      </c>
      <c r="G65">
        <v>0</v>
      </c>
      <c r="H65" t="b">
        <v>1</v>
      </c>
      <c r="I65">
        <v>0</v>
      </c>
      <c r="J65">
        <v>0</v>
      </c>
      <c r="K65">
        <v>1</v>
      </c>
      <c r="L65">
        <v>33</v>
      </c>
      <c r="M65">
        <v>0.49613402061855599</v>
      </c>
      <c r="N65" t="s">
        <v>31</v>
      </c>
      <c r="O65">
        <v>19</v>
      </c>
      <c r="P65">
        <v>0.57575757575757502</v>
      </c>
      <c r="Q65" t="b">
        <v>1</v>
      </c>
      <c r="R65">
        <v>0</v>
      </c>
      <c r="S65">
        <v>0</v>
      </c>
      <c r="T65">
        <v>0</v>
      </c>
      <c r="U65">
        <v>0</v>
      </c>
    </row>
    <row r="66" spans="1:21" x14ac:dyDescent="0.2">
      <c r="A66" t="s">
        <v>113</v>
      </c>
      <c r="B66">
        <v>34</v>
      </c>
      <c r="C66">
        <v>2.94117647058823E-2</v>
      </c>
      <c r="D66">
        <v>1</v>
      </c>
      <c r="E66">
        <v>0.95934959349593496</v>
      </c>
      <c r="F66">
        <v>1</v>
      </c>
      <c r="G66">
        <v>2.94117647058823E-2</v>
      </c>
      <c r="H66" t="b">
        <v>1</v>
      </c>
      <c r="I66">
        <v>0</v>
      </c>
      <c r="J66">
        <v>0</v>
      </c>
      <c r="K66">
        <v>0.97058823529411697</v>
      </c>
      <c r="L66">
        <v>33</v>
      </c>
      <c r="M66">
        <v>3.90625E-3</v>
      </c>
      <c r="N66" t="s">
        <v>25</v>
      </c>
      <c r="O66">
        <v>21</v>
      </c>
      <c r="P66">
        <v>0.61764705882352899</v>
      </c>
      <c r="Q66" t="b">
        <v>1</v>
      </c>
      <c r="R66">
        <v>0</v>
      </c>
      <c r="S66">
        <v>0</v>
      </c>
      <c r="T66">
        <v>0</v>
      </c>
      <c r="U66">
        <v>0</v>
      </c>
    </row>
    <row r="67" spans="1:21" x14ac:dyDescent="0.2">
      <c r="A67" t="s">
        <v>114</v>
      </c>
      <c r="B67">
        <v>23</v>
      </c>
      <c r="C67">
        <v>4.3478260869565202E-2</v>
      </c>
      <c r="D67">
        <v>1</v>
      </c>
      <c r="E67">
        <v>0.7</v>
      </c>
      <c r="F67">
        <v>10</v>
      </c>
      <c r="G67">
        <v>0.434782608695652</v>
      </c>
      <c r="H67" t="b">
        <v>0</v>
      </c>
      <c r="I67">
        <v>0.39130434782608597</v>
      </c>
      <c r="J67">
        <v>9</v>
      </c>
      <c r="K67">
        <v>0.56521739130434701</v>
      </c>
      <c r="L67">
        <v>13</v>
      </c>
      <c r="M67">
        <v>0.13815789473684201</v>
      </c>
      <c r="N67" t="s">
        <v>25</v>
      </c>
      <c r="O67">
        <v>10</v>
      </c>
      <c r="P67">
        <v>0.434782608695652</v>
      </c>
      <c r="Q67" t="b">
        <v>1</v>
      </c>
      <c r="R67">
        <v>0</v>
      </c>
      <c r="S67">
        <v>8</v>
      </c>
      <c r="T67">
        <v>0</v>
      </c>
      <c r="U67">
        <v>0</v>
      </c>
    </row>
    <row r="68" spans="1:21" x14ac:dyDescent="0.2">
      <c r="A68" t="s">
        <v>116</v>
      </c>
      <c r="B68">
        <v>14</v>
      </c>
      <c r="C68">
        <v>0</v>
      </c>
      <c r="D68">
        <v>0</v>
      </c>
      <c r="E68">
        <v>0.78260869565217395</v>
      </c>
      <c r="F68">
        <v>1</v>
      </c>
      <c r="G68">
        <v>7.1428571428571397E-2</v>
      </c>
      <c r="H68" t="b">
        <v>1</v>
      </c>
      <c r="I68">
        <v>7.1428571428571397E-2</v>
      </c>
      <c r="J68">
        <v>1</v>
      </c>
      <c r="K68">
        <v>0.92857142857142805</v>
      </c>
      <c r="L68">
        <v>13</v>
      </c>
      <c r="M68">
        <v>0.93240901213171501</v>
      </c>
      <c r="N68" t="s">
        <v>68</v>
      </c>
      <c r="O68">
        <v>0</v>
      </c>
      <c r="P68">
        <v>0</v>
      </c>
      <c r="Q68" t="b">
        <v>1</v>
      </c>
      <c r="R68">
        <v>0</v>
      </c>
      <c r="S68">
        <v>0</v>
      </c>
      <c r="T68">
        <v>0</v>
      </c>
      <c r="U68">
        <v>0</v>
      </c>
    </row>
    <row r="69" spans="1:21" x14ac:dyDescent="0.2">
      <c r="A69" t="s">
        <v>117</v>
      </c>
      <c r="B69">
        <v>35</v>
      </c>
      <c r="C69">
        <v>5.7142857142857099E-2</v>
      </c>
      <c r="D69">
        <v>2</v>
      </c>
      <c r="E69">
        <v>0.90384615384615297</v>
      </c>
      <c r="F69">
        <v>2</v>
      </c>
      <c r="G69">
        <v>5.7142857142857099E-2</v>
      </c>
      <c r="H69" t="b">
        <v>1</v>
      </c>
      <c r="I69">
        <v>0</v>
      </c>
      <c r="J69">
        <v>0</v>
      </c>
      <c r="K69">
        <v>0.94285714285714195</v>
      </c>
      <c r="L69">
        <v>33</v>
      </c>
      <c r="M69" s="25">
        <v>4.6078702423739702E-4</v>
      </c>
      <c r="N69" t="s">
        <v>25</v>
      </c>
      <c r="O69">
        <v>21</v>
      </c>
      <c r="P69">
        <v>0.6</v>
      </c>
      <c r="Q69" t="b">
        <v>1</v>
      </c>
      <c r="R69">
        <v>0</v>
      </c>
      <c r="S69">
        <v>0</v>
      </c>
      <c r="T69">
        <v>0</v>
      </c>
      <c r="U69">
        <v>0</v>
      </c>
    </row>
    <row r="70" spans="1:21" x14ac:dyDescent="0.2">
      <c r="A70" t="s">
        <v>118</v>
      </c>
      <c r="B70">
        <v>50</v>
      </c>
      <c r="C70">
        <v>0.38</v>
      </c>
      <c r="D70">
        <v>19</v>
      </c>
      <c r="E70">
        <v>1</v>
      </c>
      <c r="F70">
        <v>19</v>
      </c>
      <c r="G70">
        <v>0.38</v>
      </c>
      <c r="H70" t="b">
        <v>1</v>
      </c>
      <c r="I70">
        <v>0</v>
      </c>
      <c r="J70">
        <v>0</v>
      </c>
      <c r="K70">
        <v>0.62</v>
      </c>
      <c r="L70">
        <v>31</v>
      </c>
      <c r="M70">
        <v>2.4316109422492399E-3</v>
      </c>
      <c r="N70" t="s">
        <v>25</v>
      </c>
      <c r="O70">
        <v>10</v>
      </c>
      <c r="P70">
        <v>0.2</v>
      </c>
      <c r="Q70" t="b">
        <v>1</v>
      </c>
      <c r="R70">
        <v>0</v>
      </c>
      <c r="S70">
        <v>0</v>
      </c>
      <c r="T70">
        <v>0</v>
      </c>
      <c r="U70">
        <v>0</v>
      </c>
    </row>
    <row r="71" spans="1:21" x14ac:dyDescent="0.2">
      <c r="A71" t="s">
        <v>119</v>
      </c>
      <c r="B71">
        <v>46</v>
      </c>
      <c r="C71">
        <v>0.15217391304347799</v>
      </c>
      <c r="D71">
        <v>7</v>
      </c>
      <c r="E71">
        <v>0.33183856502242098</v>
      </c>
      <c r="F71">
        <v>40</v>
      </c>
      <c r="G71">
        <v>0.86956521739130399</v>
      </c>
      <c r="H71" t="b">
        <v>0</v>
      </c>
      <c r="I71">
        <v>0.71739130434782605</v>
      </c>
      <c r="J71">
        <v>33</v>
      </c>
      <c r="K71">
        <v>0.13043478260869501</v>
      </c>
      <c r="L71">
        <v>6</v>
      </c>
      <c r="M71">
        <v>0.111864406779661</v>
      </c>
      <c r="N71" t="s">
        <v>25</v>
      </c>
      <c r="O71">
        <v>36</v>
      </c>
      <c r="P71">
        <v>0.78260869565217395</v>
      </c>
      <c r="Q71" t="b">
        <v>1</v>
      </c>
      <c r="R71">
        <v>4</v>
      </c>
      <c r="S71">
        <v>28</v>
      </c>
      <c r="T71">
        <v>0.125</v>
      </c>
      <c r="U71">
        <v>8.6956521739130405E-2</v>
      </c>
    </row>
    <row r="72" spans="1:21" x14ac:dyDescent="0.2">
      <c r="A72" t="s">
        <v>120</v>
      </c>
      <c r="B72">
        <v>38</v>
      </c>
      <c r="C72">
        <v>0</v>
      </c>
      <c r="D72">
        <v>0</v>
      </c>
      <c r="E72">
        <v>0.22222222222222199</v>
      </c>
      <c r="F72">
        <v>2</v>
      </c>
      <c r="G72">
        <v>5.2631578947368397E-2</v>
      </c>
      <c r="H72" t="b">
        <v>1</v>
      </c>
      <c r="I72">
        <v>5.2631578947368397E-2</v>
      </c>
      <c r="J72">
        <v>2</v>
      </c>
      <c r="K72">
        <v>0.94736842105263097</v>
      </c>
      <c r="L72">
        <v>36</v>
      </c>
      <c r="M72">
        <v>0.134529147982062</v>
      </c>
      <c r="N72" t="s">
        <v>25</v>
      </c>
      <c r="O72">
        <v>3</v>
      </c>
      <c r="P72">
        <v>7.8947368421052599E-2</v>
      </c>
      <c r="Q72" t="b">
        <v>1</v>
      </c>
      <c r="R72">
        <v>0</v>
      </c>
      <c r="S72">
        <v>1</v>
      </c>
      <c r="T72">
        <v>0</v>
      </c>
      <c r="U72">
        <v>0</v>
      </c>
    </row>
    <row r="73" spans="1:21" x14ac:dyDescent="0.2">
      <c r="A73" t="s">
        <v>121</v>
      </c>
      <c r="B73">
        <v>40</v>
      </c>
      <c r="C73">
        <v>0</v>
      </c>
      <c r="D73">
        <v>0</v>
      </c>
      <c r="E73">
        <v>0.490566037735849</v>
      </c>
      <c r="F73">
        <v>6</v>
      </c>
      <c r="G73">
        <v>0.15</v>
      </c>
      <c r="H73" t="b">
        <v>0</v>
      </c>
      <c r="I73">
        <v>0.15</v>
      </c>
      <c r="J73">
        <v>6</v>
      </c>
      <c r="K73">
        <v>0.85</v>
      </c>
      <c r="L73">
        <v>34</v>
      </c>
      <c r="M73">
        <v>8.4942084942084897E-2</v>
      </c>
      <c r="N73" t="s">
        <v>25</v>
      </c>
      <c r="O73">
        <v>27</v>
      </c>
      <c r="P73">
        <v>0.67500000000000004</v>
      </c>
      <c r="Q73" t="b">
        <v>1</v>
      </c>
      <c r="R73">
        <v>1</v>
      </c>
      <c r="S73">
        <v>4</v>
      </c>
      <c r="T73">
        <v>0.2</v>
      </c>
      <c r="U73">
        <v>2.5000000000000001E-2</v>
      </c>
    </row>
    <row r="74" spans="1:21" x14ac:dyDescent="0.2">
      <c r="A74" t="s">
        <v>122</v>
      </c>
      <c r="B74">
        <v>26</v>
      </c>
      <c r="C74">
        <v>0.5</v>
      </c>
      <c r="D74">
        <v>13</v>
      </c>
      <c r="E74">
        <v>1</v>
      </c>
      <c r="F74">
        <v>13</v>
      </c>
      <c r="G74">
        <v>0.5</v>
      </c>
      <c r="H74" t="b">
        <v>1</v>
      </c>
      <c r="I74">
        <v>0</v>
      </c>
      <c r="J74">
        <v>0</v>
      </c>
      <c r="K74">
        <v>0.5</v>
      </c>
      <c r="L74">
        <v>13</v>
      </c>
      <c r="M74">
        <v>9.8493626882966395E-2</v>
      </c>
      <c r="N74" t="s">
        <v>25</v>
      </c>
      <c r="O74">
        <v>18</v>
      </c>
      <c r="P74">
        <v>0.69230769230769196</v>
      </c>
      <c r="Q74" t="b">
        <v>1</v>
      </c>
      <c r="R74">
        <v>0</v>
      </c>
      <c r="S74">
        <v>0</v>
      </c>
      <c r="T74">
        <v>0</v>
      </c>
      <c r="U74">
        <v>0</v>
      </c>
    </row>
    <row r="75" spans="1:21" x14ac:dyDescent="0.2">
      <c r="A75" t="s">
        <v>124</v>
      </c>
      <c r="B75">
        <v>32</v>
      </c>
      <c r="C75">
        <v>0.15625</v>
      </c>
      <c r="D75">
        <v>5</v>
      </c>
      <c r="E75">
        <v>0.79090909090909001</v>
      </c>
      <c r="F75">
        <v>24</v>
      </c>
      <c r="G75">
        <v>0.75</v>
      </c>
      <c r="H75" t="b">
        <v>0</v>
      </c>
      <c r="I75">
        <v>0.59375</v>
      </c>
      <c r="J75">
        <v>19</v>
      </c>
      <c r="K75">
        <v>0.25</v>
      </c>
      <c r="L75">
        <v>8</v>
      </c>
      <c r="M75">
        <v>0.27154663518299799</v>
      </c>
      <c r="N75" t="s">
        <v>21</v>
      </c>
      <c r="O75">
        <v>24</v>
      </c>
      <c r="P75">
        <v>0.75</v>
      </c>
      <c r="Q75" t="b">
        <v>1</v>
      </c>
      <c r="R75">
        <v>1</v>
      </c>
      <c r="S75">
        <v>17</v>
      </c>
      <c r="T75">
        <v>5.5555555555555497E-2</v>
      </c>
      <c r="U75">
        <v>3.125E-2</v>
      </c>
    </row>
    <row r="76" spans="1:21" x14ac:dyDescent="0.2">
      <c r="A76" t="s">
        <v>127</v>
      </c>
      <c r="B76">
        <v>13</v>
      </c>
      <c r="C76">
        <v>0.84615384615384603</v>
      </c>
      <c r="D76">
        <v>11</v>
      </c>
      <c r="E76">
        <v>0.671875</v>
      </c>
      <c r="F76">
        <v>12</v>
      </c>
      <c r="G76">
        <v>0.92307692307692302</v>
      </c>
      <c r="H76" t="b">
        <v>1</v>
      </c>
      <c r="I76">
        <v>7.69230769230769E-2</v>
      </c>
      <c r="J76">
        <v>1</v>
      </c>
      <c r="K76">
        <v>7.6923076923076802E-2</v>
      </c>
      <c r="L76">
        <v>1</v>
      </c>
      <c r="M76">
        <v>1.02140077821011E-2</v>
      </c>
      <c r="N76" t="s">
        <v>25</v>
      </c>
      <c r="O76">
        <v>12</v>
      </c>
      <c r="P76">
        <v>0.92307692307692302</v>
      </c>
      <c r="Q76" t="b">
        <v>0</v>
      </c>
      <c r="R76">
        <v>0</v>
      </c>
      <c r="S76">
        <v>0</v>
      </c>
      <c r="T76">
        <v>0</v>
      </c>
      <c r="U76">
        <v>0</v>
      </c>
    </row>
    <row r="77" spans="1:21" x14ac:dyDescent="0.2">
      <c r="A77" t="s">
        <v>128</v>
      </c>
      <c r="B77">
        <v>96</v>
      </c>
      <c r="C77">
        <v>0</v>
      </c>
      <c r="D77">
        <v>0</v>
      </c>
      <c r="E77">
        <v>0.83333333333333304</v>
      </c>
      <c r="F77">
        <v>31</v>
      </c>
      <c r="G77">
        <v>0.32291666666666602</v>
      </c>
      <c r="H77" t="b">
        <v>0</v>
      </c>
      <c r="I77">
        <v>0.32291666666666602</v>
      </c>
      <c r="J77">
        <v>31</v>
      </c>
      <c r="K77">
        <v>0.67708333333333304</v>
      </c>
      <c r="L77">
        <v>65</v>
      </c>
      <c r="M77">
        <v>0.59100204498977504</v>
      </c>
      <c r="N77" t="s">
        <v>31</v>
      </c>
      <c r="O77">
        <v>42</v>
      </c>
      <c r="P77">
        <v>0.4375</v>
      </c>
      <c r="Q77" t="b">
        <v>1</v>
      </c>
      <c r="R77">
        <v>0</v>
      </c>
      <c r="S77">
        <v>30</v>
      </c>
      <c r="T77">
        <v>0</v>
      </c>
      <c r="U77">
        <v>0</v>
      </c>
    </row>
    <row r="78" spans="1:21" x14ac:dyDescent="0.2">
      <c r="A78" t="s">
        <v>129</v>
      </c>
      <c r="B78">
        <v>22</v>
      </c>
      <c r="C78">
        <v>4.54545454545454E-2</v>
      </c>
      <c r="D78">
        <v>1</v>
      </c>
      <c r="E78">
        <v>0.47692307692307601</v>
      </c>
      <c r="F78">
        <v>21</v>
      </c>
      <c r="G78">
        <v>0.95454545454545403</v>
      </c>
      <c r="H78" t="b">
        <v>0</v>
      </c>
      <c r="I78">
        <v>0.90909090909090895</v>
      </c>
      <c r="J78">
        <v>20</v>
      </c>
      <c r="K78">
        <v>4.54545454545454E-2</v>
      </c>
      <c r="L78">
        <v>1</v>
      </c>
      <c r="M78">
        <v>0.21834061135371099</v>
      </c>
      <c r="N78" t="s">
        <v>21</v>
      </c>
      <c r="O78">
        <v>17</v>
      </c>
      <c r="P78">
        <v>0.77272727272727204</v>
      </c>
      <c r="Q78" t="b">
        <v>1</v>
      </c>
      <c r="R78">
        <v>5</v>
      </c>
      <c r="S78">
        <v>14</v>
      </c>
      <c r="T78">
        <v>0.26315789473684198</v>
      </c>
      <c r="U78">
        <v>0.22727272727272699</v>
      </c>
    </row>
    <row r="79" spans="1:21" x14ac:dyDescent="0.2">
      <c r="A79" t="s">
        <v>130</v>
      </c>
      <c r="B79">
        <v>27</v>
      </c>
      <c r="C79">
        <v>0</v>
      </c>
      <c r="D79">
        <v>0</v>
      </c>
      <c r="E79">
        <v>1</v>
      </c>
      <c r="F79">
        <v>0</v>
      </c>
      <c r="G79">
        <v>0</v>
      </c>
      <c r="H79" t="b">
        <v>1</v>
      </c>
      <c r="I79">
        <v>0</v>
      </c>
      <c r="J79">
        <v>0</v>
      </c>
      <c r="K79">
        <v>1</v>
      </c>
      <c r="L79" s="25">
        <v>27</v>
      </c>
      <c r="M79">
        <v>5.6603773584905599E-2</v>
      </c>
      <c r="N79" t="s">
        <v>25</v>
      </c>
      <c r="O79">
        <v>21</v>
      </c>
      <c r="P79">
        <v>0.77777777777777701</v>
      </c>
      <c r="Q79" t="b">
        <v>1</v>
      </c>
      <c r="R79">
        <v>0</v>
      </c>
      <c r="S79">
        <v>0</v>
      </c>
      <c r="T79">
        <v>0</v>
      </c>
      <c r="U79">
        <v>0</v>
      </c>
    </row>
    <row r="80" spans="1:21" x14ac:dyDescent="0.2">
      <c r="A80" t="s">
        <v>131</v>
      </c>
      <c r="B80">
        <v>16</v>
      </c>
      <c r="C80">
        <v>0.4375</v>
      </c>
      <c r="D80">
        <v>7</v>
      </c>
      <c r="E80">
        <v>1</v>
      </c>
      <c r="F80">
        <v>7</v>
      </c>
      <c r="G80">
        <v>0.4375</v>
      </c>
      <c r="H80" t="b">
        <v>1</v>
      </c>
      <c r="I80">
        <v>0</v>
      </c>
      <c r="J80">
        <v>0</v>
      </c>
      <c r="K80">
        <v>0.5625</v>
      </c>
      <c r="L80">
        <v>9</v>
      </c>
      <c r="M80">
        <v>3.4416826003824001E-2</v>
      </c>
      <c r="N80" t="s">
        <v>25</v>
      </c>
      <c r="O80">
        <v>10</v>
      </c>
      <c r="P80">
        <v>0.625</v>
      </c>
      <c r="Q80" t="b">
        <v>1</v>
      </c>
      <c r="R80">
        <v>0</v>
      </c>
      <c r="S80">
        <v>0</v>
      </c>
      <c r="T80">
        <v>0</v>
      </c>
      <c r="U80">
        <v>0</v>
      </c>
    </row>
    <row r="81" spans="1:21" x14ac:dyDescent="0.2">
      <c r="A81" t="s">
        <v>132</v>
      </c>
      <c r="B81">
        <v>25</v>
      </c>
      <c r="C81">
        <v>0.24</v>
      </c>
      <c r="D81">
        <v>6</v>
      </c>
      <c r="E81">
        <v>1</v>
      </c>
      <c r="F81">
        <v>6</v>
      </c>
      <c r="G81">
        <v>0.24</v>
      </c>
      <c r="H81" t="b">
        <v>1</v>
      </c>
      <c r="I81">
        <v>0</v>
      </c>
      <c r="J81">
        <v>0</v>
      </c>
      <c r="K81">
        <v>0.76</v>
      </c>
      <c r="L81">
        <v>19</v>
      </c>
      <c r="M81">
        <v>5.4298642533936597E-2</v>
      </c>
      <c r="N81" t="s">
        <v>25</v>
      </c>
      <c r="O81">
        <v>22</v>
      </c>
      <c r="P81">
        <v>0.88</v>
      </c>
      <c r="Q81" t="b">
        <v>0</v>
      </c>
      <c r="R81">
        <v>0</v>
      </c>
      <c r="S81">
        <v>0</v>
      </c>
      <c r="T81">
        <v>0</v>
      </c>
      <c r="U81">
        <v>0</v>
      </c>
    </row>
    <row r="82" spans="1:21" x14ac:dyDescent="0.2">
      <c r="A82" t="s">
        <v>134</v>
      </c>
      <c r="B82">
        <v>62</v>
      </c>
      <c r="C82">
        <v>0.62903225806451601</v>
      </c>
      <c r="D82">
        <v>39</v>
      </c>
      <c r="E82">
        <v>1</v>
      </c>
      <c r="F82">
        <v>39</v>
      </c>
      <c r="G82">
        <v>0.62903225806451601</v>
      </c>
      <c r="H82" t="b">
        <v>1</v>
      </c>
      <c r="I82">
        <v>0</v>
      </c>
      <c r="J82">
        <v>0</v>
      </c>
      <c r="K82">
        <v>0.37096774193548299</v>
      </c>
      <c r="L82">
        <v>23</v>
      </c>
      <c r="M82">
        <v>2.8831562974203299E-2</v>
      </c>
      <c r="N82" t="s">
        <v>25</v>
      </c>
      <c r="O82">
        <v>62</v>
      </c>
      <c r="P82">
        <v>1</v>
      </c>
      <c r="Q82" t="b">
        <v>0</v>
      </c>
      <c r="R82">
        <v>0</v>
      </c>
      <c r="S82">
        <v>0</v>
      </c>
      <c r="T82">
        <v>0</v>
      </c>
      <c r="U82">
        <v>0</v>
      </c>
    </row>
    <row r="83" spans="1:21" x14ac:dyDescent="0.2">
      <c r="A83" t="s">
        <v>135</v>
      </c>
      <c r="B83">
        <v>48</v>
      </c>
      <c r="C83">
        <v>0.14583333333333301</v>
      </c>
      <c r="D83">
        <v>7</v>
      </c>
      <c r="E83">
        <v>0.224683544303797</v>
      </c>
      <c r="F83">
        <v>38</v>
      </c>
      <c r="G83">
        <v>0.79166666666666596</v>
      </c>
      <c r="H83" t="b">
        <v>0</v>
      </c>
      <c r="I83">
        <v>0.64583333333333304</v>
      </c>
      <c r="J83">
        <v>31</v>
      </c>
      <c r="K83">
        <v>0.20833333333333301</v>
      </c>
      <c r="L83">
        <v>10</v>
      </c>
      <c r="M83">
        <v>5.8243727598566303E-3</v>
      </c>
      <c r="N83" t="s">
        <v>25</v>
      </c>
      <c r="O83">
        <v>35</v>
      </c>
      <c r="P83">
        <v>0.72916666666666596</v>
      </c>
      <c r="Q83" t="b">
        <v>1</v>
      </c>
      <c r="R83">
        <v>9</v>
      </c>
      <c r="S83">
        <v>21</v>
      </c>
      <c r="T83">
        <v>0.3</v>
      </c>
      <c r="U83">
        <v>0.1875</v>
      </c>
    </row>
    <row r="84" spans="1:21" x14ac:dyDescent="0.2">
      <c r="A84" t="s">
        <v>136</v>
      </c>
      <c r="B84">
        <v>25</v>
      </c>
      <c r="C84">
        <v>0</v>
      </c>
      <c r="D84">
        <v>0</v>
      </c>
      <c r="E84">
        <v>0.80645161290322498</v>
      </c>
      <c r="F84">
        <v>25</v>
      </c>
      <c r="G84">
        <v>1</v>
      </c>
      <c r="H84" t="b">
        <v>0</v>
      </c>
      <c r="I84">
        <v>1</v>
      </c>
      <c r="J84">
        <v>25</v>
      </c>
      <c r="K84">
        <v>0</v>
      </c>
      <c r="L84">
        <v>0</v>
      </c>
      <c r="M84">
        <v>0.56097560975609695</v>
      </c>
      <c r="N84" t="s">
        <v>31</v>
      </c>
      <c r="O84">
        <v>25</v>
      </c>
      <c r="P84">
        <v>1</v>
      </c>
      <c r="Q84" t="b">
        <v>0</v>
      </c>
      <c r="R84">
        <v>0</v>
      </c>
      <c r="S84">
        <v>24</v>
      </c>
      <c r="T84">
        <v>0</v>
      </c>
      <c r="U84">
        <v>0</v>
      </c>
    </row>
    <row r="85" spans="1:21" x14ac:dyDescent="0.2">
      <c r="A85" t="s">
        <v>140</v>
      </c>
      <c r="B85">
        <v>64</v>
      </c>
      <c r="C85">
        <v>0.734375</v>
      </c>
      <c r="D85">
        <v>47</v>
      </c>
      <c r="E85">
        <v>1</v>
      </c>
      <c r="F85">
        <v>47</v>
      </c>
      <c r="G85">
        <v>0.734375</v>
      </c>
      <c r="H85" t="b">
        <v>1</v>
      </c>
      <c r="I85">
        <v>0</v>
      </c>
      <c r="J85">
        <v>0</v>
      </c>
      <c r="K85">
        <v>0.265625</v>
      </c>
      <c r="L85">
        <v>17</v>
      </c>
      <c r="M85">
        <v>2.39896957011753E-2</v>
      </c>
      <c r="N85" t="s">
        <v>25</v>
      </c>
      <c r="O85">
        <v>39</v>
      </c>
      <c r="P85">
        <v>0.609375</v>
      </c>
      <c r="Q85" t="b">
        <v>1</v>
      </c>
      <c r="R85">
        <v>0</v>
      </c>
      <c r="S85">
        <v>0</v>
      </c>
      <c r="T85">
        <v>0</v>
      </c>
      <c r="U85">
        <v>0</v>
      </c>
    </row>
    <row r="86" spans="1:21" x14ac:dyDescent="0.2">
      <c r="A86" t="s">
        <v>141</v>
      </c>
      <c r="B86">
        <v>67</v>
      </c>
      <c r="C86">
        <v>0.34328358208955201</v>
      </c>
      <c r="D86">
        <v>23</v>
      </c>
      <c r="E86">
        <v>0.58088235294117596</v>
      </c>
      <c r="F86">
        <v>36</v>
      </c>
      <c r="G86">
        <v>0.53731343283582</v>
      </c>
      <c r="H86" t="b">
        <v>0</v>
      </c>
      <c r="I86">
        <v>0.194029850746268</v>
      </c>
      <c r="J86">
        <v>13</v>
      </c>
      <c r="K86">
        <v>0.462686567164179</v>
      </c>
      <c r="L86">
        <v>31</v>
      </c>
      <c r="M86">
        <v>1.3953870146926001E-3</v>
      </c>
      <c r="N86" t="s">
        <v>25</v>
      </c>
      <c r="O86">
        <v>49</v>
      </c>
      <c r="P86">
        <v>0.731343283582089</v>
      </c>
      <c r="Q86" t="b">
        <v>1</v>
      </c>
      <c r="R86">
        <v>4</v>
      </c>
      <c r="S86">
        <v>8</v>
      </c>
      <c r="T86">
        <v>0.33333333333333298</v>
      </c>
      <c r="U86">
        <v>5.9701492537313397E-2</v>
      </c>
    </row>
    <row r="87" spans="1:21" x14ac:dyDescent="0.2">
      <c r="A87" t="s">
        <v>142</v>
      </c>
      <c r="B87">
        <v>55</v>
      </c>
      <c r="C87">
        <v>0.25454545454545402</v>
      </c>
      <c r="D87">
        <v>14</v>
      </c>
      <c r="E87">
        <v>0.67777777777777704</v>
      </c>
      <c r="F87">
        <v>27</v>
      </c>
      <c r="G87">
        <v>0.49090909090909002</v>
      </c>
      <c r="H87" t="b">
        <v>0</v>
      </c>
      <c r="I87">
        <v>0.236363636363636</v>
      </c>
      <c r="J87">
        <v>13</v>
      </c>
      <c r="K87">
        <v>0.50909090909090904</v>
      </c>
      <c r="L87">
        <v>28</v>
      </c>
      <c r="M87" s="25">
        <v>3.0627871362940199E-4</v>
      </c>
      <c r="N87" t="s">
        <v>25</v>
      </c>
      <c r="O87">
        <v>43</v>
      </c>
      <c r="P87">
        <v>0.78181818181818097</v>
      </c>
      <c r="Q87" t="b">
        <v>1</v>
      </c>
      <c r="R87">
        <v>5</v>
      </c>
      <c r="S87">
        <v>7</v>
      </c>
      <c r="T87">
        <v>0.41666666666666602</v>
      </c>
      <c r="U87">
        <v>9.0909090909090898E-2</v>
      </c>
    </row>
    <row r="88" spans="1:21" x14ac:dyDescent="0.2">
      <c r="A88" t="s">
        <v>143</v>
      </c>
      <c r="B88">
        <v>40</v>
      </c>
      <c r="C88">
        <v>0.92500000000000004</v>
      </c>
      <c r="D88">
        <v>37</v>
      </c>
      <c r="E88">
        <v>1</v>
      </c>
      <c r="F88">
        <v>37</v>
      </c>
      <c r="G88">
        <v>0.92500000000000004</v>
      </c>
      <c r="H88" t="b">
        <v>1</v>
      </c>
      <c r="I88">
        <v>0</v>
      </c>
      <c r="J88">
        <v>0</v>
      </c>
      <c r="K88">
        <v>7.49999999999999E-2</v>
      </c>
      <c r="L88">
        <v>3</v>
      </c>
      <c r="M88">
        <v>2.4286785526418798E-3</v>
      </c>
      <c r="N88" t="s">
        <v>25</v>
      </c>
      <c r="O88">
        <v>36</v>
      </c>
      <c r="P88">
        <v>0.9</v>
      </c>
      <c r="Q88" t="b">
        <v>0</v>
      </c>
      <c r="R88">
        <v>0</v>
      </c>
      <c r="S88">
        <v>0</v>
      </c>
      <c r="T88">
        <v>0</v>
      </c>
      <c r="U88">
        <v>0</v>
      </c>
    </row>
    <row r="89" spans="1:21" x14ac:dyDescent="0.2">
      <c r="A89" t="s">
        <v>144</v>
      </c>
      <c r="B89">
        <v>45</v>
      </c>
      <c r="C89">
        <v>0</v>
      </c>
      <c r="D89">
        <v>0</v>
      </c>
      <c r="E89">
        <v>0.98449612403100695</v>
      </c>
      <c r="F89">
        <v>0</v>
      </c>
      <c r="G89">
        <v>0</v>
      </c>
      <c r="H89" t="b">
        <v>1</v>
      </c>
      <c r="I89">
        <v>0</v>
      </c>
      <c r="J89">
        <v>0</v>
      </c>
      <c r="K89">
        <v>1</v>
      </c>
      <c r="L89">
        <v>45</v>
      </c>
      <c r="M89">
        <v>0.12022630834512001</v>
      </c>
      <c r="N89" t="s">
        <v>25</v>
      </c>
      <c r="O89">
        <v>31</v>
      </c>
      <c r="P89">
        <v>0.688888888888888</v>
      </c>
      <c r="Q89" t="b">
        <v>1</v>
      </c>
      <c r="R89">
        <v>0</v>
      </c>
      <c r="S89">
        <v>0</v>
      </c>
      <c r="T89">
        <v>0</v>
      </c>
      <c r="U89">
        <v>0</v>
      </c>
    </row>
    <row r="90" spans="1:21" x14ac:dyDescent="0.2">
      <c r="A90" t="s">
        <v>146</v>
      </c>
      <c r="B90">
        <v>32</v>
      </c>
      <c r="C90">
        <v>0</v>
      </c>
      <c r="D90">
        <v>0</v>
      </c>
      <c r="E90">
        <v>0.88636363636363602</v>
      </c>
      <c r="F90">
        <v>6</v>
      </c>
      <c r="G90">
        <v>0.1875</v>
      </c>
      <c r="H90" t="b">
        <v>0</v>
      </c>
      <c r="I90">
        <v>0.1875</v>
      </c>
      <c r="J90">
        <v>6</v>
      </c>
      <c r="K90">
        <v>0.8125</v>
      </c>
      <c r="L90">
        <v>26</v>
      </c>
      <c r="M90">
        <v>0.23050847457627099</v>
      </c>
      <c r="N90" t="s">
        <v>21</v>
      </c>
      <c r="O90">
        <v>28</v>
      </c>
      <c r="P90">
        <v>0.875</v>
      </c>
      <c r="Q90" t="b">
        <v>0</v>
      </c>
      <c r="R90">
        <v>0</v>
      </c>
      <c r="S90">
        <v>5</v>
      </c>
      <c r="T90">
        <v>0</v>
      </c>
      <c r="U90">
        <v>0</v>
      </c>
    </row>
    <row r="91" spans="1:21" x14ac:dyDescent="0.2">
      <c r="A91" t="s">
        <v>147</v>
      </c>
      <c r="B91">
        <v>49</v>
      </c>
      <c r="C91">
        <v>0.32653061224489699</v>
      </c>
      <c r="D91">
        <v>16</v>
      </c>
      <c r="E91">
        <v>0.76470588235294101</v>
      </c>
      <c r="F91">
        <v>41</v>
      </c>
      <c r="G91">
        <v>0.83673469387755095</v>
      </c>
      <c r="H91" t="b">
        <v>0</v>
      </c>
      <c r="I91">
        <v>0.51020408163265296</v>
      </c>
      <c r="J91">
        <v>25</v>
      </c>
      <c r="K91">
        <v>0.163265306122448</v>
      </c>
      <c r="L91">
        <v>8</v>
      </c>
      <c r="M91" s="25">
        <v>5.5481580115401598E-5</v>
      </c>
      <c r="N91" t="s">
        <v>25</v>
      </c>
      <c r="O91">
        <v>41</v>
      </c>
      <c r="P91">
        <v>0.83673469387755095</v>
      </c>
      <c r="Q91" t="b">
        <v>0</v>
      </c>
      <c r="R91">
        <v>2</v>
      </c>
      <c r="S91">
        <v>22</v>
      </c>
      <c r="T91">
        <v>8.3333333333333301E-2</v>
      </c>
      <c r="U91">
        <v>4.08163265306122E-2</v>
      </c>
    </row>
    <row r="92" spans="1:21" x14ac:dyDescent="0.2">
      <c r="A92" t="s">
        <v>148</v>
      </c>
      <c r="B92">
        <v>40</v>
      </c>
      <c r="C92">
        <v>0.5</v>
      </c>
      <c r="D92">
        <v>20</v>
      </c>
      <c r="E92">
        <v>0.74285714285714199</v>
      </c>
      <c r="F92">
        <v>21</v>
      </c>
      <c r="G92">
        <v>0.52500000000000002</v>
      </c>
      <c r="H92" t="b">
        <v>1</v>
      </c>
      <c r="I92">
        <v>2.5000000000000001E-2</v>
      </c>
      <c r="J92">
        <v>1</v>
      </c>
      <c r="K92">
        <v>0.47499999999999998</v>
      </c>
      <c r="L92">
        <v>19</v>
      </c>
      <c r="M92">
        <v>1.0632642211589501E-3</v>
      </c>
      <c r="N92" t="s">
        <v>25</v>
      </c>
      <c r="O92">
        <v>31</v>
      </c>
      <c r="P92">
        <v>0.77500000000000002</v>
      </c>
      <c r="Q92" t="b">
        <v>1</v>
      </c>
      <c r="R92">
        <v>0</v>
      </c>
      <c r="S92">
        <v>0</v>
      </c>
      <c r="T92">
        <v>0</v>
      </c>
      <c r="U92">
        <v>0</v>
      </c>
    </row>
    <row r="93" spans="1:21" x14ac:dyDescent="0.2">
      <c r="A93" t="s">
        <v>149</v>
      </c>
      <c r="B93">
        <v>123</v>
      </c>
      <c r="C93">
        <v>0</v>
      </c>
      <c r="D93">
        <v>0</v>
      </c>
      <c r="E93">
        <v>0.52222222222222203</v>
      </c>
      <c r="F93">
        <v>94</v>
      </c>
      <c r="G93">
        <v>0.76422764227642204</v>
      </c>
      <c r="H93" t="b">
        <v>0</v>
      </c>
      <c r="I93">
        <v>0.76422764227642204</v>
      </c>
      <c r="J93">
        <v>94</v>
      </c>
      <c r="K93">
        <v>0.23577235772357699</v>
      </c>
      <c r="L93">
        <v>29</v>
      </c>
      <c r="M93">
        <v>4.8158640226628802E-2</v>
      </c>
      <c r="N93" t="s">
        <v>25</v>
      </c>
      <c r="O93">
        <v>94</v>
      </c>
      <c r="P93">
        <v>0.76422764227642204</v>
      </c>
      <c r="Q93" t="b">
        <v>1</v>
      </c>
      <c r="R93">
        <v>13</v>
      </c>
      <c r="S93">
        <v>80</v>
      </c>
      <c r="T93">
        <v>0.13978494623655899</v>
      </c>
      <c r="U93">
        <v>0.105691056910569</v>
      </c>
    </row>
    <row r="94" spans="1:21" x14ac:dyDescent="0.2">
      <c r="A94" t="s">
        <v>150</v>
      </c>
      <c r="B94">
        <v>45</v>
      </c>
      <c r="C94">
        <v>0.11111111111111099</v>
      </c>
      <c r="D94">
        <v>5</v>
      </c>
      <c r="E94">
        <v>0.76</v>
      </c>
      <c r="F94">
        <v>33</v>
      </c>
      <c r="G94">
        <v>0.73333333333333295</v>
      </c>
      <c r="H94" t="b">
        <v>0</v>
      </c>
      <c r="I94">
        <v>0.62222222222222201</v>
      </c>
      <c r="J94">
        <v>28</v>
      </c>
      <c r="K94">
        <v>0.266666666666666</v>
      </c>
      <c r="L94">
        <v>12</v>
      </c>
      <c r="M94">
        <v>6.6666666666666596E-2</v>
      </c>
      <c r="N94" t="s">
        <v>25</v>
      </c>
      <c r="O94">
        <v>33</v>
      </c>
      <c r="P94">
        <v>0.73333333333333295</v>
      </c>
      <c r="Q94" t="b">
        <v>1</v>
      </c>
      <c r="R94">
        <v>0</v>
      </c>
      <c r="S94">
        <v>27</v>
      </c>
      <c r="T94">
        <v>0</v>
      </c>
      <c r="U94">
        <v>0</v>
      </c>
    </row>
    <row r="95" spans="1:21" x14ac:dyDescent="0.2">
      <c r="A95" t="s">
        <v>151</v>
      </c>
      <c r="B95">
        <v>135</v>
      </c>
      <c r="C95">
        <v>0.74814814814814801</v>
      </c>
      <c r="D95">
        <v>101</v>
      </c>
      <c r="E95">
        <v>0.76923076923076905</v>
      </c>
      <c r="F95">
        <v>109</v>
      </c>
      <c r="G95">
        <v>0.80740740740740702</v>
      </c>
      <c r="H95" t="b">
        <v>1</v>
      </c>
      <c r="I95">
        <v>5.9259259259259303E-2</v>
      </c>
      <c r="J95">
        <v>8</v>
      </c>
      <c r="K95">
        <v>0.19259259259259201</v>
      </c>
      <c r="L95">
        <v>26</v>
      </c>
      <c r="M95">
        <v>7.46519153049853E-3</v>
      </c>
      <c r="N95" t="s">
        <v>25</v>
      </c>
      <c r="O95">
        <v>110</v>
      </c>
      <c r="P95">
        <v>0.81481481481481399</v>
      </c>
      <c r="Q95" t="b">
        <v>0</v>
      </c>
      <c r="R95">
        <v>0</v>
      </c>
      <c r="S95">
        <v>7</v>
      </c>
      <c r="T95">
        <v>0</v>
      </c>
      <c r="U95">
        <v>0</v>
      </c>
    </row>
    <row r="96" spans="1:21" x14ac:dyDescent="0.2">
      <c r="A96" t="s">
        <v>152</v>
      </c>
      <c r="B96">
        <v>54</v>
      </c>
      <c r="C96">
        <v>0.27777777777777701</v>
      </c>
      <c r="D96">
        <v>15</v>
      </c>
      <c r="E96">
        <v>0.25345622119815597</v>
      </c>
      <c r="F96">
        <v>24</v>
      </c>
      <c r="G96">
        <v>0.44444444444444398</v>
      </c>
      <c r="H96" t="b">
        <v>0</v>
      </c>
      <c r="I96">
        <v>0.16666666666666599</v>
      </c>
      <c r="J96">
        <v>9</v>
      </c>
      <c r="K96">
        <v>0.55555555555555503</v>
      </c>
      <c r="L96">
        <v>30</v>
      </c>
      <c r="M96">
        <v>4.53514739229024E-3</v>
      </c>
      <c r="N96" t="s">
        <v>25</v>
      </c>
      <c r="O96">
        <v>17</v>
      </c>
      <c r="P96">
        <v>0.31481481481481399</v>
      </c>
      <c r="Q96" t="b">
        <v>1</v>
      </c>
      <c r="R96">
        <v>4</v>
      </c>
      <c r="S96">
        <v>4</v>
      </c>
      <c r="T96">
        <v>0.5</v>
      </c>
      <c r="U96">
        <v>7.4074074074074001E-2</v>
      </c>
    </row>
    <row r="97" spans="1:21" x14ac:dyDescent="0.2">
      <c r="A97" t="s">
        <v>154</v>
      </c>
      <c r="B97">
        <v>123</v>
      </c>
      <c r="C97">
        <v>0</v>
      </c>
      <c r="D97">
        <v>0</v>
      </c>
      <c r="E97">
        <v>7.1704490584258804E-2</v>
      </c>
      <c r="F97">
        <v>89</v>
      </c>
      <c r="G97">
        <v>0.723577235772357</v>
      </c>
      <c r="H97" t="b">
        <v>0</v>
      </c>
      <c r="I97">
        <v>0.723577235772357</v>
      </c>
      <c r="J97">
        <v>89</v>
      </c>
      <c r="K97">
        <v>0.276422764227642</v>
      </c>
      <c r="L97">
        <v>34</v>
      </c>
      <c r="M97">
        <v>1.43925299259311E-2</v>
      </c>
      <c r="N97" t="s">
        <v>25</v>
      </c>
      <c r="O97">
        <v>105</v>
      </c>
      <c r="P97">
        <v>0.85365853658536495</v>
      </c>
      <c r="Q97" t="b">
        <v>0</v>
      </c>
      <c r="R97">
        <v>51</v>
      </c>
      <c r="S97">
        <v>37</v>
      </c>
      <c r="T97">
        <v>0.57954545454545403</v>
      </c>
      <c r="U97">
        <v>0.41463414634146301</v>
      </c>
    </row>
    <row r="98" spans="1:21" x14ac:dyDescent="0.2">
      <c r="A98" t="s">
        <v>155</v>
      </c>
      <c r="B98">
        <v>83</v>
      </c>
      <c r="C98">
        <v>0.86746987951807197</v>
      </c>
      <c r="D98">
        <v>72</v>
      </c>
      <c r="E98">
        <v>0.96296296296296202</v>
      </c>
      <c r="F98">
        <v>72</v>
      </c>
      <c r="G98">
        <v>0.86746987951807197</v>
      </c>
      <c r="H98" t="b">
        <v>1</v>
      </c>
      <c r="I98">
        <v>0</v>
      </c>
      <c r="J98">
        <v>0</v>
      </c>
      <c r="K98">
        <v>0.132530120481927</v>
      </c>
      <c r="L98" s="25">
        <v>11</v>
      </c>
      <c r="M98">
        <v>0</v>
      </c>
      <c r="N98" t="s">
        <v>25</v>
      </c>
      <c r="O98">
        <v>81</v>
      </c>
      <c r="P98">
        <v>0.97590361445783103</v>
      </c>
      <c r="Q98" t="b">
        <v>0</v>
      </c>
      <c r="R98">
        <v>0</v>
      </c>
      <c r="S98">
        <v>0</v>
      </c>
      <c r="T98">
        <v>0</v>
      </c>
      <c r="U98">
        <v>0</v>
      </c>
    </row>
    <row r="99" spans="1:21" x14ac:dyDescent="0.2">
      <c r="A99" t="s">
        <v>156</v>
      </c>
      <c r="B99">
        <v>32</v>
      </c>
      <c r="C99">
        <v>0.625</v>
      </c>
      <c r="D99">
        <v>20</v>
      </c>
      <c r="E99">
        <v>1</v>
      </c>
      <c r="F99">
        <v>20</v>
      </c>
      <c r="G99">
        <v>0.625</v>
      </c>
      <c r="H99" t="b">
        <v>1</v>
      </c>
      <c r="I99">
        <v>0</v>
      </c>
      <c r="J99">
        <v>0</v>
      </c>
      <c r="K99">
        <v>0.375</v>
      </c>
      <c r="L99">
        <v>12</v>
      </c>
      <c r="M99">
        <v>1.7305893358278701E-2</v>
      </c>
      <c r="N99" t="s">
        <v>25</v>
      </c>
      <c r="O99">
        <v>24</v>
      </c>
      <c r="P99">
        <v>0.75</v>
      </c>
      <c r="Q99" t="b">
        <v>1</v>
      </c>
      <c r="R99">
        <v>0</v>
      </c>
      <c r="S99">
        <v>0</v>
      </c>
      <c r="T99">
        <v>0</v>
      </c>
      <c r="U99">
        <v>0</v>
      </c>
    </row>
    <row r="100" spans="1:21" x14ac:dyDescent="0.2">
      <c r="A100" t="s">
        <v>157</v>
      </c>
      <c r="B100">
        <v>40</v>
      </c>
      <c r="C100">
        <v>0</v>
      </c>
      <c r="D100">
        <v>0</v>
      </c>
      <c r="E100">
        <v>0.28993288590603999</v>
      </c>
      <c r="F100">
        <v>6</v>
      </c>
      <c r="G100">
        <v>0.15</v>
      </c>
      <c r="H100" t="b">
        <v>0</v>
      </c>
      <c r="I100">
        <v>0.15</v>
      </c>
      <c r="J100">
        <v>6</v>
      </c>
      <c r="K100">
        <v>0.85</v>
      </c>
      <c r="L100">
        <v>34</v>
      </c>
      <c r="M100">
        <v>0.276930525296538</v>
      </c>
      <c r="N100" t="s">
        <v>21</v>
      </c>
      <c r="O100">
        <v>20</v>
      </c>
      <c r="P100">
        <v>0.5</v>
      </c>
      <c r="Q100" t="b">
        <v>1</v>
      </c>
      <c r="R100">
        <v>5</v>
      </c>
      <c r="S100">
        <v>0</v>
      </c>
      <c r="T100">
        <v>1</v>
      </c>
      <c r="U100">
        <v>0.125</v>
      </c>
    </row>
    <row r="101" spans="1:21" x14ac:dyDescent="0.2">
      <c r="A101" t="s">
        <v>158</v>
      </c>
      <c r="B101">
        <v>126</v>
      </c>
      <c r="C101">
        <v>7.9365079365079309E-3</v>
      </c>
      <c r="D101">
        <v>1</v>
      </c>
      <c r="E101">
        <v>0.12</v>
      </c>
      <c r="F101">
        <v>39</v>
      </c>
      <c r="G101">
        <v>0.30952380952380898</v>
      </c>
      <c r="H101" t="b">
        <v>0</v>
      </c>
      <c r="I101">
        <v>0.30158730158730102</v>
      </c>
      <c r="J101">
        <v>38</v>
      </c>
      <c r="K101">
        <v>0.69047619047619002</v>
      </c>
      <c r="L101" s="25">
        <v>87</v>
      </c>
      <c r="M101">
        <v>1.9758940920766601E-2</v>
      </c>
      <c r="N101" t="s">
        <v>25</v>
      </c>
      <c r="O101">
        <v>109</v>
      </c>
      <c r="P101">
        <v>0.865079365079365</v>
      </c>
      <c r="Q101" t="b">
        <v>0</v>
      </c>
      <c r="R101">
        <v>14</v>
      </c>
      <c r="S101">
        <v>23</v>
      </c>
      <c r="T101">
        <v>0.37837837837837801</v>
      </c>
      <c r="U101">
        <v>0.11111111111111099</v>
      </c>
    </row>
    <row r="102" spans="1:21" x14ac:dyDescent="0.2">
      <c r="A102" t="s">
        <v>159</v>
      </c>
      <c r="B102">
        <v>24</v>
      </c>
      <c r="C102">
        <v>0</v>
      </c>
      <c r="D102">
        <v>0</v>
      </c>
      <c r="E102">
        <v>1</v>
      </c>
      <c r="F102">
        <v>0</v>
      </c>
      <c r="G102">
        <v>0</v>
      </c>
      <c r="H102" t="b">
        <v>1</v>
      </c>
      <c r="I102">
        <v>0</v>
      </c>
      <c r="J102">
        <v>0</v>
      </c>
      <c r="K102">
        <v>1</v>
      </c>
      <c r="L102">
        <v>24</v>
      </c>
      <c r="M102">
        <v>0.43442622950819598</v>
      </c>
      <c r="N102" t="s">
        <v>31</v>
      </c>
      <c r="O102">
        <v>17</v>
      </c>
      <c r="P102">
        <v>0.70833333333333304</v>
      </c>
      <c r="Q102" t="b">
        <v>1</v>
      </c>
      <c r="R102">
        <v>0</v>
      </c>
      <c r="S102">
        <v>0</v>
      </c>
      <c r="T102">
        <v>0</v>
      </c>
      <c r="U102">
        <v>0</v>
      </c>
    </row>
    <row r="103" spans="1:21" x14ac:dyDescent="0.2">
      <c r="A103" t="s">
        <v>160</v>
      </c>
      <c r="B103">
        <v>198</v>
      </c>
      <c r="C103">
        <v>0.91414141414141403</v>
      </c>
      <c r="D103">
        <v>181</v>
      </c>
      <c r="E103">
        <v>0.65538461538461501</v>
      </c>
      <c r="F103">
        <v>195</v>
      </c>
      <c r="G103">
        <v>0.98484848484848397</v>
      </c>
      <c r="H103" t="b">
        <v>1</v>
      </c>
      <c r="I103">
        <v>7.0707070707070704E-2</v>
      </c>
      <c r="J103">
        <v>14</v>
      </c>
      <c r="K103">
        <v>1.51515151515151E-2</v>
      </c>
      <c r="L103">
        <v>3</v>
      </c>
      <c r="M103">
        <v>1.8004708923872301E-3</v>
      </c>
      <c r="N103" t="s">
        <v>25</v>
      </c>
      <c r="O103">
        <v>182</v>
      </c>
      <c r="P103">
        <v>0.919191919191919</v>
      </c>
      <c r="Q103" t="b">
        <v>0</v>
      </c>
      <c r="R103">
        <v>5</v>
      </c>
      <c r="S103">
        <v>8</v>
      </c>
      <c r="T103">
        <v>0.38461538461538403</v>
      </c>
      <c r="U103">
        <v>2.52525252525252E-2</v>
      </c>
    </row>
    <row r="104" spans="1:21" x14ac:dyDescent="0.2">
      <c r="A104" t="s">
        <v>161</v>
      </c>
      <c r="B104">
        <v>28</v>
      </c>
      <c r="C104">
        <v>0</v>
      </c>
      <c r="D104">
        <v>0</v>
      </c>
      <c r="E104">
        <v>1</v>
      </c>
      <c r="F104">
        <v>0</v>
      </c>
      <c r="G104">
        <v>0</v>
      </c>
      <c r="H104" t="b">
        <v>1</v>
      </c>
      <c r="I104">
        <v>0</v>
      </c>
      <c r="J104">
        <v>0</v>
      </c>
      <c r="K104">
        <v>1</v>
      </c>
      <c r="L104">
        <v>28</v>
      </c>
      <c r="M104">
        <v>0.22727272727272699</v>
      </c>
      <c r="N104" t="s">
        <v>21</v>
      </c>
      <c r="O104">
        <v>23</v>
      </c>
      <c r="P104">
        <v>0.82142857142857095</v>
      </c>
      <c r="Q104" t="b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">
      <c r="A105" t="s">
        <v>162</v>
      </c>
      <c r="B105">
        <v>35</v>
      </c>
      <c r="C105">
        <v>0</v>
      </c>
      <c r="D105">
        <v>0</v>
      </c>
      <c r="E105">
        <v>1</v>
      </c>
      <c r="F105">
        <v>0</v>
      </c>
      <c r="G105">
        <v>0</v>
      </c>
      <c r="H105" t="b">
        <v>1</v>
      </c>
      <c r="I105">
        <v>0</v>
      </c>
      <c r="J105">
        <v>0</v>
      </c>
      <c r="K105">
        <v>1</v>
      </c>
      <c r="L105">
        <v>35</v>
      </c>
      <c r="M105">
        <v>0.995203836930455</v>
      </c>
      <c r="N105" t="s">
        <v>68</v>
      </c>
      <c r="O105">
        <v>0</v>
      </c>
      <c r="P105">
        <v>0</v>
      </c>
      <c r="Q105" t="b">
        <v>1</v>
      </c>
      <c r="R105">
        <v>0</v>
      </c>
      <c r="S105">
        <v>0</v>
      </c>
      <c r="T105">
        <v>0</v>
      </c>
      <c r="U105">
        <v>0</v>
      </c>
    </row>
    <row r="106" spans="1:21" x14ac:dyDescent="0.2">
      <c r="A106" t="s">
        <v>163</v>
      </c>
      <c r="B106">
        <v>14</v>
      </c>
      <c r="C106">
        <v>0</v>
      </c>
      <c r="D106">
        <v>0</v>
      </c>
      <c r="E106">
        <v>1</v>
      </c>
      <c r="F106">
        <v>0</v>
      </c>
      <c r="G106">
        <v>0</v>
      </c>
      <c r="H106" t="b">
        <v>1</v>
      </c>
      <c r="I106">
        <v>0</v>
      </c>
      <c r="J106">
        <v>0</v>
      </c>
      <c r="K106">
        <v>1</v>
      </c>
      <c r="L106">
        <v>14</v>
      </c>
      <c r="M106">
        <v>0.38613861386138598</v>
      </c>
      <c r="N106" t="s">
        <v>21</v>
      </c>
      <c r="O106">
        <v>11</v>
      </c>
      <c r="P106">
        <v>0.78571428571428503</v>
      </c>
      <c r="Q106" t="b">
        <v>1</v>
      </c>
      <c r="R106">
        <v>0</v>
      </c>
      <c r="S106">
        <v>0</v>
      </c>
      <c r="T106">
        <v>0</v>
      </c>
      <c r="U106">
        <v>0</v>
      </c>
    </row>
    <row r="107" spans="1:21" x14ac:dyDescent="0.2">
      <c r="A107" t="s">
        <v>165</v>
      </c>
      <c r="B107">
        <v>49</v>
      </c>
      <c r="C107">
        <v>0.22448979591836701</v>
      </c>
      <c r="D107">
        <v>11</v>
      </c>
      <c r="E107">
        <v>0.562130177514792</v>
      </c>
      <c r="F107">
        <v>13</v>
      </c>
      <c r="G107">
        <v>0.265306122448979</v>
      </c>
      <c r="H107" t="b">
        <v>1</v>
      </c>
      <c r="I107">
        <v>4.08163265306122E-2</v>
      </c>
      <c r="J107">
        <v>2</v>
      </c>
      <c r="K107">
        <v>0.73469387755102</v>
      </c>
      <c r="L107">
        <v>36</v>
      </c>
      <c r="M107">
        <v>5.3698896820246499E-2</v>
      </c>
      <c r="N107" t="s">
        <v>25</v>
      </c>
      <c r="O107">
        <v>13</v>
      </c>
      <c r="P107">
        <v>0.265306122448979</v>
      </c>
      <c r="Q107" t="b">
        <v>1</v>
      </c>
      <c r="R107">
        <v>1</v>
      </c>
      <c r="S107">
        <v>0</v>
      </c>
      <c r="T107">
        <v>1</v>
      </c>
      <c r="U107">
        <v>2.04081632653061E-2</v>
      </c>
    </row>
    <row r="108" spans="1:21" x14ac:dyDescent="0.2">
      <c r="A108" t="s">
        <v>166</v>
      </c>
      <c r="B108">
        <v>33</v>
      </c>
      <c r="C108">
        <v>0</v>
      </c>
      <c r="D108">
        <v>0</v>
      </c>
      <c r="E108">
        <v>0.67272727272727195</v>
      </c>
      <c r="F108">
        <v>2</v>
      </c>
      <c r="G108">
        <v>6.0606060606060601E-2</v>
      </c>
      <c r="H108" t="b">
        <v>1</v>
      </c>
      <c r="I108">
        <v>6.0606060606060601E-2</v>
      </c>
      <c r="J108">
        <v>2</v>
      </c>
      <c r="K108">
        <v>0.939393939393939</v>
      </c>
      <c r="L108">
        <v>31</v>
      </c>
      <c r="M108">
        <v>0.20815581253804</v>
      </c>
      <c r="N108" t="s">
        <v>21</v>
      </c>
      <c r="O108">
        <v>25</v>
      </c>
      <c r="P108">
        <v>0.75757575757575701</v>
      </c>
      <c r="Q108" t="b">
        <v>1</v>
      </c>
      <c r="R108">
        <v>0</v>
      </c>
      <c r="S108">
        <v>1</v>
      </c>
      <c r="T108">
        <v>0</v>
      </c>
      <c r="U108">
        <v>0</v>
      </c>
    </row>
    <row r="109" spans="1:21" x14ac:dyDescent="0.2">
      <c r="A109" t="s">
        <v>167</v>
      </c>
      <c r="B109">
        <v>50</v>
      </c>
      <c r="C109">
        <v>0.86</v>
      </c>
      <c r="D109">
        <v>43</v>
      </c>
      <c r="E109">
        <v>1</v>
      </c>
      <c r="F109">
        <v>43</v>
      </c>
      <c r="G109">
        <v>0.86</v>
      </c>
      <c r="H109" t="b">
        <v>1</v>
      </c>
      <c r="I109">
        <v>0</v>
      </c>
      <c r="J109">
        <v>0</v>
      </c>
      <c r="K109">
        <v>0.14000000000000001</v>
      </c>
      <c r="L109">
        <v>7</v>
      </c>
      <c r="M109">
        <v>1.64801208542195E-3</v>
      </c>
      <c r="N109" t="s">
        <v>25</v>
      </c>
      <c r="O109">
        <v>18</v>
      </c>
      <c r="P109">
        <v>0.36</v>
      </c>
      <c r="Q109" t="b">
        <v>1</v>
      </c>
      <c r="R109">
        <v>0</v>
      </c>
      <c r="S109">
        <v>0</v>
      </c>
      <c r="T109">
        <v>0</v>
      </c>
      <c r="U109">
        <v>0</v>
      </c>
    </row>
    <row r="110" spans="1:21" x14ac:dyDescent="0.2">
      <c r="A110" t="s">
        <v>168</v>
      </c>
      <c r="B110">
        <v>32</v>
      </c>
      <c r="C110">
        <v>0</v>
      </c>
      <c r="D110">
        <v>0</v>
      </c>
      <c r="E110">
        <v>1</v>
      </c>
      <c r="F110">
        <v>0</v>
      </c>
      <c r="G110">
        <v>0</v>
      </c>
      <c r="H110" t="b">
        <v>1</v>
      </c>
      <c r="I110">
        <v>0</v>
      </c>
      <c r="J110">
        <v>0</v>
      </c>
      <c r="K110">
        <v>1</v>
      </c>
      <c r="L110">
        <v>32</v>
      </c>
      <c r="M110">
        <v>0.95614035087719296</v>
      </c>
      <c r="N110" t="s">
        <v>68</v>
      </c>
      <c r="O110">
        <v>0</v>
      </c>
      <c r="P110">
        <v>0</v>
      </c>
      <c r="Q110" t="b">
        <v>1</v>
      </c>
      <c r="R110">
        <v>0</v>
      </c>
      <c r="S110">
        <v>0</v>
      </c>
      <c r="T110">
        <v>0</v>
      </c>
      <c r="U110">
        <v>0</v>
      </c>
    </row>
    <row r="111" spans="1:21" x14ac:dyDescent="0.2">
      <c r="A111" t="s">
        <v>169</v>
      </c>
      <c r="B111">
        <v>29</v>
      </c>
      <c r="C111">
        <v>1</v>
      </c>
      <c r="D111">
        <v>29</v>
      </c>
      <c r="E111">
        <v>1</v>
      </c>
      <c r="F111">
        <v>29</v>
      </c>
      <c r="G111">
        <v>1</v>
      </c>
      <c r="H111" t="b">
        <v>1</v>
      </c>
      <c r="I111">
        <v>0</v>
      </c>
      <c r="J111">
        <v>0</v>
      </c>
      <c r="K111">
        <v>0</v>
      </c>
      <c r="L111">
        <v>0</v>
      </c>
      <c r="M111">
        <v>0.25824175824175799</v>
      </c>
      <c r="N111" t="s">
        <v>21</v>
      </c>
      <c r="O111">
        <v>17</v>
      </c>
      <c r="P111">
        <v>0.58620689655172398</v>
      </c>
      <c r="Q111" t="b">
        <v>1</v>
      </c>
      <c r="R111">
        <v>0</v>
      </c>
      <c r="S111">
        <v>0</v>
      </c>
      <c r="T111">
        <v>0</v>
      </c>
      <c r="U111">
        <v>0</v>
      </c>
    </row>
    <row r="112" spans="1:21" x14ac:dyDescent="0.2">
      <c r="A112" t="s">
        <v>171</v>
      </c>
      <c r="B112">
        <v>62</v>
      </c>
      <c r="C112">
        <v>1.6129032258064498E-2</v>
      </c>
      <c r="D112">
        <v>1</v>
      </c>
      <c r="E112">
        <v>1</v>
      </c>
      <c r="F112">
        <v>1</v>
      </c>
      <c r="G112">
        <v>1.6129032258064498E-2</v>
      </c>
      <c r="H112" t="b">
        <v>1</v>
      </c>
      <c r="I112">
        <v>0</v>
      </c>
      <c r="J112">
        <v>0</v>
      </c>
      <c r="K112">
        <v>0.98387096774193505</v>
      </c>
      <c r="L112">
        <v>61</v>
      </c>
      <c r="M112">
        <v>9.375E-2</v>
      </c>
      <c r="N112" t="s">
        <v>25</v>
      </c>
      <c r="O112">
        <v>15</v>
      </c>
      <c r="P112">
        <v>0.241935483870967</v>
      </c>
      <c r="Q112" t="b">
        <v>1</v>
      </c>
      <c r="R112">
        <v>0</v>
      </c>
      <c r="S112">
        <v>0</v>
      </c>
      <c r="T112">
        <v>0</v>
      </c>
      <c r="U112">
        <v>0</v>
      </c>
    </row>
    <row r="113" spans="1:21" x14ac:dyDescent="0.2">
      <c r="A113" t="s">
        <v>172</v>
      </c>
      <c r="B113">
        <v>35</v>
      </c>
      <c r="C113">
        <v>2.8571428571428501E-2</v>
      </c>
      <c r="D113">
        <v>1</v>
      </c>
      <c r="E113">
        <v>0.92</v>
      </c>
      <c r="F113">
        <v>1</v>
      </c>
      <c r="G113">
        <v>2.8571428571428501E-2</v>
      </c>
      <c r="H113" t="b">
        <v>1</v>
      </c>
      <c r="I113">
        <v>0</v>
      </c>
      <c r="J113">
        <v>0</v>
      </c>
      <c r="K113">
        <v>0.97142857142857097</v>
      </c>
      <c r="L113">
        <v>34</v>
      </c>
      <c r="M113">
        <v>9.7613882863340495E-2</v>
      </c>
      <c r="N113" t="s">
        <v>25</v>
      </c>
      <c r="O113">
        <v>9</v>
      </c>
      <c r="P113">
        <v>0.25714285714285701</v>
      </c>
      <c r="Q113" t="b">
        <v>1</v>
      </c>
      <c r="R113">
        <v>0</v>
      </c>
      <c r="S113">
        <v>0</v>
      </c>
      <c r="T113">
        <v>0</v>
      </c>
      <c r="U113">
        <v>0</v>
      </c>
    </row>
    <row r="114" spans="1:21" x14ac:dyDescent="0.2">
      <c r="A114" t="s">
        <v>174</v>
      </c>
      <c r="B114">
        <v>86</v>
      </c>
      <c r="C114">
        <v>3.4883720930232502E-2</v>
      </c>
      <c r="D114">
        <v>3</v>
      </c>
      <c r="E114">
        <v>0.88888888888888795</v>
      </c>
      <c r="F114">
        <v>10</v>
      </c>
      <c r="G114">
        <v>0.116279069767441</v>
      </c>
      <c r="H114" t="b">
        <v>1</v>
      </c>
      <c r="I114">
        <v>8.1395348837209294E-2</v>
      </c>
      <c r="J114">
        <v>7</v>
      </c>
      <c r="K114">
        <v>0.88372093023255804</v>
      </c>
      <c r="L114">
        <v>76</v>
      </c>
      <c r="M114">
        <v>5.7062675397567798E-2</v>
      </c>
      <c r="N114" t="s">
        <v>25</v>
      </c>
      <c r="O114">
        <v>72</v>
      </c>
      <c r="P114">
        <v>0.837209302325581</v>
      </c>
      <c r="Q114" t="b">
        <v>0</v>
      </c>
      <c r="R114">
        <v>0</v>
      </c>
      <c r="S114">
        <v>6</v>
      </c>
      <c r="T114">
        <v>0</v>
      </c>
      <c r="U114">
        <v>0</v>
      </c>
    </row>
    <row r="115" spans="1:21" x14ac:dyDescent="0.2">
      <c r="A115" t="s">
        <v>175</v>
      </c>
      <c r="B115">
        <v>18</v>
      </c>
      <c r="C115">
        <v>1</v>
      </c>
      <c r="D115">
        <v>18</v>
      </c>
      <c r="E115">
        <v>1</v>
      </c>
      <c r="F115">
        <v>18</v>
      </c>
      <c r="G115">
        <v>1</v>
      </c>
      <c r="H115" t="b">
        <v>1</v>
      </c>
      <c r="I115">
        <v>0</v>
      </c>
      <c r="J115">
        <v>0</v>
      </c>
      <c r="K115">
        <v>0</v>
      </c>
      <c r="L115">
        <v>0</v>
      </c>
      <c r="M115">
        <v>4.3749999999999997E-2</v>
      </c>
      <c r="N115" t="s">
        <v>25</v>
      </c>
      <c r="O115">
        <v>18</v>
      </c>
      <c r="P115">
        <v>1</v>
      </c>
      <c r="Q115" t="b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">
      <c r="A116" t="s">
        <v>180</v>
      </c>
      <c r="B116">
        <v>48</v>
      </c>
      <c r="C116">
        <v>2.0833333333333301E-2</v>
      </c>
      <c r="D116">
        <v>1</v>
      </c>
      <c r="E116">
        <v>0.14705882352941099</v>
      </c>
      <c r="F116">
        <v>15</v>
      </c>
      <c r="G116">
        <v>0.3125</v>
      </c>
      <c r="H116" t="b">
        <v>0</v>
      </c>
      <c r="I116">
        <v>0.29166666666666602</v>
      </c>
      <c r="J116">
        <v>14</v>
      </c>
      <c r="K116">
        <v>0.6875</v>
      </c>
      <c r="L116">
        <v>33</v>
      </c>
      <c r="M116">
        <v>4.52436194895591E-2</v>
      </c>
      <c r="N116" t="s">
        <v>25</v>
      </c>
      <c r="O116">
        <v>31</v>
      </c>
      <c r="P116">
        <v>0.64583333333333304</v>
      </c>
      <c r="Q116" t="b">
        <v>1</v>
      </c>
      <c r="R116">
        <v>3</v>
      </c>
      <c r="S116">
        <v>10</v>
      </c>
      <c r="T116">
        <v>0.23076923076923</v>
      </c>
      <c r="U116">
        <v>6.25E-2</v>
      </c>
    </row>
    <row r="117" spans="1:21" x14ac:dyDescent="0.2">
      <c r="A117" t="s">
        <v>181</v>
      </c>
      <c r="B117">
        <v>83</v>
      </c>
      <c r="C117">
        <v>0</v>
      </c>
      <c r="D117">
        <v>0</v>
      </c>
      <c r="E117">
        <v>0.9</v>
      </c>
      <c r="F117">
        <v>0</v>
      </c>
      <c r="G117">
        <v>0</v>
      </c>
      <c r="H117" t="b">
        <v>1</v>
      </c>
      <c r="I117">
        <v>0</v>
      </c>
      <c r="J117">
        <v>0</v>
      </c>
      <c r="K117">
        <v>1</v>
      </c>
      <c r="L117">
        <v>83</v>
      </c>
      <c r="M117">
        <v>0.26190476190476097</v>
      </c>
      <c r="N117" t="s">
        <v>21</v>
      </c>
      <c r="O117">
        <v>47</v>
      </c>
      <c r="P117">
        <v>0.56626506024096301</v>
      </c>
      <c r="Q117" t="b">
        <v>1</v>
      </c>
      <c r="R117">
        <v>0</v>
      </c>
      <c r="S117">
        <v>0</v>
      </c>
      <c r="T117">
        <v>0</v>
      </c>
      <c r="U117">
        <v>0</v>
      </c>
    </row>
    <row r="118" spans="1:21" x14ac:dyDescent="0.2">
      <c r="A118" t="s">
        <v>182</v>
      </c>
      <c r="B118">
        <v>41</v>
      </c>
      <c r="C118">
        <v>4.8780487804878002E-2</v>
      </c>
      <c r="D118">
        <v>2</v>
      </c>
      <c r="E118">
        <v>0.96538461538461495</v>
      </c>
      <c r="F118">
        <v>2</v>
      </c>
      <c r="G118">
        <v>4.8780487804878002E-2</v>
      </c>
      <c r="H118" t="b">
        <v>1</v>
      </c>
      <c r="I118">
        <v>0</v>
      </c>
      <c r="J118">
        <v>0</v>
      </c>
      <c r="K118">
        <v>0.95121951219512102</v>
      </c>
      <c r="L118">
        <v>39</v>
      </c>
      <c r="M118">
        <v>0.23013565891472801</v>
      </c>
      <c r="N118" t="s">
        <v>21</v>
      </c>
      <c r="O118">
        <v>20</v>
      </c>
      <c r="P118">
        <v>0.48780487804877998</v>
      </c>
      <c r="Q118" t="b">
        <v>1</v>
      </c>
      <c r="R118">
        <v>0</v>
      </c>
      <c r="S118">
        <v>0</v>
      </c>
      <c r="T118">
        <v>0</v>
      </c>
      <c r="U118">
        <v>0</v>
      </c>
    </row>
    <row r="119" spans="1:21" x14ac:dyDescent="0.2">
      <c r="A119" t="s">
        <v>183</v>
      </c>
      <c r="B119">
        <v>46</v>
      </c>
      <c r="C119">
        <v>0.80434782608695599</v>
      </c>
      <c r="D119">
        <v>37</v>
      </c>
      <c r="E119">
        <v>0.90909090909090895</v>
      </c>
      <c r="F119">
        <v>37</v>
      </c>
      <c r="G119">
        <v>0.80434782608695599</v>
      </c>
      <c r="H119" t="b">
        <v>1</v>
      </c>
      <c r="I119">
        <v>0</v>
      </c>
      <c r="J119">
        <v>0</v>
      </c>
      <c r="K119">
        <v>0.19565217391304299</v>
      </c>
      <c r="L119">
        <v>9</v>
      </c>
      <c r="M119">
        <v>2.6402640264026399E-2</v>
      </c>
      <c r="N119" t="s">
        <v>25</v>
      </c>
      <c r="O119">
        <v>42</v>
      </c>
      <c r="P119">
        <v>0.91304347826086896</v>
      </c>
      <c r="Q119" t="b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">
      <c r="A120" t="s">
        <v>185</v>
      </c>
      <c r="B120">
        <v>81</v>
      </c>
      <c r="C120">
        <v>0.148148148148148</v>
      </c>
      <c r="D120">
        <v>12</v>
      </c>
      <c r="E120">
        <v>1</v>
      </c>
      <c r="F120">
        <v>12</v>
      </c>
      <c r="G120">
        <v>0.148148148148148</v>
      </c>
      <c r="H120" t="b">
        <v>1</v>
      </c>
      <c r="I120">
        <v>0</v>
      </c>
      <c r="J120">
        <v>0</v>
      </c>
      <c r="K120">
        <v>0.85185185185185097</v>
      </c>
      <c r="L120">
        <v>69</v>
      </c>
      <c r="M120">
        <v>0.120232247435936</v>
      </c>
      <c r="N120" t="s">
        <v>25</v>
      </c>
      <c r="O120">
        <v>69</v>
      </c>
      <c r="P120">
        <v>0.85185185185185097</v>
      </c>
      <c r="Q120" t="b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">
      <c r="A121" t="s">
        <v>186</v>
      </c>
      <c r="B121">
        <v>55</v>
      </c>
      <c r="C121">
        <v>0</v>
      </c>
      <c r="D121">
        <v>0</v>
      </c>
      <c r="E121">
        <v>1</v>
      </c>
      <c r="F121">
        <v>0</v>
      </c>
      <c r="G121">
        <v>0</v>
      </c>
      <c r="H121" t="b">
        <v>1</v>
      </c>
      <c r="I121">
        <v>0</v>
      </c>
      <c r="J121">
        <v>0</v>
      </c>
      <c r="K121">
        <v>1</v>
      </c>
      <c r="L121">
        <v>55</v>
      </c>
      <c r="M121">
        <v>0.51923076923076905</v>
      </c>
      <c r="N121" t="s">
        <v>31</v>
      </c>
      <c r="O121">
        <v>34</v>
      </c>
      <c r="P121">
        <v>0.61818181818181805</v>
      </c>
      <c r="Q121" t="b">
        <v>1</v>
      </c>
      <c r="R121">
        <v>0</v>
      </c>
      <c r="S121">
        <v>0</v>
      </c>
      <c r="T121">
        <v>0</v>
      </c>
      <c r="U121">
        <v>0</v>
      </c>
    </row>
    <row r="122" spans="1:21" x14ac:dyDescent="0.2">
      <c r="A122" t="s">
        <v>187</v>
      </c>
      <c r="B122">
        <v>155</v>
      </c>
      <c r="C122">
        <v>0.14193548387096699</v>
      </c>
      <c r="D122">
        <v>22</v>
      </c>
      <c r="E122">
        <v>0.8</v>
      </c>
      <c r="F122">
        <v>87</v>
      </c>
      <c r="G122">
        <v>0.56129032258064504</v>
      </c>
      <c r="H122" t="b">
        <v>0</v>
      </c>
      <c r="I122">
        <v>0.41935483870967699</v>
      </c>
      <c r="J122">
        <v>65</v>
      </c>
      <c r="K122">
        <v>0.43870967741935402</v>
      </c>
      <c r="L122">
        <v>68</v>
      </c>
      <c r="M122">
        <v>5.0384513391673299E-3</v>
      </c>
      <c r="N122" t="s">
        <v>25</v>
      </c>
      <c r="O122">
        <v>70</v>
      </c>
      <c r="P122">
        <v>0.45161290322580599</v>
      </c>
      <c r="Q122" t="b">
        <v>1</v>
      </c>
      <c r="R122">
        <v>0</v>
      </c>
      <c r="S122">
        <v>64</v>
      </c>
      <c r="T122">
        <v>0</v>
      </c>
      <c r="U122">
        <v>0</v>
      </c>
    </row>
    <row r="123" spans="1:21" x14ac:dyDescent="0.2">
      <c r="A123" t="s">
        <v>188</v>
      </c>
      <c r="B123">
        <v>13</v>
      </c>
      <c r="C123">
        <v>0.69230769230769196</v>
      </c>
      <c r="D123">
        <v>9</v>
      </c>
      <c r="E123">
        <v>1</v>
      </c>
      <c r="F123">
        <v>9</v>
      </c>
      <c r="G123">
        <v>0.69230769230769196</v>
      </c>
      <c r="H123" t="b">
        <v>1</v>
      </c>
      <c r="I123">
        <v>0</v>
      </c>
      <c r="J123">
        <v>0</v>
      </c>
      <c r="K123">
        <v>0.30769230769230699</v>
      </c>
      <c r="L123">
        <v>4</v>
      </c>
      <c r="M123">
        <v>1.4260249554367201E-2</v>
      </c>
      <c r="N123" t="s">
        <v>25</v>
      </c>
      <c r="O123">
        <v>11</v>
      </c>
      <c r="P123">
        <v>0.84615384615384603</v>
      </c>
      <c r="Q123" t="b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">
      <c r="A124" t="s">
        <v>190</v>
      </c>
      <c r="B124">
        <v>14</v>
      </c>
      <c r="C124">
        <v>0.71428571428571397</v>
      </c>
      <c r="D124">
        <v>10</v>
      </c>
      <c r="E124">
        <v>0.64705882352941102</v>
      </c>
      <c r="F124">
        <v>12</v>
      </c>
      <c r="G124">
        <v>0.85714285714285698</v>
      </c>
      <c r="H124" t="b">
        <v>0</v>
      </c>
      <c r="I124">
        <v>0.14285714285714199</v>
      </c>
      <c r="J124">
        <v>2</v>
      </c>
      <c r="K124">
        <v>0.14285714285714199</v>
      </c>
      <c r="L124">
        <v>2</v>
      </c>
      <c r="M124">
        <v>5.2747252747252699E-2</v>
      </c>
      <c r="N124" t="s">
        <v>25</v>
      </c>
      <c r="O124">
        <v>13</v>
      </c>
      <c r="P124">
        <v>0.92857142857142805</v>
      </c>
      <c r="Q124" t="b">
        <v>0</v>
      </c>
      <c r="R124">
        <v>1</v>
      </c>
      <c r="S124">
        <v>0</v>
      </c>
      <c r="T124">
        <v>1</v>
      </c>
      <c r="U124">
        <v>7.1428571428571397E-2</v>
      </c>
    </row>
    <row r="125" spans="1:21" x14ac:dyDescent="0.2">
      <c r="A125" t="s">
        <v>192</v>
      </c>
      <c r="B125">
        <v>104</v>
      </c>
      <c r="C125">
        <v>0.19230769230769201</v>
      </c>
      <c r="D125">
        <v>20</v>
      </c>
      <c r="E125">
        <v>0.78571428571428503</v>
      </c>
      <c r="F125">
        <v>56</v>
      </c>
      <c r="G125">
        <v>0.53846153846153799</v>
      </c>
      <c r="H125" t="b">
        <v>0</v>
      </c>
      <c r="I125">
        <v>0.34615384615384598</v>
      </c>
      <c r="J125">
        <v>36</v>
      </c>
      <c r="K125">
        <v>0.46153846153846101</v>
      </c>
      <c r="L125">
        <v>48</v>
      </c>
      <c r="M125">
        <v>1.0408560311283999E-2</v>
      </c>
      <c r="N125" t="s">
        <v>25</v>
      </c>
      <c r="O125">
        <v>44</v>
      </c>
      <c r="P125">
        <v>0.42307692307692302</v>
      </c>
      <c r="Q125" t="b">
        <v>1</v>
      </c>
      <c r="R125">
        <v>0</v>
      </c>
      <c r="S125">
        <v>35</v>
      </c>
      <c r="T125">
        <v>0</v>
      </c>
      <c r="U125">
        <v>0</v>
      </c>
    </row>
    <row r="126" spans="1:21" x14ac:dyDescent="0.2">
      <c r="A126" t="s">
        <v>193</v>
      </c>
      <c r="B126">
        <v>42</v>
      </c>
      <c r="C126">
        <v>2.3809523809523801E-2</v>
      </c>
      <c r="D126">
        <v>1</v>
      </c>
      <c r="E126">
        <v>0.75</v>
      </c>
      <c r="F126">
        <v>8</v>
      </c>
      <c r="G126">
        <v>0.19047619047618999</v>
      </c>
      <c r="H126" t="b">
        <v>0</v>
      </c>
      <c r="I126">
        <v>0.16666666666666599</v>
      </c>
      <c r="J126">
        <v>7</v>
      </c>
      <c r="K126">
        <v>0.80952380952380898</v>
      </c>
      <c r="L126">
        <v>34</v>
      </c>
      <c r="M126">
        <v>0.11211573236889601</v>
      </c>
      <c r="N126" t="s">
        <v>25</v>
      </c>
      <c r="O126">
        <v>15</v>
      </c>
      <c r="P126">
        <v>0.35714285714285698</v>
      </c>
      <c r="Q126" t="b">
        <v>1</v>
      </c>
      <c r="R126">
        <v>1</v>
      </c>
      <c r="S126">
        <v>5</v>
      </c>
      <c r="T126">
        <v>0.16666666666666599</v>
      </c>
      <c r="U126">
        <v>2.3809523809523801E-2</v>
      </c>
    </row>
    <row r="127" spans="1:21" x14ac:dyDescent="0.2">
      <c r="A127" t="s">
        <v>194</v>
      </c>
      <c r="B127">
        <v>23</v>
      </c>
      <c r="C127">
        <v>0</v>
      </c>
      <c r="D127">
        <v>0</v>
      </c>
      <c r="E127">
        <v>1</v>
      </c>
      <c r="F127">
        <v>0</v>
      </c>
      <c r="G127">
        <v>0</v>
      </c>
      <c r="H127" t="b">
        <v>1</v>
      </c>
      <c r="I127">
        <v>0</v>
      </c>
      <c r="J127">
        <v>0</v>
      </c>
      <c r="K127">
        <v>1</v>
      </c>
      <c r="L127">
        <v>23</v>
      </c>
      <c r="M127">
        <v>0.60416666666666596</v>
      </c>
      <c r="N127" t="s">
        <v>31</v>
      </c>
      <c r="O127">
        <v>1</v>
      </c>
      <c r="P127">
        <v>4.3478260869565202E-2</v>
      </c>
      <c r="Q127" t="b">
        <v>1</v>
      </c>
      <c r="R127">
        <v>0</v>
      </c>
      <c r="S127">
        <v>0</v>
      </c>
      <c r="T127">
        <v>0</v>
      </c>
      <c r="U127">
        <v>0</v>
      </c>
    </row>
    <row r="128" spans="1:21" x14ac:dyDescent="0.2">
      <c r="A128" t="s">
        <v>195</v>
      </c>
      <c r="B128">
        <v>74</v>
      </c>
      <c r="C128">
        <v>0.52702702702702697</v>
      </c>
      <c r="D128">
        <v>39</v>
      </c>
      <c r="E128">
        <v>0.40858505564387898</v>
      </c>
      <c r="F128">
        <v>56</v>
      </c>
      <c r="G128">
        <v>0.75675675675675602</v>
      </c>
      <c r="H128" t="b">
        <v>0</v>
      </c>
      <c r="I128">
        <v>0.22972972972972899</v>
      </c>
      <c r="J128">
        <v>17</v>
      </c>
      <c r="K128">
        <v>0.24324324324324301</v>
      </c>
      <c r="L128">
        <v>18</v>
      </c>
      <c r="M128">
        <v>7.4682598954443596E-2</v>
      </c>
      <c r="N128" t="s">
        <v>25</v>
      </c>
      <c r="O128">
        <v>58</v>
      </c>
      <c r="P128">
        <v>0.78378378378378299</v>
      </c>
      <c r="Q128" t="b">
        <v>1</v>
      </c>
      <c r="R128">
        <v>8</v>
      </c>
      <c r="S128">
        <v>8</v>
      </c>
      <c r="T128">
        <v>0.5</v>
      </c>
      <c r="U128">
        <v>0.108108108108108</v>
      </c>
    </row>
    <row r="129" spans="1:21" x14ac:dyDescent="0.2">
      <c r="A129" t="s">
        <v>196</v>
      </c>
      <c r="B129">
        <v>66</v>
      </c>
      <c r="C129">
        <v>4.54545454545454E-2</v>
      </c>
      <c r="D129">
        <v>3</v>
      </c>
      <c r="E129">
        <v>1</v>
      </c>
      <c r="F129">
        <v>3</v>
      </c>
      <c r="G129">
        <v>4.54545454545454E-2</v>
      </c>
      <c r="H129" t="b">
        <v>1</v>
      </c>
      <c r="I129">
        <v>0</v>
      </c>
      <c r="J129">
        <v>0</v>
      </c>
      <c r="K129">
        <v>0.95454545454545403</v>
      </c>
      <c r="L129">
        <v>63</v>
      </c>
      <c r="M129">
        <v>0.11936339522546401</v>
      </c>
      <c r="N129" t="s">
        <v>25</v>
      </c>
      <c r="O129">
        <v>22</v>
      </c>
      <c r="P129">
        <v>0.33333333333333298</v>
      </c>
      <c r="Q129" t="b">
        <v>1</v>
      </c>
      <c r="R129">
        <v>0</v>
      </c>
      <c r="S129">
        <v>0</v>
      </c>
      <c r="T129">
        <v>0</v>
      </c>
      <c r="U129">
        <v>0</v>
      </c>
    </row>
    <row r="130" spans="1:21" x14ac:dyDescent="0.2">
      <c r="A130" t="s">
        <v>197</v>
      </c>
      <c r="B130">
        <v>127</v>
      </c>
      <c r="C130">
        <v>0.29921259842519599</v>
      </c>
      <c r="D130">
        <v>38</v>
      </c>
      <c r="E130">
        <v>0.73793103448275799</v>
      </c>
      <c r="F130">
        <v>66</v>
      </c>
      <c r="G130">
        <v>0.51968503937007804</v>
      </c>
      <c r="H130" t="b">
        <v>0</v>
      </c>
      <c r="I130">
        <v>0.220472440944881</v>
      </c>
      <c r="J130">
        <v>28</v>
      </c>
      <c r="K130">
        <v>0.48031496062992102</v>
      </c>
      <c r="L130">
        <v>61</v>
      </c>
      <c r="M130">
        <v>1.6071264578932799E-2</v>
      </c>
      <c r="N130" t="s">
        <v>25</v>
      </c>
      <c r="O130">
        <v>77</v>
      </c>
      <c r="P130">
        <v>0.60629921259842501</v>
      </c>
      <c r="Q130" t="b">
        <v>1</v>
      </c>
      <c r="R130">
        <v>6</v>
      </c>
      <c r="S130">
        <v>21</v>
      </c>
      <c r="T130">
        <v>0.22222222222222199</v>
      </c>
      <c r="U130">
        <v>4.7244094488188899E-2</v>
      </c>
    </row>
    <row r="131" spans="1:21" x14ac:dyDescent="0.2">
      <c r="A131" t="s">
        <v>198</v>
      </c>
      <c r="B131">
        <v>41</v>
      </c>
      <c r="C131">
        <v>0.31707317073170699</v>
      </c>
      <c r="D131">
        <v>13</v>
      </c>
      <c r="E131">
        <v>0.44675324675324601</v>
      </c>
      <c r="F131">
        <v>29</v>
      </c>
      <c r="G131">
        <v>0.707317073170731</v>
      </c>
      <c r="H131" t="b">
        <v>0</v>
      </c>
      <c r="I131">
        <v>0.39024390243902402</v>
      </c>
      <c r="J131">
        <v>16</v>
      </c>
      <c r="K131">
        <v>0.292682926829268</v>
      </c>
      <c r="L131">
        <v>12</v>
      </c>
      <c r="M131">
        <v>5.00441566087724E-3</v>
      </c>
      <c r="N131" t="s">
        <v>25</v>
      </c>
      <c r="O131">
        <v>29</v>
      </c>
      <c r="P131">
        <v>0.707317073170731</v>
      </c>
      <c r="Q131" t="b">
        <v>1</v>
      </c>
      <c r="R131">
        <v>3</v>
      </c>
      <c r="S131">
        <v>12</v>
      </c>
      <c r="T131">
        <v>0.2</v>
      </c>
      <c r="U131">
        <v>7.3170731707316999E-2</v>
      </c>
    </row>
    <row r="132" spans="1:21" x14ac:dyDescent="0.2">
      <c r="A132" t="s">
        <v>199</v>
      </c>
      <c r="B132">
        <v>43</v>
      </c>
      <c r="C132">
        <v>0</v>
      </c>
      <c r="D132">
        <v>0</v>
      </c>
      <c r="E132">
        <v>1</v>
      </c>
      <c r="F132">
        <v>0</v>
      </c>
      <c r="G132">
        <v>0</v>
      </c>
      <c r="H132" t="b">
        <v>1</v>
      </c>
      <c r="I132">
        <v>0</v>
      </c>
      <c r="J132">
        <v>0</v>
      </c>
      <c r="K132">
        <v>1</v>
      </c>
      <c r="L132">
        <v>43</v>
      </c>
      <c r="M132">
        <v>0.27810650887573901</v>
      </c>
      <c r="N132" t="s">
        <v>21</v>
      </c>
      <c r="O132">
        <v>40</v>
      </c>
      <c r="P132">
        <v>0.93023255813953398</v>
      </c>
      <c r="Q132" t="b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">
      <c r="A133" t="s">
        <v>200</v>
      </c>
      <c r="B133">
        <v>44</v>
      </c>
      <c r="C133">
        <v>0</v>
      </c>
      <c r="D133">
        <v>0</v>
      </c>
      <c r="E133">
        <v>0.88524590163934402</v>
      </c>
      <c r="F133">
        <v>1</v>
      </c>
      <c r="G133">
        <v>2.27272727272727E-2</v>
      </c>
      <c r="H133" t="b">
        <v>1</v>
      </c>
      <c r="I133">
        <v>2.27272727272727E-2</v>
      </c>
      <c r="J133">
        <v>1</v>
      </c>
      <c r="K133">
        <v>0.97727272727272696</v>
      </c>
      <c r="L133">
        <v>43</v>
      </c>
      <c r="M133">
        <v>0.19201030927835</v>
      </c>
      <c r="N133" t="s">
        <v>25</v>
      </c>
      <c r="O133">
        <v>40</v>
      </c>
      <c r="P133">
        <v>0.90909090909090895</v>
      </c>
      <c r="Q133" t="b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">
      <c r="A134" t="s">
        <v>201</v>
      </c>
      <c r="B134">
        <v>21</v>
      </c>
      <c r="C134">
        <v>0</v>
      </c>
      <c r="D134">
        <v>0</v>
      </c>
      <c r="E134">
        <v>0.62962962962962898</v>
      </c>
      <c r="F134">
        <v>1</v>
      </c>
      <c r="G134">
        <v>4.7619047619047603E-2</v>
      </c>
      <c r="H134" t="b">
        <v>1</v>
      </c>
      <c r="I134">
        <v>4.7619047619047603E-2</v>
      </c>
      <c r="J134">
        <v>1</v>
      </c>
      <c r="K134">
        <v>0.952380952380952</v>
      </c>
      <c r="L134">
        <v>20</v>
      </c>
      <c r="M134">
        <v>0.42241379310344801</v>
      </c>
      <c r="N134" t="s">
        <v>31</v>
      </c>
      <c r="O134">
        <v>10</v>
      </c>
      <c r="P134">
        <v>0.476190476190476</v>
      </c>
      <c r="Q134" t="b">
        <v>1</v>
      </c>
      <c r="R134">
        <v>0</v>
      </c>
      <c r="S134">
        <v>0</v>
      </c>
      <c r="T134">
        <v>0</v>
      </c>
      <c r="U134">
        <v>0</v>
      </c>
    </row>
    <row r="135" spans="1:21" x14ac:dyDescent="0.2">
      <c r="A135" t="s">
        <v>202</v>
      </c>
      <c r="B135">
        <v>40</v>
      </c>
      <c r="C135">
        <v>0.1</v>
      </c>
      <c r="D135">
        <v>4</v>
      </c>
      <c r="E135">
        <v>0.58974358974358898</v>
      </c>
      <c r="F135">
        <v>5</v>
      </c>
      <c r="G135">
        <v>0.125</v>
      </c>
      <c r="H135" t="b">
        <v>1</v>
      </c>
      <c r="I135">
        <v>2.4999999999999901E-2</v>
      </c>
      <c r="J135">
        <v>1</v>
      </c>
      <c r="K135">
        <v>0.875</v>
      </c>
      <c r="L135">
        <v>35</v>
      </c>
      <c r="M135">
        <v>8.6007702182284901E-2</v>
      </c>
      <c r="N135" t="s">
        <v>25</v>
      </c>
      <c r="O135">
        <v>9</v>
      </c>
      <c r="P135">
        <v>0.22500000000000001</v>
      </c>
      <c r="Q135" t="b">
        <v>1</v>
      </c>
      <c r="R135">
        <v>0</v>
      </c>
      <c r="S135">
        <v>0</v>
      </c>
      <c r="T135">
        <v>0</v>
      </c>
      <c r="U135">
        <v>0</v>
      </c>
    </row>
    <row r="136" spans="1:21" x14ac:dyDescent="0.2">
      <c r="A136" t="s">
        <v>203</v>
      </c>
      <c r="B136">
        <v>48</v>
      </c>
      <c r="C136">
        <v>0.4375</v>
      </c>
      <c r="D136">
        <v>21</v>
      </c>
      <c r="E136">
        <v>0.86956521739130399</v>
      </c>
      <c r="F136">
        <v>22</v>
      </c>
      <c r="G136">
        <v>0.45833333333333298</v>
      </c>
      <c r="H136" t="b">
        <v>1</v>
      </c>
      <c r="I136">
        <v>2.0833333333333301E-2</v>
      </c>
      <c r="J136">
        <v>1</v>
      </c>
      <c r="K136">
        <v>0.54166666666666596</v>
      </c>
      <c r="L136">
        <v>26</v>
      </c>
      <c r="M136">
        <v>4.2619139868268097E-2</v>
      </c>
      <c r="N136" t="s">
        <v>25</v>
      </c>
      <c r="O136">
        <v>31</v>
      </c>
      <c r="P136">
        <v>0.64583333333333304</v>
      </c>
      <c r="Q136" t="b">
        <v>1</v>
      </c>
      <c r="R136">
        <v>0</v>
      </c>
      <c r="S136">
        <v>0</v>
      </c>
      <c r="T136">
        <v>0</v>
      </c>
      <c r="U136">
        <v>0</v>
      </c>
    </row>
    <row r="137" spans="1:21" x14ac:dyDescent="0.2">
      <c r="A137" t="s">
        <v>204</v>
      </c>
      <c r="B137">
        <v>28</v>
      </c>
      <c r="C137">
        <v>0.89285714285714202</v>
      </c>
      <c r="D137">
        <v>25</v>
      </c>
      <c r="E137">
        <v>1</v>
      </c>
      <c r="F137">
        <v>25</v>
      </c>
      <c r="G137">
        <v>0.89285714285714202</v>
      </c>
      <c r="H137" t="b">
        <v>1</v>
      </c>
      <c r="I137">
        <v>0</v>
      </c>
      <c r="J137">
        <v>0</v>
      </c>
      <c r="K137">
        <v>0.107142857142857</v>
      </c>
      <c r="L137">
        <v>3</v>
      </c>
      <c r="M137">
        <v>2.4689270313689001E-2</v>
      </c>
      <c r="N137" t="s">
        <v>25</v>
      </c>
      <c r="O137">
        <v>25</v>
      </c>
      <c r="P137">
        <v>0.89285714285714202</v>
      </c>
      <c r="Q137" t="b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">
      <c r="A138" t="s">
        <v>205</v>
      </c>
      <c r="B138">
        <v>42</v>
      </c>
      <c r="C138">
        <v>0</v>
      </c>
      <c r="D138">
        <v>0</v>
      </c>
      <c r="E138">
        <v>0.69230769230769196</v>
      </c>
      <c r="F138">
        <v>1</v>
      </c>
      <c r="G138">
        <v>2.3809523809523801E-2</v>
      </c>
      <c r="H138" t="b">
        <v>1</v>
      </c>
      <c r="I138">
        <v>2.3809523809523801E-2</v>
      </c>
      <c r="J138">
        <v>1</v>
      </c>
      <c r="K138">
        <v>0.97619047619047605</v>
      </c>
      <c r="L138">
        <v>41</v>
      </c>
      <c r="M138">
        <v>0.45104895104895099</v>
      </c>
      <c r="N138" t="s">
        <v>31</v>
      </c>
      <c r="O138">
        <v>2</v>
      </c>
      <c r="P138">
        <v>4.7619047619047603E-2</v>
      </c>
      <c r="Q138" t="b">
        <v>1</v>
      </c>
      <c r="R138">
        <v>0</v>
      </c>
      <c r="S138">
        <v>0</v>
      </c>
      <c r="T138">
        <v>0</v>
      </c>
      <c r="U138">
        <v>0</v>
      </c>
    </row>
    <row r="139" spans="1:21" x14ac:dyDescent="0.2">
      <c r="A139" t="s">
        <v>206</v>
      </c>
      <c r="B139">
        <v>41</v>
      </c>
      <c r="C139">
        <v>0</v>
      </c>
      <c r="D139">
        <v>0</v>
      </c>
      <c r="E139">
        <v>0.20588235294117599</v>
      </c>
      <c r="F139">
        <v>6</v>
      </c>
      <c r="G139">
        <v>0.146341463414634</v>
      </c>
      <c r="H139" t="b">
        <v>0</v>
      </c>
      <c r="I139">
        <v>0.146341463414634</v>
      </c>
      <c r="J139">
        <v>6</v>
      </c>
      <c r="K139">
        <v>0.85365853658536495</v>
      </c>
      <c r="L139">
        <v>35</v>
      </c>
      <c r="M139">
        <v>0.17536231884057901</v>
      </c>
      <c r="N139" t="s">
        <v>25</v>
      </c>
      <c r="O139">
        <v>6</v>
      </c>
      <c r="P139">
        <v>0.146341463414634</v>
      </c>
      <c r="Q139" t="b">
        <v>1</v>
      </c>
      <c r="R139">
        <v>2</v>
      </c>
      <c r="S139">
        <v>3</v>
      </c>
      <c r="T139">
        <v>0.4</v>
      </c>
      <c r="U139">
        <v>4.8780487804878002E-2</v>
      </c>
    </row>
    <row r="140" spans="1:21" x14ac:dyDescent="0.2">
      <c r="A140" t="s">
        <v>207</v>
      </c>
      <c r="B140">
        <v>84</v>
      </c>
      <c r="C140">
        <v>0</v>
      </c>
      <c r="D140">
        <v>0</v>
      </c>
      <c r="E140">
        <v>0.57894736842105199</v>
      </c>
      <c r="F140">
        <v>38</v>
      </c>
      <c r="G140">
        <v>0.452380952380952</v>
      </c>
      <c r="H140" t="b">
        <v>0</v>
      </c>
      <c r="I140">
        <v>0.452380952380952</v>
      </c>
      <c r="J140">
        <v>38</v>
      </c>
      <c r="K140">
        <v>0.54761904761904701</v>
      </c>
      <c r="L140">
        <v>46</v>
      </c>
      <c r="M140">
        <v>4.4245575442455699E-2</v>
      </c>
      <c r="N140" t="s">
        <v>25</v>
      </c>
      <c r="O140">
        <v>71</v>
      </c>
      <c r="P140">
        <v>0.84523809523809501</v>
      </c>
      <c r="Q140" t="b">
        <v>0</v>
      </c>
      <c r="R140">
        <v>17</v>
      </c>
      <c r="S140">
        <v>20</v>
      </c>
      <c r="T140">
        <v>0.45945945945945899</v>
      </c>
      <c r="U140">
        <v>0.202380952380952</v>
      </c>
    </row>
    <row r="141" spans="1:21" x14ac:dyDescent="0.2">
      <c r="A141" t="s">
        <v>208</v>
      </c>
      <c r="B141">
        <v>66</v>
      </c>
      <c r="C141">
        <v>0</v>
      </c>
      <c r="D141">
        <v>0</v>
      </c>
      <c r="E141">
        <v>0.72727272727272696</v>
      </c>
      <c r="F141">
        <v>13</v>
      </c>
      <c r="G141">
        <v>0.19696969696969599</v>
      </c>
      <c r="H141" t="b">
        <v>0</v>
      </c>
      <c r="I141">
        <v>0.19696969696969599</v>
      </c>
      <c r="J141">
        <v>13</v>
      </c>
      <c r="K141">
        <v>0.80303030303030298</v>
      </c>
      <c r="L141">
        <v>53</v>
      </c>
      <c r="M141">
        <v>2.0176356299506801E-2</v>
      </c>
      <c r="N141" t="s">
        <v>25</v>
      </c>
      <c r="O141">
        <v>54</v>
      </c>
      <c r="P141">
        <v>0.81818181818181801</v>
      </c>
      <c r="Q141" t="b">
        <v>0</v>
      </c>
      <c r="R141">
        <v>0</v>
      </c>
      <c r="S141">
        <v>12</v>
      </c>
      <c r="T141">
        <v>0</v>
      </c>
      <c r="U141">
        <v>0</v>
      </c>
    </row>
    <row r="142" spans="1:21" x14ac:dyDescent="0.2">
      <c r="A142" t="s">
        <v>210</v>
      </c>
      <c r="B142">
        <v>48</v>
      </c>
      <c r="C142">
        <v>0.10416666666666601</v>
      </c>
      <c r="D142">
        <v>5</v>
      </c>
      <c r="E142">
        <v>1</v>
      </c>
      <c r="F142">
        <v>5</v>
      </c>
      <c r="G142">
        <v>0.10416666666666601</v>
      </c>
      <c r="H142" t="b">
        <v>1</v>
      </c>
      <c r="I142">
        <v>0</v>
      </c>
      <c r="J142">
        <v>0</v>
      </c>
      <c r="K142">
        <v>0.89583333333333304</v>
      </c>
      <c r="L142">
        <v>43</v>
      </c>
      <c r="M142">
        <v>1.6652789342214799E-2</v>
      </c>
      <c r="N142" t="s">
        <v>25</v>
      </c>
      <c r="O142">
        <v>18</v>
      </c>
      <c r="P142">
        <v>0.375</v>
      </c>
      <c r="Q142" t="b">
        <v>1</v>
      </c>
      <c r="R142">
        <v>0</v>
      </c>
      <c r="S142">
        <v>0</v>
      </c>
      <c r="T142">
        <v>0</v>
      </c>
      <c r="U142">
        <v>0</v>
      </c>
    </row>
    <row r="143" spans="1:21" x14ac:dyDescent="0.2">
      <c r="A143" t="s">
        <v>211</v>
      </c>
      <c r="B143">
        <v>78</v>
      </c>
      <c r="C143">
        <v>0.39743589743589702</v>
      </c>
      <c r="D143">
        <v>31</v>
      </c>
      <c r="E143">
        <v>0.351190476190476</v>
      </c>
      <c r="F143">
        <v>61</v>
      </c>
      <c r="G143">
        <v>0.78205128205128205</v>
      </c>
      <c r="H143" t="b">
        <v>0</v>
      </c>
      <c r="I143">
        <v>0.38461538461538403</v>
      </c>
      <c r="J143">
        <v>30</v>
      </c>
      <c r="K143">
        <v>0.21794871794871701</v>
      </c>
      <c r="L143">
        <v>17</v>
      </c>
      <c r="M143">
        <v>2.1195421788893598E-3</v>
      </c>
      <c r="N143" t="s">
        <v>25</v>
      </c>
      <c r="O143">
        <v>65</v>
      </c>
      <c r="P143">
        <v>0.83333333333333304</v>
      </c>
      <c r="Q143" t="b">
        <v>0</v>
      </c>
      <c r="R143">
        <v>7</v>
      </c>
      <c r="S143">
        <v>22</v>
      </c>
      <c r="T143">
        <v>0.24137931034482701</v>
      </c>
      <c r="U143">
        <v>8.9743589743589702E-2</v>
      </c>
    </row>
    <row r="144" spans="1:21" x14ac:dyDescent="0.2">
      <c r="A144" t="s">
        <v>212</v>
      </c>
      <c r="B144">
        <v>116</v>
      </c>
      <c r="C144">
        <v>0.38793103448275801</v>
      </c>
      <c r="D144">
        <v>45</v>
      </c>
      <c r="E144">
        <v>0.14285714285714199</v>
      </c>
      <c r="F144">
        <v>90</v>
      </c>
      <c r="G144">
        <v>0.77586206896551702</v>
      </c>
      <c r="H144" t="b">
        <v>0</v>
      </c>
      <c r="I144">
        <v>0.38793103448275801</v>
      </c>
      <c r="J144">
        <v>45</v>
      </c>
      <c r="K144">
        <v>0.22413793103448201</v>
      </c>
      <c r="L144">
        <v>26</v>
      </c>
      <c r="M144">
        <v>1.9710720363017499E-2</v>
      </c>
      <c r="N144" t="s">
        <v>25</v>
      </c>
      <c r="O144">
        <v>109</v>
      </c>
      <c r="P144">
        <v>0.93965517241379304</v>
      </c>
      <c r="Q144" t="b">
        <v>0</v>
      </c>
      <c r="R144">
        <v>0</v>
      </c>
      <c r="S144">
        <v>44</v>
      </c>
      <c r="T144">
        <v>0</v>
      </c>
      <c r="U144">
        <v>0</v>
      </c>
    </row>
    <row r="145" spans="1:21" x14ac:dyDescent="0.2">
      <c r="A145" t="s">
        <v>213</v>
      </c>
      <c r="B145">
        <v>42</v>
      </c>
      <c r="C145">
        <v>9.5238095238095205E-2</v>
      </c>
      <c r="D145">
        <v>4</v>
      </c>
      <c r="E145">
        <v>0.214285714285714</v>
      </c>
      <c r="F145">
        <v>34</v>
      </c>
      <c r="G145">
        <v>0.80952380952380898</v>
      </c>
      <c r="H145" t="b">
        <v>0</v>
      </c>
      <c r="I145">
        <v>0.71428571428571397</v>
      </c>
      <c r="J145">
        <v>30</v>
      </c>
      <c r="K145">
        <v>0.19047619047618999</v>
      </c>
      <c r="L145">
        <v>8</v>
      </c>
      <c r="M145">
        <v>1.0262989095574E-2</v>
      </c>
      <c r="N145" t="s">
        <v>25</v>
      </c>
      <c r="O145">
        <v>34</v>
      </c>
      <c r="P145">
        <v>0.80952380952380898</v>
      </c>
      <c r="Q145" t="b">
        <v>0</v>
      </c>
      <c r="R145">
        <v>3</v>
      </c>
      <c r="S145">
        <v>26</v>
      </c>
      <c r="T145">
        <v>0.10344827586206801</v>
      </c>
      <c r="U145">
        <v>7.1428571428571397E-2</v>
      </c>
    </row>
    <row r="146" spans="1:21" x14ac:dyDescent="0.2">
      <c r="A146" t="s">
        <v>214</v>
      </c>
      <c r="B146">
        <v>83</v>
      </c>
      <c r="C146">
        <v>0.86746987951807197</v>
      </c>
      <c r="D146">
        <v>72</v>
      </c>
      <c r="E146">
        <v>0.96296296296296202</v>
      </c>
      <c r="F146">
        <v>72</v>
      </c>
      <c r="G146">
        <v>0.86746987951807197</v>
      </c>
      <c r="H146" t="b">
        <v>1</v>
      </c>
      <c r="I146">
        <v>0</v>
      </c>
      <c r="J146">
        <v>0</v>
      </c>
      <c r="K146">
        <v>0.132530120481927</v>
      </c>
      <c r="L146">
        <v>11</v>
      </c>
      <c r="M146">
        <v>0</v>
      </c>
      <c r="N146" t="s">
        <v>25</v>
      </c>
      <c r="O146">
        <v>81</v>
      </c>
      <c r="P146">
        <v>0.97590361445783103</v>
      </c>
      <c r="Q146" t="b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">
      <c r="A147" t="s">
        <v>215</v>
      </c>
      <c r="B147">
        <v>58</v>
      </c>
      <c r="C147">
        <v>0</v>
      </c>
      <c r="D147">
        <v>0</v>
      </c>
      <c r="E147">
        <v>1</v>
      </c>
      <c r="F147">
        <v>0</v>
      </c>
      <c r="G147">
        <v>0</v>
      </c>
      <c r="H147" t="b">
        <v>1</v>
      </c>
      <c r="I147">
        <v>0</v>
      </c>
      <c r="J147">
        <v>0</v>
      </c>
      <c r="K147">
        <v>1</v>
      </c>
      <c r="L147">
        <v>58</v>
      </c>
      <c r="M147">
        <v>0.68148148148148102</v>
      </c>
      <c r="N147" t="s">
        <v>31</v>
      </c>
      <c r="O147">
        <v>58</v>
      </c>
      <c r="P147">
        <v>1</v>
      </c>
      <c r="Q147" t="b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">
      <c r="A148" t="s">
        <v>216</v>
      </c>
      <c r="B148">
        <v>27</v>
      </c>
      <c r="C148">
        <v>0</v>
      </c>
      <c r="D148">
        <v>0</v>
      </c>
      <c r="E148">
        <v>0.5</v>
      </c>
      <c r="F148">
        <v>27</v>
      </c>
      <c r="G148">
        <v>1</v>
      </c>
      <c r="H148" t="b">
        <v>0</v>
      </c>
      <c r="I148">
        <v>1</v>
      </c>
      <c r="J148">
        <v>27</v>
      </c>
      <c r="K148">
        <v>0</v>
      </c>
      <c r="L148">
        <v>0</v>
      </c>
      <c r="M148">
        <v>0.35555555555555501</v>
      </c>
      <c r="N148" t="s">
        <v>21</v>
      </c>
      <c r="O148">
        <v>27</v>
      </c>
      <c r="P148">
        <v>1</v>
      </c>
      <c r="Q148" t="b">
        <v>0</v>
      </c>
      <c r="R148">
        <v>1</v>
      </c>
      <c r="S148">
        <v>25</v>
      </c>
      <c r="T148">
        <v>3.8461538461538401E-2</v>
      </c>
      <c r="U148">
        <v>3.7037037037037E-2</v>
      </c>
    </row>
    <row r="149" spans="1:21" x14ac:dyDescent="0.2">
      <c r="A149" t="s">
        <v>217</v>
      </c>
      <c r="B149">
        <v>62</v>
      </c>
      <c r="C149">
        <v>0</v>
      </c>
      <c r="D149">
        <v>0</v>
      </c>
      <c r="E149">
        <v>1</v>
      </c>
      <c r="F149">
        <v>0</v>
      </c>
      <c r="G149">
        <v>0</v>
      </c>
      <c r="H149" t="b">
        <v>1</v>
      </c>
      <c r="I149">
        <v>0</v>
      </c>
      <c r="J149">
        <v>0</v>
      </c>
      <c r="K149">
        <v>1</v>
      </c>
      <c r="L149">
        <v>62</v>
      </c>
      <c r="M149">
        <v>3.1674208144796302E-2</v>
      </c>
      <c r="N149" t="s">
        <v>25</v>
      </c>
      <c r="O149">
        <v>54</v>
      </c>
      <c r="P149">
        <v>0.87096774193548299</v>
      </c>
      <c r="Q149" t="b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">
      <c r="A150" t="s">
        <v>218</v>
      </c>
      <c r="B150">
        <v>50</v>
      </c>
      <c r="C150">
        <v>0.06</v>
      </c>
      <c r="D150">
        <v>3</v>
      </c>
      <c r="E150">
        <v>0.91666666666666596</v>
      </c>
      <c r="F150">
        <v>3</v>
      </c>
      <c r="G150">
        <v>0.06</v>
      </c>
      <c r="H150" t="b">
        <v>1</v>
      </c>
      <c r="I150">
        <v>0</v>
      </c>
      <c r="J150">
        <v>0</v>
      </c>
      <c r="K150">
        <v>0.94</v>
      </c>
      <c r="L150">
        <v>47</v>
      </c>
      <c r="M150">
        <v>8.3018867924528297E-2</v>
      </c>
      <c r="N150" t="s">
        <v>25</v>
      </c>
      <c r="O150">
        <v>33</v>
      </c>
      <c r="P150">
        <v>0.66</v>
      </c>
      <c r="Q150" t="b">
        <v>1</v>
      </c>
      <c r="R150">
        <v>0</v>
      </c>
      <c r="S150">
        <v>0</v>
      </c>
      <c r="T150">
        <v>0</v>
      </c>
      <c r="U150">
        <v>0</v>
      </c>
    </row>
    <row r="151" spans="1:21" x14ac:dyDescent="0.2">
      <c r="A151" t="s">
        <v>219</v>
      </c>
      <c r="B151">
        <v>23</v>
      </c>
      <c r="C151">
        <v>0.95652173913043403</v>
      </c>
      <c r="D151">
        <v>22</v>
      </c>
      <c r="E151">
        <v>1</v>
      </c>
      <c r="F151">
        <v>22</v>
      </c>
      <c r="G151">
        <v>0.95652173913043403</v>
      </c>
      <c r="H151" t="b">
        <v>1</v>
      </c>
      <c r="I151">
        <v>0</v>
      </c>
      <c r="J151">
        <v>0</v>
      </c>
      <c r="K151">
        <v>4.3478260869565098E-2</v>
      </c>
      <c r="L151">
        <v>1</v>
      </c>
      <c r="M151">
        <v>0.44927536231884002</v>
      </c>
      <c r="N151" t="s">
        <v>31</v>
      </c>
      <c r="O151">
        <v>23</v>
      </c>
      <c r="P151">
        <v>1</v>
      </c>
      <c r="Q151" t="b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">
      <c r="A152" t="s">
        <v>220</v>
      </c>
      <c r="B152">
        <v>37</v>
      </c>
      <c r="C152">
        <v>0.108108108108108</v>
      </c>
      <c r="D152">
        <v>4</v>
      </c>
      <c r="E152">
        <v>0.26874999999999999</v>
      </c>
      <c r="F152">
        <v>13</v>
      </c>
      <c r="G152">
        <v>0.35135135135135098</v>
      </c>
      <c r="H152" t="b">
        <v>0</v>
      </c>
      <c r="I152">
        <v>0.24324324324324301</v>
      </c>
      <c r="J152">
        <v>9</v>
      </c>
      <c r="K152">
        <v>0.64864864864864802</v>
      </c>
      <c r="L152">
        <v>24</v>
      </c>
      <c r="M152">
        <v>6.77101054780537E-2</v>
      </c>
      <c r="N152" t="s">
        <v>25</v>
      </c>
      <c r="O152">
        <v>12</v>
      </c>
      <c r="P152">
        <v>0.32432432432432401</v>
      </c>
      <c r="Q152" t="b">
        <v>1</v>
      </c>
      <c r="R152">
        <v>1</v>
      </c>
      <c r="S152">
        <v>7</v>
      </c>
      <c r="T152">
        <v>0.125</v>
      </c>
      <c r="U152">
        <v>2.7027027027027001E-2</v>
      </c>
    </row>
    <row r="153" spans="1:21" x14ac:dyDescent="0.2">
      <c r="A153" t="s">
        <v>221</v>
      </c>
      <c r="B153">
        <v>21</v>
      </c>
      <c r="C153">
        <v>0.14285714285714199</v>
      </c>
      <c r="D153">
        <v>3</v>
      </c>
      <c r="E153">
        <v>1</v>
      </c>
      <c r="F153">
        <v>3</v>
      </c>
      <c r="G153">
        <v>0.14285714285714199</v>
      </c>
      <c r="H153" t="b">
        <v>1</v>
      </c>
      <c r="I153">
        <v>0</v>
      </c>
      <c r="J153">
        <v>0</v>
      </c>
      <c r="K153">
        <v>0.85714285714285698</v>
      </c>
      <c r="L153">
        <v>18</v>
      </c>
      <c r="M153">
        <v>3.3823529411764697E-2</v>
      </c>
      <c r="N153" t="s">
        <v>25</v>
      </c>
      <c r="O153">
        <v>18</v>
      </c>
      <c r="P153">
        <v>0.85714285714285698</v>
      </c>
      <c r="Q153" t="b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">
      <c r="A154" t="s">
        <v>226</v>
      </c>
      <c r="B154">
        <v>30</v>
      </c>
      <c r="C154">
        <v>0.63333333333333297</v>
      </c>
      <c r="D154">
        <v>19</v>
      </c>
      <c r="E154">
        <v>0.38888888888888801</v>
      </c>
      <c r="F154">
        <v>21</v>
      </c>
      <c r="G154">
        <v>0.7</v>
      </c>
      <c r="H154" t="b">
        <v>1</v>
      </c>
      <c r="I154">
        <v>6.6666666666666596E-2</v>
      </c>
      <c r="J154">
        <v>2</v>
      </c>
      <c r="K154">
        <v>0.3</v>
      </c>
      <c r="L154">
        <v>9</v>
      </c>
      <c r="M154">
        <v>0.13225806451612901</v>
      </c>
      <c r="N154" t="s">
        <v>25</v>
      </c>
      <c r="O154">
        <v>29</v>
      </c>
      <c r="P154">
        <v>0.96666666666666601</v>
      </c>
      <c r="Q154" t="b">
        <v>0</v>
      </c>
      <c r="R154">
        <v>1</v>
      </c>
      <c r="S154">
        <v>0</v>
      </c>
      <c r="T154">
        <v>1</v>
      </c>
      <c r="U154">
        <v>3.3333333333333298E-2</v>
      </c>
    </row>
    <row r="155" spans="1:21" x14ac:dyDescent="0.2">
      <c r="A155" t="s">
        <v>227</v>
      </c>
      <c r="B155">
        <v>23</v>
      </c>
      <c r="C155">
        <v>0</v>
      </c>
      <c r="D155">
        <v>0</v>
      </c>
      <c r="E155">
        <v>1</v>
      </c>
      <c r="F155">
        <v>0</v>
      </c>
      <c r="G155">
        <v>0</v>
      </c>
      <c r="H155" t="b">
        <v>1</v>
      </c>
      <c r="I155">
        <v>0</v>
      </c>
      <c r="J155">
        <v>0</v>
      </c>
      <c r="K155">
        <v>1</v>
      </c>
      <c r="L155">
        <v>23</v>
      </c>
      <c r="M155">
        <v>0.42708333333333298</v>
      </c>
      <c r="N155" t="s">
        <v>31</v>
      </c>
      <c r="O155">
        <v>9</v>
      </c>
      <c r="P155">
        <v>0.39130434782608697</v>
      </c>
      <c r="Q155" t="b">
        <v>1</v>
      </c>
      <c r="R155">
        <v>0</v>
      </c>
      <c r="S155">
        <v>0</v>
      </c>
      <c r="T155">
        <v>0</v>
      </c>
      <c r="U155">
        <v>0</v>
      </c>
    </row>
    <row r="158" spans="1:21" x14ac:dyDescent="0.2">
      <c r="A158" t="s">
        <v>645</v>
      </c>
    </row>
  </sheetData>
  <sortState xmlns:xlrd2="http://schemas.microsoft.com/office/spreadsheetml/2017/richdata2" ref="A2:U155">
    <sortCondition ref="A1:A1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51B1-8577-4198-8748-578F7AE355F2}">
  <sheetPr codeName="Sheet4"/>
  <dimension ref="A1:B152"/>
  <sheetViews>
    <sheetView workbookViewId="0"/>
  </sheetViews>
  <sheetFormatPr defaultRowHeight="12.75" x14ac:dyDescent="0.2"/>
  <sheetData>
    <row r="1" spans="1:2" ht="51" x14ac:dyDescent="0.2">
      <c r="A1" s="1" t="s">
        <v>668</v>
      </c>
    </row>
    <row r="2" spans="1:2" x14ac:dyDescent="0.2">
      <c r="A2" s="13">
        <v>0</v>
      </c>
      <c r="B2" t="s">
        <v>676</v>
      </c>
    </row>
    <row r="3" spans="1:2" x14ac:dyDescent="0.2">
      <c r="A3" s="13">
        <v>0</v>
      </c>
      <c r="B3" t="s">
        <v>676</v>
      </c>
    </row>
    <row r="4" spans="1:2" x14ac:dyDescent="0.2">
      <c r="A4" s="13">
        <v>0</v>
      </c>
      <c r="B4" t="s">
        <v>676</v>
      </c>
    </row>
    <row r="5" spans="1:2" x14ac:dyDescent="0.2">
      <c r="A5" s="13">
        <v>0</v>
      </c>
      <c r="B5" t="s">
        <v>676</v>
      </c>
    </row>
    <row r="6" spans="1:2" x14ac:dyDescent="0.2">
      <c r="A6" s="13">
        <v>0</v>
      </c>
      <c r="B6" t="s">
        <v>676</v>
      </c>
    </row>
    <row r="7" spans="1:2" x14ac:dyDescent="0.2">
      <c r="A7" s="13">
        <v>0</v>
      </c>
      <c r="B7" t="s">
        <v>676</v>
      </c>
    </row>
    <row r="8" spans="1:2" x14ac:dyDescent="0.2">
      <c r="A8" s="13">
        <v>0</v>
      </c>
      <c r="B8" t="s">
        <v>676</v>
      </c>
    </row>
    <row r="9" spans="1:2" x14ac:dyDescent="0.2">
      <c r="A9" s="13">
        <v>0</v>
      </c>
      <c r="B9" t="s">
        <v>676</v>
      </c>
    </row>
    <row r="10" spans="1:2" x14ac:dyDescent="0.2">
      <c r="A10" s="13">
        <v>0</v>
      </c>
      <c r="B10" t="s">
        <v>676</v>
      </c>
    </row>
    <row r="11" spans="1:2" x14ac:dyDescent="0.2">
      <c r="A11" s="13">
        <v>0</v>
      </c>
      <c r="B11" t="s">
        <v>676</v>
      </c>
    </row>
    <row r="12" spans="1:2" x14ac:dyDescent="0.2">
      <c r="A12" s="13">
        <v>0</v>
      </c>
      <c r="B12" t="s">
        <v>676</v>
      </c>
    </row>
    <row r="13" spans="1:2" x14ac:dyDescent="0.2">
      <c r="A13" s="13">
        <v>0</v>
      </c>
      <c r="B13" t="s">
        <v>676</v>
      </c>
    </row>
    <row r="14" spans="1:2" x14ac:dyDescent="0.2">
      <c r="A14" s="13">
        <v>0</v>
      </c>
      <c r="B14" t="s">
        <v>676</v>
      </c>
    </row>
    <row r="15" spans="1:2" x14ac:dyDescent="0.2">
      <c r="A15" s="13">
        <v>0</v>
      </c>
      <c r="B15" t="s">
        <v>676</v>
      </c>
    </row>
    <row r="16" spans="1:2" x14ac:dyDescent="0.2">
      <c r="A16" s="13">
        <v>0</v>
      </c>
      <c r="B16" t="s">
        <v>676</v>
      </c>
    </row>
    <row r="17" spans="1:2" x14ac:dyDescent="0.2">
      <c r="A17" s="13">
        <v>0</v>
      </c>
      <c r="B17" t="s">
        <v>676</v>
      </c>
    </row>
    <row r="18" spans="1:2" x14ac:dyDescent="0.2">
      <c r="A18" s="13">
        <v>0</v>
      </c>
      <c r="B18" t="s">
        <v>676</v>
      </c>
    </row>
    <row r="19" spans="1:2" x14ac:dyDescent="0.2">
      <c r="A19" s="13">
        <v>0</v>
      </c>
      <c r="B19" t="s">
        <v>676</v>
      </c>
    </row>
    <row r="20" spans="1:2" x14ac:dyDescent="0.2">
      <c r="A20" s="13">
        <v>0</v>
      </c>
      <c r="B20" t="s">
        <v>676</v>
      </c>
    </row>
    <row r="21" spans="1:2" x14ac:dyDescent="0.2">
      <c r="A21" s="13">
        <v>0</v>
      </c>
      <c r="B21" t="s">
        <v>676</v>
      </c>
    </row>
    <row r="22" spans="1:2" x14ac:dyDescent="0.2">
      <c r="A22" s="13">
        <v>0</v>
      </c>
      <c r="B22" t="s">
        <v>676</v>
      </c>
    </row>
    <row r="23" spans="1:2" x14ac:dyDescent="0.2">
      <c r="A23" s="13">
        <v>0</v>
      </c>
      <c r="B23" t="s">
        <v>676</v>
      </c>
    </row>
    <row r="24" spans="1:2" x14ac:dyDescent="0.2">
      <c r="A24" s="13">
        <v>0</v>
      </c>
      <c r="B24" t="s">
        <v>676</v>
      </c>
    </row>
    <row r="25" spans="1:2" x14ac:dyDescent="0.2">
      <c r="A25" s="9">
        <v>0</v>
      </c>
      <c r="B25" t="s">
        <v>676</v>
      </c>
    </row>
    <row r="26" spans="1:2" x14ac:dyDescent="0.2">
      <c r="A26" s="9">
        <v>0</v>
      </c>
      <c r="B26" t="s">
        <v>676</v>
      </c>
    </row>
    <row r="27" spans="1:2" x14ac:dyDescent="0.2">
      <c r="A27" s="9">
        <v>0</v>
      </c>
      <c r="B27" t="s">
        <v>676</v>
      </c>
    </row>
    <row r="28" spans="1:2" x14ac:dyDescent="0.2">
      <c r="A28" s="9">
        <v>0</v>
      </c>
      <c r="B28" t="s">
        <v>676</v>
      </c>
    </row>
    <row r="29" spans="1:2" x14ac:dyDescent="0.2">
      <c r="A29" s="9">
        <v>0</v>
      </c>
      <c r="B29" t="s">
        <v>676</v>
      </c>
    </row>
    <row r="30" spans="1:2" x14ac:dyDescent="0.2">
      <c r="A30" s="27">
        <v>0</v>
      </c>
      <c r="B30" t="s">
        <v>676</v>
      </c>
    </row>
    <row r="31" spans="1:2" x14ac:dyDescent="0.2">
      <c r="A31" s="27">
        <v>0</v>
      </c>
      <c r="B31" t="s">
        <v>676</v>
      </c>
    </row>
    <row r="32" spans="1:2" x14ac:dyDescent="0.2">
      <c r="A32" s="9">
        <v>0</v>
      </c>
      <c r="B32" t="s">
        <v>676</v>
      </c>
    </row>
    <row r="33" spans="1:2" x14ac:dyDescent="0.2">
      <c r="A33" s="9">
        <v>0</v>
      </c>
      <c r="B33" t="s">
        <v>676</v>
      </c>
    </row>
    <row r="34" spans="1:2" x14ac:dyDescent="0.2">
      <c r="A34" s="9">
        <v>0</v>
      </c>
      <c r="B34" t="s">
        <v>676</v>
      </c>
    </row>
    <row r="35" spans="1:2" x14ac:dyDescent="0.2">
      <c r="A35" s="9">
        <v>0</v>
      </c>
      <c r="B35" t="s">
        <v>676</v>
      </c>
    </row>
    <row r="36" spans="1:2" x14ac:dyDescent="0.2">
      <c r="A36" s="9">
        <v>0</v>
      </c>
      <c r="B36" t="s">
        <v>676</v>
      </c>
    </row>
    <row r="37" spans="1:2" x14ac:dyDescent="0.2">
      <c r="A37" s="9">
        <v>0</v>
      </c>
      <c r="B37" t="s">
        <v>676</v>
      </c>
    </row>
    <row r="38" spans="1:2" x14ac:dyDescent="0.2">
      <c r="A38" s="9">
        <v>0</v>
      </c>
      <c r="B38" t="s">
        <v>676</v>
      </c>
    </row>
    <row r="39" spans="1:2" x14ac:dyDescent="0.2">
      <c r="A39" s="9">
        <v>0</v>
      </c>
      <c r="B39" t="s">
        <v>676</v>
      </c>
    </row>
    <row r="40" spans="1:2" x14ac:dyDescent="0.2">
      <c r="A40" s="9">
        <v>0</v>
      </c>
      <c r="B40" t="s">
        <v>676</v>
      </c>
    </row>
    <row r="41" spans="1:2" x14ac:dyDescent="0.2">
      <c r="A41" s="9">
        <v>0</v>
      </c>
      <c r="B41" t="s">
        <v>676</v>
      </c>
    </row>
    <row r="42" spans="1:2" x14ac:dyDescent="0.2">
      <c r="A42" s="9">
        <v>0</v>
      </c>
      <c r="B42" t="s">
        <v>676</v>
      </c>
    </row>
    <row r="43" spans="1:2" x14ac:dyDescent="0.2">
      <c r="A43" s="9">
        <v>0</v>
      </c>
      <c r="B43" t="s">
        <v>676</v>
      </c>
    </row>
    <row r="44" spans="1:2" x14ac:dyDescent="0.2">
      <c r="A44" s="9">
        <v>0</v>
      </c>
      <c r="B44" t="s">
        <v>676</v>
      </c>
    </row>
    <row r="45" spans="1:2" x14ac:dyDescent="0.2">
      <c r="A45" s="9">
        <v>0</v>
      </c>
      <c r="B45" t="s">
        <v>676</v>
      </c>
    </row>
    <row r="46" spans="1:2" x14ac:dyDescent="0.2">
      <c r="A46" s="9">
        <v>0</v>
      </c>
      <c r="B46" t="s">
        <v>676</v>
      </c>
    </row>
    <row r="47" spans="1:2" x14ac:dyDescent="0.2">
      <c r="A47" s="9">
        <v>0</v>
      </c>
      <c r="B47" t="s">
        <v>676</v>
      </c>
    </row>
    <row r="48" spans="1:2" x14ac:dyDescent="0.2">
      <c r="A48" s="9">
        <v>0</v>
      </c>
      <c r="B48" t="s">
        <v>676</v>
      </c>
    </row>
    <row r="49" spans="1:2" x14ac:dyDescent="0.2">
      <c r="A49" s="9">
        <v>0</v>
      </c>
      <c r="B49" t="s">
        <v>676</v>
      </c>
    </row>
    <row r="50" spans="1:2" x14ac:dyDescent="0.2">
      <c r="A50" s="9">
        <v>0</v>
      </c>
      <c r="B50" t="s">
        <v>676</v>
      </c>
    </row>
    <row r="51" spans="1:2" x14ac:dyDescent="0.2">
      <c r="A51" s="9">
        <v>0</v>
      </c>
      <c r="B51" t="s">
        <v>676</v>
      </c>
    </row>
    <row r="52" spans="1:2" x14ac:dyDescent="0.2">
      <c r="A52" s="9">
        <v>0</v>
      </c>
      <c r="B52" t="s">
        <v>676</v>
      </c>
    </row>
    <row r="53" spans="1:2" x14ac:dyDescent="0.2">
      <c r="A53" s="9">
        <v>0</v>
      </c>
      <c r="B53" t="s">
        <v>676</v>
      </c>
    </row>
    <row r="54" spans="1:2" x14ac:dyDescent="0.2">
      <c r="A54" s="9">
        <v>0</v>
      </c>
      <c r="B54" t="s">
        <v>676</v>
      </c>
    </row>
    <row r="55" spans="1:2" x14ac:dyDescent="0.2">
      <c r="A55" s="9">
        <v>0</v>
      </c>
      <c r="B55" t="s">
        <v>676</v>
      </c>
    </row>
    <row r="56" spans="1:2" x14ac:dyDescent="0.2">
      <c r="A56" s="9">
        <v>0</v>
      </c>
      <c r="B56" t="s">
        <v>676</v>
      </c>
    </row>
    <row r="57" spans="1:2" x14ac:dyDescent="0.2">
      <c r="A57" s="9">
        <v>0</v>
      </c>
      <c r="B57" t="s">
        <v>676</v>
      </c>
    </row>
    <row r="58" spans="1:2" x14ac:dyDescent="0.2">
      <c r="A58" s="9">
        <v>0</v>
      </c>
      <c r="B58" t="s">
        <v>676</v>
      </c>
    </row>
    <row r="59" spans="1:2" x14ac:dyDescent="0.2">
      <c r="A59" s="9">
        <v>0</v>
      </c>
      <c r="B59" t="s">
        <v>676</v>
      </c>
    </row>
    <row r="60" spans="1:2" x14ac:dyDescent="0.2">
      <c r="A60" s="15">
        <v>0</v>
      </c>
      <c r="B60" t="s">
        <v>676</v>
      </c>
    </row>
    <row r="61" spans="1:2" x14ac:dyDescent="0.2">
      <c r="A61" s="15">
        <v>0</v>
      </c>
      <c r="B61" t="s">
        <v>676</v>
      </c>
    </row>
    <row r="62" spans="1:2" x14ac:dyDescent="0.2">
      <c r="A62" s="15">
        <v>0</v>
      </c>
      <c r="B62" t="s">
        <v>676</v>
      </c>
    </row>
    <row r="63" spans="1:2" x14ac:dyDescent="0.2">
      <c r="A63" s="15">
        <v>0</v>
      </c>
      <c r="B63" t="s">
        <v>676</v>
      </c>
    </row>
    <row r="64" spans="1:2" x14ac:dyDescent="0.2">
      <c r="A64" s="15">
        <v>0</v>
      </c>
      <c r="B64" t="s">
        <v>676</v>
      </c>
    </row>
    <row r="65" spans="1:2" x14ac:dyDescent="0.2">
      <c r="A65" s="15">
        <v>0</v>
      </c>
      <c r="B65" t="s">
        <v>676</v>
      </c>
    </row>
    <row r="66" spans="1:2" x14ac:dyDescent="0.2">
      <c r="A66" s="15">
        <v>0</v>
      </c>
      <c r="B66" t="s">
        <v>676</v>
      </c>
    </row>
    <row r="67" spans="1:2" x14ac:dyDescent="0.2">
      <c r="A67" s="15">
        <v>0</v>
      </c>
      <c r="B67" t="s">
        <v>676</v>
      </c>
    </row>
    <row r="68" spans="1:2" x14ac:dyDescent="0.2">
      <c r="A68" s="15">
        <v>0</v>
      </c>
      <c r="B68" t="s">
        <v>676</v>
      </c>
    </row>
    <row r="69" spans="1:2" x14ac:dyDescent="0.2">
      <c r="A69" s="15">
        <v>0</v>
      </c>
      <c r="B69" t="s">
        <v>676</v>
      </c>
    </row>
    <row r="70" spans="1:2" x14ac:dyDescent="0.2">
      <c r="A70" s="15">
        <v>0</v>
      </c>
      <c r="B70" t="s">
        <v>676</v>
      </c>
    </row>
    <row r="71" spans="1:2" x14ac:dyDescent="0.2">
      <c r="A71" s="15">
        <v>0</v>
      </c>
      <c r="B71" t="s">
        <v>676</v>
      </c>
    </row>
    <row r="72" spans="1:2" x14ac:dyDescent="0.2">
      <c r="A72" s="15">
        <v>0</v>
      </c>
      <c r="B72" t="s">
        <v>676</v>
      </c>
    </row>
    <row r="73" spans="1:2" x14ac:dyDescent="0.2">
      <c r="A73" s="15">
        <v>0</v>
      </c>
      <c r="B73" t="s">
        <v>676</v>
      </c>
    </row>
    <row r="74" spans="1:2" x14ac:dyDescent="0.2">
      <c r="A74" s="15">
        <v>0</v>
      </c>
      <c r="B74" t="s">
        <v>676</v>
      </c>
    </row>
    <row r="75" spans="1:2" x14ac:dyDescent="0.2">
      <c r="A75" s="15">
        <v>0</v>
      </c>
      <c r="B75" t="s">
        <v>676</v>
      </c>
    </row>
    <row r="76" spans="1:2" x14ac:dyDescent="0.2">
      <c r="A76" s="10">
        <v>0</v>
      </c>
      <c r="B76" t="s">
        <v>676</v>
      </c>
    </row>
    <row r="77" spans="1:2" x14ac:dyDescent="0.2">
      <c r="A77" s="10">
        <v>0</v>
      </c>
      <c r="B77" t="s">
        <v>676</v>
      </c>
    </row>
    <row r="78" spans="1:2" x14ac:dyDescent="0.2">
      <c r="A78" s="10">
        <v>0</v>
      </c>
      <c r="B78" t="s">
        <v>676</v>
      </c>
    </row>
    <row r="79" spans="1:2" x14ac:dyDescent="0.2">
      <c r="A79" s="10">
        <v>0</v>
      </c>
      <c r="B79" t="s">
        <v>676</v>
      </c>
    </row>
    <row r="80" spans="1:2" x14ac:dyDescent="0.2">
      <c r="A80" s="10">
        <v>0</v>
      </c>
      <c r="B80" t="s">
        <v>676</v>
      </c>
    </row>
    <row r="81" spans="1:2" x14ac:dyDescent="0.2">
      <c r="A81" s="10">
        <v>0</v>
      </c>
      <c r="B81" t="s">
        <v>676</v>
      </c>
    </row>
    <row r="82" spans="1:2" x14ac:dyDescent="0.2">
      <c r="A82" s="10">
        <v>0</v>
      </c>
      <c r="B82" t="s">
        <v>676</v>
      </c>
    </row>
    <row r="83" spans="1:2" x14ac:dyDescent="0.2">
      <c r="A83" s="10">
        <v>0</v>
      </c>
      <c r="B83" t="s">
        <v>676</v>
      </c>
    </row>
    <row r="84" spans="1:2" x14ac:dyDescent="0.2">
      <c r="A84" s="10">
        <v>0</v>
      </c>
      <c r="B84" t="s">
        <v>676</v>
      </c>
    </row>
    <row r="85" spans="1:2" x14ac:dyDescent="0.2">
      <c r="A85" s="10">
        <v>0</v>
      </c>
      <c r="B85" t="s">
        <v>676</v>
      </c>
    </row>
    <row r="86" spans="1:2" x14ac:dyDescent="0.2">
      <c r="A86" s="10">
        <v>0</v>
      </c>
      <c r="B86" t="s">
        <v>676</v>
      </c>
    </row>
    <row r="87" spans="1:2" x14ac:dyDescent="0.2">
      <c r="A87" s="10">
        <v>0</v>
      </c>
      <c r="B87" t="s">
        <v>676</v>
      </c>
    </row>
    <row r="88" spans="1:2" x14ac:dyDescent="0.2">
      <c r="A88" s="17">
        <v>0</v>
      </c>
      <c r="B88" t="s">
        <v>676</v>
      </c>
    </row>
    <row r="89" spans="1:2" x14ac:dyDescent="0.2">
      <c r="A89" s="17">
        <v>0</v>
      </c>
      <c r="B89" t="s">
        <v>676</v>
      </c>
    </row>
    <row r="90" spans="1:2" x14ac:dyDescent="0.2">
      <c r="A90" s="16">
        <v>0</v>
      </c>
      <c r="B90" t="s">
        <v>676</v>
      </c>
    </row>
    <row r="91" spans="1:2" x14ac:dyDescent="0.2">
      <c r="A91" s="16">
        <v>0</v>
      </c>
      <c r="B91" t="s">
        <v>676</v>
      </c>
    </row>
    <row r="92" spans="1:2" x14ac:dyDescent="0.2">
      <c r="A92" s="16">
        <v>0</v>
      </c>
      <c r="B92" t="s">
        <v>676</v>
      </c>
    </row>
    <row r="93" spans="1:2" x14ac:dyDescent="0.2">
      <c r="A93" s="16">
        <v>0</v>
      </c>
      <c r="B93" t="s">
        <v>676</v>
      </c>
    </row>
    <row r="94" spans="1:2" x14ac:dyDescent="0.2">
      <c r="A94" s="16">
        <v>0</v>
      </c>
      <c r="B94" t="s">
        <v>676</v>
      </c>
    </row>
    <row r="95" spans="1:2" x14ac:dyDescent="0.2">
      <c r="A95" s="16">
        <v>0</v>
      </c>
      <c r="B95" t="s">
        <v>676</v>
      </c>
    </row>
    <row r="96" spans="1:2" x14ac:dyDescent="0.2">
      <c r="A96" s="16">
        <v>0</v>
      </c>
      <c r="B96" t="s">
        <v>676</v>
      </c>
    </row>
    <row r="97" spans="1:2" x14ac:dyDescent="0.2">
      <c r="A97" s="16">
        <v>0</v>
      </c>
      <c r="B97" t="s">
        <v>676</v>
      </c>
    </row>
    <row r="98" spans="1:2" x14ac:dyDescent="0.2">
      <c r="A98" s="16">
        <v>0</v>
      </c>
      <c r="B98" t="s">
        <v>676</v>
      </c>
    </row>
    <row r="99" spans="1:2" x14ac:dyDescent="0.2">
      <c r="A99" s="16">
        <v>0</v>
      </c>
      <c r="B99" t="s">
        <v>676</v>
      </c>
    </row>
    <row r="100" spans="1:2" x14ac:dyDescent="0.2">
      <c r="A100" s="9">
        <v>1.0526315789473601E-2</v>
      </c>
      <c r="B100" t="s">
        <v>677</v>
      </c>
    </row>
    <row r="101" spans="1:2" x14ac:dyDescent="0.2">
      <c r="A101" s="15">
        <v>1.1904761904761901E-2</v>
      </c>
      <c r="B101" t="s">
        <v>677</v>
      </c>
    </row>
    <row r="102" spans="1:2" x14ac:dyDescent="0.2">
      <c r="A102" s="16">
        <v>1.6949152542372801E-2</v>
      </c>
      <c r="B102" t="s">
        <v>677</v>
      </c>
    </row>
    <row r="103" spans="1:2" x14ac:dyDescent="0.2">
      <c r="A103" s="9">
        <v>1.8867924528301799E-2</v>
      </c>
      <c r="B103" t="s">
        <v>677</v>
      </c>
    </row>
    <row r="104" spans="1:2" x14ac:dyDescent="0.2">
      <c r="A104" s="9">
        <v>2.04081632653061E-2</v>
      </c>
      <c r="B104" t="s">
        <v>677</v>
      </c>
    </row>
    <row r="105" spans="1:2" x14ac:dyDescent="0.2">
      <c r="A105" s="17">
        <v>2.0833333333333301E-2</v>
      </c>
      <c r="B105" t="s">
        <v>677</v>
      </c>
    </row>
    <row r="106" spans="1:2" x14ac:dyDescent="0.2">
      <c r="A106" s="9">
        <v>2.3255813953488299E-2</v>
      </c>
      <c r="B106" t="s">
        <v>677</v>
      </c>
    </row>
    <row r="107" spans="1:2" x14ac:dyDescent="0.2">
      <c r="A107" s="16">
        <v>2.3809523809523801E-2</v>
      </c>
      <c r="B107" t="s">
        <v>677</v>
      </c>
    </row>
    <row r="108" spans="1:2" x14ac:dyDescent="0.2">
      <c r="A108" s="9">
        <v>2.5000000000000001E-2</v>
      </c>
      <c r="B108" t="s">
        <v>677</v>
      </c>
    </row>
    <row r="109" spans="1:2" x14ac:dyDescent="0.2">
      <c r="A109" s="10">
        <v>2.52525252525252E-2</v>
      </c>
      <c r="B109" t="s">
        <v>677</v>
      </c>
    </row>
    <row r="110" spans="1:2" x14ac:dyDescent="0.2">
      <c r="A110" s="16">
        <v>2.7027027027027001E-2</v>
      </c>
      <c r="B110" t="s">
        <v>677</v>
      </c>
    </row>
    <row r="111" spans="1:2" x14ac:dyDescent="0.2">
      <c r="A111" s="16">
        <v>3.125E-2</v>
      </c>
      <c r="B111" t="s">
        <v>677</v>
      </c>
    </row>
    <row r="112" spans="1:2" x14ac:dyDescent="0.2">
      <c r="A112" s="15">
        <v>3.3333333333333298E-2</v>
      </c>
      <c r="B112" t="s">
        <v>677</v>
      </c>
    </row>
    <row r="113" spans="1:2" x14ac:dyDescent="0.2">
      <c r="A113" s="16">
        <v>3.4482758620689599E-2</v>
      </c>
      <c r="B113" t="s">
        <v>677</v>
      </c>
    </row>
    <row r="114" spans="1:2" x14ac:dyDescent="0.2">
      <c r="A114" s="17">
        <v>3.7037037037037E-2</v>
      </c>
      <c r="B114" t="s">
        <v>677</v>
      </c>
    </row>
    <row r="115" spans="1:2" x14ac:dyDescent="0.2">
      <c r="A115" s="16">
        <v>4.08163265306122E-2</v>
      </c>
      <c r="B115" t="s">
        <v>677</v>
      </c>
    </row>
    <row r="116" spans="1:2" x14ac:dyDescent="0.2">
      <c r="A116" s="17">
        <v>4.3478260869565202E-2</v>
      </c>
      <c r="B116" t="s">
        <v>677</v>
      </c>
    </row>
    <row r="117" spans="1:2" x14ac:dyDescent="0.2">
      <c r="A117" s="16">
        <v>4.54545454545454E-2</v>
      </c>
      <c r="B117" t="s">
        <v>677</v>
      </c>
    </row>
    <row r="118" spans="1:2" x14ac:dyDescent="0.2">
      <c r="A118" s="11">
        <v>4.7244094488188899E-2</v>
      </c>
      <c r="B118" t="s">
        <v>677</v>
      </c>
    </row>
    <row r="119" spans="1:2" x14ac:dyDescent="0.2">
      <c r="A119" s="16">
        <v>4.7619047619047603E-2</v>
      </c>
      <c r="B119" t="s">
        <v>677</v>
      </c>
    </row>
    <row r="120" spans="1:2" x14ac:dyDescent="0.2">
      <c r="A120" s="16">
        <v>4.8780487804878002E-2</v>
      </c>
      <c r="B120" t="s">
        <v>677</v>
      </c>
    </row>
    <row r="121" spans="1:2" x14ac:dyDescent="0.2">
      <c r="A121" s="17">
        <v>5.4545454545454501E-2</v>
      </c>
      <c r="B121" t="s">
        <v>677</v>
      </c>
    </row>
    <row r="122" spans="1:2" x14ac:dyDescent="0.2">
      <c r="A122" s="17">
        <v>5.5555555555555497E-2</v>
      </c>
      <c r="B122" t="s">
        <v>677</v>
      </c>
    </row>
    <row r="123" spans="1:2" x14ac:dyDescent="0.2">
      <c r="A123" s="11">
        <v>5.8823529411764698E-2</v>
      </c>
      <c r="B123" t="s">
        <v>677</v>
      </c>
    </row>
    <row r="124" spans="1:2" x14ac:dyDescent="0.2">
      <c r="A124" s="11">
        <v>5.9701492537313397E-2</v>
      </c>
      <c r="B124" t="s">
        <v>677</v>
      </c>
    </row>
    <row r="125" spans="1:2" x14ac:dyDescent="0.2">
      <c r="A125" s="16">
        <v>6.25E-2</v>
      </c>
      <c r="B125" t="s">
        <v>677</v>
      </c>
    </row>
    <row r="126" spans="1:2" x14ac:dyDescent="0.2">
      <c r="A126" s="16">
        <v>6.25E-2</v>
      </c>
      <c r="B126" t="s">
        <v>677</v>
      </c>
    </row>
    <row r="127" spans="1:2" x14ac:dyDescent="0.2">
      <c r="A127" s="16">
        <v>6.25E-2</v>
      </c>
      <c r="B127" t="s">
        <v>677</v>
      </c>
    </row>
    <row r="128" spans="1:2" x14ac:dyDescent="0.2">
      <c r="A128" s="11">
        <v>6.3829787234042507E-2</v>
      </c>
      <c r="B128" t="s">
        <v>677</v>
      </c>
    </row>
    <row r="129" spans="1:2" x14ac:dyDescent="0.2">
      <c r="A129" s="16">
        <v>7.1428571428571397E-2</v>
      </c>
      <c r="B129" t="s">
        <v>677</v>
      </c>
    </row>
    <row r="130" spans="1:2" x14ac:dyDescent="0.2">
      <c r="A130" s="11">
        <v>7.1428571428571397E-2</v>
      </c>
      <c r="B130" t="s">
        <v>677</v>
      </c>
    </row>
    <row r="131" spans="1:2" x14ac:dyDescent="0.2">
      <c r="A131" s="16">
        <v>7.3170731707316999E-2</v>
      </c>
      <c r="B131" t="s">
        <v>677</v>
      </c>
    </row>
    <row r="132" spans="1:2" x14ac:dyDescent="0.2">
      <c r="A132" s="11">
        <v>7.4074074074074001E-2</v>
      </c>
      <c r="B132" t="s">
        <v>677</v>
      </c>
    </row>
    <row r="133" spans="1:2" x14ac:dyDescent="0.2">
      <c r="A133" s="16">
        <v>8.6956521739130405E-2</v>
      </c>
      <c r="B133" t="s">
        <v>678</v>
      </c>
    </row>
    <row r="134" spans="1:2" x14ac:dyDescent="0.2">
      <c r="A134" s="16">
        <v>8.9743589743589702E-2</v>
      </c>
      <c r="B134" t="s">
        <v>678</v>
      </c>
    </row>
    <row r="135" spans="1:2" x14ac:dyDescent="0.2">
      <c r="A135" s="11">
        <v>9.0909090909090898E-2</v>
      </c>
      <c r="B135" t="s">
        <v>678</v>
      </c>
    </row>
    <row r="136" spans="1:2" x14ac:dyDescent="0.2">
      <c r="A136" s="28">
        <v>0.1</v>
      </c>
      <c r="B136" t="s">
        <v>678</v>
      </c>
    </row>
    <row r="137" spans="1:2" x14ac:dyDescent="0.2">
      <c r="A137" s="17">
        <v>0.10344827586206801</v>
      </c>
      <c r="B137" t="s">
        <v>678</v>
      </c>
    </row>
    <row r="138" spans="1:2" x14ac:dyDescent="0.2">
      <c r="A138" s="12">
        <v>0.105691056910569</v>
      </c>
      <c r="B138" t="s">
        <v>678</v>
      </c>
    </row>
    <row r="139" spans="1:2" x14ac:dyDescent="0.2">
      <c r="A139" s="11">
        <v>0.108108108108108</v>
      </c>
      <c r="B139" t="s">
        <v>678</v>
      </c>
    </row>
    <row r="140" spans="1:2" x14ac:dyDescent="0.2">
      <c r="A140" s="12">
        <v>0.11111111111111099</v>
      </c>
      <c r="B140" t="s">
        <v>678</v>
      </c>
    </row>
    <row r="141" spans="1:2" x14ac:dyDescent="0.2">
      <c r="A141" s="17">
        <v>0.114285714285714</v>
      </c>
      <c r="B141" t="s">
        <v>678</v>
      </c>
    </row>
    <row r="142" spans="1:2" x14ac:dyDescent="0.2">
      <c r="A142" s="16">
        <v>0.125</v>
      </c>
      <c r="B142" t="s">
        <v>678</v>
      </c>
    </row>
    <row r="143" spans="1:2" x14ac:dyDescent="0.2">
      <c r="A143" s="11">
        <v>0.157894736842105</v>
      </c>
      <c r="B143" t="s">
        <v>678</v>
      </c>
    </row>
    <row r="144" spans="1:2" x14ac:dyDescent="0.2">
      <c r="A144" s="16">
        <v>0.17307692307692299</v>
      </c>
      <c r="B144" t="s">
        <v>678</v>
      </c>
    </row>
    <row r="145" spans="1:2" x14ac:dyDescent="0.2">
      <c r="A145" s="12">
        <v>0.1875</v>
      </c>
      <c r="B145" t="s">
        <v>678</v>
      </c>
    </row>
    <row r="146" spans="1:2" x14ac:dyDescent="0.2">
      <c r="A146" s="11">
        <v>0.19354838709677399</v>
      </c>
      <c r="B146" t="s">
        <v>678</v>
      </c>
    </row>
    <row r="147" spans="1:2" x14ac:dyDescent="0.2">
      <c r="A147" s="16">
        <v>0.202380952380952</v>
      </c>
      <c r="B147" t="s">
        <v>678</v>
      </c>
    </row>
    <row r="148" spans="1:2" x14ac:dyDescent="0.2">
      <c r="A148" s="17">
        <v>0.22727272727272699</v>
      </c>
      <c r="B148" t="s">
        <v>678</v>
      </c>
    </row>
    <row r="149" spans="1:2" x14ac:dyDescent="0.2">
      <c r="A149" s="12">
        <v>0.34210526315789402</v>
      </c>
      <c r="B149" t="s">
        <v>678</v>
      </c>
    </row>
    <row r="150" spans="1:2" x14ac:dyDescent="0.2">
      <c r="A150" s="12">
        <v>0.41176470588235198</v>
      </c>
      <c r="B150" t="s">
        <v>678</v>
      </c>
    </row>
    <row r="151" spans="1:2" x14ac:dyDescent="0.2">
      <c r="A151" s="12">
        <v>0.41463414634146301</v>
      </c>
      <c r="B151" t="s">
        <v>678</v>
      </c>
    </row>
    <row r="152" spans="1:2" x14ac:dyDescent="0.2">
      <c r="A152" s="12">
        <v>0.48863636363636298</v>
      </c>
      <c r="B152" t="s">
        <v>678</v>
      </c>
    </row>
  </sheetData>
  <sortState xmlns:xlrd2="http://schemas.microsoft.com/office/spreadsheetml/2017/richdata2" ref="B2:B152">
    <sortCondition ref="B2:B15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0B21-7BEA-4A9A-9A2B-B276A118E30B}">
  <sheetPr codeName="Sheet5"/>
  <dimension ref="A1:A152"/>
  <sheetViews>
    <sheetView workbookViewId="0"/>
  </sheetViews>
  <sheetFormatPr defaultRowHeight="12.75" x14ac:dyDescent="0.2"/>
  <sheetData>
    <row r="1" spans="1:1" ht="51" x14ac:dyDescent="0.2">
      <c r="A1" s="1" t="s">
        <v>667</v>
      </c>
    </row>
    <row r="2" spans="1:1" x14ac:dyDescent="0.2">
      <c r="A2" s="13">
        <v>0</v>
      </c>
    </row>
    <row r="3" spans="1:1" x14ac:dyDescent="0.2">
      <c r="A3" s="13">
        <v>0</v>
      </c>
    </row>
    <row r="4" spans="1:1" x14ac:dyDescent="0.2">
      <c r="A4" s="13">
        <v>0</v>
      </c>
    </row>
    <row r="5" spans="1:1" x14ac:dyDescent="0.2">
      <c r="A5" s="13">
        <v>0</v>
      </c>
    </row>
    <row r="6" spans="1:1" x14ac:dyDescent="0.2">
      <c r="A6" s="13">
        <v>0</v>
      </c>
    </row>
    <row r="7" spans="1:1" x14ac:dyDescent="0.2">
      <c r="A7" s="13">
        <v>0</v>
      </c>
    </row>
    <row r="8" spans="1:1" x14ac:dyDescent="0.2">
      <c r="A8" s="13">
        <v>0</v>
      </c>
    </row>
    <row r="9" spans="1:1" x14ac:dyDescent="0.2">
      <c r="A9" s="13">
        <v>0</v>
      </c>
    </row>
    <row r="10" spans="1:1" x14ac:dyDescent="0.2">
      <c r="A10" s="13">
        <v>0</v>
      </c>
    </row>
    <row r="11" spans="1:1" x14ac:dyDescent="0.2">
      <c r="A11" s="13">
        <v>0</v>
      </c>
    </row>
    <row r="12" spans="1:1" x14ac:dyDescent="0.2">
      <c r="A12" s="13">
        <v>0</v>
      </c>
    </row>
    <row r="13" spans="1:1" x14ac:dyDescent="0.2">
      <c r="A13" s="13">
        <v>0</v>
      </c>
    </row>
    <row r="14" spans="1:1" x14ac:dyDescent="0.2">
      <c r="A14" s="13">
        <v>0</v>
      </c>
    </row>
    <row r="15" spans="1:1" x14ac:dyDescent="0.2">
      <c r="A15" s="13">
        <v>0</v>
      </c>
    </row>
    <row r="16" spans="1:1" x14ac:dyDescent="0.2">
      <c r="A16" s="13">
        <v>0</v>
      </c>
    </row>
    <row r="17" spans="1:1" x14ac:dyDescent="0.2">
      <c r="A17" s="13">
        <v>0</v>
      </c>
    </row>
    <row r="18" spans="1:1" x14ac:dyDescent="0.2">
      <c r="A18" s="13">
        <v>0</v>
      </c>
    </row>
    <row r="19" spans="1:1" x14ac:dyDescent="0.2">
      <c r="A19" s="13">
        <v>0</v>
      </c>
    </row>
    <row r="20" spans="1:1" x14ac:dyDescent="0.2">
      <c r="A20" s="13">
        <v>0</v>
      </c>
    </row>
    <row r="21" spans="1:1" x14ac:dyDescent="0.2">
      <c r="A21" s="13">
        <v>0</v>
      </c>
    </row>
    <row r="22" spans="1:1" x14ac:dyDescent="0.2">
      <c r="A22" s="13">
        <v>0</v>
      </c>
    </row>
    <row r="23" spans="1:1" x14ac:dyDescent="0.2">
      <c r="A23" s="13">
        <v>0</v>
      </c>
    </row>
    <row r="24" spans="1:1" x14ac:dyDescent="0.2">
      <c r="A24" s="13">
        <v>0</v>
      </c>
    </row>
    <row r="25" spans="1:1" x14ac:dyDescent="0.2">
      <c r="A25" s="9">
        <v>0</v>
      </c>
    </row>
    <row r="26" spans="1:1" x14ac:dyDescent="0.2">
      <c r="A26" s="9">
        <v>0</v>
      </c>
    </row>
    <row r="27" spans="1:1" x14ac:dyDescent="0.2">
      <c r="A27" s="9">
        <v>0</v>
      </c>
    </row>
    <row r="28" spans="1:1" x14ac:dyDescent="0.2">
      <c r="A28" s="9">
        <v>0</v>
      </c>
    </row>
    <row r="29" spans="1:1" x14ac:dyDescent="0.2">
      <c r="A29" s="9">
        <v>0</v>
      </c>
    </row>
    <row r="30" spans="1:1" x14ac:dyDescent="0.2">
      <c r="A30" s="27">
        <v>0</v>
      </c>
    </row>
    <row r="31" spans="1:1" x14ac:dyDescent="0.2">
      <c r="A31" s="27">
        <v>0</v>
      </c>
    </row>
    <row r="32" spans="1:1" x14ac:dyDescent="0.2">
      <c r="A32" s="9">
        <v>0</v>
      </c>
    </row>
    <row r="33" spans="1:1" x14ac:dyDescent="0.2">
      <c r="A33" s="9">
        <v>0</v>
      </c>
    </row>
    <row r="34" spans="1:1" x14ac:dyDescent="0.2">
      <c r="A34" s="9">
        <v>0</v>
      </c>
    </row>
    <row r="35" spans="1:1" x14ac:dyDescent="0.2">
      <c r="A35" s="9">
        <v>0</v>
      </c>
    </row>
    <row r="36" spans="1:1" x14ac:dyDescent="0.2">
      <c r="A36" s="9">
        <v>0</v>
      </c>
    </row>
    <row r="37" spans="1:1" x14ac:dyDescent="0.2">
      <c r="A37" s="9">
        <v>0</v>
      </c>
    </row>
    <row r="38" spans="1:1" x14ac:dyDescent="0.2">
      <c r="A38" s="9">
        <v>0</v>
      </c>
    </row>
    <row r="39" spans="1:1" x14ac:dyDescent="0.2">
      <c r="A39" s="9">
        <v>0</v>
      </c>
    </row>
    <row r="40" spans="1:1" x14ac:dyDescent="0.2">
      <c r="A40" s="9">
        <v>0</v>
      </c>
    </row>
    <row r="41" spans="1:1" x14ac:dyDescent="0.2">
      <c r="A41" s="9">
        <v>0</v>
      </c>
    </row>
    <row r="42" spans="1:1" x14ac:dyDescent="0.2">
      <c r="A42" s="9">
        <v>0</v>
      </c>
    </row>
    <row r="43" spans="1:1" x14ac:dyDescent="0.2">
      <c r="A43" s="9">
        <v>0</v>
      </c>
    </row>
    <row r="44" spans="1:1" x14ac:dyDescent="0.2">
      <c r="A44" s="9">
        <v>0</v>
      </c>
    </row>
    <row r="45" spans="1:1" x14ac:dyDescent="0.2">
      <c r="A45" s="9">
        <v>0</v>
      </c>
    </row>
    <row r="46" spans="1:1" x14ac:dyDescent="0.2">
      <c r="A46" s="9">
        <v>0</v>
      </c>
    </row>
    <row r="47" spans="1:1" x14ac:dyDescent="0.2">
      <c r="A47" s="9">
        <v>0</v>
      </c>
    </row>
    <row r="48" spans="1:1" x14ac:dyDescent="0.2">
      <c r="A48" s="9">
        <v>0</v>
      </c>
    </row>
    <row r="49" spans="1:1" x14ac:dyDescent="0.2">
      <c r="A49" s="9">
        <v>0</v>
      </c>
    </row>
    <row r="50" spans="1:1" x14ac:dyDescent="0.2">
      <c r="A50" s="9">
        <v>0</v>
      </c>
    </row>
    <row r="51" spans="1:1" x14ac:dyDescent="0.2">
      <c r="A51" s="9">
        <v>0</v>
      </c>
    </row>
    <row r="52" spans="1:1" x14ac:dyDescent="0.2">
      <c r="A52" s="9">
        <v>0</v>
      </c>
    </row>
    <row r="53" spans="1:1" x14ac:dyDescent="0.2">
      <c r="A53" s="9">
        <v>0</v>
      </c>
    </row>
    <row r="54" spans="1:1" x14ac:dyDescent="0.2">
      <c r="A54" s="9">
        <v>0</v>
      </c>
    </row>
    <row r="55" spans="1:1" x14ac:dyDescent="0.2">
      <c r="A55" s="9">
        <v>0</v>
      </c>
    </row>
    <row r="56" spans="1:1" x14ac:dyDescent="0.2">
      <c r="A56" s="9">
        <v>0</v>
      </c>
    </row>
    <row r="57" spans="1:1" x14ac:dyDescent="0.2">
      <c r="A57" s="9">
        <v>0</v>
      </c>
    </row>
    <row r="58" spans="1:1" x14ac:dyDescent="0.2">
      <c r="A58" s="9">
        <v>0</v>
      </c>
    </row>
    <row r="59" spans="1:1" x14ac:dyDescent="0.2">
      <c r="A59" s="9">
        <v>0</v>
      </c>
    </row>
    <row r="60" spans="1:1" x14ac:dyDescent="0.2">
      <c r="A60" s="15">
        <v>0</v>
      </c>
    </row>
    <row r="61" spans="1:1" x14ac:dyDescent="0.2">
      <c r="A61" s="15">
        <v>0</v>
      </c>
    </row>
    <row r="62" spans="1:1" x14ac:dyDescent="0.2">
      <c r="A62" s="15">
        <v>0</v>
      </c>
    </row>
    <row r="63" spans="1:1" x14ac:dyDescent="0.2">
      <c r="A63" s="15">
        <v>0</v>
      </c>
    </row>
    <row r="64" spans="1:1" x14ac:dyDescent="0.2">
      <c r="A64" s="15">
        <v>0</v>
      </c>
    </row>
    <row r="65" spans="1:1" x14ac:dyDescent="0.2">
      <c r="A65" s="15">
        <v>0</v>
      </c>
    </row>
    <row r="66" spans="1:1" x14ac:dyDescent="0.2">
      <c r="A66" s="15">
        <v>0</v>
      </c>
    </row>
    <row r="67" spans="1:1" x14ac:dyDescent="0.2">
      <c r="A67" s="15">
        <v>0</v>
      </c>
    </row>
    <row r="68" spans="1:1" x14ac:dyDescent="0.2">
      <c r="A68" s="15">
        <v>0</v>
      </c>
    </row>
    <row r="69" spans="1:1" x14ac:dyDescent="0.2">
      <c r="A69" s="15">
        <v>0</v>
      </c>
    </row>
    <row r="70" spans="1:1" x14ac:dyDescent="0.2">
      <c r="A70" s="15">
        <v>0</v>
      </c>
    </row>
    <row r="71" spans="1:1" x14ac:dyDescent="0.2">
      <c r="A71" s="15">
        <v>0</v>
      </c>
    </row>
    <row r="72" spans="1:1" x14ac:dyDescent="0.2">
      <c r="A72" s="15">
        <v>0</v>
      </c>
    </row>
    <row r="73" spans="1:1" x14ac:dyDescent="0.2">
      <c r="A73" s="15">
        <v>0</v>
      </c>
    </row>
    <row r="74" spans="1:1" x14ac:dyDescent="0.2">
      <c r="A74" s="15">
        <v>0</v>
      </c>
    </row>
    <row r="75" spans="1:1" x14ac:dyDescent="0.2">
      <c r="A75" s="15">
        <v>0</v>
      </c>
    </row>
    <row r="76" spans="1:1" x14ac:dyDescent="0.2">
      <c r="A76" s="10">
        <v>0</v>
      </c>
    </row>
    <row r="77" spans="1:1" x14ac:dyDescent="0.2">
      <c r="A77" s="10">
        <v>0</v>
      </c>
    </row>
    <row r="78" spans="1:1" x14ac:dyDescent="0.2">
      <c r="A78" s="10">
        <v>0</v>
      </c>
    </row>
    <row r="79" spans="1:1" x14ac:dyDescent="0.2">
      <c r="A79" s="10">
        <v>0</v>
      </c>
    </row>
    <row r="80" spans="1:1" x14ac:dyDescent="0.2">
      <c r="A80" s="10">
        <v>0</v>
      </c>
    </row>
    <row r="81" spans="1:1" x14ac:dyDescent="0.2">
      <c r="A81" s="10">
        <v>0</v>
      </c>
    </row>
    <row r="82" spans="1:1" x14ac:dyDescent="0.2">
      <c r="A82" s="10">
        <v>0</v>
      </c>
    </row>
    <row r="83" spans="1:1" x14ac:dyDescent="0.2">
      <c r="A83" s="10">
        <v>0</v>
      </c>
    </row>
    <row r="84" spans="1:1" x14ac:dyDescent="0.2">
      <c r="A84" s="10">
        <v>0</v>
      </c>
    </row>
    <row r="85" spans="1:1" x14ac:dyDescent="0.2">
      <c r="A85" s="10">
        <v>0</v>
      </c>
    </row>
    <row r="86" spans="1:1" x14ac:dyDescent="0.2">
      <c r="A86" s="10">
        <v>0</v>
      </c>
    </row>
    <row r="87" spans="1:1" x14ac:dyDescent="0.2">
      <c r="A87" s="10">
        <v>0</v>
      </c>
    </row>
    <row r="88" spans="1:1" x14ac:dyDescent="0.2">
      <c r="A88" s="17">
        <v>0</v>
      </c>
    </row>
    <row r="89" spans="1:1" x14ac:dyDescent="0.2">
      <c r="A89" s="17">
        <v>0</v>
      </c>
    </row>
    <row r="90" spans="1:1" x14ac:dyDescent="0.2">
      <c r="A90" s="16">
        <v>0</v>
      </c>
    </row>
    <row r="91" spans="1:1" x14ac:dyDescent="0.2">
      <c r="A91" s="16">
        <v>0</v>
      </c>
    </row>
    <row r="92" spans="1:1" x14ac:dyDescent="0.2">
      <c r="A92" s="16">
        <v>0</v>
      </c>
    </row>
    <row r="93" spans="1:1" x14ac:dyDescent="0.2">
      <c r="A93" s="16">
        <v>0</v>
      </c>
    </row>
    <row r="94" spans="1:1" x14ac:dyDescent="0.2">
      <c r="A94" s="16">
        <v>0</v>
      </c>
    </row>
    <row r="95" spans="1:1" x14ac:dyDescent="0.2">
      <c r="A95" s="16">
        <v>0</v>
      </c>
    </row>
    <row r="96" spans="1:1" x14ac:dyDescent="0.2">
      <c r="A96" s="16">
        <v>0</v>
      </c>
    </row>
    <row r="97" spans="1:1" x14ac:dyDescent="0.2">
      <c r="A97" s="16">
        <v>0</v>
      </c>
    </row>
    <row r="98" spans="1:1" x14ac:dyDescent="0.2">
      <c r="A98" s="16">
        <v>0</v>
      </c>
    </row>
    <row r="99" spans="1:1" x14ac:dyDescent="0.2">
      <c r="A99" s="16">
        <v>0</v>
      </c>
    </row>
    <row r="100" spans="1:1" x14ac:dyDescent="0.2">
      <c r="A100" s="17">
        <v>2.1276595744680799E-2</v>
      </c>
    </row>
    <row r="101" spans="1:1" x14ac:dyDescent="0.2">
      <c r="A101" s="17">
        <v>3.8461538461538401E-2</v>
      </c>
    </row>
    <row r="102" spans="1:1" x14ac:dyDescent="0.2">
      <c r="A102" s="16">
        <v>5.5555555555555497E-2</v>
      </c>
    </row>
    <row r="103" spans="1:1" x14ac:dyDescent="0.2">
      <c r="A103" s="17">
        <v>5.8823529411764698E-2</v>
      </c>
    </row>
    <row r="104" spans="1:1" x14ac:dyDescent="0.2">
      <c r="A104" s="17">
        <v>6.3829787234042507E-2</v>
      </c>
    </row>
    <row r="105" spans="1:1" x14ac:dyDescent="0.2">
      <c r="A105" s="17">
        <v>7.2727272727272696E-2</v>
      </c>
    </row>
    <row r="106" spans="1:1" x14ac:dyDescent="0.2">
      <c r="A106" s="16">
        <v>8.3333333333333301E-2</v>
      </c>
    </row>
    <row r="107" spans="1:1" x14ac:dyDescent="0.2">
      <c r="A107" s="16">
        <v>0.10344827586206801</v>
      </c>
    </row>
    <row r="108" spans="1:1" x14ac:dyDescent="0.2">
      <c r="A108" s="16">
        <v>0.11111111111111099</v>
      </c>
    </row>
    <row r="109" spans="1:1" x14ac:dyDescent="0.2">
      <c r="A109" s="17">
        <v>0.115384615384615</v>
      </c>
    </row>
    <row r="110" spans="1:1" x14ac:dyDescent="0.2">
      <c r="A110" s="17">
        <v>0.12121212121212099</v>
      </c>
    </row>
    <row r="111" spans="1:1" x14ac:dyDescent="0.2">
      <c r="A111" s="16">
        <v>0.125</v>
      </c>
    </row>
    <row r="112" spans="1:1" x14ac:dyDescent="0.2">
      <c r="A112" s="16">
        <v>0.125</v>
      </c>
    </row>
    <row r="113" spans="1:1" x14ac:dyDescent="0.2">
      <c r="A113" s="16">
        <v>0.125</v>
      </c>
    </row>
    <row r="114" spans="1:1" x14ac:dyDescent="0.2">
      <c r="A114" s="11">
        <v>0.13636363636363599</v>
      </c>
    </row>
    <row r="115" spans="1:1" x14ac:dyDescent="0.2">
      <c r="A115" s="12">
        <v>0.13978494623655899</v>
      </c>
    </row>
    <row r="116" spans="1:1" x14ac:dyDescent="0.2">
      <c r="A116" s="16">
        <v>0.14285714285714199</v>
      </c>
    </row>
    <row r="117" spans="1:1" x14ac:dyDescent="0.2">
      <c r="A117" s="16">
        <v>0.16666666666666599</v>
      </c>
    </row>
    <row r="118" spans="1:1" x14ac:dyDescent="0.2">
      <c r="A118" s="9">
        <v>0.2</v>
      </c>
    </row>
    <row r="119" spans="1:1" x14ac:dyDescent="0.2">
      <c r="A119" s="16">
        <v>0.2</v>
      </c>
    </row>
    <row r="120" spans="1:1" x14ac:dyDescent="0.2">
      <c r="A120" s="16">
        <v>0.2</v>
      </c>
    </row>
    <row r="121" spans="1:1" x14ac:dyDescent="0.2">
      <c r="A121" s="16">
        <v>0.2</v>
      </c>
    </row>
    <row r="122" spans="1:1" x14ac:dyDescent="0.2">
      <c r="A122" s="11">
        <v>0.22222222222222199</v>
      </c>
    </row>
    <row r="123" spans="1:1" x14ac:dyDescent="0.2">
      <c r="A123" s="16">
        <v>0.23076923076923</v>
      </c>
    </row>
    <row r="124" spans="1:1" x14ac:dyDescent="0.2">
      <c r="A124" s="16">
        <v>0.24137931034482701</v>
      </c>
    </row>
    <row r="125" spans="1:1" x14ac:dyDescent="0.2">
      <c r="A125" s="15">
        <v>0.25</v>
      </c>
    </row>
    <row r="126" spans="1:1" x14ac:dyDescent="0.2">
      <c r="A126" s="17">
        <v>0.26315789473684198</v>
      </c>
    </row>
    <row r="127" spans="1:1" x14ac:dyDescent="0.2">
      <c r="A127" s="12">
        <v>0.3</v>
      </c>
    </row>
    <row r="128" spans="1:1" x14ac:dyDescent="0.2">
      <c r="A128" s="11">
        <v>0.31818181818181801</v>
      </c>
    </row>
    <row r="129" spans="1:1" x14ac:dyDescent="0.2">
      <c r="A129" s="9">
        <v>0.33333333333333298</v>
      </c>
    </row>
    <row r="130" spans="1:1" x14ac:dyDescent="0.2">
      <c r="A130" s="16">
        <v>0.33333333333333298</v>
      </c>
    </row>
    <row r="131" spans="1:1" x14ac:dyDescent="0.2">
      <c r="A131" s="11">
        <v>0.33333333333333298</v>
      </c>
    </row>
    <row r="132" spans="1:1" x14ac:dyDescent="0.2">
      <c r="A132" s="12">
        <v>0.37837837837837801</v>
      </c>
    </row>
    <row r="133" spans="1:1" x14ac:dyDescent="0.2">
      <c r="A133" s="10">
        <v>0.38461538461538403</v>
      </c>
    </row>
    <row r="134" spans="1:1" x14ac:dyDescent="0.2">
      <c r="A134" s="16">
        <v>0.4</v>
      </c>
    </row>
    <row r="135" spans="1:1" x14ac:dyDescent="0.2">
      <c r="A135" s="11">
        <v>0.41666666666666602</v>
      </c>
    </row>
    <row r="136" spans="1:1" x14ac:dyDescent="0.2">
      <c r="A136" s="11">
        <v>0.42857142857142799</v>
      </c>
    </row>
    <row r="137" spans="1:1" x14ac:dyDescent="0.2">
      <c r="A137" s="16">
        <v>0.45945945945945899</v>
      </c>
    </row>
    <row r="138" spans="1:1" x14ac:dyDescent="0.2">
      <c r="A138" s="12">
        <v>0.472727272727272</v>
      </c>
    </row>
    <row r="139" spans="1:1" x14ac:dyDescent="0.2">
      <c r="A139" s="11">
        <v>0.5</v>
      </c>
    </row>
    <row r="140" spans="1:1" x14ac:dyDescent="0.2">
      <c r="A140" s="11">
        <v>0.5</v>
      </c>
    </row>
    <row r="141" spans="1:1" x14ac:dyDescent="0.2">
      <c r="A141" s="12">
        <v>0.57954545454545403</v>
      </c>
    </row>
    <row r="142" spans="1:1" x14ac:dyDescent="0.2">
      <c r="A142" s="12">
        <v>0.65151515151515105</v>
      </c>
    </row>
    <row r="143" spans="1:1" x14ac:dyDescent="0.2">
      <c r="A143" s="16">
        <v>0.66666666666666596</v>
      </c>
    </row>
    <row r="144" spans="1:1" x14ac:dyDescent="0.2">
      <c r="A144" s="12">
        <v>0.875</v>
      </c>
    </row>
    <row r="145" spans="1:1" x14ac:dyDescent="0.2">
      <c r="A145" s="9">
        <v>1</v>
      </c>
    </row>
    <row r="146" spans="1:1" x14ac:dyDescent="0.2">
      <c r="A146" s="9">
        <v>1</v>
      </c>
    </row>
    <row r="147" spans="1:1" x14ac:dyDescent="0.2">
      <c r="A147" s="9">
        <v>1</v>
      </c>
    </row>
    <row r="148" spans="1:1" x14ac:dyDescent="0.2">
      <c r="A148" s="15">
        <v>1</v>
      </c>
    </row>
    <row r="149" spans="1:1" x14ac:dyDescent="0.2">
      <c r="A149" s="28">
        <v>1</v>
      </c>
    </row>
    <row r="150" spans="1:1" x14ac:dyDescent="0.2">
      <c r="A150" s="16">
        <v>1</v>
      </c>
    </row>
    <row r="151" spans="1:1" x14ac:dyDescent="0.2">
      <c r="A151" s="11">
        <v>1</v>
      </c>
    </row>
    <row r="152" spans="1:1" x14ac:dyDescent="0.2">
      <c r="A152" s="11">
        <v>1</v>
      </c>
    </row>
  </sheetData>
  <sortState xmlns:xlrd2="http://schemas.microsoft.com/office/spreadsheetml/2017/richdata2" ref="A2:A152">
    <sortCondition ref="A2:A15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0DC3-6450-40C4-95AB-32F6F76C7E05}">
  <sheetPr codeName="Sheet6"/>
  <dimension ref="A1:A152"/>
  <sheetViews>
    <sheetView workbookViewId="0">
      <selection activeCell="B1" sqref="B1"/>
    </sheetView>
  </sheetViews>
  <sheetFormatPr defaultRowHeight="12.75" x14ac:dyDescent="0.2"/>
  <sheetData>
    <row r="1" spans="1:1" ht="38.25" x14ac:dyDescent="0.2">
      <c r="A1" s="1" t="s">
        <v>663</v>
      </c>
    </row>
    <row r="2" spans="1:1" x14ac:dyDescent="0.2">
      <c r="A2" s="10">
        <v>0</v>
      </c>
    </row>
    <row r="3" spans="1:1" x14ac:dyDescent="0.2">
      <c r="A3" s="10">
        <v>0</v>
      </c>
    </row>
    <row r="4" spans="1:1" x14ac:dyDescent="0.2">
      <c r="A4" s="17">
        <v>0</v>
      </c>
    </row>
    <row r="5" spans="1:1" x14ac:dyDescent="0.2">
      <c r="A5" s="17">
        <v>0</v>
      </c>
    </row>
    <row r="6" spans="1:1" x14ac:dyDescent="0.2">
      <c r="A6" s="17">
        <v>0</v>
      </c>
    </row>
    <row r="7" spans="1:1" x14ac:dyDescent="0.2">
      <c r="A7" s="17">
        <v>0</v>
      </c>
    </row>
    <row r="8" spans="1:1" x14ac:dyDescent="0.2">
      <c r="A8" s="16">
        <v>0</v>
      </c>
    </row>
    <row r="9" spans="1:1" x14ac:dyDescent="0.2">
      <c r="A9" s="10">
        <v>1.51515151515151E-2</v>
      </c>
    </row>
    <row r="10" spans="1:1" x14ac:dyDescent="0.2">
      <c r="A10" s="17">
        <v>4.1666666666666602E-2</v>
      </c>
    </row>
    <row r="11" spans="1:1" x14ac:dyDescent="0.2">
      <c r="A11" s="10">
        <v>4.3478260869565098E-2</v>
      </c>
    </row>
    <row r="12" spans="1:1" x14ac:dyDescent="0.2">
      <c r="A12" s="17">
        <v>4.54545454545454E-2</v>
      </c>
    </row>
    <row r="13" spans="1:1" x14ac:dyDescent="0.2">
      <c r="A13" s="12">
        <v>5.6818181818181698E-2</v>
      </c>
    </row>
    <row r="14" spans="1:1" x14ac:dyDescent="0.2">
      <c r="A14" s="17">
        <v>6.8965517241379296E-2</v>
      </c>
    </row>
    <row r="15" spans="1:1" x14ac:dyDescent="0.2">
      <c r="A15" s="17">
        <v>6.9444444444444406E-2</v>
      </c>
    </row>
    <row r="16" spans="1:1" x14ac:dyDescent="0.2">
      <c r="A16" s="10">
        <v>7.49999999999999E-2</v>
      </c>
    </row>
    <row r="17" spans="1:1" x14ac:dyDescent="0.2">
      <c r="A17" s="16">
        <v>7.6923076923076802E-2</v>
      </c>
    </row>
    <row r="18" spans="1:1" x14ac:dyDescent="0.2">
      <c r="A18" s="10">
        <v>0.107142857142857</v>
      </c>
    </row>
    <row r="19" spans="1:1" x14ac:dyDescent="0.2">
      <c r="A19" s="17">
        <v>0.109090909090909</v>
      </c>
    </row>
    <row r="20" spans="1:1" x14ac:dyDescent="0.2">
      <c r="A20" s="12">
        <v>0.118421052631578</v>
      </c>
    </row>
    <row r="21" spans="1:1" x14ac:dyDescent="0.2">
      <c r="A21" s="10">
        <v>0.12121212121212099</v>
      </c>
    </row>
    <row r="22" spans="1:1" x14ac:dyDescent="0.2">
      <c r="A22" s="16">
        <v>0.13043478260869501</v>
      </c>
    </row>
    <row r="23" spans="1:1" x14ac:dyDescent="0.2">
      <c r="A23" s="10">
        <v>0.132530120481927</v>
      </c>
    </row>
    <row r="24" spans="1:1" x14ac:dyDescent="0.2">
      <c r="A24" s="10">
        <v>0.132530120481927</v>
      </c>
    </row>
    <row r="25" spans="1:1" x14ac:dyDescent="0.2">
      <c r="A25" s="10">
        <v>0.14000000000000001</v>
      </c>
    </row>
    <row r="26" spans="1:1" x14ac:dyDescent="0.2">
      <c r="A26" s="11">
        <v>0.14285714285714199</v>
      </c>
    </row>
    <row r="27" spans="1:1" x14ac:dyDescent="0.2">
      <c r="A27" s="11">
        <v>0.157894736842105</v>
      </c>
    </row>
    <row r="28" spans="1:1" x14ac:dyDescent="0.2">
      <c r="A28" s="16">
        <v>0.163265306122448</v>
      </c>
    </row>
    <row r="29" spans="1:1" x14ac:dyDescent="0.2">
      <c r="A29" s="16">
        <v>0.19047619047618999</v>
      </c>
    </row>
    <row r="30" spans="1:1" x14ac:dyDescent="0.2">
      <c r="A30" s="15">
        <v>0.19259259259259201</v>
      </c>
    </row>
    <row r="31" spans="1:1" x14ac:dyDescent="0.2">
      <c r="A31" s="10">
        <v>0.19565217391304299</v>
      </c>
    </row>
    <row r="32" spans="1:1" x14ac:dyDescent="0.2">
      <c r="A32" s="16">
        <v>0.19642857142857101</v>
      </c>
    </row>
    <row r="33" spans="1:1" x14ac:dyDescent="0.2">
      <c r="A33" s="10">
        <v>0.196721311475409</v>
      </c>
    </row>
    <row r="34" spans="1:1" x14ac:dyDescent="0.2">
      <c r="A34" s="12">
        <v>0.20833333333333301</v>
      </c>
    </row>
    <row r="35" spans="1:1" x14ac:dyDescent="0.2">
      <c r="A35" s="11">
        <v>0.21276595744680801</v>
      </c>
    </row>
    <row r="36" spans="1:1" x14ac:dyDescent="0.2">
      <c r="A36" s="17">
        <v>0.217391304347826</v>
      </c>
    </row>
    <row r="37" spans="1:1" x14ac:dyDescent="0.2">
      <c r="A37" s="16">
        <v>0.21794871794871701</v>
      </c>
    </row>
    <row r="38" spans="1:1" x14ac:dyDescent="0.2">
      <c r="A38" s="16">
        <v>0.22413793103448201</v>
      </c>
    </row>
    <row r="39" spans="1:1" x14ac:dyDescent="0.2">
      <c r="A39" s="10">
        <v>0.232558139534883</v>
      </c>
    </row>
    <row r="40" spans="1:1" x14ac:dyDescent="0.2">
      <c r="A40" s="12">
        <v>0.23577235772357699</v>
      </c>
    </row>
    <row r="41" spans="1:1" x14ac:dyDescent="0.2">
      <c r="A41" s="11">
        <v>0.24324324324324301</v>
      </c>
    </row>
    <row r="42" spans="1:1" x14ac:dyDescent="0.2">
      <c r="A42" s="16">
        <v>0.25</v>
      </c>
    </row>
    <row r="43" spans="1:1" x14ac:dyDescent="0.2">
      <c r="A43" s="15">
        <v>0.26</v>
      </c>
    </row>
    <row r="44" spans="1:1" x14ac:dyDescent="0.2">
      <c r="A44" s="15">
        <v>0.265625</v>
      </c>
    </row>
    <row r="45" spans="1:1" x14ac:dyDescent="0.2">
      <c r="A45" s="16">
        <v>0.266666666666666</v>
      </c>
    </row>
    <row r="46" spans="1:1" x14ac:dyDescent="0.2">
      <c r="A46" s="12">
        <v>0.276422764227642</v>
      </c>
    </row>
    <row r="47" spans="1:1" x14ac:dyDescent="0.2">
      <c r="A47" s="15">
        <v>0.29032258064516098</v>
      </c>
    </row>
    <row r="48" spans="1:1" x14ac:dyDescent="0.2">
      <c r="A48" s="11">
        <v>0.29032258064516098</v>
      </c>
    </row>
    <row r="49" spans="1:1" x14ac:dyDescent="0.2">
      <c r="A49" s="16">
        <v>0.292682926829268</v>
      </c>
    </row>
    <row r="50" spans="1:1" x14ac:dyDescent="0.2">
      <c r="A50" s="15">
        <v>0.3</v>
      </c>
    </row>
    <row r="51" spans="1:1" x14ac:dyDescent="0.2">
      <c r="A51" s="11">
        <v>0.31932773109243601</v>
      </c>
    </row>
    <row r="52" spans="1:1" x14ac:dyDescent="0.2">
      <c r="A52" s="15">
        <v>0.36792452830188599</v>
      </c>
    </row>
    <row r="53" spans="1:1" x14ac:dyDescent="0.2">
      <c r="A53" s="15">
        <v>0.37096774193548299</v>
      </c>
    </row>
    <row r="54" spans="1:1" x14ac:dyDescent="0.2">
      <c r="A54" s="15">
        <v>0.375</v>
      </c>
    </row>
    <row r="55" spans="1:1" x14ac:dyDescent="0.2">
      <c r="A55" s="28">
        <v>0.375</v>
      </c>
    </row>
    <row r="56" spans="1:1" x14ac:dyDescent="0.2">
      <c r="A56" s="15">
        <v>0.39285714285714202</v>
      </c>
    </row>
    <row r="57" spans="1:1" x14ac:dyDescent="0.2">
      <c r="A57" s="15">
        <v>0.39285714285714202</v>
      </c>
    </row>
    <row r="58" spans="1:1" x14ac:dyDescent="0.2">
      <c r="A58" s="12">
        <v>0.41176470588235198</v>
      </c>
    </row>
    <row r="59" spans="1:1" x14ac:dyDescent="0.2">
      <c r="A59" s="16">
        <v>0.43870967741935402</v>
      </c>
    </row>
    <row r="60" spans="1:1" x14ac:dyDescent="0.2">
      <c r="A60" s="16">
        <v>0.44999999999999901</v>
      </c>
    </row>
    <row r="61" spans="1:1" x14ac:dyDescent="0.2">
      <c r="A61" s="9">
        <v>0.453125</v>
      </c>
    </row>
    <row r="62" spans="1:1" x14ac:dyDescent="0.2">
      <c r="A62" s="16">
        <v>0.46153846153846101</v>
      </c>
    </row>
    <row r="63" spans="1:1" x14ac:dyDescent="0.2">
      <c r="A63" s="11">
        <v>0.462686567164179</v>
      </c>
    </row>
    <row r="64" spans="1:1" x14ac:dyDescent="0.2">
      <c r="A64" s="15">
        <v>0.47499999999999998</v>
      </c>
    </row>
    <row r="65" spans="1:1" x14ac:dyDescent="0.2">
      <c r="A65" s="11">
        <v>0.48031496062992102</v>
      </c>
    </row>
    <row r="66" spans="1:1" x14ac:dyDescent="0.2">
      <c r="A66" s="16">
        <v>0.48148148148148101</v>
      </c>
    </row>
    <row r="67" spans="1:1" x14ac:dyDescent="0.2">
      <c r="A67" s="16">
        <v>0.48484848484848397</v>
      </c>
    </row>
    <row r="68" spans="1:1" x14ac:dyDescent="0.2">
      <c r="A68" s="15">
        <v>0.5</v>
      </c>
    </row>
    <row r="69" spans="1:1" x14ac:dyDescent="0.2">
      <c r="A69" s="11">
        <v>0.50909090909090904</v>
      </c>
    </row>
    <row r="70" spans="1:1" x14ac:dyDescent="0.2">
      <c r="A70" s="16">
        <v>0.53125</v>
      </c>
    </row>
    <row r="71" spans="1:1" x14ac:dyDescent="0.2">
      <c r="A71" s="15">
        <v>0.54166666666666596</v>
      </c>
    </row>
    <row r="72" spans="1:1" x14ac:dyDescent="0.2">
      <c r="A72" s="16">
        <v>0.54761904761904701</v>
      </c>
    </row>
    <row r="73" spans="1:1" x14ac:dyDescent="0.2">
      <c r="A73" s="15">
        <v>0.55555555555555503</v>
      </c>
    </row>
    <row r="74" spans="1:1" x14ac:dyDescent="0.2">
      <c r="A74" s="11">
        <v>0.55555555555555503</v>
      </c>
    </row>
    <row r="75" spans="1:1" x14ac:dyDescent="0.2">
      <c r="A75" s="15">
        <v>0.5625</v>
      </c>
    </row>
    <row r="76" spans="1:1" x14ac:dyDescent="0.2">
      <c r="A76" s="16">
        <v>0.56521739130434701</v>
      </c>
    </row>
    <row r="77" spans="1:1" x14ac:dyDescent="0.2">
      <c r="A77" s="16">
        <v>0.58620689655172398</v>
      </c>
    </row>
    <row r="78" spans="1:1" x14ac:dyDescent="0.2">
      <c r="A78" s="15">
        <v>0.62</v>
      </c>
    </row>
    <row r="79" spans="1:1" x14ac:dyDescent="0.2">
      <c r="A79" s="16">
        <v>0.64864864864864802</v>
      </c>
    </row>
    <row r="80" spans="1:1" x14ac:dyDescent="0.2">
      <c r="A80" s="15">
        <v>0.66666666666666596</v>
      </c>
    </row>
    <row r="81" spans="1:1" x14ac:dyDescent="0.2">
      <c r="A81" s="9">
        <v>0.67708333333333304</v>
      </c>
    </row>
    <row r="82" spans="1:1" x14ac:dyDescent="0.2">
      <c r="A82" s="15">
        <v>0.68421052631578905</v>
      </c>
    </row>
    <row r="83" spans="1:1" x14ac:dyDescent="0.2">
      <c r="A83" s="16">
        <v>0.6875</v>
      </c>
    </row>
    <row r="84" spans="1:1" x14ac:dyDescent="0.2">
      <c r="A84" s="16">
        <v>0.6875</v>
      </c>
    </row>
    <row r="85" spans="1:1" x14ac:dyDescent="0.2">
      <c r="A85" s="12">
        <v>0.69047619047619002</v>
      </c>
    </row>
    <row r="86" spans="1:1" x14ac:dyDescent="0.2">
      <c r="A86" s="9">
        <v>0.71428571428571397</v>
      </c>
    </row>
    <row r="87" spans="1:1" x14ac:dyDescent="0.2">
      <c r="A87" s="14">
        <v>0.72</v>
      </c>
    </row>
    <row r="88" spans="1:1" x14ac:dyDescent="0.2">
      <c r="A88" s="14">
        <v>0.73469387755102</v>
      </c>
    </row>
    <row r="89" spans="1:1" x14ac:dyDescent="0.2">
      <c r="A89" s="16">
        <v>0.75</v>
      </c>
    </row>
    <row r="90" spans="1:1" x14ac:dyDescent="0.2">
      <c r="A90" s="14">
        <v>0.76</v>
      </c>
    </row>
    <row r="91" spans="1:1" x14ac:dyDescent="0.2">
      <c r="A91" s="14">
        <v>0.77894736842105206</v>
      </c>
    </row>
    <row r="92" spans="1:1" x14ac:dyDescent="0.2">
      <c r="A92" s="14">
        <v>0.79245283018867896</v>
      </c>
    </row>
    <row r="93" spans="1:1" x14ac:dyDescent="0.2">
      <c r="A93" s="14">
        <v>0.8</v>
      </c>
    </row>
    <row r="94" spans="1:1" x14ac:dyDescent="0.2">
      <c r="A94" s="9">
        <v>0.80303030303030298</v>
      </c>
    </row>
    <row r="95" spans="1:1" x14ac:dyDescent="0.2">
      <c r="A95" s="14">
        <v>0.80357142857142805</v>
      </c>
    </row>
    <row r="96" spans="1:1" x14ac:dyDescent="0.2">
      <c r="A96" s="16">
        <v>0.80952380952380898</v>
      </c>
    </row>
    <row r="97" spans="1:1" x14ac:dyDescent="0.2">
      <c r="A97" s="16">
        <v>0.80952380952380898</v>
      </c>
    </row>
    <row r="98" spans="1:1" x14ac:dyDescent="0.2">
      <c r="A98" s="9">
        <v>0.8125</v>
      </c>
    </row>
    <row r="99" spans="1:1" x14ac:dyDescent="0.2">
      <c r="A99" s="14">
        <v>0.83018867924528295</v>
      </c>
    </row>
    <row r="100" spans="1:1" x14ac:dyDescent="0.2">
      <c r="A100" s="14">
        <v>0.83333333333333304</v>
      </c>
    </row>
    <row r="101" spans="1:1" x14ac:dyDescent="0.2">
      <c r="A101" s="16">
        <v>0.84745762711864403</v>
      </c>
    </row>
    <row r="102" spans="1:1" x14ac:dyDescent="0.2">
      <c r="A102" s="9">
        <v>0.85</v>
      </c>
    </row>
    <row r="103" spans="1:1" x14ac:dyDescent="0.2">
      <c r="A103" s="16">
        <v>0.85</v>
      </c>
    </row>
    <row r="104" spans="1:1" x14ac:dyDescent="0.2">
      <c r="A104" s="14">
        <v>0.85185185185185097</v>
      </c>
    </row>
    <row r="105" spans="1:1" x14ac:dyDescent="0.2">
      <c r="A105" s="16">
        <v>0.85365853658536495</v>
      </c>
    </row>
    <row r="106" spans="1:1" x14ac:dyDescent="0.2">
      <c r="A106" s="14">
        <v>0.85714285714285698</v>
      </c>
    </row>
    <row r="107" spans="1:1" x14ac:dyDescent="0.2">
      <c r="A107" s="14">
        <v>0.86111111111111105</v>
      </c>
    </row>
    <row r="108" spans="1:1" x14ac:dyDescent="0.2">
      <c r="A108" s="14">
        <v>0.875</v>
      </c>
    </row>
    <row r="109" spans="1:1" x14ac:dyDescent="0.2">
      <c r="A109" s="14">
        <v>0.88372093023255804</v>
      </c>
    </row>
    <row r="110" spans="1:1" x14ac:dyDescent="0.2">
      <c r="A110" s="14">
        <v>0.89583333333333304</v>
      </c>
    </row>
    <row r="111" spans="1:1" x14ac:dyDescent="0.2">
      <c r="A111" s="14">
        <v>0.90697674418604601</v>
      </c>
    </row>
    <row r="112" spans="1:1" x14ac:dyDescent="0.2">
      <c r="A112" s="27">
        <v>0.92857142857142805</v>
      </c>
    </row>
    <row r="113" spans="1:1" x14ac:dyDescent="0.2">
      <c r="A113" s="14">
        <v>0.93333333333333302</v>
      </c>
    </row>
    <row r="114" spans="1:1" x14ac:dyDescent="0.2">
      <c r="A114" s="14">
        <v>0.93548387096774199</v>
      </c>
    </row>
    <row r="115" spans="1:1" x14ac:dyDescent="0.2">
      <c r="A115" s="14">
        <v>0.939393939393939</v>
      </c>
    </row>
    <row r="116" spans="1:1" x14ac:dyDescent="0.2">
      <c r="A116" s="14">
        <v>0.94</v>
      </c>
    </row>
    <row r="117" spans="1:1" x14ac:dyDescent="0.2">
      <c r="A117" s="14">
        <v>0.94285714285714195</v>
      </c>
    </row>
    <row r="118" spans="1:1" x14ac:dyDescent="0.2">
      <c r="A118" s="14">
        <v>0.94736842105263097</v>
      </c>
    </row>
    <row r="119" spans="1:1" x14ac:dyDescent="0.2">
      <c r="A119" s="14">
        <v>0.95121951219512102</v>
      </c>
    </row>
    <row r="120" spans="1:1" x14ac:dyDescent="0.2">
      <c r="A120" s="14">
        <v>0.952380952380952</v>
      </c>
    </row>
    <row r="121" spans="1:1" x14ac:dyDescent="0.2">
      <c r="A121" s="14">
        <v>0.95454545454545403</v>
      </c>
    </row>
    <row r="122" spans="1:1" x14ac:dyDescent="0.2">
      <c r="A122" s="14">
        <v>0.96153846153846101</v>
      </c>
    </row>
    <row r="123" spans="1:1" x14ac:dyDescent="0.2">
      <c r="A123" s="14">
        <v>0.97058823529411697</v>
      </c>
    </row>
    <row r="124" spans="1:1" x14ac:dyDescent="0.2">
      <c r="A124" s="14">
        <v>0.97142857142857097</v>
      </c>
    </row>
    <row r="125" spans="1:1" x14ac:dyDescent="0.2">
      <c r="A125" s="14">
        <v>0.97368421052631504</v>
      </c>
    </row>
    <row r="126" spans="1:1" x14ac:dyDescent="0.2">
      <c r="A126" s="14">
        <v>0.97619047619047605</v>
      </c>
    </row>
    <row r="127" spans="1:1" x14ac:dyDescent="0.2">
      <c r="A127" s="27">
        <v>0.97727272727272696</v>
      </c>
    </row>
    <row r="128" spans="1:1" x14ac:dyDescent="0.2">
      <c r="A128" s="14">
        <v>0.97826086956521696</v>
      </c>
    </row>
    <row r="129" spans="1:1" x14ac:dyDescent="0.2">
      <c r="A129" s="14">
        <v>0.98387096774193505</v>
      </c>
    </row>
    <row r="130" spans="1:1" x14ac:dyDescent="0.2">
      <c r="A130" s="13">
        <v>1</v>
      </c>
    </row>
    <row r="131" spans="1:1" x14ac:dyDescent="0.2">
      <c r="A131" s="13">
        <v>1</v>
      </c>
    </row>
    <row r="132" spans="1:1" x14ac:dyDescent="0.2">
      <c r="A132" s="13">
        <v>1</v>
      </c>
    </row>
    <row r="133" spans="1:1" x14ac:dyDescent="0.2">
      <c r="A133" s="13">
        <v>1</v>
      </c>
    </row>
    <row r="134" spans="1:1" x14ac:dyDescent="0.2">
      <c r="A134" s="13">
        <v>1</v>
      </c>
    </row>
    <row r="135" spans="1:1" x14ac:dyDescent="0.2">
      <c r="A135" s="13">
        <v>1</v>
      </c>
    </row>
    <row r="136" spans="1:1" x14ac:dyDescent="0.2">
      <c r="A136" s="13">
        <v>1</v>
      </c>
    </row>
    <row r="137" spans="1:1" x14ac:dyDescent="0.2">
      <c r="A137" s="13">
        <v>1</v>
      </c>
    </row>
    <row r="138" spans="1:1" x14ac:dyDescent="0.2">
      <c r="A138" s="13">
        <v>1</v>
      </c>
    </row>
    <row r="139" spans="1:1" x14ac:dyDescent="0.2">
      <c r="A139" s="13">
        <v>1</v>
      </c>
    </row>
    <row r="140" spans="1:1" x14ac:dyDescent="0.2">
      <c r="A140" s="13">
        <v>1</v>
      </c>
    </row>
    <row r="141" spans="1:1" x14ac:dyDescent="0.2">
      <c r="A141" s="13">
        <v>1</v>
      </c>
    </row>
    <row r="142" spans="1:1" x14ac:dyDescent="0.2">
      <c r="A142" s="13">
        <v>1</v>
      </c>
    </row>
    <row r="143" spans="1:1" x14ac:dyDescent="0.2">
      <c r="A143" s="13">
        <v>1</v>
      </c>
    </row>
    <row r="144" spans="1:1" x14ac:dyDescent="0.2">
      <c r="A144" s="13">
        <v>1</v>
      </c>
    </row>
    <row r="145" spans="1:1" x14ac:dyDescent="0.2">
      <c r="A145" s="13">
        <v>1</v>
      </c>
    </row>
    <row r="146" spans="1:1" x14ac:dyDescent="0.2">
      <c r="A146" s="13">
        <v>1</v>
      </c>
    </row>
    <row r="147" spans="1:1" x14ac:dyDescent="0.2">
      <c r="A147" s="13">
        <v>1</v>
      </c>
    </row>
    <row r="148" spans="1:1" x14ac:dyDescent="0.2">
      <c r="A148" s="13">
        <v>1</v>
      </c>
    </row>
    <row r="149" spans="1:1" x14ac:dyDescent="0.2">
      <c r="A149" s="13">
        <v>1</v>
      </c>
    </row>
    <row r="150" spans="1:1" x14ac:dyDescent="0.2">
      <c r="A150" s="13">
        <v>1</v>
      </c>
    </row>
    <row r="151" spans="1:1" x14ac:dyDescent="0.2">
      <c r="A151" s="13">
        <v>1</v>
      </c>
    </row>
    <row r="152" spans="1:1" x14ac:dyDescent="0.2">
      <c r="A152" s="13">
        <v>1</v>
      </c>
    </row>
  </sheetData>
  <sortState xmlns:xlrd2="http://schemas.microsoft.com/office/spreadsheetml/2017/richdata2" ref="A2:A152">
    <sortCondition ref="A1:A15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C800-DE7E-4218-A4F3-5D2E84C6F020}">
  <sheetPr codeName="Sheet7"/>
  <dimension ref="A1:M151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13">
        <v>0</v>
      </c>
    </row>
    <row r="2" spans="1:1" x14ac:dyDescent="0.2">
      <c r="A2" s="13">
        <v>0</v>
      </c>
    </row>
    <row r="3" spans="1:1" x14ac:dyDescent="0.2">
      <c r="A3" s="13">
        <v>0</v>
      </c>
    </row>
    <row r="4" spans="1:1" x14ac:dyDescent="0.2">
      <c r="A4" s="13">
        <v>0</v>
      </c>
    </row>
    <row r="5" spans="1:1" x14ac:dyDescent="0.2">
      <c r="A5" s="13">
        <v>0</v>
      </c>
    </row>
    <row r="6" spans="1:1" x14ac:dyDescent="0.2">
      <c r="A6" s="13">
        <v>0</v>
      </c>
    </row>
    <row r="7" spans="1:1" x14ac:dyDescent="0.2">
      <c r="A7" s="13">
        <v>0</v>
      </c>
    </row>
    <row r="8" spans="1:1" x14ac:dyDescent="0.2">
      <c r="A8" s="13">
        <v>0</v>
      </c>
    </row>
    <row r="9" spans="1:1" x14ac:dyDescent="0.2">
      <c r="A9" s="13">
        <v>0</v>
      </c>
    </row>
    <row r="10" spans="1:1" x14ac:dyDescent="0.2">
      <c r="A10" s="13">
        <v>0</v>
      </c>
    </row>
    <row r="11" spans="1:1" x14ac:dyDescent="0.2">
      <c r="A11" s="13">
        <v>0</v>
      </c>
    </row>
    <row r="12" spans="1:1" x14ac:dyDescent="0.2">
      <c r="A12" s="13">
        <v>0</v>
      </c>
    </row>
    <row r="13" spans="1:1" x14ac:dyDescent="0.2">
      <c r="A13" s="13">
        <v>0</v>
      </c>
    </row>
    <row r="14" spans="1:1" x14ac:dyDescent="0.2">
      <c r="A14" s="13">
        <v>0</v>
      </c>
    </row>
    <row r="15" spans="1:1" x14ac:dyDescent="0.2">
      <c r="A15" s="13">
        <v>0</v>
      </c>
    </row>
    <row r="16" spans="1:1" x14ac:dyDescent="0.2">
      <c r="A16" s="13">
        <v>0</v>
      </c>
    </row>
    <row r="17" spans="1:13" x14ac:dyDescent="0.2">
      <c r="A17" s="13">
        <v>0</v>
      </c>
    </row>
    <row r="18" spans="1:13" x14ac:dyDescent="0.2">
      <c r="A18" s="13">
        <v>0</v>
      </c>
    </row>
    <row r="19" spans="1:13" x14ac:dyDescent="0.2">
      <c r="A19" s="13">
        <v>0</v>
      </c>
    </row>
    <row r="20" spans="1:13" x14ac:dyDescent="0.2">
      <c r="A20" s="13">
        <v>0</v>
      </c>
    </row>
    <row r="21" spans="1:13" x14ac:dyDescent="0.2">
      <c r="A21" s="13">
        <v>0</v>
      </c>
    </row>
    <row r="22" spans="1:13" x14ac:dyDescent="0.2">
      <c r="A22" s="13">
        <v>0</v>
      </c>
    </row>
    <row r="23" spans="1:13" x14ac:dyDescent="0.2">
      <c r="A23" s="13">
        <v>0</v>
      </c>
    </row>
    <row r="24" spans="1:13" x14ac:dyDescent="0.2">
      <c r="A24" s="14">
        <v>0</v>
      </c>
    </row>
    <row r="25" spans="1:13" x14ac:dyDescent="0.2">
      <c r="A25" s="14">
        <v>0</v>
      </c>
    </row>
    <row r="26" spans="1:13" x14ac:dyDescent="0.2">
      <c r="A26" s="14">
        <v>0</v>
      </c>
    </row>
    <row r="27" spans="1:13" x14ac:dyDescent="0.2">
      <c r="A27" s="14">
        <v>0</v>
      </c>
    </row>
    <row r="28" spans="1:13" x14ac:dyDescent="0.2">
      <c r="A28" s="14">
        <v>0</v>
      </c>
      <c r="M28" t="s">
        <v>673</v>
      </c>
    </row>
    <row r="29" spans="1:13" x14ac:dyDescent="0.2">
      <c r="A29" s="14">
        <v>0</v>
      </c>
      <c r="J29">
        <v>1</v>
      </c>
      <c r="K29">
        <v>62</v>
      </c>
      <c r="L29">
        <v>62</v>
      </c>
      <c r="M29">
        <v>0</v>
      </c>
    </row>
    <row r="30" spans="1:13" x14ac:dyDescent="0.2">
      <c r="A30" s="14">
        <v>0</v>
      </c>
      <c r="J30">
        <v>63</v>
      </c>
      <c r="K30">
        <v>88</v>
      </c>
      <c r="L30">
        <f>K30-J30+1</f>
        <v>26</v>
      </c>
      <c r="M30">
        <v>0.1</v>
      </c>
    </row>
    <row r="31" spans="1:13" x14ac:dyDescent="0.2">
      <c r="A31" s="14">
        <v>0</v>
      </c>
      <c r="J31">
        <v>89</v>
      </c>
      <c r="K31">
        <v>115</v>
      </c>
      <c r="L31">
        <f>K31-J31+1</f>
        <v>27</v>
      </c>
      <c r="M31">
        <v>0.35</v>
      </c>
    </row>
    <row r="32" spans="1:13" x14ac:dyDescent="0.2">
      <c r="A32" s="14">
        <v>0</v>
      </c>
      <c r="J32">
        <v>116</v>
      </c>
      <c r="K32">
        <v>138</v>
      </c>
      <c r="L32">
        <f>K32-J32+1</f>
        <v>23</v>
      </c>
      <c r="M32">
        <v>0.75</v>
      </c>
    </row>
    <row r="33" spans="1:13" x14ac:dyDescent="0.2">
      <c r="A33" s="14">
        <v>0</v>
      </c>
      <c r="J33">
        <v>139</v>
      </c>
      <c r="K33">
        <v>151</v>
      </c>
      <c r="L33">
        <f>K33-J33+1</f>
        <v>13</v>
      </c>
      <c r="M33">
        <v>1</v>
      </c>
    </row>
    <row r="34" spans="1:13" x14ac:dyDescent="0.2">
      <c r="A34" s="14">
        <v>0</v>
      </c>
      <c r="L34">
        <f>SUM(L29:L33)</f>
        <v>151</v>
      </c>
    </row>
    <row r="35" spans="1:13" x14ac:dyDescent="0.2">
      <c r="A35" s="14">
        <v>0</v>
      </c>
    </row>
    <row r="36" spans="1:13" x14ac:dyDescent="0.2">
      <c r="A36" s="14">
        <v>0</v>
      </c>
    </row>
    <row r="37" spans="1:13" x14ac:dyDescent="0.2">
      <c r="A37" s="14">
        <v>0</v>
      </c>
    </row>
    <row r="38" spans="1:13" x14ac:dyDescent="0.2">
      <c r="A38" s="14">
        <v>0</v>
      </c>
    </row>
    <row r="39" spans="1:13" x14ac:dyDescent="0.2">
      <c r="A39" s="15">
        <v>0</v>
      </c>
    </row>
    <row r="40" spans="1:13" x14ac:dyDescent="0.2">
      <c r="A40" s="15">
        <v>0</v>
      </c>
    </row>
    <row r="41" spans="1:13" x14ac:dyDescent="0.2">
      <c r="A41" s="15">
        <v>0</v>
      </c>
    </row>
    <row r="42" spans="1:13" x14ac:dyDescent="0.2">
      <c r="A42" s="15">
        <v>0</v>
      </c>
    </row>
    <row r="43" spans="1:13" x14ac:dyDescent="0.2">
      <c r="A43" s="15">
        <v>0</v>
      </c>
    </row>
    <row r="44" spans="1:13" x14ac:dyDescent="0.2">
      <c r="A44" s="15">
        <v>0</v>
      </c>
    </row>
    <row r="45" spans="1:13" x14ac:dyDescent="0.2">
      <c r="A45" s="15">
        <v>0</v>
      </c>
    </row>
    <row r="46" spans="1:13" x14ac:dyDescent="0.2">
      <c r="A46" s="15">
        <v>0</v>
      </c>
    </row>
    <row r="47" spans="1:13" x14ac:dyDescent="0.2">
      <c r="A47" s="15">
        <v>0</v>
      </c>
    </row>
    <row r="48" spans="1:13" x14ac:dyDescent="0.2">
      <c r="A48" s="15">
        <v>0</v>
      </c>
    </row>
    <row r="49" spans="1:1" x14ac:dyDescent="0.2">
      <c r="A49" s="15">
        <v>0</v>
      </c>
    </row>
    <row r="50" spans="1:1" x14ac:dyDescent="0.2">
      <c r="A50" s="15">
        <v>0</v>
      </c>
    </row>
    <row r="51" spans="1:1" x14ac:dyDescent="0.2">
      <c r="A51" s="10">
        <v>0</v>
      </c>
    </row>
    <row r="52" spans="1:1" x14ac:dyDescent="0.2">
      <c r="A52" s="10">
        <v>0</v>
      </c>
    </row>
    <row r="53" spans="1:1" x14ac:dyDescent="0.2">
      <c r="A53" s="10">
        <v>0</v>
      </c>
    </row>
    <row r="54" spans="1:1" x14ac:dyDescent="0.2">
      <c r="A54" s="10">
        <v>0</v>
      </c>
    </row>
    <row r="55" spans="1:1" x14ac:dyDescent="0.2">
      <c r="A55" s="10">
        <v>0</v>
      </c>
    </row>
    <row r="56" spans="1:1" x14ac:dyDescent="0.2">
      <c r="A56" s="10">
        <v>0</v>
      </c>
    </row>
    <row r="57" spans="1:1" x14ac:dyDescent="0.2">
      <c r="A57" s="10">
        <v>0</v>
      </c>
    </row>
    <row r="58" spans="1:1" x14ac:dyDescent="0.2">
      <c r="A58" s="10">
        <v>0</v>
      </c>
    </row>
    <row r="59" spans="1:1" x14ac:dyDescent="0.2">
      <c r="A59" s="10">
        <v>0</v>
      </c>
    </row>
    <row r="60" spans="1:1" x14ac:dyDescent="0.2">
      <c r="A60" s="10">
        <v>0</v>
      </c>
    </row>
    <row r="61" spans="1:1" x14ac:dyDescent="0.2">
      <c r="A61" s="10">
        <v>0</v>
      </c>
    </row>
    <row r="62" spans="1:1" x14ac:dyDescent="0.2">
      <c r="A62" s="10">
        <v>0</v>
      </c>
    </row>
    <row r="63" spans="1:1" x14ac:dyDescent="0.2">
      <c r="A63" s="15">
        <v>9.4339622641509396E-3</v>
      </c>
    </row>
    <row r="64" spans="1:1" x14ac:dyDescent="0.2">
      <c r="A64" s="14">
        <v>1.8867924528301799E-2</v>
      </c>
    </row>
    <row r="65" spans="1:1" x14ac:dyDescent="0.2">
      <c r="A65" s="14">
        <v>2.0833333333333301E-2</v>
      </c>
    </row>
    <row r="66" spans="1:1" x14ac:dyDescent="0.2">
      <c r="A66" s="15">
        <v>2.0833333333333301E-2</v>
      </c>
    </row>
    <row r="67" spans="1:1" x14ac:dyDescent="0.2">
      <c r="A67" s="14">
        <v>2.1739130434782601E-2</v>
      </c>
    </row>
    <row r="68" spans="1:1" x14ac:dyDescent="0.2">
      <c r="A68" s="27">
        <v>2.27272727272727E-2</v>
      </c>
    </row>
    <row r="69" spans="1:1" x14ac:dyDescent="0.2">
      <c r="A69" s="14">
        <v>2.3809523809523801E-2</v>
      </c>
    </row>
    <row r="70" spans="1:1" x14ac:dyDescent="0.2">
      <c r="A70" s="14">
        <v>2.4999999999999901E-2</v>
      </c>
    </row>
    <row r="71" spans="1:1" x14ac:dyDescent="0.2">
      <c r="A71" s="15">
        <v>2.5000000000000001E-2</v>
      </c>
    </row>
    <row r="72" spans="1:1" x14ac:dyDescent="0.2">
      <c r="A72" s="14">
        <v>2.77777777777777E-2</v>
      </c>
    </row>
    <row r="73" spans="1:1" x14ac:dyDescent="0.2">
      <c r="A73" s="14">
        <v>3.5714285714285698E-2</v>
      </c>
    </row>
    <row r="74" spans="1:1" x14ac:dyDescent="0.2">
      <c r="A74" s="14">
        <v>3.7735849056603703E-2</v>
      </c>
    </row>
    <row r="75" spans="1:1" x14ac:dyDescent="0.2">
      <c r="A75" s="14">
        <v>3.8461538461538401E-2</v>
      </c>
    </row>
    <row r="76" spans="1:1" x14ac:dyDescent="0.2">
      <c r="A76" s="14">
        <v>0.04</v>
      </c>
    </row>
    <row r="77" spans="1:1" x14ac:dyDescent="0.2">
      <c r="A77" s="14">
        <v>4.08163265306122E-2</v>
      </c>
    </row>
    <row r="78" spans="1:1" x14ac:dyDescent="0.2">
      <c r="A78" s="14">
        <v>4.2105263157894701E-2</v>
      </c>
    </row>
    <row r="79" spans="1:1" x14ac:dyDescent="0.2">
      <c r="A79" s="14">
        <v>4.6511627906976702E-2</v>
      </c>
    </row>
    <row r="80" spans="1:1" x14ac:dyDescent="0.2">
      <c r="A80" s="14">
        <v>4.7619047619047603E-2</v>
      </c>
    </row>
    <row r="81" spans="1:1" x14ac:dyDescent="0.2">
      <c r="A81" s="14">
        <v>5.2631578947368397E-2</v>
      </c>
    </row>
    <row r="82" spans="1:1" x14ac:dyDescent="0.2">
      <c r="A82" s="15">
        <v>5.9259259259259303E-2</v>
      </c>
    </row>
    <row r="83" spans="1:1" x14ac:dyDescent="0.2">
      <c r="A83" s="15">
        <v>5.9523809523809403E-2</v>
      </c>
    </row>
    <row r="84" spans="1:1" x14ac:dyDescent="0.2">
      <c r="A84" s="14">
        <v>6.0606060606060601E-2</v>
      </c>
    </row>
    <row r="85" spans="1:1" x14ac:dyDescent="0.2">
      <c r="A85" s="15">
        <v>6.6666666666666596E-2</v>
      </c>
    </row>
    <row r="86" spans="1:1" x14ac:dyDescent="0.2">
      <c r="A86" s="10">
        <v>7.0707070707070704E-2</v>
      </c>
    </row>
    <row r="87" spans="1:1" x14ac:dyDescent="0.2">
      <c r="A87" s="27">
        <v>7.1428571428571397E-2</v>
      </c>
    </row>
    <row r="88" spans="1:1" x14ac:dyDescent="0.2">
      <c r="A88" s="14">
        <v>8.1395348837209294E-2</v>
      </c>
    </row>
    <row r="89" spans="1:1" x14ac:dyDescent="0.2">
      <c r="A89" s="16">
        <v>0.125</v>
      </c>
    </row>
    <row r="90" spans="1:1" x14ac:dyDescent="0.2">
      <c r="A90" s="28">
        <v>0.125</v>
      </c>
    </row>
    <row r="91" spans="1:1" x14ac:dyDescent="0.2">
      <c r="A91" s="11">
        <v>0.14285714285714199</v>
      </c>
    </row>
    <row r="92" spans="1:1" x14ac:dyDescent="0.2">
      <c r="A92" s="16">
        <v>0.146341463414634</v>
      </c>
    </row>
    <row r="93" spans="1:1" x14ac:dyDescent="0.2">
      <c r="A93" s="9">
        <v>0.15</v>
      </c>
    </row>
    <row r="94" spans="1:1" x14ac:dyDescent="0.2">
      <c r="A94" s="16">
        <v>0.15</v>
      </c>
    </row>
    <row r="95" spans="1:1" x14ac:dyDescent="0.2">
      <c r="A95" s="16">
        <v>0.152542372881355</v>
      </c>
    </row>
    <row r="96" spans="1:1" x14ac:dyDescent="0.2">
      <c r="A96" s="16">
        <v>0.16666666666666599</v>
      </c>
    </row>
    <row r="97" spans="1:1" x14ac:dyDescent="0.2">
      <c r="A97" s="11">
        <v>0.16666666666666599</v>
      </c>
    </row>
    <row r="98" spans="1:1" x14ac:dyDescent="0.2">
      <c r="A98" s="9">
        <v>0.1875</v>
      </c>
    </row>
    <row r="99" spans="1:1" x14ac:dyDescent="0.2">
      <c r="A99" s="16">
        <v>0.19047619047618999</v>
      </c>
    </row>
    <row r="100" spans="1:1" x14ac:dyDescent="0.2">
      <c r="A100" s="11">
        <v>0.19327731092436901</v>
      </c>
    </row>
    <row r="101" spans="1:1" x14ac:dyDescent="0.2">
      <c r="A101" s="11">
        <v>0.194029850746268</v>
      </c>
    </row>
    <row r="102" spans="1:1" x14ac:dyDescent="0.2">
      <c r="A102" s="9">
        <v>0.19696969696969599</v>
      </c>
    </row>
    <row r="103" spans="1:1" x14ac:dyDescent="0.2">
      <c r="A103" s="11">
        <v>0.220472440944881</v>
      </c>
    </row>
    <row r="104" spans="1:1" x14ac:dyDescent="0.2">
      <c r="A104" s="11">
        <v>0.225806451612903</v>
      </c>
    </row>
    <row r="105" spans="1:1" x14ac:dyDescent="0.2">
      <c r="A105" s="11">
        <v>0.22972972972972899</v>
      </c>
    </row>
    <row r="106" spans="1:1" x14ac:dyDescent="0.2">
      <c r="A106" s="11">
        <v>0.236363636363636</v>
      </c>
    </row>
    <row r="107" spans="1:1" x14ac:dyDescent="0.2">
      <c r="A107" s="16">
        <v>0.24324324324324301</v>
      </c>
    </row>
    <row r="108" spans="1:1" x14ac:dyDescent="0.2">
      <c r="A108" s="16">
        <v>0.25</v>
      </c>
    </row>
    <row r="109" spans="1:1" x14ac:dyDescent="0.2">
      <c r="A109" s="9">
        <v>0.28571428571428498</v>
      </c>
    </row>
    <row r="110" spans="1:1" x14ac:dyDescent="0.2">
      <c r="A110" s="16">
        <v>0.29166666666666602</v>
      </c>
    </row>
    <row r="111" spans="1:1" x14ac:dyDescent="0.2">
      <c r="A111" s="12">
        <v>0.30158730158730102</v>
      </c>
    </row>
    <row r="112" spans="1:1" x14ac:dyDescent="0.2">
      <c r="A112" s="9">
        <v>0.32291666666666602</v>
      </c>
    </row>
    <row r="113" spans="1:1" x14ac:dyDescent="0.2">
      <c r="A113" s="16">
        <v>0.33333333333333298</v>
      </c>
    </row>
    <row r="114" spans="1:1" x14ac:dyDescent="0.2">
      <c r="A114" s="16">
        <v>0.34482758620689602</v>
      </c>
    </row>
    <row r="115" spans="1:1" x14ac:dyDescent="0.2">
      <c r="A115" s="16">
        <v>0.34615384615384598</v>
      </c>
    </row>
    <row r="116" spans="1:1" x14ac:dyDescent="0.2">
      <c r="A116" s="16">
        <v>0.38461538461538403</v>
      </c>
    </row>
    <row r="117" spans="1:1" x14ac:dyDescent="0.2">
      <c r="A117" s="16">
        <v>0.38793103448275801</v>
      </c>
    </row>
    <row r="118" spans="1:1" x14ac:dyDescent="0.2">
      <c r="A118" s="16">
        <v>0.39024390243902402</v>
      </c>
    </row>
    <row r="119" spans="1:1" x14ac:dyDescent="0.2">
      <c r="A119" s="16">
        <v>0.39130434782608597</v>
      </c>
    </row>
    <row r="120" spans="1:1" x14ac:dyDescent="0.2">
      <c r="A120" s="16">
        <v>0.407407407407407</v>
      </c>
    </row>
    <row r="121" spans="1:1" x14ac:dyDescent="0.2">
      <c r="A121" s="16">
        <v>0.41935483870967699</v>
      </c>
    </row>
    <row r="122" spans="1:1" x14ac:dyDescent="0.2">
      <c r="A122" s="11">
        <v>0.42105263157894701</v>
      </c>
    </row>
    <row r="123" spans="1:1" x14ac:dyDescent="0.2">
      <c r="A123" s="16">
        <v>0.452380952380952</v>
      </c>
    </row>
    <row r="124" spans="1:1" x14ac:dyDescent="0.2">
      <c r="A124" s="16">
        <v>0.46875</v>
      </c>
    </row>
    <row r="125" spans="1:1" x14ac:dyDescent="0.2">
      <c r="A125" s="16">
        <v>0.469696969696969</v>
      </c>
    </row>
    <row r="126" spans="1:1" x14ac:dyDescent="0.2">
      <c r="A126" s="11">
        <v>0.47872340425531901</v>
      </c>
    </row>
    <row r="127" spans="1:1" x14ac:dyDescent="0.2">
      <c r="A127" s="16">
        <v>0.5</v>
      </c>
    </row>
    <row r="128" spans="1:1" x14ac:dyDescent="0.2">
      <c r="A128" s="16">
        <v>0.51020408163265296</v>
      </c>
    </row>
    <row r="129" spans="1:1" x14ac:dyDescent="0.2">
      <c r="A129" s="12">
        <v>0.52941176470588203</v>
      </c>
    </row>
    <row r="130" spans="1:1" x14ac:dyDescent="0.2">
      <c r="A130" s="9">
        <v>0.546875</v>
      </c>
    </row>
    <row r="131" spans="1:1" x14ac:dyDescent="0.2">
      <c r="A131" s="16">
        <v>0.59375</v>
      </c>
    </row>
    <row r="132" spans="1:1" x14ac:dyDescent="0.2">
      <c r="A132" s="16">
        <v>0.62222222222222201</v>
      </c>
    </row>
    <row r="133" spans="1:1" x14ac:dyDescent="0.2">
      <c r="A133" s="12">
        <v>0.64583333333333304</v>
      </c>
    </row>
    <row r="134" spans="1:1" x14ac:dyDescent="0.2">
      <c r="A134" s="16">
        <v>0.71428571428571397</v>
      </c>
    </row>
    <row r="135" spans="1:1" x14ac:dyDescent="0.2">
      <c r="A135" s="16">
        <v>0.71428571428571397</v>
      </c>
    </row>
    <row r="136" spans="1:1" x14ac:dyDescent="0.2">
      <c r="A136" s="16">
        <v>0.71739130434782605</v>
      </c>
    </row>
    <row r="137" spans="1:1" x14ac:dyDescent="0.2">
      <c r="A137" s="12">
        <v>0.723577235772357</v>
      </c>
    </row>
    <row r="138" spans="1:1" x14ac:dyDescent="0.2">
      <c r="A138" s="12">
        <v>0.73684210526315697</v>
      </c>
    </row>
    <row r="139" spans="1:1" x14ac:dyDescent="0.2">
      <c r="A139" s="12">
        <v>0.76136363636363602</v>
      </c>
    </row>
    <row r="140" spans="1:1" x14ac:dyDescent="0.2">
      <c r="A140" s="12">
        <v>0.76422764227642204</v>
      </c>
    </row>
    <row r="141" spans="1:1" x14ac:dyDescent="0.2">
      <c r="A141" s="17">
        <v>0.77777777777777701</v>
      </c>
    </row>
    <row r="142" spans="1:1" x14ac:dyDescent="0.2">
      <c r="A142" s="17">
        <v>0.78260869565217395</v>
      </c>
    </row>
    <row r="143" spans="1:1" x14ac:dyDescent="0.2">
      <c r="A143" s="17">
        <v>0.87272727272727202</v>
      </c>
    </row>
    <row r="144" spans="1:1" x14ac:dyDescent="0.2">
      <c r="A144" s="16">
        <v>0.88461538461538403</v>
      </c>
    </row>
    <row r="145" spans="1:1" x14ac:dyDescent="0.2">
      <c r="A145" s="17">
        <v>0.90909090909090895</v>
      </c>
    </row>
    <row r="146" spans="1:1" x14ac:dyDescent="0.2">
      <c r="A146" s="17">
        <v>0.93103448275862</v>
      </c>
    </row>
    <row r="147" spans="1:1" x14ac:dyDescent="0.2">
      <c r="A147" s="17">
        <v>0.95833333333333304</v>
      </c>
    </row>
    <row r="148" spans="1:1" x14ac:dyDescent="0.2">
      <c r="A148" s="17">
        <v>0.97142857142857097</v>
      </c>
    </row>
    <row r="149" spans="1:1" x14ac:dyDescent="0.2">
      <c r="A149" s="17">
        <v>1</v>
      </c>
    </row>
    <row r="150" spans="1:1" x14ac:dyDescent="0.2">
      <c r="A150" s="17">
        <v>1</v>
      </c>
    </row>
    <row r="151" spans="1:1" x14ac:dyDescent="0.2">
      <c r="A151" s="1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12C4-8C42-4B45-B024-52678C5EE7BA}">
  <dimension ref="A1:H152"/>
  <sheetViews>
    <sheetView workbookViewId="0">
      <selection activeCell="B1" sqref="B1"/>
    </sheetView>
  </sheetViews>
  <sheetFormatPr defaultRowHeight="12.75" x14ac:dyDescent="0.2"/>
  <sheetData>
    <row r="1" spans="1:8" ht="38.25" x14ac:dyDescent="0.2">
      <c r="A1" s="26" t="s">
        <v>659</v>
      </c>
    </row>
    <row r="2" spans="1:8" x14ac:dyDescent="0.2">
      <c r="A2">
        <v>0</v>
      </c>
    </row>
    <row r="3" spans="1:8" x14ac:dyDescent="0.2">
      <c r="A3">
        <v>0</v>
      </c>
      <c r="D3" s="293">
        <v>0</v>
      </c>
      <c r="E3" s="293" t="s">
        <v>736</v>
      </c>
      <c r="F3" s="293" t="s">
        <v>737</v>
      </c>
      <c r="G3" s="293" t="s">
        <v>738</v>
      </c>
    </row>
    <row r="4" spans="1:8" x14ac:dyDescent="0.2">
      <c r="A4">
        <v>0</v>
      </c>
      <c r="D4">
        <v>23</v>
      </c>
      <c r="E4">
        <v>41</v>
      </c>
      <c r="F4">
        <v>47</v>
      </c>
      <c r="G4">
        <v>40</v>
      </c>
      <c r="H4">
        <f>SUM(D4:G4)</f>
        <v>151</v>
      </c>
    </row>
    <row r="5" spans="1:8" x14ac:dyDescent="0.2">
      <c r="A5">
        <v>0</v>
      </c>
    </row>
    <row r="6" spans="1:8" x14ac:dyDescent="0.2">
      <c r="A6">
        <v>0</v>
      </c>
    </row>
    <row r="7" spans="1:8" x14ac:dyDescent="0.2">
      <c r="A7">
        <v>0</v>
      </c>
    </row>
    <row r="8" spans="1:8" x14ac:dyDescent="0.2">
      <c r="A8">
        <v>0</v>
      </c>
    </row>
    <row r="9" spans="1:8" x14ac:dyDescent="0.2">
      <c r="A9">
        <v>0</v>
      </c>
    </row>
    <row r="10" spans="1:8" x14ac:dyDescent="0.2">
      <c r="A10">
        <v>0</v>
      </c>
    </row>
    <row r="11" spans="1:8" x14ac:dyDescent="0.2">
      <c r="A11">
        <v>0</v>
      </c>
    </row>
    <row r="12" spans="1:8" x14ac:dyDescent="0.2">
      <c r="A12">
        <v>0</v>
      </c>
    </row>
    <row r="13" spans="1:8" x14ac:dyDescent="0.2">
      <c r="A13">
        <v>0</v>
      </c>
    </row>
    <row r="14" spans="1:8" x14ac:dyDescent="0.2">
      <c r="A14">
        <v>0</v>
      </c>
    </row>
    <row r="15" spans="1:8" x14ac:dyDescent="0.2">
      <c r="A15">
        <v>0</v>
      </c>
    </row>
    <row r="16" spans="1:8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1.6129032258064498E-2</v>
      </c>
    </row>
    <row r="26" spans="1:1" x14ac:dyDescent="0.2">
      <c r="A26">
        <v>2.1739130434782601E-2</v>
      </c>
    </row>
    <row r="27" spans="1:1" x14ac:dyDescent="0.2">
      <c r="A27">
        <v>2.27272727272727E-2</v>
      </c>
    </row>
    <row r="28" spans="1:1" x14ac:dyDescent="0.2">
      <c r="A28">
        <v>2.3809523809523801E-2</v>
      </c>
    </row>
    <row r="29" spans="1:1" x14ac:dyDescent="0.2">
      <c r="A29">
        <v>2.6315789473684199E-2</v>
      </c>
    </row>
    <row r="30" spans="1:1" x14ac:dyDescent="0.2">
      <c r="A30">
        <v>2.8571428571428501E-2</v>
      </c>
    </row>
    <row r="31" spans="1:1" x14ac:dyDescent="0.2">
      <c r="A31">
        <v>2.94117647058823E-2</v>
      </c>
    </row>
    <row r="32" spans="1:1" x14ac:dyDescent="0.2">
      <c r="A32">
        <v>3.8461538461538401E-2</v>
      </c>
    </row>
    <row r="33" spans="1:1" x14ac:dyDescent="0.2">
      <c r="A33">
        <v>4.54545454545454E-2</v>
      </c>
    </row>
    <row r="34" spans="1:1" x14ac:dyDescent="0.2">
      <c r="A34">
        <v>4.7619047619047603E-2</v>
      </c>
    </row>
    <row r="35" spans="1:1" x14ac:dyDescent="0.2">
      <c r="A35">
        <v>4.8780487804878002E-2</v>
      </c>
    </row>
    <row r="36" spans="1:1" x14ac:dyDescent="0.2">
      <c r="A36">
        <v>5.2631578947368397E-2</v>
      </c>
    </row>
    <row r="37" spans="1:1" x14ac:dyDescent="0.2">
      <c r="A37">
        <v>5.7142857142857099E-2</v>
      </c>
    </row>
    <row r="38" spans="1:1" x14ac:dyDescent="0.2">
      <c r="A38">
        <v>0.06</v>
      </c>
    </row>
    <row r="39" spans="1:1" x14ac:dyDescent="0.2">
      <c r="A39">
        <v>6.0606060606060601E-2</v>
      </c>
    </row>
    <row r="40" spans="1:1" x14ac:dyDescent="0.2">
      <c r="A40">
        <v>6.4516129032257993E-2</v>
      </c>
    </row>
    <row r="41" spans="1:1" x14ac:dyDescent="0.2">
      <c r="A41">
        <v>6.6666666666666596E-2</v>
      </c>
    </row>
    <row r="42" spans="1:1" x14ac:dyDescent="0.2">
      <c r="A42">
        <v>7.1428571428571397E-2</v>
      </c>
    </row>
    <row r="43" spans="1:1" x14ac:dyDescent="0.2">
      <c r="A43">
        <v>9.3023255813953404E-2</v>
      </c>
    </row>
    <row r="44" spans="1:1" x14ac:dyDescent="0.2">
      <c r="A44">
        <v>0.10416666666666601</v>
      </c>
    </row>
    <row r="45" spans="1:1" x14ac:dyDescent="0.2">
      <c r="A45">
        <v>0.116279069767441</v>
      </c>
    </row>
    <row r="46" spans="1:1" x14ac:dyDescent="0.2">
      <c r="A46">
        <v>0.125</v>
      </c>
    </row>
    <row r="47" spans="1:1" x14ac:dyDescent="0.2">
      <c r="A47">
        <v>0.13888888888888801</v>
      </c>
    </row>
    <row r="48" spans="1:1" x14ac:dyDescent="0.2">
      <c r="A48">
        <v>0.14285714285714199</v>
      </c>
    </row>
    <row r="49" spans="1:1" x14ac:dyDescent="0.2">
      <c r="A49">
        <v>0.146341463414634</v>
      </c>
    </row>
    <row r="50" spans="1:1" x14ac:dyDescent="0.2">
      <c r="A50">
        <v>0.148148148148148</v>
      </c>
    </row>
    <row r="51" spans="1:1" x14ac:dyDescent="0.2">
      <c r="A51">
        <v>0.15</v>
      </c>
    </row>
    <row r="52" spans="1:1" x14ac:dyDescent="0.2">
      <c r="A52">
        <v>0.15</v>
      </c>
    </row>
    <row r="53" spans="1:1" x14ac:dyDescent="0.2">
      <c r="A53">
        <v>0.152542372881355</v>
      </c>
    </row>
    <row r="54" spans="1:1" x14ac:dyDescent="0.2">
      <c r="A54">
        <v>0.16666666666666599</v>
      </c>
    </row>
    <row r="55" spans="1:1" x14ac:dyDescent="0.2">
      <c r="A55">
        <v>0.169811320754716</v>
      </c>
    </row>
    <row r="56" spans="1:1" x14ac:dyDescent="0.2">
      <c r="A56">
        <v>0.1875</v>
      </c>
    </row>
    <row r="57" spans="1:1" x14ac:dyDescent="0.2">
      <c r="A57">
        <v>0.19047619047618999</v>
      </c>
    </row>
    <row r="58" spans="1:1" x14ac:dyDescent="0.2">
      <c r="A58">
        <v>0.19047619047618999</v>
      </c>
    </row>
    <row r="59" spans="1:1" x14ac:dyDescent="0.2">
      <c r="A59">
        <v>0.19642857142857101</v>
      </c>
    </row>
    <row r="60" spans="1:1" x14ac:dyDescent="0.2">
      <c r="A60">
        <v>0.19696969696969599</v>
      </c>
    </row>
    <row r="61" spans="1:1" x14ac:dyDescent="0.2">
      <c r="A61">
        <v>0.2</v>
      </c>
    </row>
    <row r="62" spans="1:1" x14ac:dyDescent="0.2">
      <c r="A62">
        <v>0.20754716981131999</v>
      </c>
    </row>
    <row r="63" spans="1:1" x14ac:dyDescent="0.2">
      <c r="A63">
        <v>0.221052631578947</v>
      </c>
    </row>
    <row r="64" spans="1:1" x14ac:dyDescent="0.2">
      <c r="A64">
        <v>0.24</v>
      </c>
    </row>
    <row r="65" spans="1:1" x14ac:dyDescent="0.2">
      <c r="A65">
        <v>0.25</v>
      </c>
    </row>
    <row r="66" spans="1:1" x14ac:dyDescent="0.2">
      <c r="A66">
        <v>0.265306122448979</v>
      </c>
    </row>
    <row r="67" spans="1:1" x14ac:dyDescent="0.2">
      <c r="A67">
        <v>0.28000000000000003</v>
      </c>
    </row>
    <row r="68" spans="1:1" x14ac:dyDescent="0.2">
      <c r="A68">
        <v>0.28571428571428498</v>
      </c>
    </row>
    <row r="69" spans="1:1" x14ac:dyDescent="0.2">
      <c r="A69">
        <v>0.30952380952380898</v>
      </c>
    </row>
    <row r="70" spans="1:1" x14ac:dyDescent="0.2">
      <c r="A70">
        <v>0.3125</v>
      </c>
    </row>
    <row r="71" spans="1:1" x14ac:dyDescent="0.2">
      <c r="A71">
        <v>0.3125</v>
      </c>
    </row>
    <row r="72" spans="1:1" x14ac:dyDescent="0.2">
      <c r="A72">
        <v>0.31578947368421001</v>
      </c>
    </row>
    <row r="73" spans="1:1" x14ac:dyDescent="0.2">
      <c r="A73">
        <v>0.32291666666666602</v>
      </c>
    </row>
    <row r="74" spans="1:1" x14ac:dyDescent="0.2">
      <c r="A74">
        <v>0.33333333333333298</v>
      </c>
    </row>
    <row r="75" spans="1:1" x14ac:dyDescent="0.2">
      <c r="A75">
        <v>0.35135135135135098</v>
      </c>
    </row>
    <row r="76" spans="1:1" x14ac:dyDescent="0.2">
      <c r="A76">
        <v>0.38</v>
      </c>
    </row>
    <row r="77" spans="1:1" x14ac:dyDescent="0.2">
      <c r="A77">
        <v>0.41379310344827502</v>
      </c>
    </row>
    <row r="78" spans="1:1" x14ac:dyDescent="0.2">
      <c r="A78">
        <v>0.434782608695652</v>
      </c>
    </row>
    <row r="79" spans="1:1" x14ac:dyDescent="0.2">
      <c r="A79">
        <v>0.4375</v>
      </c>
    </row>
    <row r="80" spans="1:1" x14ac:dyDescent="0.2">
      <c r="A80">
        <v>0.44444444444444398</v>
      </c>
    </row>
    <row r="81" spans="1:1" x14ac:dyDescent="0.2">
      <c r="A81">
        <v>0.44444444444444398</v>
      </c>
    </row>
    <row r="82" spans="1:1" x14ac:dyDescent="0.2">
      <c r="A82">
        <v>0.452380952380952</v>
      </c>
    </row>
    <row r="83" spans="1:1" x14ac:dyDescent="0.2">
      <c r="A83">
        <v>0.45833333333333298</v>
      </c>
    </row>
    <row r="84" spans="1:1" x14ac:dyDescent="0.2">
      <c r="A84">
        <v>0.46875</v>
      </c>
    </row>
    <row r="85" spans="1:1" x14ac:dyDescent="0.2">
      <c r="A85">
        <v>0.49090909090909002</v>
      </c>
    </row>
    <row r="86" spans="1:1" x14ac:dyDescent="0.2">
      <c r="A86">
        <v>0.5</v>
      </c>
    </row>
    <row r="87" spans="1:1" x14ac:dyDescent="0.2">
      <c r="A87">
        <v>0.51515151515151503</v>
      </c>
    </row>
    <row r="88" spans="1:1" x14ac:dyDescent="0.2">
      <c r="A88">
        <v>0.51851851851851805</v>
      </c>
    </row>
    <row r="89" spans="1:1" x14ac:dyDescent="0.2">
      <c r="A89">
        <v>0.51968503937007804</v>
      </c>
    </row>
    <row r="90" spans="1:1" x14ac:dyDescent="0.2">
      <c r="A90">
        <v>0.52500000000000002</v>
      </c>
    </row>
    <row r="91" spans="1:1" x14ac:dyDescent="0.2">
      <c r="A91">
        <v>0.53731343283582</v>
      </c>
    </row>
    <row r="92" spans="1:1" x14ac:dyDescent="0.2">
      <c r="A92">
        <v>0.53846153846153799</v>
      </c>
    </row>
    <row r="93" spans="1:1" x14ac:dyDescent="0.2">
      <c r="A93">
        <v>0.546875</v>
      </c>
    </row>
    <row r="94" spans="1:1" x14ac:dyDescent="0.2">
      <c r="A94">
        <v>0.55000000000000004</v>
      </c>
    </row>
    <row r="95" spans="1:1" x14ac:dyDescent="0.2">
      <c r="A95">
        <v>0.56129032258064504</v>
      </c>
    </row>
    <row r="96" spans="1:1" x14ac:dyDescent="0.2">
      <c r="A96">
        <v>0.58823529411764697</v>
      </c>
    </row>
    <row r="97" spans="1:1" x14ac:dyDescent="0.2">
      <c r="A97">
        <v>0.60714285714285698</v>
      </c>
    </row>
    <row r="98" spans="1:1" x14ac:dyDescent="0.2">
      <c r="A98">
        <v>0.60714285714285698</v>
      </c>
    </row>
    <row r="99" spans="1:1" x14ac:dyDescent="0.2">
      <c r="A99">
        <v>0.625</v>
      </c>
    </row>
    <row r="100" spans="1:1" x14ac:dyDescent="0.2">
      <c r="A100">
        <v>0.625</v>
      </c>
    </row>
    <row r="101" spans="1:1" x14ac:dyDescent="0.2">
      <c r="A101">
        <v>0.62903225806451601</v>
      </c>
    </row>
    <row r="102" spans="1:1" x14ac:dyDescent="0.2">
      <c r="A102">
        <v>0.63207547169811296</v>
      </c>
    </row>
    <row r="103" spans="1:1" x14ac:dyDescent="0.2">
      <c r="A103">
        <v>0.68067226890756305</v>
      </c>
    </row>
    <row r="104" spans="1:1" x14ac:dyDescent="0.2">
      <c r="A104">
        <v>0.7</v>
      </c>
    </row>
    <row r="105" spans="1:1" x14ac:dyDescent="0.2">
      <c r="A105">
        <v>0.707317073170731</v>
      </c>
    </row>
    <row r="106" spans="1:1" x14ac:dyDescent="0.2">
      <c r="A106">
        <v>0.70967741935483797</v>
      </c>
    </row>
    <row r="107" spans="1:1" x14ac:dyDescent="0.2">
      <c r="A107">
        <v>0.70967741935483797</v>
      </c>
    </row>
    <row r="108" spans="1:1" x14ac:dyDescent="0.2">
      <c r="A108">
        <v>0.723577235772357</v>
      </c>
    </row>
    <row r="109" spans="1:1" x14ac:dyDescent="0.2">
      <c r="A109">
        <v>0.73333333333333295</v>
      </c>
    </row>
    <row r="110" spans="1:1" x14ac:dyDescent="0.2">
      <c r="A110">
        <v>0.734375</v>
      </c>
    </row>
    <row r="111" spans="1:1" x14ac:dyDescent="0.2">
      <c r="A111">
        <v>0.74</v>
      </c>
    </row>
    <row r="112" spans="1:1" x14ac:dyDescent="0.2">
      <c r="A112">
        <v>0.75</v>
      </c>
    </row>
    <row r="113" spans="1:1" x14ac:dyDescent="0.2">
      <c r="A113">
        <v>0.75675675675675602</v>
      </c>
    </row>
    <row r="114" spans="1:1" x14ac:dyDescent="0.2">
      <c r="A114">
        <v>0.76422764227642204</v>
      </c>
    </row>
    <row r="115" spans="1:1" x14ac:dyDescent="0.2">
      <c r="A115">
        <v>0.76744186046511598</v>
      </c>
    </row>
    <row r="116" spans="1:1" x14ac:dyDescent="0.2">
      <c r="A116">
        <v>0.77586206896551702</v>
      </c>
    </row>
    <row r="117" spans="1:1" x14ac:dyDescent="0.2">
      <c r="A117">
        <v>0.78205128205128205</v>
      </c>
    </row>
    <row r="118" spans="1:1" x14ac:dyDescent="0.2">
      <c r="A118">
        <v>0.78260869565217395</v>
      </c>
    </row>
    <row r="119" spans="1:1" x14ac:dyDescent="0.2">
      <c r="A119">
        <v>0.78723404255319096</v>
      </c>
    </row>
    <row r="120" spans="1:1" x14ac:dyDescent="0.2">
      <c r="A120">
        <v>0.79166666666666596</v>
      </c>
    </row>
    <row r="121" spans="1:1" x14ac:dyDescent="0.2">
      <c r="A121">
        <v>0.80327868852458995</v>
      </c>
    </row>
    <row r="122" spans="1:1" x14ac:dyDescent="0.2">
      <c r="A122">
        <v>0.80357142857142805</v>
      </c>
    </row>
    <row r="123" spans="1:1" x14ac:dyDescent="0.2">
      <c r="A123">
        <v>0.80434782608695599</v>
      </c>
    </row>
    <row r="124" spans="1:1" x14ac:dyDescent="0.2">
      <c r="A124">
        <v>0.80740740740740702</v>
      </c>
    </row>
    <row r="125" spans="1:1" x14ac:dyDescent="0.2">
      <c r="A125">
        <v>0.80952380952380898</v>
      </c>
    </row>
    <row r="126" spans="1:1" x14ac:dyDescent="0.2">
      <c r="A126">
        <v>0.83673469387755095</v>
      </c>
    </row>
    <row r="127" spans="1:1" x14ac:dyDescent="0.2">
      <c r="A127">
        <v>0.84210526315789402</v>
      </c>
    </row>
    <row r="128" spans="1:1" x14ac:dyDescent="0.2">
      <c r="A128">
        <v>0.85714285714285698</v>
      </c>
    </row>
    <row r="129" spans="1:1" x14ac:dyDescent="0.2">
      <c r="A129">
        <v>0.86</v>
      </c>
    </row>
    <row r="130" spans="1:1" x14ac:dyDescent="0.2">
      <c r="A130">
        <v>0.86746987951807197</v>
      </c>
    </row>
    <row r="131" spans="1:1" x14ac:dyDescent="0.2">
      <c r="A131">
        <v>0.86746987951807197</v>
      </c>
    </row>
    <row r="132" spans="1:1" x14ac:dyDescent="0.2">
      <c r="A132">
        <v>0.86956521739130399</v>
      </c>
    </row>
    <row r="133" spans="1:1" x14ac:dyDescent="0.2">
      <c r="A133">
        <v>0.87878787878787801</v>
      </c>
    </row>
    <row r="134" spans="1:1" x14ac:dyDescent="0.2">
      <c r="A134">
        <v>0.88157894736842102</v>
      </c>
    </row>
    <row r="135" spans="1:1" x14ac:dyDescent="0.2">
      <c r="A135">
        <v>0.89090909090908998</v>
      </c>
    </row>
    <row r="136" spans="1:1" x14ac:dyDescent="0.2">
      <c r="A136">
        <v>0.89285714285714202</v>
      </c>
    </row>
    <row r="137" spans="1:1" x14ac:dyDescent="0.2">
      <c r="A137">
        <v>0.92307692307692302</v>
      </c>
    </row>
    <row r="138" spans="1:1" x14ac:dyDescent="0.2">
      <c r="A138">
        <v>0.92500000000000004</v>
      </c>
    </row>
    <row r="139" spans="1:1" x14ac:dyDescent="0.2">
      <c r="A139">
        <v>0.93055555555555503</v>
      </c>
    </row>
    <row r="140" spans="1:1" x14ac:dyDescent="0.2">
      <c r="A140">
        <v>0.93103448275862</v>
      </c>
    </row>
    <row r="141" spans="1:1" x14ac:dyDescent="0.2">
      <c r="A141">
        <v>0.94318181818181801</v>
      </c>
    </row>
    <row r="142" spans="1:1" x14ac:dyDescent="0.2">
      <c r="A142">
        <v>0.95454545454545403</v>
      </c>
    </row>
    <row r="143" spans="1:1" x14ac:dyDescent="0.2">
      <c r="A143">
        <v>0.95652173913043403</v>
      </c>
    </row>
    <row r="144" spans="1:1" x14ac:dyDescent="0.2">
      <c r="A144">
        <v>0.95833333333333304</v>
      </c>
    </row>
    <row r="145" spans="1:1" x14ac:dyDescent="0.2">
      <c r="A145">
        <v>0.98484848484848397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</sheetData>
  <sortState xmlns:xlrd2="http://schemas.microsoft.com/office/spreadsheetml/2017/richdata2" ref="A2:A152">
    <sortCondition ref="A1:A1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AD30-C954-4FC8-A7D8-08B74A75020D}">
  <dimension ref="A1:E152"/>
  <sheetViews>
    <sheetView workbookViewId="0">
      <selection activeCell="B1" sqref="B1"/>
    </sheetView>
  </sheetViews>
  <sheetFormatPr defaultRowHeight="12.75" x14ac:dyDescent="0.2"/>
  <sheetData>
    <row r="1" spans="1:1" ht="25.5" x14ac:dyDescent="0.2">
      <c r="A1" s="55" t="s">
        <v>656</v>
      </c>
    </row>
    <row r="2" spans="1:1" x14ac:dyDescent="0.2">
      <c r="A2" s="35">
        <v>0</v>
      </c>
    </row>
    <row r="3" spans="1:1" x14ac:dyDescent="0.2">
      <c r="A3" s="35">
        <v>0</v>
      </c>
    </row>
    <row r="4" spans="1:1" x14ac:dyDescent="0.2">
      <c r="A4" s="35">
        <v>0</v>
      </c>
    </row>
    <row r="5" spans="1:1" x14ac:dyDescent="0.2">
      <c r="A5" s="35">
        <v>0</v>
      </c>
    </row>
    <row r="6" spans="1:1" x14ac:dyDescent="0.2">
      <c r="A6" s="35">
        <v>0</v>
      </c>
    </row>
    <row r="7" spans="1:1" x14ac:dyDescent="0.2">
      <c r="A7" s="35">
        <v>0</v>
      </c>
    </row>
    <row r="8" spans="1:1" x14ac:dyDescent="0.2">
      <c r="A8" s="35">
        <v>0</v>
      </c>
    </row>
    <row r="9" spans="1:1" x14ac:dyDescent="0.2">
      <c r="A9" s="35">
        <v>0</v>
      </c>
    </row>
    <row r="10" spans="1:1" x14ac:dyDescent="0.2">
      <c r="A10" s="35">
        <v>0</v>
      </c>
    </row>
    <row r="11" spans="1:1" x14ac:dyDescent="0.2">
      <c r="A11" s="35">
        <v>0</v>
      </c>
    </row>
    <row r="12" spans="1:1" x14ac:dyDescent="0.2">
      <c r="A12" s="35">
        <v>0</v>
      </c>
    </row>
    <row r="13" spans="1:1" x14ac:dyDescent="0.2">
      <c r="A13" s="212">
        <v>0</v>
      </c>
    </row>
    <row r="14" spans="1:1" x14ac:dyDescent="0.2">
      <c r="A14" s="212">
        <v>0</v>
      </c>
    </row>
    <row r="15" spans="1:1" x14ac:dyDescent="0.2">
      <c r="A15" s="212">
        <v>0</v>
      </c>
    </row>
    <row r="16" spans="1:1" x14ac:dyDescent="0.2">
      <c r="A16" s="212">
        <v>0</v>
      </c>
    </row>
    <row r="17" spans="1:5" x14ac:dyDescent="0.2">
      <c r="A17" s="212">
        <v>0</v>
      </c>
    </row>
    <row r="18" spans="1:5" x14ac:dyDescent="0.2">
      <c r="A18" s="212">
        <v>0</v>
      </c>
    </row>
    <row r="19" spans="1:5" x14ac:dyDescent="0.2">
      <c r="A19" s="212">
        <v>0</v>
      </c>
      <c r="D19">
        <v>0</v>
      </c>
      <c r="E19">
        <v>52</v>
      </c>
    </row>
    <row r="20" spans="1:5" x14ac:dyDescent="0.2">
      <c r="A20" s="212">
        <v>0</v>
      </c>
      <c r="D20" s="293" t="s">
        <v>736</v>
      </c>
      <c r="E20">
        <v>53</v>
      </c>
    </row>
    <row r="21" spans="1:5" x14ac:dyDescent="0.2">
      <c r="A21" s="212">
        <v>0</v>
      </c>
      <c r="D21" s="293" t="s">
        <v>739</v>
      </c>
      <c r="E21">
        <v>33</v>
      </c>
    </row>
    <row r="22" spans="1:5" x14ac:dyDescent="0.2">
      <c r="A22" s="212">
        <v>0</v>
      </c>
      <c r="D22" s="293" t="s">
        <v>740</v>
      </c>
      <c r="E22">
        <v>13</v>
      </c>
    </row>
    <row r="23" spans="1:5" x14ac:dyDescent="0.2">
      <c r="A23" s="212">
        <v>0</v>
      </c>
      <c r="D23" s="293"/>
      <c r="E23">
        <f>SUM(E19:E22)</f>
        <v>151</v>
      </c>
    </row>
    <row r="24" spans="1:5" x14ac:dyDescent="0.2">
      <c r="A24" s="212">
        <v>0</v>
      </c>
    </row>
    <row r="25" spans="1:5" x14ac:dyDescent="0.2">
      <c r="A25" s="212">
        <v>0</v>
      </c>
    </row>
    <row r="26" spans="1:5" x14ac:dyDescent="0.2">
      <c r="A26" s="212">
        <v>0</v>
      </c>
    </row>
    <row r="27" spans="1:5" x14ac:dyDescent="0.2">
      <c r="A27" s="212">
        <v>0</v>
      </c>
    </row>
    <row r="28" spans="1:5" x14ac:dyDescent="0.2">
      <c r="A28" s="212">
        <v>0</v>
      </c>
    </row>
    <row r="29" spans="1:5" x14ac:dyDescent="0.2">
      <c r="A29" s="212">
        <v>0</v>
      </c>
    </row>
    <row r="30" spans="1:5" x14ac:dyDescent="0.2">
      <c r="A30" s="198">
        <v>0</v>
      </c>
    </row>
    <row r="31" spans="1:5" x14ac:dyDescent="0.2">
      <c r="A31" s="198">
        <v>0</v>
      </c>
    </row>
    <row r="32" spans="1:5" x14ac:dyDescent="0.2">
      <c r="A32" s="198">
        <v>0</v>
      </c>
    </row>
    <row r="33" spans="1:1" x14ac:dyDescent="0.2">
      <c r="A33" s="198">
        <v>0</v>
      </c>
    </row>
    <row r="34" spans="1:1" x14ac:dyDescent="0.2">
      <c r="A34" s="198">
        <v>0</v>
      </c>
    </row>
    <row r="35" spans="1:1" x14ac:dyDescent="0.2">
      <c r="A35" s="198">
        <v>0</v>
      </c>
    </row>
    <row r="36" spans="1:1" x14ac:dyDescent="0.2">
      <c r="A36" s="198">
        <v>0</v>
      </c>
    </row>
    <row r="37" spans="1:1" x14ac:dyDescent="0.2">
      <c r="A37" s="164">
        <v>0</v>
      </c>
    </row>
    <row r="38" spans="1:1" x14ac:dyDescent="0.2">
      <c r="A38" s="164">
        <v>0</v>
      </c>
    </row>
    <row r="39" spans="1:1" x14ac:dyDescent="0.2">
      <c r="A39" s="164">
        <v>0</v>
      </c>
    </row>
    <row r="40" spans="1:1" x14ac:dyDescent="0.2">
      <c r="A40" s="164">
        <v>0</v>
      </c>
    </row>
    <row r="41" spans="1:1" x14ac:dyDescent="0.2">
      <c r="A41" s="164">
        <v>0</v>
      </c>
    </row>
    <row r="42" spans="1:1" x14ac:dyDescent="0.2">
      <c r="A42" s="164">
        <v>0</v>
      </c>
    </row>
    <row r="43" spans="1:1" x14ac:dyDescent="0.2">
      <c r="A43" s="164">
        <v>0</v>
      </c>
    </row>
    <row r="44" spans="1:1" x14ac:dyDescent="0.2">
      <c r="A44" s="164">
        <v>0</v>
      </c>
    </row>
    <row r="45" spans="1:1" x14ac:dyDescent="0.2">
      <c r="A45" s="164">
        <v>0</v>
      </c>
    </row>
    <row r="46" spans="1:1" x14ac:dyDescent="0.2">
      <c r="A46" s="160">
        <v>0</v>
      </c>
    </row>
    <row r="47" spans="1:1" x14ac:dyDescent="0.2">
      <c r="A47" s="160">
        <v>0</v>
      </c>
    </row>
    <row r="48" spans="1:1" x14ac:dyDescent="0.2">
      <c r="A48" s="160">
        <v>0</v>
      </c>
    </row>
    <row r="49" spans="1:1" x14ac:dyDescent="0.2">
      <c r="A49" s="160">
        <v>0</v>
      </c>
    </row>
    <row r="50" spans="1:1" x14ac:dyDescent="0.2">
      <c r="A50" s="160">
        <v>0</v>
      </c>
    </row>
    <row r="51" spans="1:1" x14ac:dyDescent="0.2">
      <c r="A51" s="128">
        <v>0</v>
      </c>
    </row>
    <row r="52" spans="1:1" x14ac:dyDescent="0.2">
      <c r="A52" s="128">
        <v>0</v>
      </c>
    </row>
    <row r="53" spans="1:1" x14ac:dyDescent="0.2">
      <c r="A53" s="128">
        <v>0</v>
      </c>
    </row>
    <row r="54" spans="1:1" x14ac:dyDescent="0.2">
      <c r="A54" s="128">
        <v>7.9365079365079309E-3</v>
      </c>
    </row>
    <row r="55" spans="1:1" x14ac:dyDescent="0.2">
      <c r="A55" s="35">
        <v>1.6129032258064498E-2</v>
      </c>
    </row>
    <row r="56" spans="1:1" x14ac:dyDescent="0.2">
      <c r="A56" s="164">
        <v>1.8181818181818101E-2</v>
      </c>
    </row>
    <row r="57" spans="1:1" x14ac:dyDescent="0.2">
      <c r="A57" s="164">
        <v>2.0833333333333301E-2</v>
      </c>
    </row>
    <row r="58" spans="1:1" x14ac:dyDescent="0.2">
      <c r="A58" s="212">
        <v>2.3809523809523801E-2</v>
      </c>
    </row>
    <row r="59" spans="1:1" x14ac:dyDescent="0.2">
      <c r="A59" s="128">
        <v>2.6315789473684199E-2</v>
      </c>
    </row>
    <row r="60" spans="1:1" x14ac:dyDescent="0.2">
      <c r="A60" s="212">
        <v>2.8571428571428501E-2</v>
      </c>
    </row>
    <row r="61" spans="1:1" x14ac:dyDescent="0.2">
      <c r="A61" s="128">
        <v>2.8571428571428501E-2</v>
      </c>
    </row>
    <row r="62" spans="1:1" x14ac:dyDescent="0.2">
      <c r="A62" s="212">
        <v>2.94117647058823E-2</v>
      </c>
    </row>
    <row r="63" spans="1:1" x14ac:dyDescent="0.2">
      <c r="A63" s="212">
        <v>3.4883720930232502E-2</v>
      </c>
    </row>
    <row r="64" spans="1:1" x14ac:dyDescent="0.2">
      <c r="A64" s="128">
        <v>3.8461538461538401E-2</v>
      </c>
    </row>
    <row r="65" spans="1:1" x14ac:dyDescent="0.2">
      <c r="A65" s="212">
        <v>4.3478260869565202E-2</v>
      </c>
    </row>
    <row r="66" spans="1:1" x14ac:dyDescent="0.2">
      <c r="A66" s="35">
        <v>4.54545454545454E-2</v>
      </c>
    </row>
    <row r="67" spans="1:1" x14ac:dyDescent="0.2">
      <c r="A67" s="212">
        <v>4.54545454545454E-2</v>
      </c>
    </row>
    <row r="68" spans="1:1" x14ac:dyDescent="0.2">
      <c r="A68" s="164">
        <v>4.54545454545454E-2</v>
      </c>
    </row>
    <row r="69" spans="1:1" x14ac:dyDescent="0.2">
      <c r="A69" s="128">
        <v>4.6511627906976702E-2</v>
      </c>
    </row>
    <row r="70" spans="1:1" x14ac:dyDescent="0.2">
      <c r="A70" s="212">
        <v>4.8780487804878002E-2</v>
      </c>
    </row>
    <row r="71" spans="1:1" x14ac:dyDescent="0.2">
      <c r="A71" s="212">
        <v>0.05</v>
      </c>
    </row>
    <row r="72" spans="1:1" x14ac:dyDescent="0.2">
      <c r="A72" s="160">
        <v>5.7142857142857099E-2</v>
      </c>
    </row>
    <row r="73" spans="1:1" x14ac:dyDescent="0.2">
      <c r="A73" s="128">
        <v>5.8823529411764698E-2</v>
      </c>
    </row>
    <row r="74" spans="1:1" x14ac:dyDescent="0.2">
      <c r="A74" s="212">
        <v>0.06</v>
      </c>
    </row>
    <row r="75" spans="1:1" x14ac:dyDescent="0.2">
      <c r="A75" s="35">
        <v>6.4516129032257993E-2</v>
      </c>
    </row>
    <row r="76" spans="1:1" x14ac:dyDescent="0.2">
      <c r="A76" s="212">
        <v>6.6666666666666596E-2</v>
      </c>
    </row>
    <row r="77" spans="1:1" x14ac:dyDescent="0.2">
      <c r="A77" s="128">
        <v>6.8965517241379296E-2</v>
      </c>
    </row>
    <row r="78" spans="1:1" x14ac:dyDescent="0.2">
      <c r="A78" s="198">
        <v>8.9285714285714204E-2</v>
      </c>
    </row>
    <row r="79" spans="1:1" x14ac:dyDescent="0.2">
      <c r="A79" s="160">
        <v>9.5238095238095205E-2</v>
      </c>
    </row>
    <row r="80" spans="1:1" x14ac:dyDescent="0.2">
      <c r="A80" s="198">
        <v>0.1</v>
      </c>
    </row>
    <row r="81" spans="1:1" x14ac:dyDescent="0.2">
      <c r="A81" s="212">
        <v>0.10416666666666601</v>
      </c>
    </row>
    <row r="82" spans="1:1" x14ac:dyDescent="0.2">
      <c r="A82" s="198">
        <v>0.108108108108108</v>
      </c>
    </row>
    <row r="83" spans="1:1" x14ac:dyDescent="0.2">
      <c r="A83" s="212">
        <v>0.11111111111111099</v>
      </c>
    </row>
    <row r="84" spans="1:1" x14ac:dyDescent="0.2">
      <c r="A84" s="164">
        <v>0.11111111111111099</v>
      </c>
    </row>
    <row r="85" spans="1:1" x14ac:dyDescent="0.2">
      <c r="A85" s="160">
        <v>0.11111111111111099</v>
      </c>
    </row>
    <row r="86" spans="1:1" x14ac:dyDescent="0.2">
      <c r="A86" s="212">
        <v>0.14193548387096699</v>
      </c>
    </row>
    <row r="87" spans="1:1" x14ac:dyDescent="0.2">
      <c r="A87" s="212">
        <v>0.14285714285714199</v>
      </c>
    </row>
    <row r="88" spans="1:1" x14ac:dyDescent="0.2">
      <c r="A88" s="128">
        <v>0.144736842105263</v>
      </c>
    </row>
    <row r="89" spans="1:1" x14ac:dyDescent="0.2">
      <c r="A89" s="164">
        <v>0.14583333333333301</v>
      </c>
    </row>
    <row r="90" spans="1:1" x14ac:dyDescent="0.2">
      <c r="A90" s="128">
        <v>0.14583333333333301</v>
      </c>
    </row>
    <row r="91" spans="1:1" x14ac:dyDescent="0.2">
      <c r="A91" s="35">
        <v>0.148148148148148</v>
      </c>
    </row>
    <row r="92" spans="1:1" x14ac:dyDescent="0.2">
      <c r="A92" s="198">
        <v>0.15094339622641501</v>
      </c>
    </row>
    <row r="93" spans="1:1" x14ac:dyDescent="0.2">
      <c r="A93" s="160">
        <v>0.15217391304347799</v>
      </c>
    </row>
    <row r="94" spans="1:1" x14ac:dyDescent="0.2">
      <c r="A94" s="160">
        <v>0.15277777777777701</v>
      </c>
    </row>
    <row r="95" spans="1:1" x14ac:dyDescent="0.2">
      <c r="A95" s="164">
        <v>0.15625</v>
      </c>
    </row>
    <row r="96" spans="1:1" x14ac:dyDescent="0.2">
      <c r="A96" s="198">
        <v>0.160714285714285</v>
      </c>
    </row>
    <row r="97" spans="1:1" x14ac:dyDescent="0.2">
      <c r="A97" s="164">
        <v>0.169811320754716</v>
      </c>
    </row>
    <row r="98" spans="1:1" x14ac:dyDescent="0.2">
      <c r="A98" s="160">
        <v>0.17894736842105199</v>
      </c>
    </row>
    <row r="99" spans="1:1" x14ac:dyDescent="0.2">
      <c r="A99" s="128">
        <v>0.18181818181818099</v>
      </c>
    </row>
    <row r="100" spans="1:1" x14ac:dyDescent="0.2">
      <c r="A100" s="160">
        <v>0.1875</v>
      </c>
    </row>
    <row r="101" spans="1:1" x14ac:dyDescent="0.2">
      <c r="A101" s="212">
        <v>0.19230769230769201</v>
      </c>
    </row>
    <row r="102" spans="1:1" x14ac:dyDescent="0.2">
      <c r="A102" s="35">
        <v>0.2</v>
      </c>
    </row>
    <row r="103" spans="1:1" x14ac:dyDescent="0.2">
      <c r="A103" s="128">
        <v>0.22448979591836701</v>
      </c>
    </row>
    <row r="104" spans="1:1" x14ac:dyDescent="0.2">
      <c r="A104" s="35">
        <v>0.24</v>
      </c>
    </row>
    <row r="105" spans="1:1" x14ac:dyDescent="0.2">
      <c r="A105" s="212">
        <v>0.24</v>
      </c>
    </row>
    <row r="106" spans="1:1" x14ac:dyDescent="0.2">
      <c r="A106" s="164">
        <v>0.25454545454545402</v>
      </c>
    </row>
    <row r="107" spans="1:1" x14ac:dyDescent="0.2">
      <c r="A107" s="128">
        <v>0.27777777777777701</v>
      </c>
    </row>
    <row r="108" spans="1:1" x14ac:dyDescent="0.2">
      <c r="A108" s="164">
        <v>0.29921259842519599</v>
      </c>
    </row>
    <row r="109" spans="1:1" x14ac:dyDescent="0.2">
      <c r="A109" s="164">
        <v>0.30851063829787201</v>
      </c>
    </row>
    <row r="110" spans="1:1" x14ac:dyDescent="0.2">
      <c r="A110" s="212">
        <v>0.31578947368421001</v>
      </c>
    </row>
    <row r="111" spans="1:1" x14ac:dyDescent="0.2">
      <c r="A111" s="160">
        <v>0.31707317073170699</v>
      </c>
    </row>
    <row r="112" spans="1:1" x14ac:dyDescent="0.2">
      <c r="A112" s="160">
        <v>0.32653061224489699</v>
      </c>
    </row>
    <row r="113" spans="1:1" x14ac:dyDescent="0.2">
      <c r="A113" s="35">
        <v>0.33333333333333298</v>
      </c>
    </row>
    <row r="114" spans="1:1" x14ac:dyDescent="0.2">
      <c r="A114" s="164">
        <v>0.34328358208955201</v>
      </c>
    </row>
    <row r="115" spans="1:1" x14ac:dyDescent="0.2">
      <c r="A115" s="35">
        <v>0.38</v>
      </c>
    </row>
    <row r="116" spans="1:1" x14ac:dyDescent="0.2">
      <c r="A116" s="198">
        <v>0.38793103448275801</v>
      </c>
    </row>
    <row r="117" spans="1:1" x14ac:dyDescent="0.2">
      <c r="A117" s="128">
        <v>0.39743589743589702</v>
      </c>
    </row>
    <row r="118" spans="1:1" x14ac:dyDescent="0.2">
      <c r="A118" s="160">
        <v>0.42105263157894701</v>
      </c>
    </row>
    <row r="119" spans="1:1" x14ac:dyDescent="0.2">
      <c r="A119" s="35">
        <v>0.4375</v>
      </c>
    </row>
    <row r="120" spans="1:1" x14ac:dyDescent="0.2">
      <c r="A120" s="212">
        <v>0.4375</v>
      </c>
    </row>
    <row r="121" spans="1:1" x14ac:dyDescent="0.2">
      <c r="A121" s="212">
        <v>0.44444444444444398</v>
      </c>
    </row>
    <row r="122" spans="1:1" x14ac:dyDescent="0.2">
      <c r="A122" s="128">
        <v>0.483870967741935</v>
      </c>
    </row>
    <row r="123" spans="1:1" x14ac:dyDescent="0.2">
      <c r="A123" s="128">
        <v>0.48739495798319299</v>
      </c>
    </row>
    <row r="124" spans="1:1" x14ac:dyDescent="0.2">
      <c r="A124" s="212">
        <v>0.5</v>
      </c>
    </row>
    <row r="125" spans="1:1" x14ac:dyDescent="0.2">
      <c r="A125" s="164">
        <v>0.5</v>
      </c>
    </row>
    <row r="126" spans="1:1" x14ac:dyDescent="0.2">
      <c r="A126" s="128">
        <v>0.5</v>
      </c>
    </row>
    <row r="127" spans="1:1" x14ac:dyDescent="0.2">
      <c r="A127" s="128">
        <v>0.52702702702702697</v>
      </c>
    </row>
    <row r="128" spans="1:1" x14ac:dyDescent="0.2">
      <c r="A128" s="164">
        <v>0.54761904761904701</v>
      </c>
    </row>
    <row r="129" spans="1:1" x14ac:dyDescent="0.2">
      <c r="A129" s="212">
        <v>0.60714285714285698</v>
      </c>
    </row>
    <row r="130" spans="1:1" x14ac:dyDescent="0.2">
      <c r="A130" s="198">
        <v>0.62264150943396201</v>
      </c>
    </row>
    <row r="131" spans="1:1" x14ac:dyDescent="0.2">
      <c r="A131" s="35">
        <v>0.625</v>
      </c>
    </row>
    <row r="132" spans="1:1" x14ac:dyDescent="0.2">
      <c r="A132" s="35">
        <v>0.62903225806451601</v>
      </c>
    </row>
    <row r="133" spans="1:1" x14ac:dyDescent="0.2">
      <c r="A133" s="164">
        <v>0.63333333333333297</v>
      </c>
    </row>
    <row r="134" spans="1:1" x14ac:dyDescent="0.2">
      <c r="A134" s="198">
        <v>0.66666666666666596</v>
      </c>
    </row>
    <row r="135" spans="1:1" x14ac:dyDescent="0.2">
      <c r="A135" s="35">
        <v>0.70967741935483797</v>
      </c>
    </row>
    <row r="136" spans="1:1" x14ac:dyDescent="0.2">
      <c r="A136" s="164">
        <v>0.71428571428571397</v>
      </c>
    </row>
    <row r="137" spans="1:1" x14ac:dyDescent="0.2">
      <c r="A137" s="35">
        <v>0.734375</v>
      </c>
    </row>
    <row r="138" spans="1:1" x14ac:dyDescent="0.2">
      <c r="A138" s="35">
        <v>0.74</v>
      </c>
    </row>
    <row r="139" spans="1:1" x14ac:dyDescent="0.2">
      <c r="A139" s="212">
        <v>0.74814814814814801</v>
      </c>
    </row>
    <row r="140" spans="1:1" x14ac:dyDescent="0.2">
      <c r="A140" s="212">
        <v>0.76744186046511598</v>
      </c>
    </row>
    <row r="141" spans="1:1" x14ac:dyDescent="0.2">
      <c r="A141" s="212">
        <v>0.80327868852458995</v>
      </c>
    </row>
    <row r="142" spans="1:1" x14ac:dyDescent="0.2">
      <c r="A142" s="212">
        <v>0.80434782608695599</v>
      </c>
    </row>
    <row r="143" spans="1:1" x14ac:dyDescent="0.2">
      <c r="A143" s="212">
        <v>0.86</v>
      </c>
    </row>
    <row r="144" spans="1:1" x14ac:dyDescent="0.2">
      <c r="A144" s="212">
        <v>0.86746987951807197</v>
      </c>
    </row>
    <row r="145" spans="1:1" x14ac:dyDescent="0.2">
      <c r="A145" s="212">
        <v>0.86746987951807197</v>
      </c>
    </row>
    <row r="146" spans="1:1" x14ac:dyDescent="0.2">
      <c r="A146" s="164">
        <v>0.87878787878787801</v>
      </c>
    </row>
    <row r="147" spans="1:1" x14ac:dyDescent="0.2">
      <c r="A147" s="35">
        <v>0.89285714285714202</v>
      </c>
    </row>
    <row r="148" spans="1:1" x14ac:dyDescent="0.2">
      <c r="A148" s="128">
        <v>0.91414141414141403</v>
      </c>
    </row>
    <row r="149" spans="1:1" x14ac:dyDescent="0.2">
      <c r="A149" s="212">
        <v>0.92500000000000004</v>
      </c>
    </row>
    <row r="150" spans="1:1" x14ac:dyDescent="0.2">
      <c r="A150" s="212">
        <v>0.95652173913043403</v>
      </c>
    </row>
    <row r="151" spans="1:1" x14ac:dyDescent="0.2">
      <c r="A151" s="35">
        <v>1</v>
      </c>
    </row>
    <row r="152" spans="1:1" x14ac:dyDescent="0.2">
      <c r="A152" s="212">
        <v>1</v>
      </c>
    </row>
  </sheetData>
  <sortState xmlns:xlrd2="http://schemas.microsoft.com/office/spreadsheetml/2017/richdata2" ref="A2:A152">
    <sortCondition ref="A1:A1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README</vt:lpstr>
      <vt:lpstr>20211223_rawOutputFromEclipse</vt:lpstr>
      <vt:lpstr>20211223_rawOutputClipped</vt:lpstr>
      <vt:lpstr>activeGrowthOverPUP</vt:lpstr>
      <vt:lpstr>activeGrowth</vt:lpstr>
      <vt:lpstr>TopBandToEnd</vt:lpstr>
      <vt:lpstr>BirthToTopBand</vt:lpstr>
      <vt:lpstr>PointTopPctPUP</vt:lpstr>
      <vt:lpstr>PointOfBirth</vt:lpstr>
      <vt:lpstr>BirthVolPct</vt:lpstr>
      <vt:lpstr>SchemaLevelInfo_FULL_CLEAN</vt:lpstr>
      <vt:lpstr>SchemaLevelInfo_FULL_wPatterns</vt:lpstr>
      <vt:lpstr>SchemaLevelInfo_FULL_CLEAN!Print_Area</vt:lpstr>
      <vt:lpstr>SchemaLevelInfo_FULL_wPatterns!Print_Area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Panos Vassiliadis</cp:lastModifiedBy>
  <cp:lastPrinted>2023-08-19T09:19:14Z</cp:lastPrinted>
  <dcterms:created xsi:type="dcterms:W3CDTF">2021-12-07T16:51:42Z</dcterms:created>
  <dcterms:modified xsi:type="dcterms:W3CDTF">2024-01-19T12:14:36Z</dcterms:modified>
</cp:coreProperties>
</file>