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416" documentId="8_{70954041-FDF0-4DE4-96C4-C2EFEE093161}" xr6:coauthVersionLast="47" xr6:coauthVersionMax="47" xr10:uidLastSave="{DB57404D-87AB-4204-B50B-30168ED57BD8}"/>
  <bookViews>
    <workbookView xWindow="216" yWindow="3660" windowWidth="22824" windowHeight="87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1" l="1"/>
  <c r="AJ6" i="1" s="1"/>
  <c r="AI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5" i="1"/>
  <c r="AJ4" i="1"/>
  <c r="AI4" i="1"/>
  <c r="AJ34" i="1" l="1"/>
  <c r="M34" i="1"/>
  <c r="L34" i="1"/>
  <c r="AK1" i="1"/>
</calcChain>
</file>

<file path=xl/sharedStrings.xml><?xml version="1.0" encoding="utf-8"?>
<sst xmlns="http://schemas.openxmlformats.org/spreadsheetml/2006/main" count="223" uniqueCount="115">
  <si>
    <t>S.No</t>
  </si>
  <si>
    <t>Buyer</t>
  </si>
  <si>
    <t>Factory</t>
  </si>
  <si>
    <t>Customer Season</t>
  </si>
  <si>
    <t>Style No</t>
  </si>
  <si>
    <t>Image</t>
  </si>
  <si>
    <t>Style Description</t>
  </si>
  <si>
    <t>Fabric Quality</t>
  </si>
  <si>
    <t>Treatment</t>
  </si>
  <si>
    <t>Buyer Po No</t>
  </si>
  <si>
    <t>Color</t>
  </si>
  <si>
    <t>Quantity</t>
  </si>
  <si>
    <t>Original order received Dt</t>
  </si>
  <si>
    <t>Etd Ex factory as per P.O</t>
  </si>
  <si>
    <t>Factory Confirmed Dt</t>
  </si>
  <si>
    <t>Trims Inhouse</t>
  </si>
  <si>
    <t>Fabric Inhouse</t>
  </si>
  <si>
    <t>PPS Submission</t>
  </si>
  <si>
    <t>Cut Qty</t>
  </si>
  <si>
    <t>Sewing Start</t>
  </si>
  <si>
    <t>Sewing End</t>
  </si>
  <si>
    <t>Sewing Qty</t>
  </si>
  <si>
    <t>Inspection</t>
  </si>
  <si>
    <t>Ex Factory Shipment</t>
  </si>
  <si>
    <t>Shipped Qty</t>
  </si>
  <si>
    <t>Balance Qty</t>
  </si>
  <si>
    <t>Remarks</t>
  </si>
  <si>
    <t>Col</t>
  </si>
  <si>
    <t>Qty</t>
  </si>
  <si>
    <t>Planned</t>
  </si>
  <si>
    <t>Actual</t>
  </si>
  <si>
    <t>PPS Approved</t>
  </si>
  <si>
    <t>Extended</t>
  </si>
  <si>
    <t>MARC O'POLO INTERNATIONAL GMBH</t>
  </si>
  <si>
    <t>WARSAW INTERNATIONAL</t>
  </si>
  <si>
    <t>CE08</t>
  </si>
  <si>
    <t xml:space="preserve"> CMJE FW26 07 1000001232 5000015326</t>
  </si>
  <si>
    <t>CIRCULAR KNIT MENS TSHIRT</t>
  </si>
  <si>
    <t>SINGLE JERSEY/96% ORGANIC COTTON 4% ELASTHANE/40S/20D///28GG/160//FABRIC DYED + PANEL WASHED</t>
  </si>
  <si>
    <t>FABRIC DYE + PANEL WASH</t>
  </si>
  <si>
    <t>0001-BLACK</t>
  </si>
  <si>
    <t>25-DEC-2025</t>
  </si>
  <si>
    <t>30-APR-2026</t>
  </si>
  <si>
    <t>07-APR-2026</t>
  </si>
  <si>
    <t>01-MAR-2026</t>
  </si>
  <si>
    <t>1183 SILKY WHITE</t>
  </si>
  <si>
    <t>4131 DARK NAVY</t>
  </si>
  <si>
    <t>CMJE FW26 07 1000001232 5000015344</t>
  </si>
  <si>
    <t>1183-SILKY WHITE</t>
  </si>
  <si>
    <t>4131 - DARK NAVY</t>
  </si>
  <si>
    <t>Grand Total</t>
  </si>
  <si>
    <t>21-MAY-2026</t>
  </si>
  <si>
    <t>19-FEB-2026</t>
  </si>
  <si>
    <t>05-MAY-2026</t>
  </si>
  <si>
    <t>18-FEB-2026</t>
  </si>
  <si>
    <t>4175-PEPPERCORN GREY</t>
  </si>
  <si>
    <t>7000020130, 7000020134, 7000020253, 7000020257, 7000020262</t>
  </si>
  <si>
    <t>FABRIC DYED</t>
  </si>
  <si>
    <t>SCUBA INTERLOCK/75%ORGANIC COTTON 20%RECYCLE POLYESTER 5%ELASTHANE/40S/75D////350/30D/FABRIC DYED</t>
  </si>
  <si>
    <t>CIRCULAR KNIT MENS ZIPPER HOODED SWEAT JACKET</t>
  </si>
  <si>
    <t>CMJE FW26 08 1000001241 5000013565</t>
  </si>
  <si>
    <t>MA08</t>
  </si>
  <si>
    <t>CMJE FW26 08 1000001241 5000012892</t>
  </si>
  <si>
    <t>CIRCULAR KNIT MENS ZIPPER SWEAT JACKET</t>
  </si>
  <si>
    <t>7000020106, 7000020110, 7000020217, 7000020223, 7000020229</t>
  </si>
  <si>
    <t>08-APR-2026</t>
  </si>
  <si>
    <t>CMJE FW26 08 1000002516 5000011625</t>
  </si>
  <si>
    <t xml:space="preserve">CIRCULAR KNIT MENS SWEAT SHIRT </t>
  </si>
  <si>
    <t>DIAGONAL FRENCH TERRY/100% RECYCLED COTTON/34S/34S/2/24S/UNDEFINED/20GG/325//FABRIC DYED</t>
  </si>
  <si>
    <t>7000020074, 7000020081, 7000020180, 7000020182</t>
  </si>
  <si>
    <t>12-MAY-2026</t>
  </si>
  <si>
    <t>22-APR-2026</t>
  </si>
  <si>
    <t>03-APR-2026</t>
  </si>
  <si>
    <t>6931-DARK BURGUNDY</t>
  </si>
  <si>
    <t>BVK EXPORTS INDIA PRIVATE LIMITED</t>
  </si>
  <si>
    <t>CMJE FW26 08 1000001208 5000011972</t>
  </si>
  <si>
    <t>SINGLE JERSEY/100% ORGANIC COTTON/2/30S////12GG/180//FABRIC DYED</t>
  </si>
  <si>
    <t>7000020085, 7000020184, 7000020190, 7000020200, 7000020203</t>
  </si>
  <si>
    <t>0388-GRAPHITE DUST</t>
  </si>
  <si>
    <t>0619-BLACK PEPPER</t>
  </si>
  <si>
    <t>6169-LIGHT MAUVE</t>
  </si>
  <si>
    <t>0001 BLACK</t>
  </si>
  <si>
    <t>MA09</t>
  </si>
  <si>
    <t>CMJE FW26 09 1000001208 5000012898</t>
  </si>
  <si>
    <t>7000020114, 7000020127, 7000020231, 7000020243, 7000020251</t>
  </si>
  <si>
    <t>11-JUN-2026</t>
  </si>
  <si>
    <t>26-MAY-2026</t>
  </si>
  <si>
    <t>19-APR-2026</t>
  </si>
  <si>
    <t>0013-WOODEN EARTH</t>
  </si>
  <si>
    <t>0381-SKIPPING STONE</t>
  </si>
  <si>
    <t>0471-DARK GREY MELANGE</t>
  </si>
  <si>
    <t>3727-FADED MINT</t>
  </si>
  <si>
    <t>CMJE FW26 09 1000001208 5000014725</t>
  </si>
  <si>
    <t>CIRCULAR KNIT MENS POLO SHIRT SHORT SLEEVE</t>
  </si>
  <si>
    <t>7000020145, 7000020155, 7000020269, 7000020279</t>
  </si>
  <si>
    <t>CMJE FW26 09 1000002040 5000014715</t>
  </si>
  <si>
    <t>CIRCULAR KNIT MENS SWEAT SHIRT TROYER</t>
  </si>
  <si>
    <t>FRENCH TERRY/100% ORGANIC COTTON/40S/2/10S///12GG/340//FABRIC DYED + BRUSHED</t>
  </si>
  <si>
    <t>7000020136, 7000020142, 7000020264, 7000020267</t>
  </si>
  <si>
    <t>CMJE FW26 09 1000002040 5000012618</t>
  </si>
  <si>
    <t>CIRCULAR KNIT MENS SWEAT JACKET</t>
  </si>
  <si>
    <t>7000020099, 7000020208, 7000020216</t>
  </si>
  <si>
    <t>Marc O'Polo Men Casual W26(1) CE08-MA08-MA09 - Bulk Production</t>
  </si>
  <si>
    <t>BULK UNDER TRIMS AND FABRIC PROCESS</t>
  </si>
  <si>
    <t>7000018275,</t>
  </si>
  <si>
    <t>part qty inhoused 23/3</t>
  </si>
  <si>
    <t>7000018278,</t>
  </si>
  <si>
    <t>BULK UNDER FABRIC PROCESS, TRIMS INHOUSED</t>
  </si>
  <si>
    <t>Shipped</t>
  </si>
  <si>
    <t>30/3 ZIPPER 14/4</t>
  </si>
  <si>
    <t>1813 PCS SHIPPED BALANCE SHORTGE QUANTITY UNDER REMAKING UNDER FABRIC PROCESS WILL BE INHOUSED BY 30.04 FI PLANNED BY 15.05, WE HAVE REQUESTED TO SEND BY DAP AIR BY 25.05.2025</t>
  </si>
  <si>
    <t xml:space="preserve">BULK UNDER CUTTING </t>
  </si>
  <si>
    <t>23-03-2026 - 15-04-2026/ 1000 PCS BODY FABRIC UNDER TRANSIT WILL BE INHOUSED 10/05</t>
  </si>
  <si>
    <t>PART QTY FABRIC INHOUSED AND TRIMS INHOUSED BALANCE FABRIC UNDER PROCESS WILL BE RADY BY 08/04, WILL BE INHOUSED 08.05, BULK FABRIC UNDER INSPECTION</t>
  </si>
  <si>
    <t>BULK UNDER SEWING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</si>
</sst>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name val="Open Sans"/>
    </font>
    <font>
      <b/>
      <sz val="12"/>
      <name val="Open Sans"/>
    </font>
    <font>
      <sz val="12"/>
      <name val="Open Sans"/>
    </font>
    <font>
      <sz val="14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E0FF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/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112000</xdr:rowOff>
    </xdr:from>
    <xdr:ext cx="2286000" cy="381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69999</xdr:colOff>
      <xdr:row>3</xdr:row>
      <xdr:rowOff>230140</xdr:rowOff>
    </xdr:from>
    <xdr:ext cx="1143000" cy="1143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62439" y="143410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108099</xdr:colOff>
      <xdr:row>6</xdr:row>
      <xdr:rowOff>146319</xdr:rowOff>
    </xdr:from>
    <xdr:ext cx="1143000" cy="1143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00539" y="2859039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133350</xdr:colOff>
      <xdr:row>9</xdr:row>
      <xdr:rowOff>247650</xdr:rowOff>
    </xdr:from>
    <xdr:ext cx="1143000" cy="1143000"/>
    <xdr:pic>
      <xdr:nvPicPr>
        <xdr:cNvPr id="5" name="Picture 4">
          <a:extLst>
            <a:ext uri="{FF2B5EF4-FFF2-40B4-BE49-F238E27FC236}">
              <a16:creationId xmlns:a16="http://schemas.microsoft.com/office/drawing/2014/main" id="{48F3AB84-B724-439A-8514-142904912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86350" y="443865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130959</xdr:colOff>
      <xdr:row>10</xdr:row>
      <xdr:rowOff>247080</xdr:rowOff>
    </xdr:from>
    <xdr:ext cx="1143000" cy="1143000"/>
    <xdr:pic>
      <xdr:nvPicPr>
        <xdr:cNvPr id="6" name="Picture 5">
          <a:extLst>
            <a:ext uri="{FF2B5EF4-FFF2-40B4-BE49-F238E27FC236}">
              <a16:creationId xmlns:a16="http://schemas.microsoft.com/office/drawing/2014/main" id="{4C81CB47-51D3-4AE8-AE68-BD5A1247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80199" y="808044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153819</xdr:colOff>
      <xdr:row>11</xdr:row>
      <xdr:rowOff>179600</xdr:rowOff>
    </xdr:from>
    <xdr:ext cx="1143000" cy="1143000"/>
    <xdr:pic>
      <xdr:nvPicPr>
        <xdr:cNvPr id="7" name="Picture 6">
          <a:extLst>
            <a:ext uri="{FF2B5EF4-FFF2-40B4-BE49-F238E27FC236}">
              <a16:creationId xmlns:a16="http://schemas.microsoft.com/office/drawing/2014/main" id="{172130AF-24E5-4E67-8F1C-99B8CE63C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503059" y="156644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115719</xdr:colOff>
      <xdr:row>13</xdr:row>
      <xdr:rowOff>266700</xdr:rowOff>
    </xdr:from>
    <xdr:ext cx="1143000" cy="1143000"/>
    <xdr:pic>
      <xdr:nvPicPr>
        <xdr:cNvPr id="8" name="Picture 7">
          <a:extLst>
            <a:ext uri="{FF2B5EF4-FFF2-40B4-BE49-F238E27FC236}">
              <a16:creationId xmlns:a16="http://schemas.microsoft.com/office/drawing/2014/main" id="{6CE76020-F869-4579-BCED-A1D9A175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464959" y="317754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115719</xdr:colOff>
      <xdr:row>19</xdr:row>
      <xdr:rowOff>231620</xdr:rowOff>
    </xdr:from>
    <xdr:ext cx="1143000" cy="1143000"/>
    <xdr:pic>
      <xdr:nvPicPr>
        <xdr:cNvPr id="9" name="Picture 8">
          <a:extLst>
            <a:ext uri="{FF2B5EF4-FFF2-40B4-BE49-F238E27FC236}">
              <a16:creationId xmlns:a16="http://schemas.microsoft.com/office/drawing/2014/main" id="{7EA1753A-B855-475D-B2E5-FB2227503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64959" y="654098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130959</xdr:colOff>
      <xdr:row>24</xdr:row>
      <xdr:rowOff>224000</xdr:rowOff>
    </xdr:from>
    <xdr:ext cx="1143000" cy="1143000"/>
    <xdr:pic>
      <xdr:nvPicPr>
        <xdr:cNvPr id="10" name="Picture 9">
          <a:extLst>
            <a:ext uri="{FF2B5EF4-FFF2-40B4-BE49-F238E27FC236}">
              <a16:creationId xmlns:a16="http://schemas.microsoft.com/office/drawing/2014/main" id="{CC9375C1-FACC-4B84-B0EE-178D2E060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480199" y="1110536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85239</xdr:colOff>
      <xdr:row>29</xdr:row>
      <xdr:rowOff>171980</xdr:rowOff>
    </xdr:from>
    <xdr:ext cx="1143000" cy="1143000"/>
    <xdr:pic>
      <xdr:nvPicPr>
        <xdr:cNvPr id="11" name="Picture 10">
          <a:extLst>
            <a:ext uri="{FF2B5EF4-FFF2-40B4-BE49-F238E27FC236}">
              <a16:creationId xmlns:a16="http://schemas.microsoft.com/office/drawing/2014/main" id="{5D484D7E-CDB8-4B28-B305-05E540F6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434479" y="4957340"/>
          <a:ext cx="1143000" cy="1143000"/>
        </a:xfrm>
        <a:prstGeom prst="rect">
          <a:avLst/>
        </a:prstGeom>
      </xdr:spPr>
    </xdr:pic>
    <xdr:clientData/>
  </xdr:oneCellAnchor>
  <xdr:oneCellAnchor>
    <xdr:from>
      <xdr:col>5</xdr:col>
      <xdr:colOff>115719</xdr:colOff>
      <xdr:row>31</xdr:row>
      <xdr:rowOff>225319</xdr:rowOff>
    </xdr:from>
    <xdr:ext cx="1143000" cy="1143000"/>
    <xdr:pic>
      <xdr:nvPicPr>
        <xdr:cNvPr id="12" name="Picture 11">
          <a:extLst>
            <a:ext uri="{FF2B5EF4-FFF2-40B4-BE49-F238E27FC236}">
              <a16:creationId xmlns:a16="http://schemas.microsoft.com/office/drawing/2014/main" id="{E78E07D5-73EE-46E2-AA2C-F0DEB1745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464959" y="9582679"/>
          <a:ext cx="11430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4"/>
  <sheetViews>
    <sheetView tabSelected="1" topLeftCell="A16" zoomScale="41" workbookViewId="0">
      <selection activeCell="E11" sqref="E11"/>
    </sheetView>
  </sheetViews>
  <sheetFormatPr defaultRowHeight="14.4" x14ac:dyDescent="0.3"/>
  <cols>
    <col min="1" max="1" width="6" customWidth="1"/>
    <col min="2" max="2" width="20" customWidth="1"/>
    <col min="3" max="3" width="18.5546875" customWidth="1"/>
    <col min="4" max="4" width="12" customWidth="1"/>
    <col min="5" max="5" width="15.5546875" customWidth="1"/>
    <col min="6" max="6" width="20" customWidth="1"/>
    <col min="7" max="7" width="18.33203125" customWidth="1"/>
    <col min="8" max="8" width="25" customWidth="1"/>
    <col min="9" max="9" width="12" customWidth="1"/>
    <col min="10" max="10" width="15.44140625" customWidth="1"/>
    <col min="11" max="11" width="22" customWidth="1"/>
    <col min="12" max="13" width="10" customWidth="1"/>
    <col min="14" max="14" width="9.88671875" customWidth="1"/>
    <col min="15" max="15" width="10" customWidth="1"/>
    <col min="16" max="16" width="8.21875" customWidth="1"/>
    <col min="17" max="18" width="12" customWidth="1"/>
    <col min="19" max="19" width="19.21875" customWidth="1"/>
    <col min="20" max="36" width="12" customWidth="1"/>
    <col min="37" max="37" width="44.88671875" customWidth="1"/>
  </cols>
  <sheetData>
    <row r="1" spans="1:37" ht="44.85" customHeight="1" x14ac:dyDescent="0.8">
      <c r="A1" s="16" t="s">
        <v>102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1">
        <f ca="1">TODAY()</f>
        <v>46136</v>
      </c>
    </row>
    <row r="2" spans="1:37" ht="25.65" customHeight="1" x14ac:dyDescent="0.3">
      <c r="A2" s="27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</v>
      </c>
      <c r="L2" s="25" t="s">
        <v>11</v>
      </c>
      <c r="M2" s="25"/>
      <c r="N2" s="25" t="s">
        <v>12</v>
      </c>
      <c r="O2" s="25" t="s">
        <v>13</v>
      </c>
      <c r="P2" s="25" t="s">
        <v>14</v>
      </c>
      <c r="Q2" s="25" t="s">
        <v>15</v>
      </c>
      <c r="R2" s="25"/>
      <c r="S2" s="25" t="s">
        <v>16</v>
      </c>
      <c r="T2" s="25"/>
      <c r="U2" s="25" t="s">
        <v>17</v>
      </c>
      <c r="V2" s="25"/>
      <c r="W2" s="25"/>
      <c r="X2" s="25" t="s">
        <v>18</v>
      </c>
      <c r="Y2" s="25" t="s">
        <v>19</v>
      </c>
      <c r="Z2" s="25"/>
      <c r="AA2" s="25" t="s">
        <v>20</v>
      </c>
      <c r="AB2" s="25"/>
      <c r="AC2" s="25" t="s">
        <v>21</v>
      </c>
      <c r="AD2" s="25" t="s">
        <v>22</v>
      </c>
      <c r="AE2" s="25"/>
      <c r="AF2" s="25" t="s">
        <v>23</v>
      </c>
      <c r="AG2" s="25"/>
      <c r="AH2" s="25"/>
      <c r="AI2" s="25" t="s">
        <v>24</v>
      </c>
      <c r="AJ2" s="26" t="s">
        <v>25</v>
      </c>
      <c r="AK2" s="25" t="s">
        <v>26</v>
      </c>
    </row>
    <row r="3" spans="1:37" ht="25.65" customHeight="1" x14ac:dyDescent="0.3">
      <c r="A3" s="27"/>
      <c r="B3" s="25"/>
      <c r="C3" s="25"/>
      <c r="D3" s="25"/>
      <c r="E3" s="25"/>
      <c r="F3" s="25"/>
      <c r="G3" s="25"/>
      <c r="H3" s="25"/>
      <c r="I3" s="25"/>
      <c r="J3" s="25"/>
      <c r="K3" s="25"/>
      <c r="L3" s="1" t="s">
        <v>27</v>
      </c>
      <c r="M3" s="1" t="s">
        <v>28</v>
      </c>
      <c r="N3" s="25"/>
      <c r="O3" s="25"/>
      <c r="P3" s="25"/>
      <c r="Q3" s="1" t="s">
        <v>29</v>
      </c>
      <c r="R3" s="1" t="s">
        <v>30</v>
      </c>
      <c r="S3" s="1" t="s">
        <v>29</v>
      </c>
      <c r="T3" s="1" t="s">
        <v>30</v>
      </c>
      <c r="U3" s="1" t="s">
        <v>29</v>
      </c>
      <c r="V3" s="1" t="s">
        <v>30</v>
      </c>
      <c r="W3" s="1" t="s">
        <v>31</v>
      </c>
      <c r="X3" s="25"/>
      <c r="Y3" s="1" t="s">
        <v>29</v>
      </c>
      <c r="Z3" s="1" t="s">
        <v>30</v>
      </c>
      <c r="AA3" s="1" t="s">
        <v>29</v>
      </c>
      <c r="AB3" s="1" t="s">
        <v>30</v>
      </c>
      <c r="AC3" s="25"/>
      <c r="AD3" s="1" t="s">
        <v>29</v>
      </c>
      <c r="AE3" s="1" t="s">
        <v>30</v>
      </c>
      <c r="AF3" s="1" t="s">
        <v>29</v>
      </c>
      <c r="AG3" s="1" t="s">
        <v>30</v>
      </c>
      <c r="AH3" s="1" t="s">
        <v>32</v>
      </c>
      <c r="AI3" s="25"/>
      <c r="AJ3" s="26"/>
      <c r="AK3" s="25"/>
    </row>
    <row r="4" spans="1:37" ht="40.049999999999997" customHeight="1" x14ac:dyDescent="0.3">
      <c r="A4" s="22">
        <v>1</v>
      </c>
      <c r="B4" s="19" t="s">
        <v>33</v>
      </c>
      <c r="C4" s="19" t="s">
        <v>34</v>
      </c>
      <c r="D4" s="19" t="s">
        <v>35</v>
      </c>
      <c r="E4" s="19" t="s">
        <v>36</v>
      </c>
      <c r="F4" s="19"/>
      <c r="G4" s="19" t="s">
        <v>37</v>
      </c>
      <c r="H4" s="19" t="s">
        <v>38</v>
      </c>
      <c r="I4" s="19" t="s">
        <v>39</v>
      </c>
      <c r="J4" s="19" t="s">
        <v>104</v>
      </c>
      <c r="K4" s="2" t="s">
        <v>40</v>
      </c>
      <c r="L4" s="2">
        <v>1344</v>
      </c>
      <c r="M4" s="19">
        <v>4029</v>
      </c>
      <c r="N4" s="19" t="s">
        <v>41</v>
      </c>
      <c r="O4" s="23" t="s">
        <v>42</v>
      </c>
      <c r="P4" s="19" t="s">
        <v>43</v>
      </c>
      <c r="Q4" s="18">
        <v>46051</v>
      </c>
      <c r="R4" s="20">
        <v>46046</v>
      </c>
      <c r="S4" s="18">
        <v>46049</v>
      </c>
      <c r="T4" s="6">
        <v>46042</v>
      </c>
      <c r="U4" s="19" t="s">
        <v>44</v>
      </c>
      <c r="V4" s="19"/>
      <c r="W4" s="20">
        <v>46381</v>
      </c>
      <c r="X4" s="2">
        <v>1344</v>
      </c>
      <c r="Y4" s="18">
        <v>46071</v>
      </c>
      <c r="Z4" s="20">
        <v>46069</v>
      </c>
      <c r="AA4" s="18">
        <v>46085</v>
      </c>
      <c r="AB4" s="20">
        <v>46085</v>
      </c>
      <c r="AC4" s="2">
        <v>1344</v>
      </c>
      <c r="AD4" s="18">
        <v>46111</v>
      </c>
      <c r="AE4" s="20">
        <v>46114</v>
      </c>
      <c r="AF4" s="19" t="s">
        <v>42</v>
      </c>
      <c r="AG4" s="20">
        <v>46121</v>
      </c>
      <c r="AH4" s="19"/>
      <c r="AI4" s="12">
        <f>1425</f>
        <v>1425</v>
      </c>
      <c r="AJ4" s="13">
        <f t="shared" ref="AJ4:AJ24" si="0">AI4-L4</f>
        <v>81</v>
      </c>
      <c r="AK4" s="21" t="s">
        <v>108</v>
      </c>
    </row>
    <row r="5" spans="1:37" ht="40.049999999999997" customHeight="1" x14ac:dyDescent="0.3">
      <c r="A5" s="22"/>
      <c r="B5" s="19"/>
      <c r="C5" s="19"/>
      <c r="D5" s="19"/>
      <c r="E5" s="19"/>
      <c r="F5" s="19"/>
      <c r="G5" s="19"/>
      <c r="H5" s="19"/>
      <c r="I5" s="19"/>
      <c r="J5" s="19"/>
      <c r="K5" s="2" t="s">
        <v>45</v>
      </c>
      <c r="L5" s="2">
        <v>1341</v>
      </c>
      <c r="M5" s="19"/>
      <c r="N5" s="19"/>
      <c r="O5" s="23"/>
      <c r="P5" s="19"/>
      <c r="Q5" s="19"/>
      <c r="R5" s="21"/>
      <c r="S5" s="19"/>
      <c r="T5" s="6">
        <v>46053</v>
      </c>
      <c r="U5" s="19"/>
      <c r="V5" s="19"/>
      <c r="W5" s="21"/>
      <c r="X5" s="2">
        <v>1341</v>
      </c>
      <c r="Y5" s="19"/>
      <c r="Z5" s="21"/>
      <c r="AA5" s="19"/>
      <c r="AB5" s="21"/>
      <c r="AC5" s="2">
        <v>1341</v>
      </c>
      <c r="AD5" s="19"/>
      <c r="AE5" s="21"/>
      <c r="AF5" s="19"/>
      <c r="AG5" s="21"/>
      <c r="AH5" s="19"/>
      <c r="AI5" s="12">
        <f>1342</f>
        <v>1342</v>
      </c>
      <c r="AJ5" s="13">
        <f t="shared" si="0"/>
        <v>1</v>
      </c>
      <c r="AK5" s="21"/>
    </row>
    <row r="6" spans="1:37" ht="40.049999999999997" customHeight="1" x14ac:dyDescent="0.3">
      <c r="A6" s="22"/>
      <c r="B6" s="19"/>
      <c r="C6" s="19"/>
      <c r="D6" s="19"/>
      <c r="E6" s="19"/>
      <c r="F6" s="19"/>
      <c r="G6" s="19"/>
      <c r="H6" s="19"/>
      <c r="I6" s="19"/>
      <c r="J6" s="19"/>
      <c r="K6" s="2" t="s">
        <v>46</v>
      </c>
      <c r="L6" s="2">
        <v>1344</v>
      </c>
      <c r="M6" s="19"/>
      <c r="N6" s="19"/>
      <c r="O6" s="23"/>
      <c r="P6" s="19"/>
      <c r="Q6" s="19"/>
      <c r="R6" s="21"/>
      <c r="S6" s="19"/>
      <c r="T6" s="6">
        <v>46042</v>
      </c>
      <c r="U6" s="19"/>
      <c r="V6" s="19"/>
      <c r="W6" s="21"/>
      <c r="X6" s="2">
        <v>1344</v>
      </c>
      <c r="Y6" s="19"/>
      <c r="Z6" s="21"/>
      <c r="AA6" s="19"/>
      <c r="AB6" s="21"/>
      <c r="AC6" s="2">
        <v>1344</v>
      </c>
      <c r="AD6" s="19"/>
      <c r="AE6" s="21"/>
      <c r="AF6" s="19"/>
      <c r="AG6" s="21"/>
      <c r="AH6" s="19"/>
      <c r="AI6" s="12">
        <f>1395</f>
        <v>1395</v>
      </c>
      <c r="AJ6" s="13">
        <f t="shared" si="0"/>
        <v>51</v>
      </c>
      <c r="AK6" s="21"/>
    </row>
    <row r="7" spans="1:37" ht="40.049999999999997" customHeight="1" x14ac:dyDescent="0.3">
      <c r="A7" s="22">
        <v>2</v>
      </c>
      <c r="B7" s="19" t="s">
        <v>33</v>
      </c>
      <c r="C7" s="19" t="s">
        <v>34</v>
      </c>
      <c r="D7" s="19" t="s">
        <v>35</v>
      </c>
      <c r="E7" s="19" t="s">
        <v>47</v>
      </c>
      <c r="F7" s="19"/>
      <c r="G7" s="19" t="s">
        <v>37</v>
      </c>
      <c r="H7" s="19" t="s">
        <v>38</v>
      </c>
      <c r="I7" s="19" t="s">
        <v>39</v>
      </c>
      <c r="J7" s="19" t="s">
        <v>106</v>
      </c>
      <c r="K7" s="2" t="s">
        <v>40</v>
      </c>
      <c r="L7" s="2">
        <v>660</v>
      </c>
      <c r="M7" s="19">
        <v>1925</v>
      </c>
      <c r="N7" s="19" t="s">
        <v>41</v>
      </c>
      <c r="O7" s="23" t="s">
        <v>42</v>
      </c>
      <c r="P7" s="19" t="s">
        <v>43</v>
      </c>
      <c r="Q7" s="18">
        <v>46051</v>
      </c>
      <c r="R7" s="20">
        <v>46046</v>
      </c>
      <c r="S7" s="18">
        <v>46049</v>
      </c>
      <c r="T7" s="6">
        <v>46042</v>
      </c>
      <c r="U7" s="19" t="s">
        <v>44</v>
      </c>
      <c r="V7" s="19"/>
      <c r="W7" s="20">
        <v>46381</v>
      </c>
      <c r="X7" s="2">
        <v>660</v>
      </c>
      <c r="Y7" s="18">
        <v>46104</v>
      </c>
      <c r="Z7" s="20">
        <v>46081</v>
      </c>
      <c r="AA7" s="18">
        <v>46094</v>
      </c>
      <c r="AB7" s="20">
        <v>46088</v>
      </c>
      <c r="AC7" s="2">
        <v>660</v>
      </c>
      <c r="AD7" s="18">
        <v>46122</v>
      </c>
      <c r="AE7" s="20">
        <v>46119</v>
      </c>
      <c r="AF7" s="19" t="s">
        <v>42</v>
      </c>
      <c r="AG7" s="20">
        <v>46121</v>
      </c>
      <c r="AH7" s="19"/>
      <c r="AI7" s="12">
        <v>700</v>
      </c>
      <c r="AJ7" s="13">
        <f t="shared" si="0"/>
        <v>40</v>
      </c>
      <c r="AK7" s="24" t="s">
        <v>110</v>
      </c>
    </row>
    <row r="8" spans="1:37" ht="40.049999999999997" customHeight="1" x14ac:dyDescent="0.3">
      <c r="A8" s="22"/>
      <c r="B8" s="19"/>
      <c r="C8" s="19"/>
      <c r="D8" s="19"/>
      <c r="E8" s="19"/>
      <c r="F8" s="19"/>
      <c r="G8" s="19"/>
      <c r="H8" s="19"/>
      <c r="I8" s="19"/>
      <c r="J8" s="19"/>
      <c r="K8" s="2" t="s">
        <v>48</v>
      </c>
      <c r="L8" s="2">
        <v>608</v>
      </c>
      <c r="M8" s="19"/>
      <c r="N8" s="19"/>
      <c r="O8" s="23"/>
      <c r="P8" s="19"/>
      <c r="Q8" s="19"/>
      <c r="R8" s="21"/>
      <c r="S8" s="19"/>
      <c r="T8" s="6">
        <v>46053</v>
      </c>
      <c r="U8" s="19"/>
      <c r="V8" s="19"/>
      <c r="W8" s="21"/>
      <c r="X8" s="2">
        <v>608</v>
      </c>
      <c r="Y8" s="19"/>
      <c r="Z8" s="21"/>
      <c r="AA8" s="19"/>
      <c r="AB8" s="21"/>
      <c r="AC8" s="2">
        <v>608</v>
      </c>
      <c r="AD8" s="19"/>
      <c r="AE8" s="21"/>
      <c r="AF8" s="19"/>
      <c r="AG8" s="21"/>
      <c r="AH8" s="19"/>
      <c r="AI8" s="12">
        <v>417</v>
      </c>
      <c r="AJ8" s="13">
        <f t="shared" si="0"/>
        <v>-191</v>
      </c>
      <c r="AK8" s="24"/>
    </row>
    <row r="9" spans="1:37" ht="40.049999999999997" customHeight="1" x14ac:dyDescent="0.3">
      <c r="A9" s="22"/>
      <c r="B9" s="19"/>
      <c r="C9" s="19"/>
      <c r="D9" s="19"/>
      <c r="E9" s="19"/>
      <c r="F9" s="19"/>
      <c r="G9" s="19"/>
      <c r="H9" s="19"/>
      <c r="I9" s="19"/>
      <c r="J9" s="19"/>
      <c r="K9" s="2" t="s">
        <v>49</v>
      </c>
      <c r="L9" s="2">
        <v>657</v>
      </c>
      <c r="M9" s="19"/>
      <c r="N9" s="19"/>
      <c r="O9" s="23"/>
      <c r="P9" s="19"/>
      <c r="Q9" s="19"/>
      <c r="R9" s="21"/>
      <c r="S9" s="19"/>
      <c r="T9" s="6">
        <v>46042</v>
      </c>
      <c r="U9" s="19"/>
      <c r="V9" s="19"/>
      <c r="W9" s="21"/>
      <c r="X9" s="2">
        <v>657</v>
      </c>
      <c r="Y9" s="19"/>
      <c r="Z9" s="21"/>
      <c r="AA9" s="19"/>
      <c r="AB9" s="21"/>
      <c r="AC9" s="2">
        <v>657</v>
      </c>
      <c r="AD9" s="19"/>
      <c r="AE9" s="21"/>
      <c r="AF9" s="19"/>
      <c r="AG9" s="21"/>
      <c r="AH9" s="19"/>
      <c r="AI9" s="12">
        <v>696</v>
      </c>
      <c r="AJ9" s="13">
        <f t="shared" si="0"/>
        <v>39</v>
      </c>
      <c r="AK9" s="24"/>
    </row>
    <row r="10" spans="1:37" ht="120" customHeight="1" x14ac:dyDescent="0.3">
      <c r="A10" s="2">
        <v>3</v>
      </c>
      <c r="B10" s="2" t="s">
        <v>33</v>
      </c>
      <c r="C10" s="2" t="s">
        <v>34</v>
      </c>
      <c r="D10" s="2" t="s">
        <v>61</v>
      </c>
      <c r="E10" s="2" t="s">
        <v>60</v>
      </c>
      <c r="F10" s="2"/>
      <c r="G10" s="2" t="s">
        <v>59</v>
      </c>
      <c r="H10" s="2" t="s">
        <v>58</v>
      </c>
      <c r="I10" s="2" t="s">
        <v>57</v>
      </c>
      <c r="J10" s="2" t="s">
        <v>56</v>
      </c>
      <c r="K10" s="2" t="s">
        <v>55</v>
      </c>
      <c r="L10" s="2">
        <v>1632</v>
      </c>
      <c r="M10" s="2">
        <v>1632</v>
      </c>
      <c r="N10" s="2" t="s">
        <v>54</v>
      </c>
      <c r="O10" s="8" t="s">
        <v>51</v>
      </c>
      <c r="P10" s="2" t="s">
        <v>53</v>
      </c>
      <c r="Q10" s="9">
        <v>46127</v>
      </c>
      <c r="R10" s="7">
        <v>46132</v>
      </c>
      <c r="S10" s="9">
        <v>46104</v>
      </c>
      <c r="T10" s="7">
        <v>46104</v>
      </c>
      <c r="U10" s="2" t="s">
        <v>43</v>
      </c>
      <c r="V10" s="2" t="s">
        <v>52</v>
      </c>
      <c r="W10" s="7">
        <v>46071</v>
      </c>
      <c r="X10" s="2"/>
      <c r="Y10" s="9">
        <v>46139</v>
      </c>
      <c r="Z10" s="2"/>
      <c r="AA10" s="9">
        <v>46149</v>
      </c>
      <c r="AB10" s="2"/>
      <c r="AC10" s="2"/>
      <c r="AD10" s="9">
        <v>46154</v>
      </c>
      <c r="AE10" s="2"/>
      <c r="AF10" s="2" t="s">
        <v>51</v>
      </c>
      <c r="AG10" s="2"/>
      <c r="AH10" s="2"/>
      <c r="AI10" s="2"/>
      <c r="AJ10" s="13">
        <f t="shared" si="0"/>
        <v>-1632</v>
      </c>
      <c r="AK10" s="2" t="s">
        <v>111</v>
      </c>
    </row>
    <row r="11" spans="1:37" ht="120" customHeight="1" x14ac:dyDescent="0.3">
      <c r="A11" s="2">
        <v>4</v>
      </c>
      <c r="B11" s="2" t="s">
        <v>33</v>
      </c>
      <c r="C11" s="2" t="s">
        <v>34</v>
      </c>
      <c r="D11" s="2" t="s">
        <v>61</v>
      </c>
      <c r="E11" s="2" t="s">
        <v>62</v>
      </c>
      <c r="F11" s="2"/>
      <c r="G11" s="2" t="s">
        <v>63</v>
      </c>
      <c r="H11" s="2" t="s">
        <v>58</v>
      </c>
      <c r="I11" s="2" t="s">
        <v>57</v>
      </c>
      <c r="J11" s="2" t="s">
        <v>64</v>
      </c>
      <c r="K11" s="2" t="s">
        <v>55</v>
      </c>
      <c r="L11" s="2">
        <v>2127</v>
      </c>
      <c r="M11" s="2">
        <v>2127</v>
      </c>
      <c r="N11" s="2" t="s">
        <v>52</v>
      </c>
      <c r="O11" s="8" t="s">
        <v>51</v>
      </c>
      <c r="P11" s="2" t="s">
        <v>53</v>
      </c>
      <c r="Q11" s="9">
        <v>46127</v>
      </c>
      <c r="R11" s="7">
        <v>46132</v>
      </c>
      <c r="S11" s="9" t="s">
        <v>112</v>
      </c>
      <c r="T11" s="2" t="s">
        <v>105</v>
      </c>
      <c r="U11" s="2" t="s">
        <v>65</v>
      </c>
      <c r="V11" s="2" t="s">
        <v>52</v>
      </c>
      <c r="W11" s="7">
        <v>46071</v>
      </c>
      <c r="X11" s="2"/>
      <c r="Y11" s="9">
        <v>46139</v>
      </c>
      <c r="Z11" s="2"/>
      <c r="AA11" s="9">
        <v>46148</v>
      </c>
      <c r="AB11" s="2"/>
      <c r="AC11" s="2"/>
      <c r="AD11" s="9">
        <v>46154</v>
      </c>
      <c r="AE11" s="2"/>
      <c r="AF11" s="2" t="s">
        <v>51</v>
      </c>
      <c r="AG11" s="2"/>
      <c r="AH11" s="2"/>
      <c r="AI11" s="2"/>
      <c r="AJ11" s="13">
        <f t="shared" si="0"/>
        <v>-2127</v>
      </c>
      <c r="AK11" s="2" t="s">
        <v>113</v>
      </c>
    </row>
    <row r="12" spans="1:37" ht="60" customHeight="1" x14ac:dyDescent="0.3">
      <c r="A12" s="19">
        <v>5</v>
      </c>
      <c r="B12" s="19" t="s">
        <v>33</v>
      </c>
      <c r="C12" s="19" t="s">
        <v>34</v>
      </c>
      <c r="D12" s="19" t="s">
        <v>61</v>
      </c>
      <c r="E12" s="19" t="s">
        <v>66</v>
      </c>
      <c r="F12" s="19"/>
      <c r="G12" s="19" t="s">
        <v>67</v>
      </c>
      <c r="H12" s="19" t="s">
        <v>68</v>
      </c>
      <c r="I12" s="19" t="s">
        <v>39</v>
      </c>
      <c r="J12" s="19" t="s">
        <v>69</v>
      </c>
      <c r="K12" s="2" t="s">
        <v>55</v>
      </c>
      <c r="L12" s="2">
        <v>678</v>
      </c>
      <c r="M12" s="19">
        <v>909</v>
      </c>
      <c r="N12" s="19" t="s">
        <v>54</v>
      </c>
      <c r="O12" s="23" t="s">
        <v>70</v>
      </c>
      <c r="P12" s="19" t="s">
        <v>71</v>
      </c>
      <c r="Q12" s="18">
        <v>46122</v>
      </c>
      <c r="R12" s="20">
        <v>46122</v>
      </c>
      <c r="S12" s="18">
        <v>46112</v>
      </c>
      <c r="T12" s="20">
        <v>46112</v>
      </c>
      <c r="U12" s="19" t="s">
        <v>72</v>
      </c>
      <c r="V12" s="19" t="s">
        <v>52</v>
      </c>
      <c r="W12" s="20">
        <v>46071</v>
      </c>
      <c r="X12" s="2">
        <v>761</v>
      </c>
      <c r="Y12" s="18">
        <v>46129</v>
      </c>
      <c r="Z12" s="20">
        <v>46129</v>
      </c>
      <c r="AA12" s="18">
        <v>46132</v>
      </c>
      <c r="AB12" s="19"/>
      <c r="AC12" s="2"/>
      <c r="AD12" s="18">
        <v>46135</v>
      </c>
      <c r="AE12" s="19"/>
      <c r="AF12" s="19" t="s">
        <v>70</v>
      </c>
      <c r="AG12" s="19"/>
      <c r="AH12" s="19"/>
      <c r="AI12" s="2"/>
      <c r="AJ12" s="13">
        <f t="shared" si="0"/>
        <v>-678</v>
      </c>
      <c r="AK12" s="19" t="s">
        <v>114</v>
      </c>
    </row>
    <row r="13" spans="1:37" ht="60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2" t="s">
        <v>73</v>
      </c>
      <c r="L13" s="2">
        <v>231</v>
      </c>
      <c r="M13" s="19"/>
      <c r="N13" s="19"/>
      <c r="O13" s="23"/>
      <c r="P13" s="19"/>
      <c r="Q13" s="19"/>
      <c r="R13" s="21"/>
      <c r="S13" s="19"/>
      <c r="T13" s="21"/>
      <c r="U13" s="19"/>
      <c r="V13" s="19"/>
      <c r="W13" s="21"/>
      <c r="X13" s="2">
        <v>283</v>
      </c>
      <c r="Y13" s="19"/>
      <c r="Z13" s="21"/>
      <c r="AA13" s="19"/>
      <c r="AB13" s="19"/>
      <c r="AC13" s="2">
        <v>241</v>
      </c>
      <c r="AD13" s="19"/>
      <c r="AE13" s="19"/>
      <c r="AF13" s="19"/>
      <c r="AG13" s="19"/>
      <c r="AH13" s="19"/>
      <c r="AI13" s="2"/>
      <c r="AJ13" s="13">
        <f t="shared" si="0"/>
        <v>-231</v>
      </c>
      <c r="AK13" s="19"/>
    </row>
    <row r="14" spans="1:37" ht="25.05" customHeight="1" x14ac:dyDescent="0.3">
      <c r="A14" s="19">
        <v>6</v>
      </c>
      <c r="B14" s="19" t="s">
        <v>33</v>
      </c>
      <c r="C14" s="28" t="s">
        <v>74</v>
      </c>
      <c r="D14" s="19" t="s">
        <v>61</v>
      </c>
      <c r="E14" s="19" t="s">
        <v>75</v>
      </c>
      <c r="F14" s="19"/>
      <c r="G14" s="19" t="s">
        <v>37</v>
      </c>
      <c r="H14" s="19" t="s">
        <v>76</v>
      </c>
      <c r="I14" s="19" t="s">
        <v>39</v>
      </c>
      <c r="J14" s="19" t="s">
        <v>77</v>
      </c>
      <c r="K14" s="2" t="s">
        <v>78</v>
      </c>
      <c r="L14" s="2">
        <v>1134</v>
      </c>
      <c r="M14" s="19">
        <v>6290</v>
      </c>
      <c r="N14" s="19" t="s">
        <v>52</v>
      </c>
      <c r="O14" s="23" t="s">
        <v>70</v>
      </c>
      <c r="P14" s="19" t="s">
        <v>71</v>
      </c>
      <c r="Q14" s="18">
        <v>46117</v>
      </c>
      <c r="R14" s="20">
        <v>46117</v>
      </c>
      <c r="S14" s="18">
        <v>46118</v>
      </c>
      <c r="T14" s="6">
        <v>46113</v>
      </c>
      <c r="U14" s="18">
        <v>46080</v>
      </c>
      <c r="V14" s="19"/>
      <c r="W14" s="20">
        <v>46080</v>
      </c>
      <c r="X14" s="2">
        <v>1265</v>
      </c>
      <c r="Y14" s="18">
        <v>46130</v>
      </c>
      <c r="Z14" s="20">
        <v>46130</v>
      </c>
      <c r="AA14" s="18">
        <v>46140</v>
      </c>
      <c r="AB14" s="19"/>
      <c r="AC14" s="2"/>
      <c r="AD14" s="18">
        <v>46148</v>
      </c>
      <c r="AE14" s="19"/>
      <c r="AF14" s="19" t="s">
        <v>70</v>
      </c>
      <c r="AG14" s="19"/>
      <c r="AH14" s="19"/>
      <c r="AI14" s="2"/>
      <c r="AJ14" s="13">
        <f t="shared" si="0"/>
        <v>-1134</v>
      </c>
      <c r="AK14" s="19" t="s">
        <v>114</v>
      </c>
    </row>
    <row r="15" spans="1:37" ht="25.05" customHeight="1" x14ac:dyDescent="0.3">
      <c r="A15" s="19"/>
      <c r="B15" s="19"/>
      <c r="C15" s="28"/>
      <c r="D15" s="19"/>
      <c r="E15" s="19"/>
      <c r="F15" s="19"/>
      <c r="G15" s="19"/>
      <c r="H15" s="19"/>
      <c r="I15" s="19"/>
      <c r="J15" s="19"/>
      <c r="K15" s="2" t="s">
        <v>79</v>
      </c>
      <c r="L15" s="2">
        <v>840</v>
      </c>
      <c r="M15" s="19"/>
      <c r="N15" s="19"/>
      <c r="O15" s="23"/>
      <c r="P15" s="19"/>
      <c r="Q15" s="19"/>
      <c r="R15" s="21"/>
      <c r="S15" s="19"/>
      <c r="T15" s="6">
        <v>46118</v>
      </c>
      <c r="U15" s="19"/>
      <c r="V15" s="19"/>
      <c r="W15" s="21"/>
      <c r="X15" s="2">
        <v>920</v>
      </c>
      <c r="Y15" s="19"/>
      <c r="Z15" s="21"/>
      <c r="AA15" s="19"/>
      <c r="AB15" s="19"/>
      <c r="AC15" s="2"/>
      <c r="AD15" s="19"/>
      <c r="AE15" s="19"/>
      <c r="AF15" s="19"/>
      <c r="AG15" s="19"/>
      <c r="AH15" s="19"/>
      <c r="AI15" s="2"/>
      <c r="AJ15" s="13">
        <f t="shared" si="0"/>
        <v>-840</v>
      </c>
      <c r="AK15" s="19"/>
    </row>
    <row r="16" spans="1:37" ht="25.05" customHeight="1" x14ac:dyDescent="0.3">
      <c r="A16" s="19"/>
      <c r="B16" s="19"/>
      <c r="C16" s="28"/>
      <c r="D16" s="19"/>
      <c r="E16" s="19"/>
      <c r="F16" s="19"/>
      <c r="G16" s="19"/>
      <c r="H16" s="19"/>
      <c r="I16" s="19"/>
      <c r="J16" s="19"/>
      <c r="K16" s="2" t="s">
        <v>48</v>
      </c>
      <c r="L16" s="2">
        <v>1025</v>
      </c>
      <c r="M16" s="19"/>
      <c r="N16" s="19"/>
      <c r="O16" s="23"/>
      <c r="P16" s="19"/>
      <c r="Q16" s="19"/>
      <c r="R16" s="21"/>
      <c r="S16" s="19"/>
      <c r="T16" s="6">
        <v>46116</v>
      </c>
      <c r="U16" s="19"/>
      <c r="V16" s="19"/>
      <c r="W16" s="21"/>
      <c r="X16" s="2">
        <v>1135</v>
      </c>
      <c r="Y16" s="19"/>
      <c r="Z16" s="21"/>
      <c r="AA16" s="19"/>
      <c r="AB16" s="19"/>
      <c r="AC16" s="2"/>
      <c r="AD16" s="19"/>
      <c r="AE16" s="19"/>
      <c r="AF16" s="19"/>
      <c r="AG16" s="19"/>
      <c r="AH16" s="19"/>
      <c r="AI16" s="2"/>
      <c r="AJ16" s="13">
        <f t="shared" si="0"/>
        <v>-1025</v>
      </c>
      <c r="AK16" s="19"/>
    </row>
    <row r="17" spans="1:37" ht="25.05" customHeight="1" x14ac:dyDescent="0.3">
      <c r="A17" s="19"/>
      <c r="B17" s="19"/>
      <c r="C17" s="28"/>
      <c r="D17" s="19"/>
      <c r="E17" s="19"/>
      <c r="F17" s="19"/>
      <c r="G17" s="19"/>
      <c r="H17" s="19"/>
      <c r="I17" s="19"/>
      <c r="J17" s="19"/>
      <c r="K17" s="2" t="s">
        <v>55</v>
      </c>
      <c r="L17" s="2">
        <v>1854</v>
      </c>
      <c r="M17" s="19"/>
      <c r="N17" s="19"/>
      <c r="O17" s="23"/>
      <c r="P17" s="19"/>
      <c r="Q17" s="19"/>
      <c r="R17" s="21"/>
      <c r="S17" s="19"/>
      <c r="T17" s="6">
        <v>46111</v>
      </c>
      <c r="U17" s="19"/>
      <c r="V17" s="19"/>
      <c r="W17" s="21"/>
      <c r="X17" s="2">
        <v>2150</v>
      </c>
      <c r="Y17" s="19"/>
      <c r="Z17" s="21"/>
      <c r="AA17" s="19"/>
      <c r="AB17" s="19"/>
      <c r="AC17" s="2"/>
      <c r="AD17" s="19"/>
      <c r="AE17" s="19"/>
      <c r="AF17" s="19"/>
      <c r="AG17" s="19"/>
      <c r="AH17" s="19"/>
      <c r="AI17" s="2"/>
      <c r="AJ17" s="13">
        <f t="shared" si="0"/>
        <v>-1854</v>
      </c>
      <c r="AK17" s="19"/>
    </row>
    <row r="18" spans="1:37" ht="25.05" customHeight="1" x14ac:dyDescent="0.3">
      <c r="A18" s="19"/>
      <c r="B18" s="19"/>
      <c r="C18" s="28"/>
      <c r="D18" s="19"/>
      <c r="E18" s="19"/>
      <c r="F18" s="19"/>
      <c r="G18" s="19"/>
      <c r="H18" s="19"/>
      <c r="I18" s="19"/>
      <c r="J18" s="19"/>
      <c r="K18" s="2" t="s">
        <v>80</v>
      </c>
      <c r="L18" s="2">
        <v>1093</v>
      </c>
      <c r="M18" s="19"/>
      <c r="N18" s="19"/>
      <c r="O18" s="23"/>
      <c r="P18" s="19"/>
      <c r="Q18" s="19"/>
      <c r="R18" s="21"/>
      <c r="S18" s="19"/>
      <c r="T18" s="6">
        <v>46112</v>
      </c>
      <c r="U18" s="19"/>
      <c r="V18" s="19"/>
      <c r="W18" s="21"/>
      <c r="X18" s="2">
        <v>1250</v>
      </c>
      <c r="Y18" s="19"/>
      <c r="Z18" s="21"/>
      <c r="AA18" s="19"/>
      <c r="AB18" s="19"/>
      <c r="AC18" s="2"/>
      <c r="AD18" s="19"/>
      <c r="AE18" s="19"/>
      <c r="AF18" s="19"/>
      <c r="AG18" s="19"/>
      <c r="AH18" s="19"/>
      <c r="AI18" s="2"/>
      <c r="AJ18" s="13">
        <f t="shared" si="0"/>
        <v>-1093</v>
      </c>
      <c r="AK18" s="19"/>
    </row>
    <row r="19" spans="1:37" ht="25.05" customHeight="1" x14ac:dyDescent="0.3">
      <c r="A19" s="19"/>
      <c r="B19" s="19"/>
      <c r="C19" s="28"/>
      <c r="D19" s="19"/>
      <c r="E19" s="19"/>
      <c r="F19" s="19"/>
      <c r="G19" s="19"/>
      <c r="H19" s="19"/>
      <c r="I19" s="19"/>
      <c r="J19" s="19"/>
      <c r="K19" s="2" t="s">
        <v>81</v>
      </c>
      <c r="L19" s="2">
        <v>344</v>
      </c>
      <c r="M19" s="19"/>
      <c r="N19" s="19"/>
      <c r="O19" s="23"/>
      <c r="P19" s="19"/>
      <c r="Q19" s="19"/>
      <c r="R19" s="21"/>
      <c r="S19" s="19"/>
      <c r="T19" s="6">
        <v>46110</v>
      </c>
      <c r="U19" s="19"/>
      <c r="V19" s="19"/>
      <c r="W19" s="21"/>
      <c r="X19" s="2">
        <v>375</v>
      </c>
      <c r="Y19" s="19"/>
      <c r="Z19" s="21"/>
      <c r="AA19" s="19"/>
      <c r="AB19" s="19"/>
      <c r="AC19" s="2"/>
      <c r="AD19" s="19"/>
      <c r="AE19" s="19"/>
      <c r="AF19" s="19"/>
      <c r="AG19" s="19"/>
      <c r="AH19" s="19"/>
      <c r="AI19" s="2"/>
      <c r="AJ19" s="13">
        <f t="shared" si="0"/>
        <v>-344</v>
      </c>
      <c r="AK19" s="19"/>
    </row>
    <row r="20" spans="1:37" ht="24" customHeight="1" x14ac:dyDescent="0.3">
      <c r="A20" s="19">
        <v>7</v>
      </c>
      <c r="B20" s="19" t="s">
        <v>33</v>
      </c>
      <c r="C20" s="28" t="s">
        <v>74</v>
      </c>
      <c r="D20" s="19" t="s">
        <v>82</v>
      </c>
      <c r="E20" s="19" t="s">
        <v>83</v>
      </c>
      <c r="F20" s="19"/>
      <c r="G20" s="19" t="s">
        <v>37</v>
      </c>
      <c r="H20" s="19" t="s">
        <v>76</v>
      </c>
      <c r="I20" s="19" t="s">
        <v>39</v>
      </c>
      <c r="J20" s="19" t="s">
        <v>84</v>
      </c>
      <c r="K20" s="2" t="s">
        <v>81</v>
      </c>
      <c r="L20" s="2">
        <v>1250</v>
      </c>
      <c r="M20" s="19">
        <v>4586</v>
      </c>
      <c r="N20" s="19" t="s">
        <v>52</v>
      </c>
      <c r="O20" s="23" t="s">
        <v>85</v>
      </c>
      <c r="P20" s="19" t="s">
        <v>86</v>
      </c>
      <c r="Q20" s="18">
        <v>46111</v>
      </c>
      <c r="R20" s="20">
        <v>46111</v>
      </c>
      <c r="S20" s="10">
        <v>46134</v>
      </c>
      <c r="T20" s="19"/>
      <c r="U20" s="19" t="s">
        <v>87</v>
      </c>
      <c r="V20" s="19"/>
      <c r="W20" s="20">
        <v>46071</v>
      </c>
      <c r="X20" s="2"/>
      <c r="Y20" s="18">
        <v>46138</v>
      </c>
      <c r="Z20" s="19"/>
      <c r="AA20" s="18">
        <v>46157</v>
      </c>
      <c r="AB20" s="19"/>
      <c r="AC20" s="2"/>
      <c r="AD20" s="18">
        <v>46162</v>
      </c>
      <c r="AE20" s="19"/>
      <c r="AF20" s="19" t="s">
        <v>85</v>
      </c>
      <c r="AG20" s="19"/>
      <c r="AH20" s="19"/>
      <c r="AI20" s="2"/>
      <c r="AJ20" s="13">
        <f t="shared" si="0"/>
        <v>-1250</v>
      </c>
      <c r="AK20" s="19" t="s">
        <v>107</v>
      </c>
    </row>
    <row r="21" spans="1:37" ht="24" customHeight="1" x14ac:dyDescent="0.3">
      <c r="A21" s="19"/>
      <c r="B21" s="19"/>
      <c r="C21" s="28"/>
      <c r="D21" s="19"/>
      <c r="E21" s="19"/>
      <c r="F21" s="19"/>
      <c r="G21" s="19"/>
      <c r="H21" s="19"/>
      <c r="I21" s="19"/>
      <c r="J21" s="19"/>
      <c r="K21" s="2" t="s">
        <v>88</v>
      </c>
      <c r="L21" s="2">
        <v>1305</v>
      </c>
      <c r="M21" s="19"/>
      <c r="N21" s="19"/>
      <c r="O21" s="23"/>
      <c r="P21" s="19"/>
      <c r="Q21" s="19"/>
      <c r="R21" s="21"/>
      <c r="S21" s="10">
        <v>46134</v>
      </c>
      <c r="T21" s="19"/>
      <c r="U21" s="19"/>
      <c r="V21" s="19"/>
      <c r="W21" s="21"/>
      <c r="X21" s="2"/>
      <c r="Y21" s="19"/>
      <c r="Z21" s="19"/>
      <c r="AA21" s="19"/>
      <c r="AB21" s="19"/>
      <c r="AC21" s="2"/>
      <c r="AD21" s="19"/>
      <c r="AE21" s="19"/>
      <c r="AF21" s="19"/>
      <c r="AG21" s="19"/>
      <c r="AH21" s="19"/>
      <c r="AI21" s="2"/>
      <c r="AJ21" s="13">
        <f t="shared" si="0"/>
        <v>-1305</v>
      </c>
      <c r="AK21" s="19"/>
    </row>
    <row r="22" spans="1:37" ht="24" customHeight="1" x14ac:dyDescent="0.3">
      <c r="A22" s="19"/>
      <c r="B22" s="19"/>
      <c r="C22" s="28"/>
      <c r="D22" s="19"/>
      <c r="E22" s="19"/>
      <c r="F22" s="19"/>
      <c r="G22" s="19"/>
      <c r="H22" s="19"/>
      <c r="I22" s="19"/>
      <c r="J22" s="19"/>
      <c r="K22" s="2" t="s">
        <v>89</v>
      </c>
      <c r="L22" s="2">
        <v>642</v>
      </c>
      <c r="M22" s="19"/>
      <c r="N22" s="19"/>
      <c r="O22" s="23"/>
      <c r="P22" s="19"/>
      <c r="Q22" s="19"/>
      <c r="R22" s="21"/>
      <c r="S22" s="10">
        <v>46134</v>
      </c>
      <c r="T22" s="19"/>
      <c r="U22" s="19"/>
      <c r="V22" s="19"/>
      <c r="W22" s="21"/>
      <c r="X22" s="2"/>
      <c r="Y22" s="19"/>
      <c r="Z22" s="19"/>
      <c r="AA22" s="19"/>
      <c r="AB22" s="19"/>
      <c r="AC22" s="2"/>
      <c r="AD22" s="19"/>
      <c r="AE22" s="19"/>
      <c r="AF22" s="19"/>
      <c r="AG22" s="19"/>
      <c r="AH22" s="19"/>
      <c r="AI22" s="2"/>
      <c r="AJ22" s="13">
        <f t="shared" si="0"/>
        <v>-642</v>
      </c>
      <c r="AK22" s="19"/>
    </row>
    <row r="23" spans="1:37" ht="24" customHeight="1" x14ac:dyDescent="0.3">
      <c r="A23" s="19"/>
      <c r="B23" s="19"/>
      <c r="C23" s="28"/>
      <c r="D23" s="19"/>
      <c r="E23" s="19"/>
      <c r="F23" s="19"/>
      <c r="G23" s="19"/>
      <c r="H23" s="19"/>
      <c r="I23" s="19"/>
      <c r="J23" s="19"/>
      <c r="K23" s="2" t="s">
        <v>90</v>
      </c>
      <c r="L23" s="2">
        <v>1007</v>
      </c>
      <c r="M23" s="19"/>
      <c r="N23" s="19"/>
      <c r="O23" s="23"/>
      <c r="P23" s="19"/>
      <c r="Q23" s="19"/>
      <c r="R23" s="21"/>
      <c r="S23" s="10">
        <v>46141</v>
      </c>
      <c r="T23" s="19"/>
      <c r="U23" s="19"/>
      <c r="V23" s="19"/>
      <c r="W23" s="21"/>
      <c r="X23" s="2"/>
      <c r="Y23" s="19"/>
      <c r="Z23" s="19"/>
      <c r="AA23" s="19"/>
      <c r="AB23" s="19"/>
      <c r="AC23" s="2"/>
      <c r="AD23" s="19"/>
      <c r="AE23" s="19"/>
      <c r="AF23" s="19"/>
      <c r="AG23" s="19"/>
      <c r="AH23" s="19"/>
      <c r="AI23" s="2"/>
      <c r="AJ23" s="13">
        <f t="shared" si="0"/>
        <v>-1007</v>
      </c>
      <c r="AK23" s="19"/>
    </row>
    <row r="24" spans="1:37" ht="24" customHeight="1" x14ac:dyDescent="0.3">
      <c r="A24" s="19"/>
      <c r="B24" s="19"/>
      <c r="C24" s="28"/>
      <c r="D24" s="19"/>
      <c r="E24" s="19"/>
      <c r="F24" s="19"/>
      <c r="G24" s="19"/>
      <c r="H24" s="19"/>
      <c r="I24" s="19"/>
      <c r="J24" s="19"/>
      <c r="K24" s="2" t="s">
        <v>91</v>
      </c>
      <c r="L24" s="2">
        <v>382</v>
      </c>
      <c r="M24" s="19"/>
      <c r="N24" s="19"/>
      <c r="O24" s="23"/>
      <c r="P24" s="19"/>
      <c r="Q24" s="19"/>
      <c r="R24" s="21"/>
      <c r="S24" s="10">
        <v>46135</v>
      </c>
      <c r="T24" s="19"/>
      <c r="U24" s="19"/>
      <c r="V24" s="19"/>
      <c r="W24" s="21"/>
      <c r="X24" s="2"/>
      <c r="Y24" s="19"/>
      <c r="Z24" s="19"/>
      <c r="AA24" s="19"/>
      <c r="AB24" s="19"/>
      <c r="AC24" s="2"/>
      <c r="AD24" s="19"/>
      <c r="AE24" s="19"/>
      <c r="AF24" s="19"/>
      <c r="AG24" s="19"/>
      <c r="AH24" s="19"/>
      <c r="AI24" s="2"/>
      <c r="AJ24" s="13">
        <f t="shared" si="0"/>
        <v>-382</v>
      </c>
      <c r="AK24" s="19"/>
    </row>
    <row r="25" spans="1:37" ht="24" customHeight="1" x14ac:dyDescent="0.3">
      <c r="A25" s="19">
        <v>8</v>
      </c>
      <c r="B25" s="19" t="s">
        <v>33</v>
      </c>
      <c r="C25" s="28" t="s">
        <v>74</v>
      </c>
      <c r="D25" s="19" t="s">
        <v>82</v>
      </c>
      <c r="E25" s="19" t="s">
        <v>92</v>
      </c>
      <c r="F25" s="19"/>
      <c r="G25" s="19" t="s">
        <v>93</v>
      </c>
      <c r="H25" s="19" t="s">
        <v>76</v>
      </c>
      <c r="I25" s="19" t="s">
        <v>39</v>
      </c>
      <c r="J25" s="19" t="s">
        <v>94</v>
      </c>
      <c r="K25" s="2" t="s">
        <v>81</v>
      </c>
      <c r="L25" s="2">
        <v>2701</v>
      </c>
      <c r="M25" s="19">
        <v>7387</v>
      </c>
      <c r="N25" s="19" t="s">
        <v>52</v>
      </c>
      <c r="O25" s="23" t="s">
        <v>85</v>
      </c>
      <c r="P25" s="19" t="s">
        <v>86</v>
      </c>
      <c r="Q25" s="18">
        <v>46111</v>
      </c>
      <c r="R25" s="20">
        <v>46111</v>
      </c>
      <c r="S25" s="10">
        <v>46134</v>
      </c>
      <c r="T25" s="19"/>
      <c r="U25" s="19" t="s">
        <v>87</v>
      </c>
      <c r="V25" s="19"/>
      <c r="W25" s="20">
        <v>46071</v>
      </c>
      <c r="X25" s="2"/>
      <c r="Y25" s="18">
        <v>46138</v>
      </c>
      <c r="Z25" s="19"/>
      <c r="AA25" s="18">
        <v>46157</v>
      </c>
      <c r="AB25" s="19"/>
      <c r="AC25" s="2"/>
      <c r="AD25" s="18">
        <v>46162</v>
      </c>
      <c r="AE25" s="19"/>
      <c r="AF25" s="19" t="s">
        <v>85</v>
      </c>
      <c r="AG25" s="19"/>
      <c r="AH25" s="19"/>
      <c r="AI25" s="2"/>
      <c r="AJ25" s="2">
        <v>-2701</v>
      </c>
      <c r="AK25" s="19" t="s">
        <v>107</v>
      </c>
    </row>
    <row r="26" spans="1:37" ht="24" customHeight="1" x14ac:dyDescent="0.3">
      <c r="A26" s="19"/>
      <c r="B26" s="19"/>
      <c r="C26" s="28"/>
      <c r="D26" s="19"/>
      <c r="E26" s="19"/>
      <c r="F26" s="19"/>
      <c r="G26" s="19"/>
      <c r="H26" s="19"/>
      <c r="I26" s="19"/>
      <c r="J26" s="19"/>
      <c r="K26" s="2" t="s">
        <v>88</v>
      </c>
      <c r="L26" s="2">
        <v>755</v>
      </c>
      <c r="M26" s="19"/>
      <c r="N26" s="19"/>
      <c r="O26" s="23"/>
      <c r="P26" s="19"/>
      <c r="Q26" s="19"/>
      <c r="R26" s="21"/>
      <c r="S26" s="10">
        <v>46134</v>
      </c>
      <c r="T26" s="19"/>
      <c r="U26" s="19"/>
      <c r="V26" s="19"/>
      <c r="W26" s="21"/>
      <c r="X26" s="2"/>
      <c r="Y26" s="19"/>
      <c r="Z26" s="19"/>
      <c r="AA26" s="19"/>
      <c r="AB26" s="19"/>
      <c r="AC26" s="2"/>
      <c r="AD26" s="19"/>
      <c r="AE26" s="19"/>
      <c r="AF26" s="19"/>
      <c r="AG26" s="19"/>
      <c r="AH26" s="19"/>
      <c r="AI26" s="2"/>
      <c r="AJ26" s="2">
        <v>-755</v>
      </c>
      <c r="AK26" s="19"/>
    </row>
    <row r="27" spans="1:37" ht="24" customHeight="1" x14ac:dyDescent="0.3">
      <c r="A27" s="19"/>
      <c r="B27" s="19"/>
      <c r="C27" s="28"/>
      <c r="D27" s="19"/>
      <c r="E27" s="19"/>
      <c r="F27" s="19"/>
      <c r="G27" s="19"/>
      <c r="H27" s="19"/>
      <c r="I27" s="19"/>
      <c r="J27" s="19"/>
      <c r="K27" s="2" t="s">
        <v>89</v>
      </c>
      <c r="L27" s="2">
        <v>748</v>
      </c>
      <c r="M27" s="19"/>
      <c r="N27" s="19"/>
      <c r="O27" s="23"/>
      <c r="P27" s="19"/>
      <c r="Q27" s="19"/>
      <c r="R27" s="21"/>
      <c r="S27" s="10">
        <v>46134</v>
      </c>
      <c r="T27" s="19"/>
      <c r="U27" s="19"/>
      <c r="V27" s="19"/>
      <c r="W27" s="21"/>
      <c r="X27" s="2"/>
      <c r="Y27" s="19"/>
      <c r="Z27" s="19"/>
      <c r="AA27" s="19"/>
      <c r="AB27" s="19"/>
      <c r="AC27" s="2"/>
      <c r="AD27" s="19"/>
      <c r="AE27" s="19"/>
      <c r="AF27" s="19"/>
      <c r="AG27" s="19"/>
      <c r="AH27" s="19"/>
      <c r="AI27" s="2"/>
      <c r="AJ27" s="2">
        <v>-748</v>
      </c>
      <c r="AK27" s="19"/>
    </row>
    <row r="28" spans="1:37" ht="24" customHeight="1" x14ac:dyDescent="0.3">
      <c r="A28" s="19"/>
      <c r="B28" s="19"/>
      <c r="C28" s="28"/>
      <c r="D28" s="19"/>
      <c r="E28" s="19"/>
      <c r="F28" s="19"/>
      <c r="G28" s="19"/>
      <c r="H28" s="19"/>
      <c r="I28" s="19"/>
      <c r="J28" s="19"/>
      <c r="K28" s="2" t="s">
        <v>90</v>
      </c>
      <c r="L28" s="2">
        <v>2681</v>
      </c>
      <c r="M28" s="19"/>
      <c r="N28" s="19"/>
      <c r="O28" s="23"/>
      <c r="P28" s="19"/>
      <c r="Q28" s="19"/>
      <c r="R28" s="21"/>
      <c r="S28" s="10">
        <v>46141</v>
      </c>
      <c r="T28" s="19"/>
      <c r="U28" s="19"/>
      <c r="V28" s="19"/>
      <c r="W28" s="21"/>
      <c r="X28" s="2"/>
      <c r="Y28" s="19"/>
      <c r="Z28" s="19"/>
      <c r="AA28" s="19"/>
      <c r="AB28" s="19"/>
      <c r="AC28" s="2"/>
      <c r="AD28" s="19"/>
      <c r="AE28" s="19"/>
      <c r="AF28" s="19"/>
      <c r="AG28" s="19"/>
      <c r="AH28" s="19"/>
      <c r="AI28" s="2"/>
      <c r="AJ28" s="2">
        <v>-2681</v>
      </c>
      <c r="AK28" s="19"/>
    </row>
    <row r="29" spans="1:37" ht="24" customHeight="1" x14ac:dyDescent="0.3">
      <c r="A29" s="19"/>
      <c r="B29" s="19"/>
      <c r="C29" s="28"/>
      <c r="D29" s="19"/>
      <c r="E29" s="19"/>
      <c r="F29" s="19"/>
      <c r="G29" s="19"/>
      <c r="H29" s="19"/>
      <c r="I29" s="19"/>
      <c r="J29" s="19"/>
      <c r="K29" s="2" t="s">
        <v>91</v>
      </c>
      <c r="L29" s="2">
        <v>502</v>
      </c>
      <c r="M29" s="19"/>
      <c r="N29" s="19"/>
      <c r="O29" s="23"/>
      <c r="P29" s="19"/>
      <c r="Q29" s="19"/>
      <c r="R29" s="21"/>
      <c r="S29" s="10">
        <v>46135</v>
      </c>
      <c r="T29" s="19"/>
      <c r="U29" s="19"/>
      <c r="V29" s="19"/>
      <c r="W29" s="21"/>
      <c r="X29" s="2"/>
      <c r="Y29" s="19"/>
      <c r="Z29" s="19"/>
      <c r="AA29" s="19"/>
      <c r="AB29" s="19"/>
      <c r="AC29" s="2"/>
      <c r="AD29" s="19"/>
      <c r="AE29" s="19"/>
      <c r="AF29" s="19"/>
      <c r="AG29" s="19"/>
      <c r="AH29" s="19"/>
      <c r="AI29" s="2"/>
      <c r="AJ29" s="2">
        <v>-502</v>
      </c>
      <c r="AK29" s="19"/>
    </row>
    <row r="30" spans="1:37" ht="60" customHeight="1" x14ac:dyDescent="0.3">
      <c r="A30" s="19">
        <v>9</v>
      </c>
      <c r="B30" s="19" t="s">
        <v>33</v>
      </c>
      <c r="C30" s="28" t="s">
        <v>74</v>
      </c>
      <c r="D30" s="19" t="s">
        <v>82</v>
      </c>
      <c r="E30" s="19" t="s">
        <v>95</v>
      </c>
      <c r="F30" s="19"/>
      <c r="G30" s="19" t="s">
        <v>96</v>
      </c>
      <c r="H30" s="19" t="s">
        <v>97</v>
      </c>
      <c r="I30" s="19" t="s">
        <v>39</v>
      </c>
      <c r="J30" s="19" t="s">
        <v>98</v>
      </c>
      <c r="K30" s="2" t="s">
        <v>88</v>
      </c>
      <c r="L30" s="2">
        <v>557</v>
      </c>
      <c r="M30" s="19">
        <v>843</v>
      </c>
      <c r="N30" s="19" t="s">
        <v>52</v>
      </c>
      <c r="O30" s="23" t="s">
        <v>85</v>
      </c>
      <c r="P30" s="19" t="s">
        <v>86</v>
      </c>
      <c r="Q30" s="19" t="s">
        <v>109</v>
      </c>
      <c r="R30" s="20">
        <v>46126</v>
      </c>
      <c r="S30" s="10">
        <v>46139</v>
      </c>
      <c r="T30" s="19"/>
      <c r="U30" s="19" t="s">
        <v>87</v>
      </c>
      <c r="V30" s="19"/>
      <c r="W30" s="20">
        <v>46071</v>
      </c>
      <c r="X30" s="2"/>
      <c r="Y30" s="18">
        <v>46154</v>
      </c>
      <c r="Z30" s="19"/>
      <c r="AA30" s="18">
        <v>46164</v>
      </c>
      <c r="AB30" s="19"/>
      <c r="AC30" s="2"/>
      <c r="AD30" s="18">
        <v>46168</v>
      </c>
      <c r="AE30" s="19"/>
      <c r="AF30" s="19" t="s">
        <v>85</v>
      </c>
      <c r="AG30" s="19"/>
      <c r="AH30" s="19"/>
      <c r="AI30" s="2"/>
      <c r="AJ30" s="2">
        <v>-557</v>
      </c>
      <c r="AK30" s="19" t="s">
        <v>103</v>
      </c>
    </row>
    <row r="31" spans="1:37" ht="60" customHeight="1" x14ac:dyDescent="0.3">
      <c r="A31" s="19"/>
      <c r="B31" s="19"/>
      <c r="C31" s="28"/>
      <c r="D31" s="19"/>
      <c r="E31" s="19"/>
      <c r="F31" s="19"/>
      <c r="G31" s="19"/>
      <c r="H31" s="19"/>
      <c r="I31" s="19"/>
      <c r="J31" s="19"/>
      <c r="K31" s="2" t="s">
        <v>89</v>
      </c>
      <c r="L31" s="2">
        <v>286</v>
      </c>
      <c r="M31" s="19"/>
      <c r="N31" s="19"/>
      <c r="O31" s="23"/>
      <c r="P31" s="19"/>
      <c r="Q31" s="19"/>
      <c r="R31" s="21"/>
      <c r="S31" s="10">
        <v>46139</v>
      </c>
      <c r="T31" s="19"/>
      <c r="U31" s="19"/>
      <c r="V31" s="19"/>
      <c r="W31" s="21"/>
      <c r="X31" s="2"/>
      <c r="Y31" s="19"/>
      <c r="Z31" s="19"/>
      <c r="AA31" s="19"/>
      <c r="AB31" s="19"/>
      <c r="AC31" s="2"/>
      <c r="AD31" s="19"/>
      <c r="AE31" s="19"/>
      <c r="AF31" s="19"/>
      <c r="AG31" s="19"/>
      <c r="AH31" s="19"/>
      <c r="AI31" s="2"/>
      <c r="AJ31" s="2">
        <v>-286</v>
      </c>
      <c r="AK31" s="19"/>
    </row>
    <row r="32" spans="1:37" ht="60" customHeight="1" x14ac:dyDescent="0.3">
      <c r="A32" s="19">
        <v>10</v>
      </c>
      <c r="B32" s="19" t="s">
        <v>33</v>
      </c>
      <c r="C32" s="28" t="s">
        <v>74</v>
      </c>
      <c r="D32" s="19" t="s">
        <v>82</v>
      </c>
      <c r="E32" s="19" t="s">
        <v>99</v>
      </c>
      <c r="F32" s="19"/>
      <c r="G32" s="19" t="s">
        <v>100</v>
      </c>
      <c r="H32" s="19" t="s">
        <v>97</v>
      </c>
      <c r="I32" s="19" t="s">
        <v>39</v>
      </c>
      <c r="J32" s="19" t="s">
        <v>101</v>
      </c>
      <c r="K32" s="2" t="s">
        <v>88</v>
      </c>
      <c r="L32" s="2">
        <v>252</v>
      </c>
      <c r="M32" s="19">
        <v>450</v>
      </c>
      <c r="N32" s="19" t="s">
        <v>52</v>
      </c>
      <c r="O32" s="23" t="s">
        <v>85</v>
      </c>
      <c r="P32" s="19" t="s">
        <v>86</v>
      </c>
      <c r="Q32" s="19" t="s">
        <v>109</v>
      </c>
      <c r="R32" s="20">
        <v>46126</v>
      </c>
      <c r="S32" s="10">
        <v>46139</v>
      </c>
      <c r="T32" s="19"/>
      <c r="U32" s="19" t="s">
        <v>87</v>
      </c>
      <c r="V32" s="19"/>
      <c r="W32" s="20">
        <v>46073</v>
      </c>
      <c r="X32" s="2"/>
      <c r="Y32" s="18">
        <v>46149</v>
      </c>
      <c r="Z32" s="19"/>
      <c r="AA32" s="18">
        <v>46154</v>
      </c>
      <c r="AB32" s="19"/>
      <c r="AC32" s="2"/>
      <c r="AD32" s="18">
        <v>46158</v>
      </c>
      <c r="AE32" s="19"/>
      <c r="AF32" s="19" t="s">
        <v>85</v>
      </c>
      <c r="AG32" s="19"/>
      <c r="AH32" s="19"/>
      <c r="AI32" s="2"/>
      <c r="AJ32" s="2">
        <v>-252</v>
      </c>
      <c r="AK32" s="19" t="s">
        <v>103</v>
      </c>
    </row>
    <row r="33" spans="1:37" ht="60" customHeight="1" x14ac:dyDescent="0.3">
      <c r="A33" s="19"/>
      <c r="B33" s="19"/>
      <c r="C33" s="28"/>
      <c r="D33" s="19"/>
      <c r="E33" s="19"/>
      <c r="F33" s="19"/>
      <c r="G33" s="19"/>
      <c r="H33" s="19"/>
      <c r="I33" s="19"/>
      <c r="J33" s="19"/>
      <c r="K33" s="2" t="s">
        <v>89</v>
      </c>
      <c r="L33" s="2">
        <v>198</v>
      </c>
      <c r="M33" s="19"/>
      <c r="N33" s="19"/>
      <c r="O33" s="23"/>
      <c r="P33" s="19"/>
      <c r="Q33" s="19"/>
      <c r="R33" s="21"/>
      <c r="S33" s="10">
        <v>46139</v>
      </c>
      <c r="T33" s="19"/>
      <c r="U33" s="19"/>
      <c r="V33" s="19"/>
      <c r="W33" s="21"/>
      <c r="X33" s="2"/>
      <c r="Y33" s="19"/>
      <c r="Z33" s="19"/>
      <c r="AA33" s="19"/>
      <c r="AB33" s="19"/>
      <c r="AC33" s="2"/>
      <c r="AD33" s="19"/>
      <c r="AE33" s="19"/>
      <c r="AF33" s="19"/>
      <c r="AG33" s="19"/>
      <c r="AH33" s="19"/>
      <c r="AI33" s="2"/>
      <c r="AJ33" s="2">
        <v>-198</v>
      </c>
      <c r="AK33" s="19"/>
    </row>
    <row r="34" spans="1:37" ht="18" thickBot="1" x14ac:dyDescent="0.35">
      <c r="A34" s="14" t="s">
        <v>50</v>
      </c>
      <c r="B34" s="15"/>
      <c r="C34" s="15"/>
      <c r="D34" s="15"/>
      <c r="E34" s="15"/>
      <c r="F34" s="15"/>
      <c r="G34" s="15"/>
      <c r="H34" s="15"/>
      <c r="I34" s="3"/>
      <c r="J34" s="3"/>
      <c r="K34" s="3"/>
      <c r="L34" s="4">
        <f>SUM(L4:L33)</f>
        <v>30178</v>
      </c>
      <c r="M34" s="4">
        <f>SUM(M4:M33)</f>
        <v>30178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4">
        <v>0</v>
      </c>
      <c r="Y34" s="3"/>
      <c r="Z34" s="3"/>
      <c r="AA34" s="3"/>
      <c r="AB34" s="3"/>
      <c r="AC34" s="4">
        <v>0</v>
      </c>
      <c r="AD34" s="3"/>
      <c r="AE34" s="3"/>
      <c r="AF34" s="3"/>
      <c r="AG34" s="3"/>
      <c r="AH34" s="3"/>
      <c r="AI34" s="4">
        <v>0</v>
      </c>
      <c r="AJ34" s="5">
        <f>SUM(AJ4:AJ33)</f>
        <v>-24203</v>
      </c>
    </row>
  </sheetData>
  <mergeCells count="270">
    <mergeCell ref="AK32:AK33"/>
    <mergeCell ref="AD32:AD33"/>
    <mergeCell ref="AE32:AE33"/>
    <mergeCell ref="AF32:AF33"/>
    <mergeCell ref="AG32:AG33"/>
    <mergeCell ref="AH32:AH33"/>
    <mergeCell ref="W32:W33"/>
    <mergeCell ref="Y32:Y33"/>
    <mergeCell ref="Z32:Z33"/>
    <mergeCell ref="AA32:AA33"/>
    <mergeCell ref="AB32:AB33"/>
    <mergeCell ref="R32:R33"/>
    <mergeCell ref="T32:T33"/>
    <mergeCell ref="U32:U33"/>
    <mergeCell ref="V32:V33"/>
    <mergeCell ref="AK30:AK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M32:M33"/>
    <mergeCell ref="N32:N33"/>
    <mergeCell ref="O32:O33"/>
    <mergeCell ref="P32:P33"/>
    <mergeCell ref="Q32:Q33"/>
    <mergeCell ref="AD30:AD31"/>
    <mergeCell ref="AE30:AE31"/>
    <mergeCell ref="AF30:AF31"/>
    <mergeCell ref="AG30:AG31"/>
    <mergeCell ref="AH30:AH31"/>
    <mergeCell ref="W30:W31"/>
    <mergeCell ref="Y30:Y31"/>
    <mergeCell ref="Z30:Z31"/>
    <mergeCell ref="AA30:AA31"/>
    <mergeCell ref="AB30:AB31"/>
    <mergeCell ref="R30:R31"/>
    <mergeCell ref="T30:T31"/>
    <mergeCell ref="U30:U31"/>
    <mergeCell ref="V30:V31"/>
    <mergeCell ref="AK25:AK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M30:M31"/>
    <mergeCell ref="N30:N31"/>
    <mergeCell ref="O30:O31"/>
    <mergeCell ref="P30:P31"/>
    <mergeCell ref="Q30:Q31"/>
    <mergeCell ref="AD25:AD29"/>
    <mergeCell ref="AE25:AE29"/>
    <mergeCell ref="AF25:AF29"/>
    <mergeCell ref="AG25:AG29"/>
    <mergeCell ref="AH25:AH29"/>
    <mergeCell ref="W25:W29"/>
    <mergeCell ref="Y25:Y29"/>
    <mergeCell ref="Z25:Z29"/>
    <mergeCell ref="AA25:AA29"/>
    <mergeCell ref="AB25:AB29"/>
    <mergeCell ref="R25:R29"/>
    <mergeCell ref="T25:T29"/>
    <mergeCell ref="U25:U29"/>
    <mergeCell ref="V25:V29"/>
    <mergeCell ref="AK20:AK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M25:M29"/>
    <mergeCell ref="N25:N29"/>
    <mergeCell ref="O25:O29"/>
    <mergeCell ref="P25:P29"/>
    <mergeCell ref="Q25:Q29"/>
    <mergeCell ref="AD20:AD24"/>
    <mergeCell ref="AE20:AE24"/>
    <mergeCell ref="AF20:AF24"/>
    <mergeCell ref="AG20:AG24"/>
    <mergeCell ref="AH20:AH24"/>
    <mergeCell ref="W20:W24"/>
    <mergeCell ref="Y20:Y24"/>
    <mergeCell ref="Z20:Z24"/>
    <mergeCell ref="AA20:AA24"/>
    <mergeCell ref="AB20:AB24"/>
    <mergeCell ref="R20:R24"/>
    <mergeCell ref="T20:T24"/>
    <mergeCell ref="U20:U24"/>
    <mergeCell ref="V20:V24"/>
    <mergeCell ref="AK14:AK19"/>
    <mergeCell ref="A20:A2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M20:M24"/>
    <mergeCell ref="N20:N24"/>
    <mergeCell ref="O20:O24"/>
    <mergeCell ref="P20:P24"/>
    <mergeCell ref="Q20:Q24"/>
    <mergeCell ref="AD14:AD19"/>
    <mergeCell ref="AE14:AE19"/>
    <mergeCell ref="AF14:AF19"/>
    <mergeCell ref="AG14:AG19"/>
    <mergeCell ref="AH14:AH19"/>
    <mergeCell ref="W14:W19"/>
    <mergeCell ref="Y14:Y19"/>
    <mergeCell ref="Z14:Z19"/>
    <mergeCell ref="AA14:AA19"/>
    <mergeCell ref="AB14:AB19"/>
    <mergeCell ref="R14:R19"/>
    <mergeCell ref="S14:S19"/>
    <mergeCell ref="U14:U19"/>
    <mergeCell ref="V14:V19"/>
    <mergeCell ref="AK12:AK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J14:J19"/>
    <mergeCell ref="M14:M19"/>
    <mergeCell ref="N14:N19"/>
    <mergeCell ref="O14:O19"/>
    <mergeCell ref="P14:P19"/>
    <mergeCell ref="Q14:Q19"/>
    <mergeCell ref="AD12:AD13"/>
    <mergeCell ref="AE12:AE13"/>
    <mergeCell ref="AG12:AG13"/>
    <mergeCell ref="AH12:AH13"/>
    <mergeCell ref="W12:W13"/>
    <mergeCell ref="Y12:Y13"/>
    <mergeCell ref="Z12:Z13"/>
    <mergeCell ref="AA12:AA13"/>
    <mergeCell ref="AB12:AB13"/>
    <mergeCell ref="R12:R13"/>
    <mergeCell ref="S12:S13"/>
    <mergeCell ref="T12:T13"/>
    <mergeCell ref="U12:U13"/>
    <mergeCell ref="V12:V13"/>
    <mergeCell ref="O12:O13"/>
    <mergeCell ref="P12:P13"/>
    <mergeCell ref="Q12:Q13"/>
    <mergeCell ref="F12:F13"/>
    <mergeCell ref="G12:G13"/>
    <mergeCell ref="H12:H13"/>
    <mergeCell ref="I12:I13"/>
    <mergeCell ref="J12:J13"/>
    <mergeCell ref="AF12:AF13"/>
    <mergeCell ref="A12:A13"/>
    <mergeCell ref="B12:B13"/>
    <mergeCell ref="C12:C13"/>
    <mergeCell ref="D12:D13"/>
    <mergeCell ref="E12:E13"/>
    <mergeCell ref="A2:A3"/>
    <mergeCell ref="B2:B3"/>
    <mergeCell ref="C2:C3"/>
    <mergeCell ref="P2:P3"/>
    <mergeCell ref="D2:D3"/>
    <mergeCell ref="E2:E3"/>
    <mergeCell ref="F2:F3"/>
    <mergeCell ref="G2:G3"/>
    <mergeCell ref="H2:H3"/>
    <mergeCell ref="A4:A6"/>
    <mergeCell ref="B4:B6"/>
    <mergeCell ref="C4:C6"/>
    <mergeCell ref="D4:D6"/>
    <mergeCell ref="E4:E6"/>
    <mergeCell ref="F4:F6"/>
    <mergeCell ref="G4:G6"/>
    <mergeCell ref="H4:H6"/>
    <mergeCell ref="M12:M13"/>
    <mergeCell ref="N12:N13"/>
    <mergeCell ref="I2:I3"/>
    <mergeCell ref="J2:J3"/>
    <mergeCell ref="K2:K3"/>
    <mergeCell ref="N2:N3"/>
    <mergeCell ref="O2:O3"/>
    <mergeCell ref="L2:M2"/>
    <mergeCell ref="I4:I6"/>
    <mergeCell ref="AA2:AB2"/>
    <mergeCell ref="AD2:AE2"/>
    <mergeCell ref="J4:J6"/>
    <mergeCell ref="M4:M6"/>
    <mergeCell ref="N4:N6"/>
    <mergeCell ref="O4:O6"/>
    <mergeCell ref="P4:P6"/>
    <mergeCell ref="Q4:Q6"/>
    <mergeCell ref="AG7:AG9"/>
    <mergeCell ref="Z4:Z6"/>
    <mergeCell ref="AH7:AH9"/>
    <mergeCell ref="AK7:AK9"/>
    <mergeCell ref="X2:X3"/>
    <mergeCell ref="AC2:AC3"/>
    <mergeCell ref="AG4:AG6"/>
    <mergeCell ref="AH4:AH6"/>
    <mergeCell ref="R4:R6"/>
    <mergeCell ref="AK2:AK3"/>
    <mergeCell ref="AF2:AH2"/>
    <mergeCell ref="AI2:AI3"/>
    <mergeCell ref="AJ2:AJ3"/>
    <mergeCell ref="U4:U6"/>
    <mergeCell ref="V4:V6"/>
    <mergeCell ref="W4:W6"/>
    <mergeCell ref="Y4:Y6"/>
    <mergeCell ref="Q2:R2"/>
    <mergeCell ref="S2:T2"/>
    <mergeCell ref="U2:W2"/>
    <mergeCell ref="Y2:Z2"/>
    <mergeCell ref="AK4:AK6"/>
    <mergeCell ref="F7:F9"/>
    <mergeCell ref="G7:G9"/>
    <mergeCell ref="H7:H9"/>
    <mergeCell ref="Q7:Q9"/>
    <mergeCell ref="R7:R9"/>
    <mergeCell ref="S7:S9"/>
    <mergeCell ref="I7:I9"/>
    <mergeCell ref="J7:J9"/>
    <mergeCell ref="M7:M9"/>
    <mergeCell ref="N7:N9"/>
    <mergeCell ref="O7:O9"/>
    <mergeCell ref="A34:H34"/>
    <mergeCell ref="A1:AJ1"/>
    <mergeCell ref="AA7:AA9"/>
    <mergeCell ref="AB7:AB9"/>
    <mergeCell ref="AD7:AD9"/>
    <mergeCell ref="AE7:AE9"/>
    <mergeCell ref="AF7:AF9"/>
    <mergeCell ref="U7:U9"/>
    <mergeCell ref="V7:V9"/>
    <mergeCell ref="W7:W9"/>
    <mergeCell ref="Y7:Y9"/>
    <mergeCell ref="Z7:Z9"/>
    <mergeCell ref="P7:P9"/>
    <mergeCell ref="A7:A9"/>
    <mergeCell ref="B7:B9"/>
    <mergeCell ref="C7:C9"/>
    <mergeCell ref="D7:D9"/>
    <mergeCell ref="E7:E9"/>
    <mergeCell ref="AF4:AF6"/>
    <mergeCell ref="AA4:AA6"/>
    <mergeCell ref="AB4:AB6"/>
    <mergeCell ref="AD4:AD6"/>
    <mergeCell ref="AE4:AE6"/>
    <mergeCell ref="S4:S6"/>
  </mergeCells>
  <pageMargins left="0.17" right="0.17" top="0.3" bottom="0.75" header="0.3" footer="0.3"/>
  <pageSetup paperSize="9" scale="41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2025-12-27T05:34:12Z</dcterms:created>
  <dcterms:modified xsi:type="dcterms:W3CDTF">2026-04-24T06:28:18Z</dcterms:modified>
  <cp:category/>
</cp:coreProperties>
</file>