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drawings/drawing2.xml" ContentType="application/vnd.openxmlformats-officedocument.drawing+xml"/>
  <Override PartName="/xl/slicers/slicer2.xml" ContentType="application/vnd.ms-excel.slicer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60" yWindow="135" windowWidth="20115" windowHeight="8760" tabRatio="342" activeTab="2"/>
  </bookViews>
  <sheets>
    <sheet name="DBFuncionario" sheetId="1" r:id="rId1"/>
    <sheet name="Calculo" sheetId="2" r:id="rId2"/>
    <sheet name="DashBoard" sheetId="3" r:id="rId3"/>
  </sheets>
  <definedNames>
    <definedName name="SegmentaçãodeDados_Cargo">#N/A</definedName>
    <definedName name="SegmentaçãodeDados_dataDemissão">#N/A</definedName>
    <definedName name="SegmentaçãodeDados_Departamento">#N/A</definedName>
    <definedName name="SegmentaçãodeDados_Escolaridade">#N/A</definedName>
    <definedName name="SegmentaçãodeDados_Sexo">#N/A</definedName>
  </definedNames>
  <calcPr calcId="144525"/>
  <pivotCaches>
    <pivotCache cacheId="8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E54" i="2" l="1"/>
  <c r="E55" i="2"/>
  <c r="C4" i="2"/>
  <c r="C8" i="2"/>
</calcChain>
</file>

<file path=xl/sharedStrings.xml><?xml version="1.0" encoding="utf-8"?>
<sst xmlns="http://schemas.openxmlformats.org/spreadsheetml/2006/main" count="350" uniqueCount="99">
  <si>
    <t>Melissa Castro Silva Souza</t>
  </si>
  <si>
    <t>Feminino</t>
  </si>
  <si>
    <t>Superior Completo</t>
  </si>
  <si>
    <t>Assistente</t>
  </si>
  <si>
    <t>Recursos Humanos</t>
  </si>
  <si>
    <t>Thaís Oliveira Lacerda</t>
  </si>
  <si>
    <t>Mestre</t>
  </si>
  <si>
    <t>Operador</t>
  </si>
  <si>
    <t>Produção</t>
  </si>
  <si>
    <t>Livia Silveira</t>
  </si>
  <si>
    <t>Superior Incompleto</t>
  </si>
  <si>
    <t>Luiza Machado</t>
  </si>
  <si>
    <t>Ensino Fundamental</t>
  </si>
  <si>
    <t>Gerente</t>
  </si>
  <si>
    <t>Marketing</t>
  </si>
  <si>
    <t>Daniel Muniz</t>
  </si>
  <si>
    <t>Masculino</t>
  </si>
  <si>
    <t>Marcos Goncalves Nobre Morais</t>
  </si>
  <si>
    <t>Doutor</t>
  </si>
  <si>
    <t>Facilitador</t>
  </si>
  <si>
    <t>Marina Fernandes Morais Goncalves</t>
  </si>
  <si>
    <t>Ensino Médio</t>
  </si>
  <si>
    <t>Sofia Ribeiro Sousa</t>
  </si>
  <si>
    <t>TI</t>
  </si>
  <si>
    <t>Vitoria Barbosa Cunha</t>
  </si>
  <si>
    <t>Diretor</t>
  </si>
  <si>
    <t>Anna Soares</t>
  </si>
  <si>
    <t>João Simoes</t>
  </si>
  <si>
    <t>Kauê Sousa Ribeiro</t>
  </si>
  <si>
    <t>Pós-graduação Incompleta</t>
  </si>
  <si>
    <t>Vitoria Gomes Souza</t>
  </si>
  <si>
    <t>Julia Gomes Soares</t>
  </si>
  <si>
    <t>Analista</t>
  </si>
  <si>
    <t>Thiago Cardoso Silveira Souto</t>
  </si>
  <si>
    <t>Kauan Ferreira Cavalcanti Lopo</t>
  </si>
  <si>
    <t>Rebeca Silveira Cavalcanti</t>
  </si>
  <si>
    <t>Pós-graduação Completa</t>
  </si>
  <si>
    <t>Camila Cardoso Silveira</t>
  </si>
  <si>
    <t>Martim Ferreira Muniz</t>
  </si>
  <si>
    <t>Maria Pinto</t>
  </si>
  <si>
    <t>Ágatha Fernandes Costa</t>
  </si>
  <si>
    <t>Financeiro</t>
  </si>
  <si>
    <t>Manuela Morais Nobre</t>
  </si>
  <si>
    <t>Gabrielle Pereira Siqueira Costa</t>
  </si>
  <si>
    <t>Brenda Carvalho</t>
  </si>
  <si>
    <t>Gabriela Barbosa Sousa</t>
  </si>
  <si>
    <t>Nicolash Santos Nobre Souto</t>
  </si>
  <si>
    <t>Joao Soares</t>
  </si>
  <si>
    <t>Douglas Silva Ribeiro</t>
  </si>
  <si>
    <t>Thiago Gomes</t>
  </si>
  <si>
    <t>Larissa Ferreira Lopo</t>
  </si>
  <si>
    <t>Daniel Castro</t>
  </si>
  <si>
    <t>Tiago Barros Azevedo</t>
  </si>
  <si>
    <t>Giovanna Goncalves Sousa</t>
  </si>
  <si>
    <t>Paulo Siqueira Lopo Sousa</t>
  </si>
  <si>
    <t>Vitor Carvalho</t>
  </si>
  <si>
    <t>Marcos Cardoso Pinto</t>
  </si>
  <si>
    <t>Kauê Barros</t>
  </si>
  <si>
    <t>Yasmin Souza</t>
  </si>
  <si>
    <t>Laura Melo Morais</t>
  </si>
  <si>
    <t>Camila Oliveira Dias</t>
  </si>
  <si>
    <t>Kai Siqueira</t>
  </si>
  <si>
    <t>Manuela Barros Pinto</t>
  </si>
  <si>
    <t>Diogo Silva Araujo</t>
  </si>
  <si>
    <t>Rebeca Correia Morais</t>
  </si>
  <si>
    <t>Victor Correia Freire</t>
  </si>
  <si>
    <t>Leonor Martins</t>
  </si>
  <si>
    <t>Isabelle Moreira Barros Rocha</t>
  </si>
  <si>
    <t>Joao Muniz Simoes</t>
  </si>
  <si>
    <t>Yasmin Alves Soares</t>
  </si>
  <si>
    <t>Vinícius Correia Barros</t>
  </si>
  <si>
    <t>codFuncionário</t>
  </si>
  <si>
    <t>nomeFuncionario</t>
  </si>
  <si>
    <t>Sexo</t>
  </si>
  <si>
    <t>dataNascimento</t>
  </si>
  <si>
    <t>Escolaridade</t>
  </si>
  <si>
    <t>Cargo</t>
  </si>
  <si>
    <t>Departamento</t>
  </si>
  <si>
    <t>dataAdmissão</t>
  </si>
  <si>
    <t>dataDemissão</t>
  </si>
  <si>
    <t>Salário</t>
  </si>
  <si>
    <t>Idade</t>
  </si>
  <si>
    <t>Nº Funcionários</t>
  </si>
  <si>
    <t>Soma de Salário</t>
  </si>
  <si>
    <t>Departamentos</t>
  </si>
  <si>
    <t>Rótulos de Linha</t>
  </si>
  <si>
    <t>Total Geral</t>
  </si>
  <si>
    <t>Cargos</t>
  </si>
  <si>
    <t xml:space="preserve"> </t>
  </si>
  <si>
    <t>Faixa Etária</t>
  </si>
  <si>
    <t>18-23</t>
  </si>
  <si>
    <t>23-28</t>
  </si>
  <si>
    <t>28-33</t>
  </si>
  <si>
    <t>33-38</t>
  </si>
  <si>
    <t>38-43</t>
  </si>
  <si>
    <t>43-48</t>
  </si>
  <si>
    <t>&gt;48</t>
  </si>
  <si>
    <t>(vazio)</t>
  </si>
  <si>
    <t>&lt;18 ou (vazio)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</si>
</sst>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&quot;R$&quot;\ #,##0"/>
  </numFmts>
  <fonts count="3">
    <font>
      <sz val="11"/>
      <color theme="1"/>
      <name val="Lato"/>
      <family val="2"/>
      <scheme val="minor"/>
    </font>
    <font>
      <sz val="11"/>
      <color theme="1"/>
      <name val="Lato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</fills>
  <borders count="8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14" fontId="0" fillId="2" borderId="2" xfId="0" applyNumberFormat="1" applyFont="1" applyFill="1" applyBorder="1"/>
    <xf numFmtId="44" fontId="0" fillId="2" borderId="2" xfId="1" applyNumberFormat="1" applyFont="1" applyFill="1" applyBorder="1"/>
    <xf numFmtId="1" fontId="0" fillId="2" borderId="3" xfId="0" applyNumberFormat="1" applyFont="1" applyFill="1" applyBorder="1"/>
    <xf numFmtId="0" fontId="0" fillId="0" borderId="1" xfId="0" applyFont="1" applyBorder="1"/>
    <xf numFmtId="0" fontId="0" fillId="0" borderId="2" xfId="0" applyFont="1" applyBorder="1"/>
    <xf numFmtId="14" fontId="0" fillId="0" borderId="2" xfId="0" applyNumberFormat="1" applyFont="1" applyBorder="1"/>
    <xf numFmtId="44" fontId="0" fillId="0" borderId="2" xfId="1" applyNumberFormat="1" applyFont="1" applyBorder="1"/>
    <xf numFmtId="1" fontId="0" fillId="0" borderId="3" xfId="0" applyNumberFormat="1" applyFont="1" applyBorder="1"/>
    <xf numFmtId="0" fontId="0" fillId="0" borderId="4" xfId="0" applyFont="1" applyBorder="1"/>
    <xf numFmtId="0" fontId="0" fillId="0" borderId="5" xfId="0" applyFont="1" applyBorder="1"/>
    <xf numFmtId="14" fontId="0" fillId="0" borderId="5" xfId="0" applyNumberFormat="1" applyFont="1" applyBorder="1"/>
    <xf numFmtId="44" fontId="0" fillId="0" borderId="5" xfId="1" applyNumberFormat="1" applyFont="1" applyBorder="1"/>
    <xf numFmtId="1" fontId="0" fillId="0" borderId="6" xfId="0" applyNumberFormat="1" applyFont="1" applyBorder="1"/>
    <xf numFmtId="0" fontId="0" fillId="0" borderId="0" xfId="0" applyNumberFormat="1"/>
    <xf numFmtId="0" fontId="0" fillId="0" borderId="0" xfId="0" pivotButton="1"/>
    <xf numFmtId="164" fontId="0" fillId="0" borderId="0" xfId="0" applyNumberFormat="1"/>
    <xf numFmtId="0" fontId="0" fillId="0" borderId="7" xfId="0" applyBorder="1"/>
    <xf numFmtId="0" fontId="0" fillId="0" borderId="0" xfId="0" applyAlignment="1">
      <alignment horizontal="left"/>
    </xf>
    <xf numFmtId="0" fontId="2" fillId="0" borderId="0" xfId="0" applyFont="1"/>
  </cellXfs>
  <cellStyles count="2">
    <cellStyle name="Moeda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ato"/>
        <scheme val="minor"/>
      </font>
      <numFmt numFmtId="1" formatCode="0"/>
      <border diagonalUp="0" diagonalDown="0">
        <left/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ato"/>
        <scheme val="minor"/>
      </font>
      <numFmt numFmtId="34" formatCode="_-&quot;R$&quot;\ * #,##0.00_-;\-&quot;R$&quot;\ * #,##0.00_-;_-&quot;R$&quot;\ * &quot;-&quot;??_-;_-@_-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ato"/>
        <scheme val="minor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ato"/>
        <scheme val="minor"/>
      </font>
      <numFmt numFmtId="19" formatCode="dd/mm/yyyy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ato"/>
        <scheme val="minor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ato"/>
        <scheme val="minor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ato"/>
        <scheme val="minor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ato"/>
        <scheme val="minor"/>
      </font>
      <numFmt numFmtId="19" formatCode="dd/mm/yyyy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ato"/>
        <scheme val="minor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ato"/>
        <scheme val="minor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ato"/>
        <scheme val="minor"/>
      </font>
      <border diagonalUp="0" diagonalDown="0">
        <left style="thin">
          <color theme="6" tint="0.39997558519241921"/>
        </left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tyles" Target="styles.xml"/><Relationship Id="rId5" Type="http://schemas.microsoft.com/office/2007/relationships/slicerCache" Target="slicerCaches/slicerCache1.xml"/><Relationship Id="rId10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microsoft.com/office/2007/relationships/slicerCache" Target="slicerCaches/slicerCache5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[ModeloDashboardRH.xlsx]Calculo!tdSexo</c:name>
    <c:fmtId val="5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solidFill>
            <a:srgbClr val="F79646"/>
          </a:solidFill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"/>
        <c:marker>
          <c:symbol val="none"/>
        </c:marker>
      </c:pivotFmt>
      <c:pivotFmt>
        <c:idx val="6"/>
        <c:spPr>
          <a:solidFill>
            <a:sysClr val="window" lastClr="FFFFFF">
              <a:lumMod val="65000"/>
            </a:sysClr>
          </a:solidFill>
        </c:spPr>
      </c:pivotFmt>
      <c:pivotFmt>
        <c:idx val="7"/>
      </c:pivotFmt>
    </c:pivotFmts>
    <c:plotArea>
      <c:layout/>
      <c:pieChart>
        <c:varyColors val="1"/>
        <c:ser>
          <c:idx val="0"/>
          <c:order val="0"/>
          <c:tx>
            <c:strRef>
              <c:f>Calculo!$C$53</c:f>
              <c:strCache>
                <c:ptCount val="1"/>
                <c:pt idx="0">
                  <c:v>Soma de Salário</c:v>
                </c:pt>
              </c:strCache>
            </c:strRef>
          </c:tx>
          <c:spPr>
            <a:solidFill>
              <a:srgbClr val="F79646"/>
            </a:solidFill>
          </c:spPr>
          <c:explosion val="10"/>
          <c:dPt>
            <c:idx val="0"/>
            <c:bubble3D val="0"/>
          </c:dPt>
          <c:dPt>
            <c:idx val="1"/>
            <c:bubble3D val="0"/>
            <c:spPr>
              <a:solidFill>
                <a:sysClr val="window" lastClr="FFFFFF">
                  <a:lumMod val="65000"/>
                </a:sysClr>
              </a:solidFill>
            </c:spPr>
          </c:dPt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Calculo!$B$54:$B$57</c:f>
              <c:strCache>
                <c:ptCount val="3"/>
                <c:pt idx="0">
                  <c:v>Feminino</c:v>
                </c:pt>
                <c:pt idx="1">
                  <c:v>Masculino</c:v>
                </c:pt>
                <c:pt idx="2">
                  <c:v>(vazio)</c:v>
                </c:pt>
              </c:strCache>
            </c:strRef>
          </c:cat>
          <c:val>
            <c:numRef>
              <c:f>Calculo!$C$54:$C$57</c:f>
              <c:numCache>
                <c:formatCode>"R$"\ #,##0</c:formatCode>
                <c:ptCount val="3"/>
                <c:pt idx="0">
                  <c:v>109800</c:v>
                </c:pt>
                <c:pt idx="1">
                  <c:v>102200</c:v>
                </c:pt>
              </c:numCache>
            </c:numRef>
          </c:val>
        </c:ser>
        <c:ser>
          <c:idx val="1"/>
          <c:order val="1"/>
          <c:tx>
            <c:strRef>
              <c:f>Calculo!$D$53</c:f>
              <c:strCache>
                <c:ptCount val="1"/>
                <c:pt idx="0">
                  <c:v>Nº Funcionários</c:v>
                </c:pt>
              </c:strCache>
            </c:strRef>
          </c:tx>
          <c:explosion val="25"/>
          <c:cat>
            <c:strRef>
              <c:f>Calculo!$B$54:$B$57</c:f>
              <c:strCache>
                <c:ptCount val="3"/>
                <c:pt idx="0">
                  <c:v>Feminino</c:v>
                </c:pt>
                <c:pt idx="1">
                  <c:v>Masculino</c:v>
                </c:pt>
                <c:pt idx="2">
                  <c:v>(vazio)</c:v>
                </c:pt>
              </c:strCache>
            </c:strRef>
          </c:cat>
          <c:val>
            <c:numRef>
              <c:f>Calculo!$D$54:$D$57</c:f>
              <c:numCache>
                <c:formatCode>General</c:formatCode>
                <c:ptCount val="3"/>
                <c:pt idx="0">
                  <c:v>24</c:v>
                </c:pt>
                <c:pt idx="1">
                  <c:v>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4"/>
      </c:pieChart>
    </c:plotArea>
    <c:plotVisOnly val="1"/>
    <c:dispBlanksAs val="gap"/>
    <c:showDLblsOverMax val="0"/>
  </c:chart>
  <c:spPr>
    <a:solidFill>
      <a:sysClr val="window" lastClr="FFFFFF">
        <a:lumMod val="95000"/>
      </a:sysClr>
    </a:solidFill>
    <a:ln>
      <a:solidFill>
        <a:sysClr val="window" lastClr="FFFFFF">
          <a:lumMod val="75000"/>
        </a:sysClr>
      </a:solidFill>
    </a:ln>
  </c:sp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[ModeloDashboardRH.xlsx]Calculo!tdDeptSal</c:name>
    <c:fmtId val="3"/>
  </c:pivotSource>
  <c:chart>
    <c:autoTitleDeleted val="1"/>
    <c:pivotFmts>
      <c:pivotFmt>
        <c:idx val="0"/>
      </c:pivotFmt>
      <c:pivotFmt>
        <c:idx val="1"/>
      </c:pivotFmt>
      <c:pivotFmt>
        <c:idx val="2"/>
        <c:spPr>
          <a:solidFill>
            <a:schemeClr val="accent6"/>
          </a:solidFill>
          <a:ln>
            <a:solidFill>
              <a:schemeClr val="accent6"/>
            </a:solidFill>
          </a:ln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>
        <c:manualLayout>
          <c:layoutTarget val="inner"/>
          <c:xMode val="edge"/>
          <c:yMode val="edge"/>
          <c:x val="0.38979479837747555"/>
          <c:y val="6.8217054263565891E-2"/>
          <c:w val="0.40944762586494871"/>
          <c:h val="0.8635658914728682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Calculo!$C$13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Calculo!$B$14:$B$20</c:f>
              <c:strCache>
                <c:ptCount val="6"/>
                <c:pt idx="0">
                  <c:v>(vazio)</c:v>
                </c:pt>
                <c:pt idx="1">
                  <c:v>Financeiro</c:v>
                </c:pt>
                <c:pt idx="2">
                  <c:v>TI</c:v>
                </c:pt>
                <c:pt idx="3">
                  <c:v>Marketing</c:v>
                </c:pt>
                <c:pt idx="4">
                  <c:v>Produção</c:v>
                </c:pt>
                <c:pt idx="5">
                  <c:v>Recursos Humanos</c:v>
                </c:pt>
              </c:strCache>
            </c:strRef>
          </c:cat>
          <c:val>
            <c:numRef>
              <c:f>Calculo!$C$14:$C$20</c:f>
              <c:numCache>
                <c:formatCode>"R$"\ #,##0</c:formatCode>
                <c:ptCount val="6"/>
                <c:pt idx="1">
                  <c:v>18100</c:v>
                </c:pt>
                <c:pt idx="2">
                  <c:v>43000</c:v>
                </c:pt>
                <c:pt idx="3">
                  <c:v>44100</c:v>
                </c:pt>
                <c:pt idx="4">
                  <c:v>53400</c:v>
                </c:pt>
                <c:pt idx="5">
                  <c:v>53400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05995264"/>
        <c:axId val="106005248"/>
      </c:barChart>
      <c:catAx>
        <c:axId val="105995264"/>
        <c:scaling>
          <c:orientation val="minMax"/>
        </c:scaling>
        <c:delete val="0"/>
        <c:axPos val="l"/>
        <c:majorTickMark val="out"/>
        <c:minorTickMark val="none"/>
        <c:tickLblPos val="nextTo"/>
        <c:crossAx val="106005248"/>
        <c:crosses val="autoZero"/>
        <c:auto val="1"/>
        <c:lblAlgn val="ctr"/>
        <c:lblOffset val="100"/>
        <c:noMultiLvlLbl val="0"/>
      </c:catAx>
      <c:valAx>
        <c:axId val="106005248"/>
        <c:scaling>
          <c:orientation val="minMax"/>
        </c:scaling>
        <c:delete val="1"/>
        <c:axPos val="b"/>
        <c:numFmt formatCode="&quot;R$&quot;\ #,##0" sourceLinked="1"/>
        <c:majorTickMark val="out"/>
        <c:minorTickMark val="none"/>
        <c:tickLblPos val="nextTo"/>
        <c:crossAx val="105995264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>
      <a:solidFill>
        <a:schemeClr val="bg1">
          <a:lumMod val="75000"/>
        </a:schemeClr>
      </a:solidFill>
    </a:ln>
  </c:sp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[ModeloDashboardRH.xlsx]Calculo!tdDeptFunc</c:name>
    <c:fmtId val="3"/>
  </c:pivotSource>
  <c:chart>
    <c:autoTitleDeleted val="1"/>
    <c:pivotFmts>
      <c:pivotFmt>
        <c:idx val="0"/>
      </c:pivotFmt>
      <c:pivotFmt>
        <c:idx val="1"/>
      </c:pivotFmt>
      <c:pivotFmt>
        <c:idx val="2"/>
        <c:spPr>
          <a:solidFill>
            <a:schemeClr val="accent6"/>
          </a:solidFill>
          <a:ln>
            <a:solidFill>
              <a:schemeClr val="accent6"/>
            </a:solidFill>
          </a:ln>
        </c:spPr>
      </c:pivotFmt>
      <c:pivotFmt>
        <c:idx val="3"/>
        <c:spPr>
          <a:solidFill>
            <a:schemeClr val="accent6"/>
          </a:solidFill>
          <a:ln>
            <a:solidFill>
              <a:schemeClr val="accent6"/>
            </a:solidFill>
          </a:ln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Calculo!$G$13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Calculo!$F$14:$F$20</c:f>
              <c:strCache>
                <c:ptCount val="6"/>
                <c:pt idx="0">
                  <c:v>(vazio)</c:v>
                </c:pt>
                <c:pt idx="1">
                  <c:v>Financeiro</c:v>
                </c:pt>
                <c:pt idx="2">
                  <c:v>Marketing</c:v>
                </c:pt>
                <c:pt idx="3">
                  <c:v>TI</c:v>
                </c:pt>
                <c:pt idx="4">
                  <c:v>Recursos Humanos</c:v>
                </c:pt>
                <c:pt idx="5">
                  <c:v>Produção</c:v>
                </c:pt>
              </c:strCache>
            </c:strRef>
          </c:cat>
          <c:val>
            <c:numRef>
              <c:f>Calculo!$G$14:$G$20</c:f>
              <c:numCache>
                <c:formatCode>General</c:formatCode>
                <c:ptCount val="6"/>
                <c:pt idx="1">
                  <c:v>3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06104320"/>
        <c:axId val="106105856"/>
      </c:barChart>
      <c:catAx>
        <c:axId val="106104320"/>
        <c:scaling>
          <c:orientation val="minMax"/>
        </c:scaling>
        <c:delete val="0"/>
        <c:axPos val="l"/>
        <c:majorTickMark val="out"/>
        <c:minorTickMark val="none"/>
        <c:tickLblPos val="nextTo"/>
        <c:crossAx val="106105856"/>
        <c:crosses val="autoZero"/>
        <c:auto val="1"/>
        <c:lblAlgn val="ctr"/>
        <c:lblOffset val="100"/>
        <c:noMultiLvlLbl val="0"/>
      </c:catAx>
      <c:valAx>
        <c:axId val="106105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6104320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>
      <a:solidFill>
        <a:sysClr val="window" lastClr="FFFFFF">
          <a:lumMod val="75000"/>
        </a:sysClr>
      </a:solidFill>
    </a:ln>
  </c:sp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[ModeloDashboardRH.xlsx]Calculo!tdCargosSal</c:name>
    <c:fmtId val="2"/>
  </c:pivotSource>
  <c:chart>
    <c:autoTitleDeleted val="1"/>
    <c:pivotFmts>
      <c:pivotFmt>
        <c:idx val="0"/>
      </c:pivotFmt>
      <c:pivotFmt>
        <c:idx val="1"/>
      </c:pivotFmt>
      <c:pivotFmt>
        <c:idx val="2"/>
        <c:spPr>
          <a:solidFill>
            <a:schemeClr val="accent6"/>
          </a:solidFill>
          <a:ln>
            <a:solidFill>
              <a:schemeClr val="accent6"/>
            </a:solidFill>
          </a:ln>
        </c:spPr>
      </c:pivotFmt>
      <c:pivotFmt>
        <c:idx val="3"/>
        <c:spPr>
          <a:solidFill>
            <a:schemeClr val="accent6"/>
          </a:solidFill>
          <a:ln>
            <a:solidFill>
              <a:schemeClr val="accent6"/>
            </a:solidFill>
          </a:ln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>
        <c:manualLayout>
          <c:layoutTarget val="inner"/>
          <c:xMode val="edge"/>
          <c:yMode val="edge"/>
          <c:x val="0.23195388928656646"/>
          <c:y val="5.8201058201058198E-2"/>
          <c:w val="0.5786521713194942"/>
          <c:h val="0.883597883597883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Calculo!$C$25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Calculo!$B$26:$B$33</c:f>
              <c:strCache>
                <c:ptCount val="7"/>
                <c:pt idx="0">
                  <c:v>(vazio)</c:v>
                </c:pt>
                <c:pt idx="1">
                  <c:v>Operador</c:v>
                </c:pt>
                <c:pt idx="2">
                  <c:v>Facilitador</c:v>
                </c:pt>
                <c:pt idx="3">
                  <c:v>Analista</c:v>
                </c:pt>
                <c:pt idx="4">
                  <c:v>Gerente</c:v>
                </c:pt>
                <c:pt idx="5">
                  <c:v>Assistente</c:v>
                </c:pt>
                <c:pt idx="6">
                  <c:v>Diretor</c:v>
                </c:pt>
              </c:strCache>
            </c:strRef>
          </c:cat>
          <c:val>
            <c:numRef>
              <c:f>Calculo!$C$26:$C$33</c:f>
              <c:numCache>
                <c:formatCode>"R$"\ #,##0</c:formatCode>
                <c:ptCount val="7"/>
                <c:pt idx="1">
                  <c:v>19600</c:v>
                </c:pt>
                <c:pt idx="2">
                  <c:v>24500</c:v>
                </c:pt>
                <c:pt idx="3">
                  <c:v>32900</c:v>
                </c:pt>
                <c:pt idx="4">
                  <c:v>40200</c:v>
                </c:pt>
                <c:pt idx="5">
                  <c:v>40300</c:v>
                </c:pt>
                <c:pt idx="6">
                  <c:v>54500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06145280"/>
        <c:axId val="106146816"/>
      </c:barChart>
      <c:catAx>
        <c:axId val="106145280"/>
        <c:scaling>
          <c:orientation val="minMax"/>
        </c:scaling>
        <c:delete val="0"/>
        <c:axPos val="l"/>
        <c:majorTickMark val="out"/>
        <c:minorTickMark val="none"/>
        <c:tickLblPos val="nextTo"/>
        <c:crossAx val="106146816"/>
        <c:crosses val="autoZero"/>
        <c:auto val="1"/>
        <c:lblAlgn val="ctr"/>
        <c:lblOffset val="100"/>
        <c:noMultiLvlLbl val="0"/>
      </c:catAx>
      <c:valAx>
        <c:axId val="106146816"/>
        <c:scaling>
          <c:orientation val="minMax"/>
        </c:scaling>
        <c:delete val="1"/>
        <c:axPos val="b"/>
        <c:numFmt formatCode="&quot;R$&quot;\ #,##0" sourceLinked="1"/>
        <c:majorTickMark val="out"/>
        <c:minorTickMark val="none"/>
        <c:tickLblPos val="nextTo"/>
        <c:crossAx val="106145280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>
      <a:solidFill>
        <a:sysClr val="window" lastClr="FFFFFF">
          <a:lumMod val="75000"/>
        </a:sysClr>
      </a:solidFill>
    </a:ln>
  </c:sp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[ModeloDashboardRH.xlsx]Calculo!tdCargosFunc</c:name>
    <c:fmtId val="2"/>
  </c:pivotSource>
  <c:chart>
    <c:autoTitleDeleted val="1"/>
    <c:pivotFmts>
      <c:pivotFmt>
        <c:idx val="0"/>
      </c:pivotFmt>
      <c:pivotFmt>
        <c:idx val="1"/>
      </c:pivotFmt>
      <c:pivotFmt>
        <c:idx val="2"/>
        <c:spPr>
          <a:solidFill>
            <a:schemeClr val="accent6"/>
          </a:solidFill>
          <a:ln>
            <a:solidFill>
              <a:schemeClr val="accent6"/>
            </a:solidFill>
          </a:ln>
        </c:spPr>
      </c:pivotFmt>
      <c:pivotFmt>
        <c:idx val="3"/>
        <c:spPr>
          <a:solidFill>
            <a:schemeClr val="accent6"/>
          </a:solidFill>
          <a:ln>
            <a:solidFill>
              <a:schemeClr val="accent6"/>
            </a:solidFill>
          </a:ln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Calculo!$G$25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Calculo!$F$26:$F$33</c:f>
              <c:strCache>
                <c:ptCount val="7"/>
                <c:pt idx="0">
                  <c:v>(vazio)</c:v>
                </c:pt>
                <c:pt idx="1">
                  <c:v>Diretor</c:v>
                </c:pt>
                <c:pt idx="2">
                  <c:v>Gerente</c:v>
                </c:pt>
                <c:pt idx="3">
                  <c:v>Facilitador</c:v>
                </c:pt>
                <c:pt idx="4">
                  <c:v>Operador</c:v>
                </c:pt>
                <c:pt idx="5">
                  <c:v>Analista</c:v>
                </c:pt>
                <c:pt idx="6">
                  <c:v>Assistente</c:v>
                </c:pt>
              </c:strCache>
            </c:strRef>
          </c:cat>
          <c:val>
            <c:numRef>
              <c:f>Calculo!$G$26:$G$33</c:f>
              <c:numCache>
                <c:formatCode>General</c:formatCode>
                <c:ptCount val="7"/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06192896"/>
        <c:axId val="106194432"/>
      </c:barChart>
      <c:catAx>
        <c:axId val="106192896"/>
        <c:scaling>
          <c:orientation val="minMax"/>
        </c:scaling>
        <c:delete val="0"/>
        <c:axPos val="l"/>
        <c:majorTickMark val="out"/>
        <c:minorTickMark val="none"/>
        <c:tickLblPos val="nextTo"/>
        <c:crossAx val="106194432"/>
        <c:crosses val="autoZero"/>
        <c:auto val="1"/>
        <c:lblAlgn val="ctr"/>
        <c:lblOffset val="100"/>
        <c:noMultiLvlLbl val="0"/>
      </c:catAx>
      <c:valAx>
        <c:axId val="106194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6192896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>
      <a:solidFill>
        <a:sysClr val="window" lastClr="FFFFFF">
          <a:lumMod val="75000"/>
        </a:sysClr>
      </a:solidFill>
    </a:ln>
  </c:sp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[ModeloDashboardRH.xlsx]Calculo!Tabela dinâmica1</c:name>
    <c:fmtId val="18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spPr>
          <a:solidFill>
            <a:schemeClr val="accent6"/>
          </a:solidFill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Calculo!$C$62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Calculo!$B$63:$B$71</c:f>
              <c:strCache>
                <c:ptCount val="8"/>
                <c:pt idx="0">
                  <c:v>&lt;18 ou (vazio)</c:v>
                </c:pt>
                <c:pt idx="1">
                  <c:v>&gt;48</c:v>
                </c:pt>
                <c:pt idx="2">
                  <c:v>18-23</c:v>
                </c:pt>
                <c:pt idx="3">
                  <c:v>23-28</c:v>
                </c:pt>
                <c:pt idx="4">
                  <c:v>28-33</c:v>
                </c:pt>
                <c:pt idx="5">
                  <c:v>33-38</c:v>
                </c:pt>
                <c:pt idx="6">
                  <c:v>38-43</c:v>
                </c:pt>
                <c:pt idx="7">
                  <c:v>43-48</c:v>
                </c:pt>
              </c:strCache>
            </c:strRef>
          </c:cat>
          <c:val>
            <c:numRef>
              <c:f>Calculo!$C$63:$C$71</c:f>
              <c:numCache>
                <c:formatCode>General</c:formatCode>
                <c:ptCount val="8"/>
                <c:pt idx="1">
                  <c:v>1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  <c:pt idx="5">
                  <c:v>3</c:v>
                </c:pt>
                <c:pt idx="6">
                  <c:v>6</c:v>
                </c:pt>
                <c:pt idx="7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06223872"/>
        <c:axId val="106229760"/>
      </c:barChart>
      <c:catAx>
        <c:axId val="10622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06229760"/>
        <c:crosses val="autoZero"/>
        <c:auto val="1"/>
        <c:lblAlgn val="ctr"/>
        <c:lblOffset val="100"/>
        <c:noMultiLvlLbl val="0"/>
      </c:catAx>
      <c:valAx>
        <c:axId val="10622976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6223872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>
      <a:solidFill>
        <a:schemeClr val="bg1">
          <a:lumMod val="75000"/>
        </a:schemeClr>
      </a:solidFill>
    </a:ln>
  </c:sp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2.png"/><Relationship Id="rId7" Type="http://schemas.openxmlformats.org/officeDocument/2006/relationships/chart" Target="../charts/chart2.xml"/><Relationship Id="rId2" Type="http://schemas.openxmlformats.org/officeDocument/2006/relationships/image" Target="../media/image1.wmf"/><Relationship Id="rId1" Type="http://schemas.openxmlformats.org/officeDocument/2006/relationships/chart" Target="../charts/chart1.xml"/><Relationship Id="rId6" Type="http://schemas.microsoft.com/office/2007/relationships/hdphoto" Target="../media/hdphoto2.wdp"/><Relationship Id="rId11" Type="http://schemas.openxmlformats.org/officeDocument/2006/relationships/chart" Target="../charts/chart6.xml"/><Relationship Id="rId5" Type="http://schemas.openxmlformats.org/officeDocument/2006/relationships/image" Target="../media/image3.png"/><Relationship Id="rId10" Type="http://schemas.openxmlformats.org/officeDocument/2006/relationships/chart" Target="../charts/chart5.xml"/><Relationship Id="rId4" Type="http://schemas.microsoft.com/office/2007/relationships/hdphoto" Target="../media/hdphoto1.wdp"/><Relationship Id="rId9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238125</xdr:colOff>
      <xdr:row>1</xdr:row>
      <xdr:rowOff>28575</xdr:rowOff>
    </xdr:from>
    <xdr:to>
      <xdr:col>7</xdr:col>
      <xdr:colOff>2066925</xdr:colOff>
      <xdr:row>15</xdr:row>
      <xdr:rowOff>9525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dataDemissã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Demissã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72450" y="2095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slicer. Os slicers podem ser usados, no mínimo, no Excel 2010.
Caso a forma tenha sido modificada em uma versão anterior do Excel, ou a pasta de trabalho tenha sido salva no Excel 2003 ou
anterior, o slicer não poderá ser usado.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104775</xdr:colOff>
      <xdr:row>11</xdr:row>
      <xdr:rowOff>0</xdr:rowOff>
    </xdr:from>
    <xdr:to>
      <xdr:col>60</xdr:col>
      <xdr:colOff>85725</xdr:colOff>
      <xdr:row>22</xdr:row>
      <xdr:rowOff>171449</xdr:rowOff>
    </xdr:to>
    <xdr:graphicFrame macro="">
      <xdr:nvGraphicFramePr>
        <xdr:cNvPr id="20" name="Gráfico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114300</xdr:colOff>
      <xdr:row>0</xdr:row>
      <xdr:rowOff>76200</xdr:rowOff>
    </xdr:from>
    <xdr:to>
      <xdr:col>7</xdr:col>
      <xdr:colOff>123825</xdr:colOff>
      <xdr:row>3</xdr:row>
      <xdr:rowOff>66675</xdr:rowOff>
    </xdr:to>
    <xdr:sp macro="" textlink="">
      <xdr:nvSpPr>
        <xdr:cNvPr id="2" name="CaixaDeTexto 1"/>
        <xdr:cNvSpPr txBox="1"/>
      </xdr:nvSpPr>
      <xdr:spPr>
        <a:xfrm>
          <a:off x="114300" y="76200"/>
          <a:ext cx="1276350" cy="504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>
              <a:solidFill>
                <a:schemeClr val="bg2">
                  <a:lumMod val="50000"/>
                </a:schemeClr>
              </a:solidFill>
            </a:rPr>
            <a:t>L</a:t>
          </a:r>
          <a:r>
            <a:rPr lang="pt-BR" sz="2400">
              <a:solidFill>
                <a:srgbClr val="FFC000"/>
              </a:solidFill>
            </a:rPr>
            <a:t>OGO</a:t>
          </a:r>
        </a:p>
      </xdr:txBody>
    </xdr:sp>
    <xdr:clientData/>
  </xdr:twoCellAnchor>
  <xdr:twoCellAnchor>
    <xdr:from>
      <xdr:col>25</xdr:col>
      <xdr:colOff>1</xdr:colOff>
      <xdr:row>1</xdr:row>
      <xdr:rowOff>0</xdr:rowOff>
    </xdr:from>
    <xdr:to>
      <xdr:col>35</xdr:col>
      <xdr:colOff>1</xdr:colOff>
      <xdr:row>2</xdr:row>
      <xdr:rowOff>161925</xdr:rowOff>
    </xdr:to>
    <xdr:sp macro="" textlink="">
      <xdr:nvSpPr>
        <xdr:cNvPr id="3" name="CaixaDeTexto 2"/>
        <xdr:cNvSpPr txBox="1"/>
      </xdr:nvSpPr>
      <xdr:spPr>
        <a:xfrm>
          <a:off x="4524376" y="171450"/>
          <a:ext cx="1809750" cy="333375"/>
        </a:xfrm>
        <a:prstGeom prst="rect">
          <a:avLst/>
        </a:prstGeom>
        <a:solidFill>
          <a:schemeClr val="accent6">
            <a:alpha val="25000"/>
          </a:schemeClr>
        </a:solidFill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 b="1"/>
            <a:t>Dashboard</a:t>
          </a:r>
          <a:r>
            <a:rPr lang="pt-BR" sz="1800" b="1" baseline="0"/>
            <a:t> RH</a:t>
          </a:r>
          <a:endParaRPr lang="pt-BR" sz="1800" b="1"/>
        </a:p>
      </xdr:txBody>
    </xdr:sp>
    <xdr:clientData/>
  </xdr:twoCellAnchor>
  <xdr:twoCellAnchor>
    <xdr:from>
      <xdr:col>4</xdr:col>
      <xdr:colOff>57150</xdr:colOff>
      <xdr:row>4</xdr:row>
      <xdr:rowOff>104775</xdr:rowOff>
    </xdr:from>
    <xdr:to>
      <xdr:col>14</xdr:col>
      <xdr:colOff>9525</xdr:colOff>
      <xdr:row>6</xdr:row>
      <xdr:rowOff>133350</xdr:rowOff>
    </xdr:to>
    <xdr:sp macro="" textlink="Calculo!C8">
      <xdr:nvSpPr>
        <xdr:cNvPr id="4" name="CaixaDeTexto 3"/>
        <xdr:cNvSpPr txBox="1"/>
      </xdr:nvSpPr>
      <xdr:spPr>
        <a:xfrm>
          <a:off x="781050" y="790575"/>
          <a:ext cx="176212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0452B28-20BF-4159-84F2-40D981622A40}" type="TxLink">
            <a:rPr lang="pt-BR" sz="1600">
              <a:solidFill>
                <a:schemeClr val="bg2">
                  <a:lumMod val="50000"/>
                </a:schemeClr>
              </a:solidFill>
            </a:rPr>
            <a:pPr/>
            <a:t>212000</a:t>
          </a:fld>
          <a:endParaRPr lang="pt-BR" sz="1600">
            <a:solidFill>
              <a:schemeClr val="bg2">
                <a:lumMod val="50000"/>
              </a:schemeClr>
            </a:solidFill>
          </a:endParaRPr>
        </a:p>
      </xdr:txBody>
    </xdr:sp>
    <xdr:clientData/>
  </xdr:twoCellAnchor>
  <xdr:twoCellAnchor>
    <xdr:from>
      <xdr:col>15</xdr:col>
      <xdr:colOff>114300</xdr:colOff>
      <xdr:row>4</xdr:row>
      <xdr:rowOff>104775</xdr:rowOff>
    </xdr:from>
    <xdr:to>
      <xdr:col>19</xdr:col>
      <xdr:colOff>38100</xdr:colOff>
      <xdr:row>6</xdr:row>
      <xdr:rowOff>133350</xdr:rowOff>
    </xdr:to>
    <xdr:sp macro="" textlink="Calculo!C4">
      <xdr:nvSpPr>
        <xdr:cNvPr id="5" name="CaixaDeTexto 4"/>
        <xdr:cNvSpPr txBox="1"/>
      </xdr:nvSpPr>
      <xdr:spPr>
        <a:xfrm>
          <a:off x="2828925" y="790575"/>
          <a:ext cx="64770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78F697B4-2F4C-473E-B4E2-7192C7B3A9F1}" type="TxLink">
            <a:rPr lang="pt-BR" sz="1600">
              <a:solidFill>
                <a:schemeClr val="bg2">
                  <a:lumMod val="50000"/>
                </a:schemeClr>
              </a:solidFill>
            </a:rPr>
            <a:pPr/>
            <a:t>45</a:t>
          </a:fld>
          <a:endParaRPr lang="pt-BR" sz="1600">
            <a:solidFill>
              <a:schemeClr val="bg2">
                <a:lumMod val="50000"/>
              </a:schemeClr>
            </a:solidFill>
          </a:endParaRPr>
        </a:p>
      </xdr:txBody>
    </xdr:sp>
    <xdr:clientData/>
  </xdr:twoCellAnchor>
  <xdr:twoCellAnchor>
    <xdr:from>
      <xdr:col>1</xdr:col>
      <xdr:colOff>28576</xdr:colOff>
      <xdr:row>4</xdr:row>
      <xdr:rowOff>104775</xdr:rowOff>
    </xdr:from>
    <xdr:to>
      <xdr:col>4</xdr:col>
      <xdr:colOff>47625</xdr:colOff>
      <xdr:row>6</xdr:row>
      <xdr:rowOff>76199</xdr:rowOff>
    </xdr:to>
    <xdr:sp macro="" textlink="">
      <xdr:nvSpPr>
        <xdr:cNvPr id="6" name="Fluxograma: Fita perfurada 5"/>
        <xdr:cNvSpPr/>
      </xdr:nvSpPr>
      <xdr:spPr>
        <a:xfrm>
          <a:off x="209551" y="790575"/>
          <a:ext cx="561974" cy="314324"/>
        </a:xfrm>
        <a:prstGeom prst="flowChartPunchedTape">
          <a:avLst/>
        </a:prstGeom>
        <a:solidFill>
          <a:schemeClr val="bg1">
            <a:lumMod val="65000"/>
          </a:schemeClr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    </a:t>
          </a:r>
          <a:r>
            <a:rPr lang="pt-BR" sz="1100">
              <a:solidFill>
                <a:schemeClr val="accent6"/>
              </a:solidFill>
            </a:rPr>
            <a:t>$</a:t>
          </a:r>
        </a:p>
      </xdr:txBody>
    </xdr:sp>
    <xdr:clientData/>
  </xdr:twoCellAnchor>
  <xdr:twoCellAnchor editAs="oneCell">
    <xdr:from>
      <xdr:col>13</xdr:col>
      <xdr:colOff>0</xdr:colOff>
      <xdr:row>4</xdr:row>
      <xdr:rowOff>57149</xdr:rowOff>
    </xdr:from>
    <xdr:to>
      <xdr:col>15</xdr:col>
      <xdr:colOff>114300</xdr:colOff>
      <xdr:row>7</xdr:row>
      <xdr:rowOff>19050</xdr:rowOff>
    </xdr:to>
    <xdr:pic>
      <xdr:nvPicPr>
        <xdr:cNvPr id="7" name="Imagem 6" descr="C:\Program Files\Microsoft Office\MEDIA\CAGCAT10\j0149481.wmf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675" y="742949"/>
          <a:ext cx="476250" cy="4762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41</xdr:col>
      <xdr:colOff>0</xdr:colOff>
      <xdr:row>12</xdr:row>
      <xdr:rowOff>0</xdr:rowOff>
    </xdr:from>
    <xdr:to>
      <xdr:col>43</xdr:col>
      <xdr:colOff>57150</xdr:colOff>
      <xdr:row>14</xdr:row>
      <xdr:rowOff>76200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contrast="-63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9975" y="2057400"/>
          <a:ext cx="419100" cy="419100"/>
        </a:xfrm>
        <a:prstGeom prst="rect">
          <a:avLst/>
        </a:prstGeom>
      </xdr:spPr>
    </xdr:pic>
    <xdr:clientData/>
  </xdr:twoCellAnchor>
  <xdr:twoCellAnchor editAs="oneCell">
    <xdr:from>
      <xdr:col>55</xdr:col>
      <xdr:colOff>0</xdr:colOff>
      <xdr:row>20</xdr:row>
      <xdr:rowOff>0</xdr:rowOff>
    </xdr:from>
    <xdr:to>
      <xdr:col>57</xdr:col>
      <xdr:colOff>76200</xdr:colOff>
      <xdr:row>22</xdr:row>
      <xdr:rowOff>95250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5" cstate="print">
          <a:duotone>
            <a:prstClr val="black"/>
            <a:schemeClr val="accent6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rightnessContrast bright="5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53625" y="3429000"/>
          <a:ext cx="438150" cy="438150"/>
        </a:xfrm>
        <a:prstGeom prst="rect">
          <a:avLst/>
        </a:prstGeom>
        <a:solidFill>
          <a:schemeClr val="accent6"/>
        </a:solidFill>
      </xdr:spPr>
    </xdr:pic>
    <xdr:clientData/>
  </xdr:twoCellAnchor>
  <xdr:twoCellAnchor>
    <xdr:from>
      <xdr:col>43</xdr:col>
      <xdr:colOff>47625</xdr:colOff>
      <xdr:row>12</xdr:row>
      <xdr:rowOff>0</xdr:rowOff>
    </xdr:from>
    <xdr:to>
      <xdr:col>46</xdr:col>
      <xdr:colOff>0</xdr:colOff>
      <xdr:row>14</xdr:row>
      <xdr:rowOff>28575</xdr:rowOff>
    </xdr:to>
    <xdr:sp macro="" textlink="Calculo!E55">
      <xdr:nvSpPr>
        <xdr:cNvPr id="14" name="CaixaDeTexto 13"/>
        <xdr:cNvSpPr txBox="1"/>
      </xdr:nvSpPr>
      <xdr:spPr>
        <a:xfrm>
          <a:off x="7829550" y="2057400"/>
          <a:ext cx="49530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F3B2CBB-1C55-4C1A-AABA-35959826CDC8}" type="TxLink">
            <a:rPr lang="pt-BR" sz="1600">
              <a:solidFill>
                <a:schemeClr val="bg2">
                  <a:lumMod val="50000"/>
                </a:schemeClr>
              </a:solidFill>
            </a:rPr>
            <a:pPr/>
            <a:t>21</a:t>
          </a:fld>
          <a:endParaRPr lang="pt-BR" sz="1600">
            <a:solidFill>
              <a:schemeClr val="bg2">
                <a:lumMod val="50000"/>
              </a:schemeClr>
            </a:solidFill>
          </a:endParaRPr>
        </a:p>
      </xdr:txBody>
    </xdr:sp>
    <xdr:clientData/>
  </xdr:twoCellAnchor>
  <xdr:twoCellAnchor>
    <xdr:from>
      <xdr:col>57</xdr:col>
      <xdr:colOff>57150</xdr:colOff>
      <xdr:row>20</xdr:row>
      <xdr:rowOff>0</xdr:rowOff>
    </xdr:from>
    <xdr:to>
      <xdr:col>59</xdr:col>
      <xdr:colOff>152400</xdr:colOff>
      <xdr:row>22</xdr:row>
      <xdr:rowOff>28575</xdr:rowOff>
    </xdr:to>
    <xdr:sp macro="" textlink="Calculo!E54">
      <xdr:nvSpPr>
        <xdr:cNvPr id="15" name="CaixaDeTexto 14"/>
        <xdr:cNvSpPr txBox="1"/>
      </xdr:nvSpPr>
      <xdr:spPr>
        <a:xfrm>
          <a:off x="10372725" y="3429000"/>
          <a:ext cx="45720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6D119A8-DD05-4734-AE9C-7D6F566D5244}" type="TxLink">
            <a:rPr lang="pt-BR" sz="1600">
              <a:solidFill>
                <a:schemeClr val="accent6"/>
              </a:solidFill>
            </a:rPr>
            <a:pPr/>
            <a:t>24</a:t>
          </a:fld>
          <a:endParaRPr lang="pt-BR" sz="1600">
            <a:solidFill>
              <a:schemeClr val="accent6"/>
            </a:solidFill>
          </a:endParaRPr>
        </a:p>
      </xdr:txBody>
    </xdr:sp>
    <xdr:clientData/>
  </xdr:twoCellAnchor>
  <xdr:twoCellAnchor>
    <xdr:from>
      <xdr:col>0</xdr:col>
      <xdr:colOff>152400</xdr:colOff>
      <xdr:row>11</xdr:row>
      <xdr:rowOff>9524</xdr:rowOff>
    </xdr:from>
    <xdr:to>
      <xdr:col>19</xdr:col>
      <xdr:colOff>66675</xdr:colOff>
      <xdr:row>22</xdr:row>
      <xdr:rowOff>171449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152400</xdr:colOff>
      <xdr:row>10</xdr:row>
      <xdr:rowOff>171449</xdr:rowOff>
    </xdr:from>
    <xdr:to>
      <xdr:col>39</xdr:col>
      <xdr:colOff>38100</xdr:colOff>
      <xdr:row>23</xdr:row>
      <xdr:rowOff>9524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26</xdr:row>
      <xdr:rowOff>104775</xdr:rowOff>
    </xdr:from>
    <xdr:to>
      <xdr:col>19</xdr:col>
      <xdr:colOff>95250</xdr:colOff>
      <xdr:row>40</xdr:row>
      <xdr:rowOff>104775</xdr:rowOff>
    </xdr:to>
    <xdr:graphicFrame macro="">
      <xdr:nvGraphicFramePr>
        <xdr:cNvPr id="18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0</xdr:colOff>
      <xdr:row>26</xdr:row>
      <xdr:rowOff>104775</xdr:rowOff>
    </xdr:from>
    <xdr:to>
      <xdr:col>39</xdr:col>
      <xdr:colOff>47625</xdr:colOff>
      <xdr:row>40</xdr:row>
      <xdr:rowOff>104775</xdr:rowOff>
    </xdr:to>
    <xdr:graphicFrame macro="">
      <xdr:nvGraphicFramePr>
        <xdr:cNvPr id="19" name="Grá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40</xdr:col>
      <xdr:colOff>0</xdr:colOff>
      <xdr:row>26</xdr:row>
      <xdr:rowOff>104774</xdr:rowOff>
    </xdr:from>
    <xdr:to>
      <xdr:col>60</xdr:col>
      <xdr:colOff>152399</xdr:colOff>
      <xdr:row>40</xdr:row>
      <xdr:rowOff>104775</xdr:rowOff>
    </xdr:to>
    <xdr:graphicFrame macro="">
      <xdr:nvGraphicFramePr>
        <xdr:cNvPr id="23" name="Gráfico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152400</xdr:colOff>
      <xdr:row>9</xdr:row>
      <xdr:rowOff>0</xdr:rowOff>
    </xdr:from>
    <xdr:to>
      <xdr:col>19</xdr:col>
      <xdr:colOff>47625</xdr:colOff>
      <xdr:row>11</xdr:row>
      <xdr:rowOff>0</xdr:rowOff>
    </xdr:to>
    <xdr:grpSp>
      <xdr:nvGrpSpPr>
        <xdr:cNvPr id="26" name="Grupo 25"/>
        <xdr:cNvGrpSpPr/>
      </xdr:nvGrpSpPr>
      <xdr:grpSpPr>
        <a:xfrm>
          <a:off x="152400" y="1524000"/>
          <a:ext cx="3313642" cy="338667"/>
          <a:chOff x="180975" y="1543050"/>
          <a:chExt cx="3257550" cy="342900"/>
        </a:xfrm>
      </xdr:grpSpPr>
      <xdr:cxnSp macro="">
        <xdr:nvCxnSpPr>
          <xdr:cNvPr id="11" name="Conector reto 10"/>
          <xdr:cNvCxnSpPr/>
        </xdr:nvCxnSpPr>
        <xdr:spPr>
          <a:xfrm>
            <a:off x="180975" y="1885950"/>
            <a:ext cx="3257550" cy="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2" name="CaixaDeTexto 21"/>
          <xdr:cNvSpPr txBox="1"/>
        </xdr:nvSpPr>
        <xdr:spPr>
          <a:xfrm>
            <a:off x="190500" y="1543050"/>
            <a:ext cx="3248025" cy="3143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600" b="1"/>
              <a:t>Departamentos - Salário</a:t>
            </a:r>
          </a:p>
        </xdr:txBody>
      </xdr:sp>
    </xdr:grpSp>
    <xdr:clientData/>
  </xdr:twoCellAnchor>
  <xdr:twoCellAnchor>
    <xdr:from>
      <xdr:col>19</xdr:col>
      <xdr:colOff>119062</xdr:colOff>
      <xdr:row>9</xdr:row>
      <xdr:rowOff>0</xdr:rowOff>
    </xdr:from>
    <xdr:to>
      <xdr:col>39</xdr:col>
      <xdr:colOff>23811</xdr:colOff>
      <xdr:row>11</xdr:row>
      <xdr:rowOff>0</xdr:rowOff>
    </xdr:to>
    <xdr:grpSp>
      <xdr:nvGrpSpPr>
        <xdr:cNvPr id="27" name="Grupo 26"/>
        <xdr:cNvGrpSpPr/>
      </xdr:nvGrpSpPr>
      <xdr:grpSpPr>
        <a:xfrm>
          <a:off x="3537479" y="1524000"/>
          <a:ext cx="3503082" cy="338667"/>
          <a:chOff x="180975" y="1543050"/>
          <a:chExt cx="3257550" cy="342900"/>
        </a:xfrm>
      </xdr:grpSpPr>
      <xdr:cxnSp macro="">
        <xdr:nvCxnSpPr>
          <xdr:cNvPr id="28" name="Conector reto 27"/>
          <xdr:cNvCxnSpPr/>
        </xdr:nvCxnSpPr>
        <xdr:spPr>
          <a:xfrm>
            <a:off x="180975" y="1885950"/>
            <a:ext cx="3257550" cy="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9" name="CaixaDeTexto 28"/>
          <xdr:cNvSpPr txBox="1"/>
        </xdr:nvSpPr>
        <xdr:spPr>
          <a:xfrm>
            <a:off x="190500" y="1543050"/>
            <a:ext cx="3248025" cy="3143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600" b="1"/>
              <a:t>Departamentos - Nº</a:t>
            </a:r>
            <a:r>
              <a:rPr lang="pt-BR" sz="1600" b="1" baseline="0"/>
              <a:t> Funcionários</a:t>
            </a:r>
            <a:endParaRPr lang="pt-BR" sz="1600" b="1"/>
          </a:p>
        </xdr:txBody>
      </xdr:sp>
    </xdr:grpSp>
    <xdr:clientData/>
  </xdr:twoCellAnchor>
  <xdr:twoCellAnchor>
    <xdr:from>
      <xdr:col>39</xdr:col>
      <xdr:colOff>95249</xdr:colOff>
      <xdr:row>9</xdr:row>
      <xdr:rowOff>0</xdr:rowOff>
    </xdr:from>
    <xdr:to>
      <xdr:col>60</xdr:col>
      <xdr:colOff>76199</xdr:colOff>
      <xdr:row>11</xdr:row>
      <xdr:rowOff>0</xdr:rowOff>
    </xdr:to>
    <xdr:grpSp>
      <xdr:nvGrpSpPr>
        <xdr:cNvPr id="30" name="Grupo 29"/>
        <xdr:cNvGrpSpPr/>
      </xdr:nvGrpSpPr>
      <xdr:grpSpPr>
        <a:xfrm>
          <a:off x="7111999" y="1524000"/>
          <a:ext cx="3759200" cy="338667"/>
          <a:chOff x="180975" y="1543050"/>
          <a:chExt cx="3257550" cy="342900"/>
        </a:xfrm>
      </xdr:grpSpPr>
      <xdr:cxnSp macro="">
        <xdr:nvCxnSpPr>
          <xdr:cNvPr id="31" name="Conector reto 30"/>
          <xdr:cNvCxnSpPr/>
        </xdr:nvCxnSpPr>
        <xdr:spPr>
          <a:xfrm>
            <a:off x="180975" y="1885950"/>
            <a:ext cx="3257550" cy="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2" name="CaixaDeTexto 31"/>
          <xdr:cNvSpPr txBox="1"/>
        </xdr:nvSpPr>
        <xdr:spPr>
          <a:xfrm>
            <a:off x="190500" y="1543050"/>
            <a:ext cx="3248025" cy="3143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600" b="1"/>
              <a:t>Sexo - Salário - Nº</a:t>
            </a:r>
            <a:r>
              <a:rPr lang="pt-BR" sz="1600" b="1" baseline="0"/>
              <a:t> Funcionários</a:t>
            </a:r>
            <a:endParaRPr lang="pt-BR" sz="1600" b="1"/>
          </a:p>
        </xdr:txBody>
      </xdr:sp>
    </xdr:grpSp>
    <xdr:clientData/>
  </xdr:twoCellAnchor>
  <xdr:twoCellAnchor>
    <xdr:from>
      <xdr:col>0</xdr:col>
      <xdr:colOff>180974</xdr:colOff>
      <xdr:row>24</xdr:row>
      <xdr:rowOff>104775</xdr:rowOff>
    </xdr:from>
    <xdr:to>
      <xdr:col>19</xdr:col>
      <xdr:colOff>104775</xdr:colOff>
      <xdr:row>26</xdr:row>
      <xdr:rowOff>104775</xdr:rowOff>
    </xdr:to>
    <xdr:grpSp>
      <xdr:nvGrpSpPr>
        <xdr:cNvPr id="33" name="Grupo 32"/>
        <xdr:cNvGrpSpPr/>
      </xdr:nvGrpSpPr>
      <xdr:grpSpPr>
        <a:xfrm>
          <a:off x="180974" y="4168775"/>
          <a:ext cx="3342218" cy="338667"/>
          <a:chOff x="180975" y="1543050"/>
          <a:chExt cx="3257550" cy="342900"/>
        </a:xfrm>
      </xdr:grpSpPr>
      <xdr:cxnSp macro="">
        <xdr:nvCxnSpPr>
          <xdr:cNvPr id="34" name="Conector reto 33"/>
          <xdr:cNvCxnSpPr/>
        </xdr:nvCxnSpPr>
        <xdr:spPr>
          <a:xfrm>
            <a:off x="180975" y="1885950"/>
            <a:ext cx="3257550" cy="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5" name="CaixaDeTexto 34"/>
          <xdr:cNvSpPr txBox="1"/>
        </xdr:nvSpPr>
        <xdr:spPr>
          <a:xfrm>
            <a:off x="190500" y="1543050"/>
            <a:ext cx="3248025" cy="3143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600" b="1"/>
              <a:t>Cargos - Salário</a:t>
            </a:r>
          </a:p>
        </xdr:txBody>
      </xdr:sp>
    </xdr:grpSp>
    <xdr:clientData/>
  </xdr:twoCellAnchor>
  <xdr:twoCellAnchor>
    <xdr:from>
      <xdr:col>19</xdr:col>
      <xdr:colOff>180974</xdr:colOff>
      <xdr:row>24</xdr:row>
      <xdr:rowOff>104775</xdr:rowOff>
    </xdr:from>
    <xdr:to>
      <xdr:col>39</xdr:col>
      <xdr:colOff>57150</xdr:colOff>
      <xdr:row>26</xdr:row>
      <xdr:rowOff>104775</xdr:rowOff>
    </xdr:to>
    <xdr:grpSp>
      <xdr:nvGrpSpPr>
        <xdr:cNvPr id="84" name="Grupo 83"/>
        <xdr:cNvGrpSpPr/>
      </xdr:nvGrpSpPr>
      <xdr:grpSpPr>
        <a:xfrm>
          <a:off x="3599391" y="4168775"/>
          <a:ext cx="3474509" cy="338667"/>
          <a:chOff x="180975" y="1543050"/>
          <a:chExt cx="3257550" cy="342900"/>
        </a:xfrm>
      </xdr:grpSpPr>
      <xdr:cxnSp macro="">
        <xdr:nvCxnSpPr>
          <xdr:cNvPr id="85" name="Conector reto 84"/>
          <xdr:cNvCxnSpPr/>
        </xdr:nvCxnSpPr>
        <xdr:spPr>
          <a:xfrm>
            <a:off x="180975" y="1885950"/>
            <a:ext cx="3257550" cy="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6" name="CaixaDeTexto 85"/>
          <xdr:cNvSpPr txBox="1"/>
        </xdr:nvSpPr>
        <xdr:spPr>
          <a:xfrm>
            <a:off x="190500" y="1543050"/>
            <a:ext cx="3248025" cy="3143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600" b="1"/>
              <a:t>Cargos - Nº</a:t>
            </a:r>
            <a:r>
              <a:rPr lang="pt-BR" sz="1600" b="1" baseline="0"/>
              <a:t> Funcionários</a:t>
            </a:r>
            <a:endParaRPr lang="pt-BR" sz="1600" b="1"/>
          </a:p>
        </xdr:txBody>
      </xdr:sp>
    </xdr:grpSp>
    <xdr:clientData/>
  </xdr:twoCellAnchor>
  <xdr:twoCellAnchor>
    <xdr:from>
      <xdr:col>39</xdr:col>
      <xdr:colOff>180974</xdr:colOff>
      <xdr:row>24</xdr:row>
      <xdr:rowOff>104775</xdr:rowOff>
    </xdr:from>
    <xdr:to>
      <xdr:col>60</xdr:col>
      <xdr:colOff>161925</xdr:colOff>
      <xdr:row>26</xdr:row>
      <xdr:rowOff>104775</xdr:rowOff>
    </xdr:to>
    <xdr:grpSp>
      <xdr:nvGrpSpPr>
        <xdr:cNvPr id="87" name="Grupo 86"/>
        <xdr:cNvGrpSpPr/>
      </xdr:nvGrpSpPr>
      <xdr:grpSpPr>
        <a:xfrm>
          <a:off x="7197724" y="4168775"/>
          <a:ext cx="3759201" cy="338667"/>
          <a:chOff x="180975" y="1543050"/>
          <a:chExt cx="3257550" cy="342900"/>
        </a:xfrm>
      </xdr:grpSpPr>
      <xdr:cxnSp macro="">
        <xdr:nvCxnSpPr>
          <xdr:cNvPr id="88" name="Conector reto 87"/>
          <xdr:cNvCxnSpPr/>
        </xdr:nvCxnSpPr>
        <xdr:spPr>
          <a:xfrm>
            <a:off x="180975" y="1885950"/>
            <a:ext cx="3257550" cy="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9" name="CaixaDeTexto 88"/>
          <xdr:cNvSpPr txBox="1"/>
        </xdr:nvSpPr>
        <xdr:spPr>
          <a:xfrm>
            <a:off x="190500" y="1543050"/>
            <a:ext cx="3248025" cy="3143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600" b="1"/>
              <a:t>Nº</a:t>
            </a:r>
            <a:r>
              <a:rPr lang="pt-BR" sz="1600" b="1" baseline="0"/>
              <a:t> Funcionário por Faixa Etária</a:t>
            </a:r>
            <a:endParaRPr lang="pt-BR" sz="1600" b="1"/>
          </a:p>
        </xdr:txBody>
      </xdr:sp>
    </xdr:grpSp>
    <xdr:clientData/>
  </xdr:twoCellAnchor>
  <xdr:twoCellAnchor editAs="oneCell">
    <xdr:from>
      <xdr:col>61</xdr:col>
      <xdr:colOff>28575</xdr:colOff>
      <xdr:row>11</xdr:row>
      <xdr:rowOff>0</xdr:rowOff>
    </xdr:from>
    <xdr:to>
      <xdr:col>71</xdr:col>
      <xdr:colOff>47625</xdr:colOff>
      <xdr:row>23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0" name="Escolaridad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colaridad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03492" y="1862667"/>
              <a:ext cx="1818216" cy="203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slicer. Os slicers podem ser usados, no mínimo, no Excel 2010.
Caso a forma tenha sido modificada em uma versão anterior do Excel, ou a pasta de trabalho tenha sido salva no Excel 2003 ou
anterior, o slicer não poderá ser usado.</a:t>
              </a:r>
            </a:p>
          </xdr:txBody>
        </xdr:sp>
      </mc:Fallback>
    </mc:AlternateContent>
    <xdr:clientData/>
  </xdr:twoCellAnchor>
  <xdr:twoCellAnchor editAs="oneCell">
    <xdr:from>
      <xdr:col>72</xdr:col>
      <xdr:colOff>0</xdr:colOff>
      <xdr:row>11</xdr:row>
      <xdr:rowOff>1</xdr:rowOff>
    </xdr:from>
    <xdr:to>
      <xdr:col>82</xdr:col>
      <xdr:colOff>19050</xdr:colOff>
      <xdr:row>23</xdr:row>
      <xdr:rowOff>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1" name="Sex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x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54000" y="1862668"/>
              <a:ext cx="1818217" cy="203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slicer. Os slicers podem ser usados, no mínimo, no Excel 2010.
Caso a forma tenha sido modificada em uma versão anterior do Excel, ou a pasta de trabalho tenha sido salva no Excel 2003 ou
anterior, o slicer não poderá ser usado.</a:t>
              </a:r>
            </a:p>
          </xdr:txBody>
        </xdr:sp>
      </mc:Fallback>
    </mc:AlternateContent>
    <xdr:clientData/>
  </xdr:twoCellAnchor>
  <xdr:twoCellAnchor editAs="oneCell">
    <xdr:from>
      <xdr:col>71</xdr:col>
      <xdr:colOff>161925</xdr:colOff>
      <xdr:row>26</xdr:row>
      <xdr:rowOff>47626</xdr:rowOff>
    </xdr:from>
    <xdr:to>
      <xdr:col>82</xdr:col>
      <xdr:colOff>0</xdr:colOff>
      <xdr:row>40</xdr:row>
      <xdr:rowOff>85726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2" name="Carg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rg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36008" y="4450293"/>
              <a:ext cx="1817159" cy="24087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slicer. Os slicers podem ser usados, no mínimo, no Excel 2010.
Caso a forma tenha sido modificada em uma versão anterior do Excel, ou a pasta de trabalho tenha sido salva no Excel 2003 ou
anterior, o slicer não poderá ser usado.</a:t>
              </a:r>
            </a:p>
          </xdr:txBody>
        </xdr:sp>
      </mc:Fallback>
    </mc:AlternateContent>
    <xdr:clientData/>
  </xdr:twoCellAnchor>
  <xdr:twoCellAnchor editAs="oneCell">
    <xdr:from>
      <xdr:col>61</xdr:col>
      <xdr:colOff>57150</xdr:colOff>
      <xdr:row>26</xdr:row>
      <xdr:rowOff>66676</xdr:rowOff>
    </xdr:from>
    <xdr:to>
      <xdr:col>71</xdr:col>
      <xdr:colOff>76200</xdr:colOff>
      <xdr:row>40</xdr:row>
      <xdr:rowOff>85726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3" name="Departament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partamen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32067" y="4469343"/>
              <a:ext cx="1818216" cy="238971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slicer. Os slicers podem ser usados, no mínimo, no Excel 2010.
Caso a forma tenha sido modificada em uma versão anterior do Excel, ou a pasta de trabalho tenha sido salva no Excel 2003 ou
anterior, o slicer não poderá ser usado.</a:t>
              </a:r>
            </a:p>
          </xdr:txBody>
        </xdr:sp>
      </mc:Fallback>
    </mc:AlternateContent>
    <xdr:clientData/>
  </xdr:twoCellAnchor>
  <xdr:twoCellAnchor>
    <xdr:from>
      <xdr:col>61</xdr:col>
      <xdr:colOff>9524</xdr:colOff>
      <xdr:row>8</xdr:row>
      <xdr:rowOff>161925</xdr:rowOff>
    </xdr:from>
    <xdr:to>
      <xdr:col>81</xdr:col>
      <xdr:colOff>171449</xdr:colOff>
      <xdr:row>10</xdr:row>
      <xdr:rowOff>161925</xdr:rowOff>
    </xdr:to>
    <xdr:grpSp>
      <xdr:nvGrpSpPr>
        <xdr:cNvPr id="94" name="Grupo 93"/>
        <xdr:cNvGrpSpPr/>
      </xdr:nvGrpSpPr>
      <xdr:grpSpPr>
        <a:xfrm>
          <a:off x="10984441" y="1516592"/>
          <a:ext cx="3760258" cy="338666"/>
          <a:chOff x="180975" y="1543050"/>
          <a:chExt cx="3257550" cy="342900"/>
        </a:xfrm>
      </xdr:grpSpPr>
      <xdr:cxnSp macro="">
        <xdr:nvCxnSpPr>
          <xdr:cNvPr id="95" name="Conector reto 94"/>
          <xdr:cNvCxnSpPr/>
        </xdr:nvCxnSpPr>
        <xdr:spPr>
          <a:xfrm>
            <a:off x="180975" y="1885950"/>
            <a:ext cx="3257550" cy="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96" name="CaixaDeTexto 95"/>
          <xdr:cNvSpPr txBox="1"/>
        </xdr:nvSpPr>
        <xdr:spPr>
          <a:xfrm>
            <a:off x="190500" y="1543050"/>
            <a:ext cx="3248025" cy="3143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600" b="1"/>
              <a:t>Filtros</a:t>
            </a:r>
          </a:p>
        </xdr:txBody>
      </xdr:sp>
    </xdr:grpSp>
    <xdr:clientData/>
  </xdr:twoCellAnchor>
  <xdr:twoCellAnchor>
    <xdr:from>
      <xdr:col>1</xdr:col>
      <xdr:colOff>0</xdr:colOff>
      <xdr:row>3</xdr:row>
      <xdr:rowOff>9525</xdr:rowOff>
    </xdr:from>
    <xdr:to>
      <xdr:col>7</xdr:col>
      <xdr:colOff>19050</xdr:colOff>
      <xdr:row>4</xdr:row>
      <xdr:rowOff>28575</xdr:rowOff>
    </xdr:to>
    <xdr:sp macro="" textlink="">
      <xdr:nvSpPr>
        <xdr:cNvPr id="97" name="CaixaDeTexto 96"/>
        <xdr:cNvSpPr txBox="1"/>
      </xdr:nvSpPr>
      <xdr:spPr>
        <a:xfrm>
          <a:off x="180975" y="523875"/>
          <a:ext cx="11049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chemeClr val="bg1">
                  <a:lumMod val="65000"/>
                </a:schemeClr>
              </a:solidFill>
            </a:rPr>
            <a:t>Salário Total</a:t>
          </a:r>
        </a:p>
        <a:p>
          <a:endParaRPr lang="pt-BR" sz="1100" b="1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11</xdr:col>
      <xdr:colOff>133350</xdr:colOff>
      <xdr:row>3</xdr:row>
      <xdr:rowOff>9525</xdr:rowOff>
    </xdr:from>
    <xdr:to>
      <xdr:col>17</xdr:col>
      <xdr:colOff>152400</xdr:colOff>
      <xdr:row>4</xdr:row>
      <xdr:rowOff>28575</xdr:rowOff>
    </xdr:to>
    <xdr:sp macro="" textlink="">
      <xdr:nvSpPr>
        <xdr:cNvPr id="98" name="CaixaDeTexto 97"/>
        <xdr:cNvSpPr txBox="1"/>
      </xdr:nvSpPr>
      <xdr:spPr>
        <a:xfrm>
          <a:off x="2124075" y="523875"/>
          <a:ext cx="11049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chemeClr val="bg1">
                  <a:lumMod val="65000"/>
                </a:schemeClr>
              </a:solidFill>
            </a:rPr>
            <a:t>Funcionários</a:t>
          </a:r>
        </a:p>
      </xdr:txBody>
    </xdr:sp>
    <xdr:clientData/>
  </xdr:twoCellAnchor>
  <xdr:twoCellAnchor>
    <xdr:from>
      <xdr:col>1</xdr:col>
      <xdr:colOff>0</xdr:colOff>
      <xdr:row>8</xdr:row>
      <xdr:rowOff>0</xdr:rowOff>
    </xdr:from>
    <xdr:to>
      <xdr:col>83</xdr:col>
      <xdr:colOff>0</xdr:colOff>
      <xdr:row>8</xdr:row>
      <xdr:rowOff>0</xdr:rowOff>
    </xdr:to>
    <xdr:cxnSp macro="">
      <xdr:nvCxnSpPr>
        <xdr:cNvPr id="101" name="Conector reto 100"/>
        <xdr:cNvCxnSpPr/>
      </xdr:nvCxnSpPr>
      <xdr:spPr>
        <a:xfrm>
          <a:off x="180975" y="1371600"/>
          <a:ext cx="14839950" cy="0"/>
        </a:xfrm>
        <a:prstGeom prst="line">
          <a:avLst/>
        </a:prstGeom>
        <a:ln w="25400" cmpd="sng"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c" refreshedDate="43966.996210532408" createdVersion="4" refreshedVersion="4" minRefreshableVersion="3" recordCount="51">
  <cacheSource type="worksheet">
    <worksheetSource name="Tabela5"/>
  </cacheSource>
  <cacheFields count="11">
    <cacheField name="codFuncionário" numFmtId="0">
      <sharedItems containsString="0" containsBlank="1" containsNumber="1" containsInteger="1" minValue="1" maxValue="50"/>
    </cacheField>
    <cacheField name="nomeFuncionario" numFmtId="0">
      <sharedItems containsBlank="1"/>
    </cacheField>
    <cacheField name="Sexo" numFmtId="0">
      <sharedItems containsBlank="1" count="3">
        <s v="Feminino"/>
        <s v="Masculino"/>
        <m/>
      </sharedItems>
    </cacheField>
    <cacheField name="dataNascimento" numFmtId="0">
      <sharedItems containsNonDate="0" containsDate="1" containsString="0" containsBlank="1" minDate="1970-03-18T00:00:00" maxDate="1998-07-04T00:00:00"/>
    </cacheField>
    <cacheField name="Escolaridade" numFmtId="0">
      <sharedItems containsBlank="1" count="9">
        <s v="Superior Completo"/>
        <s v="Mestre"/>
        <s v="Superior Incompleto"/>
        <s v="Ensino Fundamental"/>
        <s v="Doutor"/>
        <s v="Ensino Médio"/>
        <s v="Pós-graduação Incompleta"/>
        <s v="Pós-graduação Completa"/>
        <m/>
      </sharedItems>
    </cacheField>
    <cacheField name="Cargo" numFmtId="0">
      <sharedItems containsBlank="1" count="7">
        <s v="Assistente"/>
        <s v="Operador"/>
        <s v="Gerente"/>
        <s v="Facilitador"/>
        <s v="Diretor"/>
        <s v="Analista"/>
        <m/>
      </sharedItems>
    </cacheField>
    <cacheField name="Departamento" numFmtId="0">
      <sharedItems containsBlank="1" count="6">
        <s v="Recursos Humanos"/>
        <s v="Produção"/>
        <s v="Marketing"/>
        <s v="TI"/>
        <s v="Financeiro"/>
        <m/>
      </sharedItems>
    </cacheField>
    <cacheField name="dataAdmissão" numFmtId="0">
      <sharedItems containsNonDate="0" containsDate="1" containsString="0" containsBlank="1" minDate="2010-02-26T00:00:00" maxDate="2017-09-16T00:00:00"/>
    </cacheField>
    <cacheField name="dataDemissão" numFmtId="0">
      <sharedItems containsNonDate="0" containsDate="1" containsString="0" containsBlank="1" minDate="2017-04-09T00:00:00" maxDate="2018-02-04T00:00:00" count="6">
        <d v="2018-01-10T00:00:00"/>
        <m/>
        <d v="2017-06-15T00:00:00"/>
        <d v="2018-02-03T00:00:00"/>
        <d v="2017-07-18T00:00:00"/>
        <d v="2017-04-09T00:00:00"/>
      </sharedItems>
    </cacheField>
    <cacheField name="Salário" numFmtId="0">
      <sharedItems containsString="0" containsBlank="1" containsNumber="1" containsInteger="1" minValue="2800" maxValue="10900"/>
    </cacheField>
    <cacheField name="Idade" numFmtId="0">
      <sharedItems containsString="0" containsBlank="1" containsNumber="1" minValue="19.786447638603697" maxValue="48.079397672826829" count="51">
        <n v="25.062286105407257"/>
        <n v="23.000684462696782"/>
        <n v="33.453798767967143"/>
        <n v="43.60848733744011"/>
        <n v="41.218343600273784"/>
        <n v="44.862422997946609"/>
        <n v="31.436002737850789"/>
        <n v="21.215605749486652"/>
        <n v="27.802874743326488"/>
        <n v="26.21492128678987"/>
        <n v="28.856947296372347"/>
        <n v="29.629021218343599"/>
        <n v="30.261464750171115"/>
        <n v="21.965776865160848"/>
        <n v="44.993839835728956"/>
        <n v="29.270362765229294"/>
        <n v="39.195071868583163"/>
        <n v="33.399041752224505"/>
        <n v="45.494866529774129"/>
        <n v="41.078713210130047"/>
        <n v="30.90759753593429"/>
        <n v="30.609171800136892"/>
        <n v="33.130732375085557"/>
        <n v="43.638603696098563"/>
        <n v="22.529774127310063"/>
        <n v="47.843942505133469"/>
        <n v="40.188911704312112"/>
        <n v="28.402464065708418"/>
        <n v="19.786447638603697"/>
        <n v="22.576317590691307"/>
        <n v="23.652292950034223"/>
        <n v="24.473648186173854"/>
        <n v="38.631074606433948"/>
        <n v="48.079397672826829"/>
        <n v="29.533196440793976"/>
        <n v="29.177275838466805"/>
        <n v="25.541409993155373"/>
        <n v="20.944558521560573"/>
        <n v="22.217659137577002"/>
        <n v="20.473648186173854"/>
        <n v="37.768651608487339"/>
        <n v="26.603696098562629"/>
        <n v="31.255304585900067"/>
        <n v="43.222450376454482"/>
        <n v="39.140314852840518"/>
        <n v="43.745379876796711"/>
        <n v="32.657084188911703"/>
        <n v="32.947296372347708"/>
        <n v="44.33949349760438"/>
        <n v="23.282683093771389"/>
        <m/>
      </sharedItems>
      <fieldGroup base="10">
        <rangePr autoStart="0" autoEnd="0" startNum="18" endNum="48" groupInterval="5"/>
        <groupItems count="8">
          <s v="&lt;18 ou (vazio)"/>
          <s v="18-23"/>
          <s v="23-28"/>
          <s v="28-33"/>
          <s v="33-38"/>
          <s v="38-43"/>
          <s v="43-48"/>
          <s v="&gt;48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">
  <r>
    <n v="1"/>
    <s v="Melissa Castro Silva Souza"/>
    <x v="0"/>
    <d v="1993-03-24T00:00:00"/>
    <x v="0"/>
    <x v="0"/>
    <x v="0"/>
    <d v="2012-12-19T00:00:00"/>
    <x v="0"/>
    <n v="3100"/>
    <x v="0"/>
  </r>
  <r>
    <n v="2"/>
    <s v="Thaís Oliveira Lacerda"/>
    <x v="0"/>
    <d v="1995-04-16T00:00:00"/>
    <x v="1"/>
    <x v="1"/>
    <x v="1"/>
    <d v="2017-09-15T00:00:00"/>
    <x v="1"/>
    <n v="2800"/>
    <x v="1"/>
  </r>
  <r>
    <n v="3"/>
    <s v="Livia Silveira"/>
    <x v="0"/>
    <d v="1984-11-01T00:00:00"/>
    <x v="2"/>
    <x v="1"/>
    <x v="1"/>
    <d v="2010-11-14T00:00:00"/>
    <x v="1"/>
    <n v="2800"/>
    <x v="2"/>
  </r>
  <r>
    <n v="4"/>
    <s v="Luiza Machado"/>
    <x v="0"/>
    <d v="1974-09-06T00:00:00"/>
    <x v="3"/>
    <x v="2"/>
    <x v="2"/>
    <d v="2013-05-20T00:00:00"/>
    <x v="1"/>
    <n v="6700"/>
    <x v="3"/>
  </r>
  <r>
    <n v="5"/>
    <s v="Daniel Muniz"/>
    <x v="1"/>
    <d v="1977-01-26T00:00:00"/>
    <x v="2"/>
    <x v="1"/>
    <x v="1"/>
    <d v="2010-03-19T00:00:00"/>
    <x v="1"/>
    <n v="2800"/>
    <x v="4"/>
  </r>
  <r>
    <n v="6"/>
    <s v="Marcos Goncalves Nobre Morais"/>
    <x v="1"/>
    <d v="1973-06-05T00:00:00"/>
    <x v="4"/>
    <x v="3"/>
    <x v="1"/>
    <d v="2014-06-21T00:00:00"/>
    <x v="1"/>
    <n v="3500"/>
    <x v="5"/>
  </r>
  <r>
    <n v="7"/>
    <s v="Marina Fernandes Morais Goncalves"/>
    <x v="0"/>
    <d v="1986-11-08T00:00:00"/>
    <x v="5"/>
    <x v="1"/>
    <x v="1"/>
    <d v="2011-10-22T00:00:00"/>
    <x v="1"/>
    <n v="2800"/>
    <x v="6"/>
  </r>
  <r>
    <n v="8"/>
    <s v="Sofia Ribeiro Sousa"/>
    <x v="0"/>
    <d v="1997-01-27T00:00:00"/>
    <x v="1"/>
    <x v="0"/>
    <x v="3"/>
    <d v="2016-03-26T00:00:00"/>
    <x v="2"/>
    <n v="3100"/>
    <x v="7"/>
  </r>
  <r>
    <n v="9"/>
    <s v="Vitoria Barbosa Cunha"/>
    <x v="0"/>
    <d v="1990-06-27T00:00:00"/>
    <x v="2"/>
    <x v="4"/>
    <x v="0"/>
    <d v="2015-04-12T00:00:00"/>
    <x v="1"/>
    <n v="10900"/>
    <x v="8"/>
  </r>
  <r>
    <n v="10"/>
    <s v="Anna Soares"/>
    <x v="0"/>
    <d v="1992-01-28T00:00:00"/>
    <x v="3"/>
    <x v="0"/>
    <x v="0"/>
    <d v="2015-08-10T00:00:00"/>
    <x v="1"/>
    <n v="3100"/>
    <x v="9"/>
  </r>
  <r>
    <n v="11"/>
    <s v="João Simoes"/>
    <x v="1"/>
    <d v="1989-06-07T00:00:00"/>
    <x v="3"/>
    <x v="2"/>
    <x v="3"/>
    <d v="2014-10-16T00:00:00"/>
    <x v="1"/>
    <n v="6700"/>
    <x v="10"/>
  </r>
  <r>
    <n v="12"/>
    <s v="Kauê Sousa Ribeiro"/>
    <x v="1"/>
    <d v="1988-08-29T00:00:00"/>
    <x v="6"/>
    <x v="3"/>
    <x v="1"/>
    <d v="2013-09-19T00:00:00"/>
    <x v="1"/>
    <n v="3500"/>
    <x v="11"/>
  </r>
  <r>
    <n v="13"/>
    <s v="Vitoria Gomes Souza"/>
    <x v="0"/>
    <d v="1988-01-11T00:00:00"/>
    <x v="0"/>
    <x v="0"/>
    <x v="1"/>
    <d v="2013-08-11T00:00:00"/>
    <x v="1"/>
    <n v="3100"/>
    <x v="12"/>
  </r>
  <r>
    <n v="14"/>
    <s v="Julia Gomes Soares"/>
    <x v="0"/>
    <d v="1996-04-28T00:00:00"/>
    <x v="6"/>
    <x v="5"/>
    <x v="2"/>
    <d v="2015-09-09T00:00:00"/>
    <x v="1"/>
    <n v="4700"/>
    <x v="13"/>
  </r>
  <r>
    <n v="15"/>
    <s v="Thiago Cardoso Silveira Souto"/>
    <x v="1"/>
    <d v="1973-04-18T00:00:00"/>
    <x v="6"/>
    <x v="3"/>
    <x v="1"/>
    <d v="2012-02-22T00:00:00"/>
    <x v="1"/>
    <n v="3500"/>
    <x v="14"/>
  </r>
  <r>
    <n v="16"/>
    <s v="Kauan Ferreira Cavalcanti Lopo"/>
    <x v="1"/>
    <d v="1989-01-07T00:00:00"/>
    <x v="5"/>
    <x v="0"/>
    <x v="0"/>
    <d v="2012-12-16T00:00:00"/>
    <x v="1"/>
    <n v="3100"/>
    <x v="15"/>
  </r>
  <r>
    <n v="17"/>
    <s v="Rebeca Silveira Cavalcanti"/>
    <x v="0"/>
    <d v="1979-02-04T00:00:00"/>
    <x v="7"/>
    <x v="0"/>
    <x v="3"/>
    <d v="2016-08-10T00:00:00"/>
    <x v="1"/>
    <n v="3100"/>
    <x v="16"/>
  </r>
  <r>
    <n v="18"/>
    <s v="Camila Cardoso Silveira"/>
    <x v="0"/>
    <d v="1984-11-21T00:00:00"/>
    <x v="2"/>
    <x v="3"/>
    <x v="1"/>
    <d v="2017-04-06T00:00:00"/>
    <x v="3"/>
    <n v="3500"/>
    <x v="17"/>
  </r>
  <r>
    <n v="19"/>
    <s v="Martim Ferreira Muniz"/>
    <x v="1"/>
    <d v="1972-10-17T00:00:00"/>
    <x v="3"/>
    <x v="0"/>
    <x v="2"/>
    <d v="2012-03-25T00:00:00"/>
    <x v="1"/>
    <n v="3100"/>
    <x v="18"/>
  </r>
  <r>
    <n v="20"/>
    <s v="Maria Pinto"/>
    <x v="0"/>
    <d v="1977-03-18T00:00:00"/>
    <x v="1"/>
    <x v="4"/>
    <x v="2"/>
    <d v="2010-11-26T00:00:00"/>
    <x v="1"/>
    <n v="10900"/>
    <x v="19"/>
  </r>
  <r>
    <n v="21"/>
    <s v="Ágatha Fernandes Costa"/>
    <x v="0"/>
    <d v="1987-05-20T00:00:00"/>
    <x v="6"/>
    <x v="5"/>
    <x v="4"/>
    <d v="2010-10-06T00:00:00"/>
    <x v="1"/>
    <n v="4700"/>
    <x v="20"/>
  </r>
  <r>
    <n v="22"/>
    <s v="Manuela Morais Nobre"/>
    <x v="0"/>
    <d v="1987-09-06T00:00:00"/>
    <x v="2"/>
    <x v="5"/>
    <x v="0"/>
    <d v="2010-10-30T00:00:00"/>
    <x v="1"/>
    <n v="4700"/>
    <x v="21"/>
  </r>
  <r>
    <n v="23"/>
    <s v="Gabrielle Pereira Siqueira Costa"/>
    <x v="0"/>
    <d v="1985-02-27T00:00:00"/>
    <x v="5"/>
    <x v="2"/>
    <x v="4"/>
    <d v="2010-04-07T00:00:00"/>
    <x v="1"/>
    <n v="6700"/>
    <x v="22"/>
  </r>
  <r>
    <n v="24"/>
    <s v="Brenda Carvalho"/>
    <x v="0"/>
    <d v="1974-08-26T00:00:00"/>
    <x v="0"/>
    <x v="1"/>
    <x v="1"/>
    <d v="2016-04-27T00:00:00"/>
    <x v="1"/>
    <n v="2800"/>
    <x v="23"/>
  </r>
  <r>
    <n v="25"/>
    <s v="Gabriela Barbosa Sousa"/>
    <x v="0"/>
    <d v="1995-10-05T00:00:00"/>
    <x v="7"/>
    <x v="1"/>
    <x v="1"/>
    <d v="2010-12-03T00:00:00"/>
    <x v="4"/>
    <n v="2800"/>
    <x v="24"/>
  </r>
  <r>
    <n v="26"/>
    <s v="Nicolash Santos Nobre Souto"/>
    <x v="1"/>
    <d v="1970-06-12T00:00:00"/>
    <x v="0"/>
    <x v="0"/>
    <x v="0"/>
    <d v="2015-07-06T00:00:00"/>
    <x v="1"/>
    <n v="3100"/>
    <x v="25"/>
  </r>
  <r>
    <n v="27"/>
    <s v="Joao Soares"/>
    <x v="1"/>
    <d v="1978-02-06T00:00:00"/>
    <x v="5"/>
    <x v="5"/>
    <x v="2"/>
    <d v="2011-04-04T00:00:00"/>
    <x v="1"/>
    <n v="4700"/>
    <x v="26"/>
  </r>
  <r>
    <n v="28"/>
    <s v="Douglas Silva Ribeiro"/>
    <x v="1"/>
    <d v="1989-11-20T00:00:00"/>
    <x v="2"/>
    <x v="5"/>
    <x v="3"/>
    <d v="2016-11-02T00:00:00"/>
    <x v="1"/>
    <n v="4700"/>
    <x v="27"/>
  </r>
  <r>
    <n v="29"/>
    <s v="Thiago Gomes"/>
    <x v="1"/>
    <d v="1998-07-03T00:00:00"/>
    <x v="7"/>
    <x v="4"/>
    <x v="0"/>
    <d v="2014-09-18T00:00:00"/>
    <x v="1"/>
    <n v="10900"/>
    <x v="28"/>
  </r>
  <r>
    <n v="30"/>
    <s v="Larissa Ferreira Lopo"/>
    <x v="0"/>
    <d v="1995-09-18T00:00:00"/>
    <x v="4"/>
    <x v="0"/>
    <x v="1"/>
    <d v="2015-05-10T00:00:00"/>
    <x v="1"/>
    <n v="3100"/>
    <x v="29"/>
  </r>
  <r>
    <n v="31"/>
    <s v="Daniel Castro"/>
    <x v="1"/>
    <d v="1994-08-21T00:00:00"/>
    <x v="1"/>
    <x v="4"/>
    <x v="3"/>
    <d v="2017-05-05T00:00:00"/>
    <x v="1"/>
    <n v="10900"/>
    <x v="30"/>
  </r>
  <r>
    <n v="32"/>
    <s v="Tiago Barros Azevedo"/>
    <x v="1"/>
    <d v="1993-10-25T00:00:00"/>
    <x v="1"/>
    <x v="0"/>
    <x v="3"/>
    <d v="2014-07-13T00:00:00"/>
    <x v="1"/>
    <n v="3100"/>
    <x v="31"/>
  </r>
  <r>
    <n v="33"/>
    <s v="Giovanna Goncalves Sousa"/>
    <x v="0"/>
    <d v="1979-08-29T00:00:00"/>
    <x v="4"/>
    <x v="3"/>
    <x v="1"/>
    <d v="2016-07-18T00:00:00"/>
    <x v="1"/>
    <n v="3500"/>
    <x v="32"/>
  </r>
  <r>
    <n v="34"/>
    <s v="Paulo Siqueira Lopo Sousa"/>
    <x v="1"/>
    <d v="1970-03-18T00:00:00"/>
    <x v="7"/>
    <x v="0"/>
    <x v="0"/>
    <d v="2014-11-07T00:00:00"/>
    <x v="1"/>
    <n v="3100"/>
    <x v="33"/>
  </r>
  <r>
    <n v="35"/>
    <s v="Vitor Carvalho"/>
    <x v="1"/>
    <d v="1988-10-03T00:00:00"/>
    <x v="2"/>
    <x v="3"/>
    <x v="4"/>
    <d v="2011-09-21T00:00:00"/>
    <x v="5"/>
    <n v="3500"/>
    <x v="34"/>
  </r>
  <r>
    <n v="36"/>
    <s v="Marcos Cardoso Pinto"/>
    <x v="1"/>
    <d v="1989-02-10T00:00:00"/>
    <x v="3"/>
    <x v="5"/>
    <x v="0"/>
    <d v="2010-02-26T00:00:00"/>
    <x v="1"/>
    <n v="4700"/>
    <x v="35"/>
  </r>
  <r>
    <n v="37"/>
    <s v="Kauê Barros"/>
    <x v="1"/>
    <d v="1992-09-30T00:00:00"/>
    <x v="1"/>
    <x v="0"/>
    <x v="2"/>
    <d v="2012-06-28T00:00:00"/>
    <x v="1"/>
    <n v="3100"/>
    <x v="36"/>
  </r>
  <r>
    <n v="38"/>
    <s v="Yasmin Souza"/>
    <x v="0"/>
    <d v="1997-05-06T00:00:00"/>
    <x v="6"/>
    <x v="2"/>
    <x v="3"/>
    <d v="2014-09-13T00:00:00"/>
    <x v="1"/>
    <n v="6700"/>
    <x v="37"/>
  </r>
  <r>
    <n v="39"/>
    <s v="Laura Melo Morais"/>
    <x v="0"/>
    <d v="1996-01-27T00:00:00"/>
    <x v="4"/>
    <x v="5"/>
    <x v="3"/>
    <d v="2016-02-01T00:00:00"/>
    <x v="1"/>
    <n v="4700"/>
    <x v="38"/>
  </r>
  <r>
    <n v="40"/>
    <s v="Camila Oliveira Dias"/>
    <x v="0"/>
    <d v="1997-10-25T00:00:00"/>
    <x v="6"/>
    <x v="0"/>
    <x v="1"/>
    <d v="2011-11-15T00:00:00"/>
    <x v="1"/>
    <n v="3100"/>
    <x v="39"/>
  </r>
  <r>
    <n v="41"/>
    <s v="Kai Siqueira"/>
    <x v="0"/>
    <d v="1980-07-09T00:00:00"/>
    <x v="2"/>
    <x v="3"/>
    <x v="1"/>
    <d v="2017-07-31T00:00:00"/>
    <x v="1"/>
    <n v="3500"/>
    <x v="40"/>
  </r>
  <r>
    <n v="42"/>
    <s v="Manuela Barros Pinto"/>
    <x v="0"/>
    <d v="1991-09-08T00:00:00"/>
    <x v="5"/>
    <x v="1"/>
    <x v="1"/>
    <d v="2010-08-17T00:00:00"/>
    <x v="1"/>
    <n v="2800"/>
    <x v="41"/>
  </r>
  <r>
    <n v="43"/>
    <s v="Diogo Silva Araujo"/>
    <x v="1"/>
    <d v="1987-01-13T00:00:00"/>
    <x v="3"/>
    <x v="3"/>
    <x v="1"/>
    <d v="2017-05-02T00:00:00"/>
    <x v="1"/>
    <n v="3500"/>
    <x v="42"/>
  </r>
  <r>
    <n v="44"/>
    <s v="Rebeca Correia Morais"/>
    <x v="0"/>
    <d v="1975-01-25T00:00:00"/>
    <x v="5"/>
    <x v="1"/>
    <x v="1"/>
    <d v="2017-08-22T00:00:00"/>
    <x v="1"/>
    <n v="2800"/>
    <x v="43"/>
  </r>
  <r>
    <n v="45"/>
    <s v="Victor Correia Freire"/>
    <x v="1"/>
    <d v="1979-02-24T00:00:00"/>
    <x v="0"/>
    <x v="2"/>
    <x v="4"/>
    <d v="2016-10-22T00:00:00"/>
    <x v="1"/>
    <n v="6700"/>
    <x v="44"/>
  </r>
  <r>
    <n v="46"/>
    <s v="Leonor Martins"/>
    <x v="1"/>
    <d v="1974-07-18T00:00:00"/>
    <x v="5"/>
    <x v="0"/>
    <x v="0"/>
    <d v="2014-04-11T00:00:00"/>
    <x v="1"/>
    <n v="3100"/>
    <x v="45"/>
  </r>
  <r>
    <n v="47"/>
    <s v="Isabelle Moreira Barros Rocha"/>
    <x v="0"/>
    <d v="1985-08-19T00:00:00"/>
    <x v="6"/>
    <x v="0"/>
    <x v="3"/>
    <d v="2010-09-11T00:00:00"/>
    <x v="1"/>
    <n v="3100"/>
    <x v="46"/>
  </r>
  <r>
    <n v="48"/>
    <s v="Joao Muniz Simoes"/>
    <x v="1"/>
    <d v="1985-05-05T00:00:00"/>
    <x v="6"/>
    <x v="4"/>
    <x v="2"/>
    <d v="2012-03-28T00:00:00"/>
    <x v="1"/>
    <n v="10900"/>
    <x v="47"/>
  </r>
  <r>
    <n v="49"/>
    <s v="Yasmin Alves Soares"/>
    <x v="0"/>
    <d v="1973-12-13T00:00:00"/>
    <x v="2"/>
    <x v="2"/>
    <x v="0"/>
    <d v="2015-10-19T00:00:00"/>
    <x v="1"/>
    <n v="6700"/>
    <x v="48"/>
  </r>
  <r>
    <n v="50"/>
    <s v="Vinícius Correia Barros"/>
    <x v="1"/>
    <d v="1995-01-03T00:00:00"/>
    <x v="7"/>
    <x v="3"/>
    <x v="1"/>
    <d v="2013-11-16T00:00:00"/>
    <x v="1"/>
    <n v="3500"/>
    <x v="49"/>
  </r>
  <r>
    <m/>
    <m/>
    <x v="2"/>
    <m/>
    <x v="8"/>
    <x v="6"/>
    <x v="5"/>
    <m/>
    <x v="1"/>
    <m/>
    <x v="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dSalarios" cacheId="8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B7:B8" firstHeaderRow="1" firstDataRow="1" firstDataCol="0"/>
  <pivotFields count="11"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>
      <items count="10">
        <item x="4"/>
        <item x="3"/>
        <item x="5"/>
        <item x="1"/>
        <item x="7"/>
        <item x="6"/>
        <item x="0"/>
        <item x="2"/>
        <item x="8"/>
        <item t="default"/>
      </items>
    </pivotField>
    <pivotField showAll="0">
      <items count="8">
        <item x="5"/>
        <item x="0"/>
        <item x="4"/>
        <item x="3"/>
        <item x="2"/>
        <item x="1"/>
        <item x="6"/>
        <item t="default"/>
      </items>
    </pivotField>
    <pivotField showAll="0">
      <items count="7">
        <item x="4"/>
        <item x="2"/>
        <item x="1"/>
        <item x="0"/>
        <item x="3"/>
        <item x="5"/>
        <item t="default"/>
      </items>
    </pivotField>
    <pivotField showAll="0"/>
    <pivotField showAll="0">
      <items count="7">
        <item h="1" x="5"/>
        <item h="1" x="2"/>
        <item h="1" x="4"/>
        <item h="1" x="0"/>
        <item h="1" x="3"/>
        <item x="1"/>
        <item t="default"/>
      </items>
    </pivotField>
    <pivotField dataField="1" showAll="0"/>
    <pivotField showAll="0"/>
  </pivotFields>
  <rowItems count="1">
    <i/>
  </rowItems>
  <colItems count="1">
    <i/>
  </colItems>
  <dataFields count="1">
    <dataField name="Soma de Salário" fld="9" baseField="0" baseItem="163492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tdNumFunc" cacheId="8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B3:B4" firstHeaderRow="1" firstDataRow="1" firstDataCol="0"/>
  <pivotFields count="11">
    <pivotField dataField="1"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>
      <items count="10">
        <item x="4"/>
        <item x="3"/>
        <item x="5"/>
        <item x="1"/>
        <item x="7"/>
        <item x="6"/>
        <item x="0"/>
        <item x="2"/>
        <item x="8"/>
        <item t="default"/>
      </items>
    </pivotField>
    <pivotField showAll="0">
      <items count="8">
        <item x="5"/>
        <item x="0"/>
        <item x="4"/>
        <item x="3"/>
        <item x="2"/>
        <item x="1"/>
        <item x="6"/>
        <item t="default"/>
      </items>
    </pivotField>
    <pivotField showAll="0">
      <items count="7">
        <item x="4"/>
        <item x="2"/>
        <item x="1"/>
        <item x="0"/>
        <item x="3"/>
        <item x="5"/>
        <item t="default"/>
      </items>
    </pivotField>
    <pivotField showAll="0"/>
    <pivotField showAll="0">
      <items count="7">
        <item h="1" x="5"/>
        <item h="1" x="2"/>
        <item h="1" x="4"/>
        <item h="1" x="0"/>
        <item h="1" x="3"/>
        <item x="1"/>
        <item t="default"/>
      </items>
    </pivotField>
    <pivotField showAll="0"/>
    <pivotField showAll="0"/>
  </pivotFields>
  <rowItems count="1">
    <i/>
  </rowItems>
  <colItems count="1">
    <i/>
  </colItems>
  <dataFields count="1">
    <dataField name="Nº Funcionários" fld="0" subtotal="count" baseField="0" baseItem="163492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dDeptFunc" cacheId="8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4">
  <location ref="F13:G20" firstHeaderRow="1" firstDataRow="1" firstDataCol="1"/>
  <pivotFields count="11">
    <pivotField dataField="1"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>
      <items count="10">
        <item x="4"/>
        <item x="3"/>
        <item x="5"/>
        <item x="1"/>
        <item x="7"/>
        <item x="6"/>
        <item x="0"/>
        <item x="2"/>
        <item x="8"/>
        <item t="default"/>
      </items>
    </pivotField>
    <pivotField showAll="0">
      <items count="8">
        <item x="5"/>
        <item x="0"/>
        <item x="4"/>
        <item x="3"/>
        <item x="2"/>
        <item x="1"/>
        <item x="6"/>
        <item t="default"/>
      </items>
    </pivotField>
    <pivotField axis="axisRow" showAll="0" sortType="ascending">
      <items count="7">
        <item x="4"/>
        <item x="2"/>
        <item x="1"/>
        <item x="0"/>
        <item x="3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7">
        <item h="1" x="5"/>
        <item h="1" x="2"/>
        <item h="1" x="4"/>
        <item h="1" x="0"/>
        <item h="1" x="3"/>
        <item x="1"/>
        <item t="default"/>
      </items>
    </pivotField>
    <pivotField showAll="0"/>
    <pivotField showAll="0"/>
  </pivotFields>
  <rowFields count="1">
    <field x="6"/>
  </rowFields>
  <rowItems count="7">
    <i>
      <x v="5"/>
    </i>
    <i>
      <x/>
    </i>
    <i>
      <x v="1"/>
    </i>
    <i>
      <x v="4"/>
    </i>
    <i>
      <x v="3"/>
    </i>
    <i>
      <x v="2"/>
    </i>
    <i t="grand">
      <x/>
    </i>
  </rowItems>
  <colItems count="1">
    <i/>
  </colItems>
  <dataFields count="1">
    <dataField name="Nº Funcionários" fld="0" subtotal="count" baseField="6" baseItem="0"/>
  </dataFields>
  <chartFormats count="1"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dEscoFun" cacheId="8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F38:G48" firstHeaderRow="1" firstDataRow="1" firstDataCol="1"/>
  <pivotFields count="11">
    <pivotField dataField="1" showAll="0"/>
    <pivotField showAll="0"/>
    <pivotField showAll="0">
      <items count="4">
        <item x="0"/>
        <item x="1"/>
        <item x="2"/>
        <item t="default"/>
      </items>
    </pivotField>
    <pivotField showAll="0"/>
    <pivotField axis="axisRow" showAll="0" sortType="ascending">
      <items count="10">
        <item x="4"/>
        <item x="3"/>
        <item x="5"/>
        <item x="1"/>
        <item x="7"/>
        <item x="6"/>
        <item x="0"/>
        <item x="2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8">
        <item x="5"/>
        <item x="0"/>
        <item x="4"/>
        <item x="3"/>
        <item x="2"/>
        <item x="1"/>
        <item x="6"/>
        <item t="default"/>
      </items>
    </pivotField>
    <pivotField showAll="0">
      <items count="7">
        <item x="4"/>
        <item x="2"/>
        <item x="1"/>
        <item x="0"/>
        <item x="3"/>
        <item x="5"/>
        <item t="default"/>
      </items>
    </pivotField>
    <pivotField showAll="0"/>
    <pivotField showAll="0">
      <items count="7">
        <item h="1" x="5"/>
        <item h="1" x="2"/>
        <item h="1" x="4"/>
        <item h="1" x="0"/>
        <item h="1" x="3"/>
        <item x="1"/>
        <item t="default"/>
      </items>
    </pivotField>
    <pivotField showAll="0"/>
    <pivotField showAll="0"/>
  </pivotFields>
  <rowFields count="1">
    <field x="4"/>
  </rowFields>
  <rowItems count="10">
    <i>
      <x v="8"/>
    </i>
    <i>
      <x v="4"/>
    </i>
    <i>
      <x/>
    </i>
    <i>
      <x v="6"/>
    </i>
    <i>
      <x v="3"/>
    </i>
    <i>
      <x v="1"/>
    </i>
    <i>
      <x v="2"/>
    </i>
    <i>
      <x v="7"/>
    </i>
    <i>
      <x v="5"/>
    </i>
    <i t="grand">
      <x/>
    </i>
  </rowItems>
  <colItems count="1">
    <i/>
  </colItems>
  <dataFields count="1">
    <dataField name="Nº Funcionários" fld="0" subtotal="count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dEscoSal" cacheId="8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B38:C48" firstHeaderRow="1" firstDataRow="1" firstDataCol="1"/>
  <pivotFields count="11"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axis="axisRow" showAll="0">
      <items count="10">
        <item x="4"/>
        <item x="3"/>
        <item x="5"/>
        <item x="1"/>
        <item x="7"/>
        <item x="6"/>
        <item x="0"/>
        <item x="2"/>
        <item x="8"/>
        <item t="default"/>
      </items>
    </pivotField>
    <pivotField showAll="0">
      <items count="8">
        <item x="5"/>
        <item x="0"/>
        <item x="4"/>
        <item x="3"/>
        <item x="2"/>
        <item x="1"/>
        <item x="6"/>
        <item t="default"/>
      </items>
    </pivotField>
    <pivotField showAll="0">
      <items count="7">
        <item x="4"/>
        <item x="2"/>
        <item x="1"/>
        <item x="0"/>
        <item x="3"/>
        <item x="5"/>
        <item t="default"/>
      </items>
    </pivotField>
    <pivotField showAll="0"/>
    <pivotField showAll="0">
      <items count="7">
        <item h="1" x="5"/>
        <item h="1" x="2"/>
        <item h="1" x="4"/>
        <item h="1" x="0"/>
        <item h="1" x="3"/>
        <item x="1"/>
        <item t="default"/>
      </items>
    </pivotField>
    <pivotField dataField="1" showAll="0"/>
    <pivotField showAl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oma de Salário" fld="9" baseField="0" baseItem="163492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dDeptSal" cacheId="8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5">
  <location ref="B13:C20" firstHeaderRow="1" firstDataRow="1" firstDataCol="1"/>
  <pivotFields count="11"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>
      <items count="10">
        <item x="4"/>
        <item x="3"/>
        <item x="5"/>
        <item x="1"/>
        <item x="7"/>
        <item x="6"/>
        <item x="0"/>
        <item x="2"/>
        <item x="8"/>
        <item t="default"/>
      </items>
    </pivotField>
    <pivotField showAll="0">
      <items count="8">
        <item x="5"/>
        <item x="0"/>
        <item x="4"/>
        <item x="3"/>
        <item x="2"/>
        <item x="1"/>
        <item x="6"/>
        <item t="default"/>
      </items>
    </pivotField>
    <pivotField axis="axisRow" showAll="0" sortType="ascending">
      <items count="7">
        <item x="4"/>
        <item x="2"/>
        <item x="1"/>
        <item x="0"/>
        <item x="3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7">
        <item h="1" x="5"/>
        <item h="1" x="2"/>
        <item h="1" x="4"/>
        <item h="1" x="0"/>
        <item h="1" x="3"/>
        <item x="1"/>
        <item t="default"/>
      </items>
    </pivotField>
    <pivotField dataField="1" showAll="0"/>
    <pivotField showAll="0"/>
  </pivotFields>
  <rowFields count="1">
    <field x="6"/>
  </rowFields>
  <rowItems count="7">
    <i>
      <x v="5"/>
    </i>
    <i>
      <x/>
    </i>
    <i>
      <x v="4"/>
    </i>
    <i>
      <x v="1"/>
    </i>
    <i>
      <x v="2"/>
    </i>
    <i>
      <x v="3"/>
    </i>
    <i t="grand">
      <x/>
    </i>
  </rowItems>
  <colItems count="1">
    <i/>
  </colItems>
  <dataFields count="1">
    <dataField name="Soma de Salário" fld="9" baseField="0" baseItem="1634920" numFmtId="164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dCargosFunc" cacheId="8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3">
  <location ref="F25:G33" firstHeaderRow="1" firstDataRow="1" firstDataCol="1"/>
  <pivotFields count="11">
    <pivotField dataField="1"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>
      <items count="10">
        <item x="4"/>
        <item x="3"/>
        <item x="5"/>
        <item x="1"/>
        <item x="7"/>
        <item x="6"/>
        <item x="0"/>
        <item x="2"/>
        <item x="8"/>
        <item t="default"/>
      </items>
    </pivotField>
    <pivotField axis="axisRow" showAll="0" sortType="ascending">
      <items count="8">
        <item x="5"/>
        <item x="0"/>
        <item x="4"/>
        <item x="3"/>
        <item x="2"/>
        <item x="1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7">
        <item x="4"/>
        <item x="2"/>
        <item x="1"/>
        <item x="0"/>
        <item x="3"/>
        <item x="5"/>
        <item t="default"/>
      </items>
    </pivotField>
    <pivotField showAll="0"/>
    <pivotField showAll="0">
      <items count="7">
        <item h="1" x="5"/>
        <item h="1" x="2"/>
        <item h="1" x="4"/>
        <item h="1" x="0"/>
        <item h="1" x="3"/>
        <item x="1"/>
        <item t="default"/>
      </items>
    </pivotField>
    <pivotField showAll="0"/>
    <pivotField showAll="0"/>
  </pivotFields>
  <rowFields count="1">
    <field x="5"/>
  </rowFields>
  <rowItems count="8">
    <i>
      <x v="6"/>
    </i>
    <i>
      <x v="2"/>
    </i>
    <i>
      <x v="4"/>
    </i>
    <i>
      <x v="3"/>
    </i>
    <i>
      <x v="5"/>
    </i>
    <i>
      <x/>
    </i>
    <i>
      <x v="1"/>
    </i>
    <i t="grand">
      <x/>
    </i>
  </rowItems>
  <colItems count="1">
    <i/>
  </colItems>
  <dataFields count="1">
    <dataField name="Nº Funcionários" fld="0" subtotal="count" baseField="6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dCargosSal" cacheId="8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3">
  <location ref="B25:C33" firstHeaderRow="1" firstDataRow="1" firstDataCol="1"/>
  <pivotFields count="11"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>
      <items count="10">
        <item x="4"/>
        <item x="3"/>
        <item x="5"/>
        <item x="1"/>
        <item x="7"/>
        <item x="6"/>
        <item x="0"/>
        <item x="2"/>
        <item x="8"/>
        <item t="default"/>
      </items>
    </pivotField>
    <pivotField axis="axisRow" showAll="0" sortType="ascending">
      <items count="8">
        <item x="5"/>
        <item x="0"/>
        <item x="4"/>
        <item x="3"/>
        <item x="2"/>
        <item x="1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7">
        <item x="4"/>
        <item x="2"/>
        <item x="1"/>
        <item x="0"/>
        <item x="3"/>
        <item x="5"/>
        <item t="default"/>
      </items>
    </pivotField>
    <pivotField showAll="0"/>
    <pivotField showAll="0">
      <items count="7">
        <item h="1" x="5"/>
        <item h="1" x="2"/>
        <item h="1" x="4"/>
        <item h="1" x="0"/>
        <item h="1" x="3"/>
        <item x="1"/>
        <item t="default"/>
      </items>
    </pivotField>
    <pivotField dataField="1" showAll="0"/>
    <pivotField showAll="0"/>
  </pivotFields>
  <rowFields count="1">
    <field x="5"/>
  </rowFields>
  <rowItems count="8">
    <i>
      <x v="6"/>
    </i>
    <i>
      <x v="5"/>
    </i>
    <i>
      <x v="3"/>
    </i>
    <i>
      <x/>
    </i>
    <i>
      <x v="4"/>
    </i>
    <i>
      <x v="1"/>
    </i>
    <i>
      <x v="2"/>
    </i>
    <i t="grand">
      <x/>
    </i>
  </rowItems>
  <colItems count="1">
    <i/>
  </colItems>
  <dataFields count="1">
    <dataField name="Soma de Salário" fld="9" baseField="0" baseItem="1634920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ela dinâmica1" cacheId="8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9">
  <location ref="B62:C71" firstHeaderRow="1" firstDataRow="1" firstDataCol="1"/>
  <pivotFields count="11">
    <pivotField dataField="1"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>
      <items count="10">
        <item x="4"/>
        <item x="3"/>
        <item x="5"/>
        <item x="1"/>
        <item x="7"/>
        <item x="6"/>
        <item x="0"/>
        <item x="2"/>
        <item x="8"/>
        <item t="default"/>
      </items>
    </pivotField>
    <pivotField showAll="0">
      <items count="8">
        <item x="5"/>
        <item x="0"/>
        <item x="4"/>
        <item x="3"/>
        <item x="2"/>
        <item x="1"/>
        <item x="6"/>
        <item t="default"/>
      </items>
    </pivotField>
    <pivotField showAll="0">
      <items count="7">
        <item x="4"/>
        <item x="2"/>
        <item x="1"/>
        <item x="0"/>
        <item x="3"/>
        <item x="5"/>
        <item t="default"/>
      </items>
    </pivotField>
    <pivotField showAll="0"/>
    <pivotField showAll="0">
      <items count="7">
        <item h="1" x="5"/>
        <item h="1" x="2"/>
        <item h="1" x="4"/>
        <item h="1" x="0"/>
        <item h="1" x="3"/>
        <item x="1"/>
        <item t="default"/>
      </items>
    </pivotField>
    <pivotField showAll="0"/>
    <pivotField axis="axisRow" showAll="0" sortType="ascending">
      <items count="9">
        <item x="0"/>
        <item x="7"/>
        <item x="1"/>
        <item x="2"/>
        <item x="3"/>
        <item x="4"/>
        <item x="5"/>
        <item x="6"/>
        <item t="default"/>
      </items>
    </pivotField>
  </pivotFields>
  <rowFields count="1">
    <field x="1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Nº Funcionários" fld="0" subtotal="count" baseField="2" baseItem="1"/>
  </dataFields>
  <chartFormats count="8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dSexo" cacheId="8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2">
  <location ref="B53:D57" firstHeaderRow="0" firstDataRow="1" firstDataCol="1"/>
  <pivotFields count="11">
    <pivotField dataField="1"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>
      <items count="10">
        <item x="4"/>
        <item x="3"/>
        <item x="5"/>
        <item x="1"/>
        <item x="7"/>
        <item x="6"/>
        <item x="0"/>
        <item x="2"/>
        <item x="8"/>
        <item t="default"/>
      </items>
    </pivotField>
    <pivotField showAll="0">
      <items count="8">
        <item x="5"/>
        <item x="0"/>
        <item x="4"/>
        <item x="3"/>
        <item x="2"/>
        <item x="1"/>
        <item x="6"/>
        <item t="default"/>
      </items>
    </pivotField>
    <pivotField showAll="0">
      <items count="7">
        <item x="4"/>
        <item x="2"/>
        <item x="1"/>
        <item x="0"/>
        <item x="3"/>
        <item x="5"/>
        <item t="default"/>
      </items>
    </pivotField>
    <pivotField showAll="0"/>
    <pivotField showAll="0">
      <items count="7">
        <item h="1" x="5"/>
        <item h="1" x="2"/>
        <item h="1" x="4"/>
        <item h="1" x="0"/>
        <item h="1" x="3"/>
        <item x="1"/>
        <item t="default"/>
      </items>
    </pivotField>
    <pivotField dataField="1"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Salário" fld="9" baseField="0" baseItem="1634920" numFmtId="164"/>
    <dataField name="Nº Funcionários" fld="0" subtotal="count" baseField="2" baseItem="1"/>
  </dataFields>
  <chartFormats count="8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dataDemissão" sourceName="dataDemissão">
  <pivotTables>
    <pivotTable tabId="2" name="tdNumFunc"/>
    <pivotTable tabId="2" name="Tabela dinâmica1"/>
    <pivotTable tabId="2" name="tdCargosFunc"/>
    <pivotTable tabId="2" name="tdCargosSal"/>
    <pivotTable tabId="2" name="tdDeptFunc"/>
    <pivotTable tabId="2" name="tdDeptSal"/>
    <pivotTable tabId="2" name="tdEscoFun"/>
    <pivotTable tabId="2" name="tdEscoSal"/>
    <pivotTable tabId="2" name="tdSalarios"/>
    <pivotTable tabId="2" name="tdSexo"/>
  </pivotTables>
  <data>
    <tabular pivotCacheId="1">
      <items count="6">
        <i x="5"/>
        <i x="2"/>
        <i x="4"/>
        <i x="0"/>
        <i x="3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Escolaridade" sourceName="Escolaridade">
  <pivotTables>
    <pivotTable tabId="2" name="tdEscoSal"/>
    <pivotTable tabId="2" name="tdCargosFunc"/>
    <pivotTable tabId="2" name="tdCargosSal"/>
    <pivotTable tabId="2" name="tdDeptFunc"/>
    <pivotTable tabId="2" name="tdDeptSal"/>
    <pivotTable tabId="2" name="tdEscoFun"/>
    <pivotTable tabId="2" name="tdNumFunc"/>
    <pivotTable tabId="2" name="tdSalarios"/>
    <pivotTable tabId="2" name="tdSexo"/>
    <pivotTable tabId="2" name="Tabela dinâmica1"/>
  </pivotTables>
  <data>
    <tabular pivotCacheId="1">
      <items count="9">
        <i x="4" s="1"/>
        <i x="3" s="1"/>
        <i x="5" s="1"/>
        <i x="1" s="1"/>
        <i x="7" s="1"/>
        <i x="6" s="1"/>
        <i x="0" s="1"/>
        <i x="2" s="1"/>
        <i x="8" s="1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Sexo" sourceName="Sexo">
  <pivotTables>
    <pivotTable tabId="2" name="tdDeptSal"/>
    <pivotTable tabId="2" name="tdCargosFunc"/>
    <pivotTable tabId="2" name="tdCargosSal"/>
    <pivotTable tabId="2" name="tdDeptFunc"/>
    <pivotTable tabId="2" name="tdEscoFun"/>
    <pivotTable tabId="2" name="tdEscoSal"/>
    <pivotTable tabId="2" name="tdNumFunc"/>
    <pivotTable tabId="2" name="tdSalarios"/>
    <pivotTable tabId="2" name="tdSexo"/>
    <pivotTable tabId="2" name="Tabela dinâmica1"/>
  </pivotTables>
  <data>
    <tabular pivotCacheId="1">
      <items count="3">
        <i x="0" s="1"/>
        <i x="1" s="1"/>
        <i x="2" s="1" nd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Cargo" sourceName="Cargo">
  <pivotTables>
    <pivotTable tabId="2" name="Tabela dinâmica1"/>
    <pivotTable tabId="2" name="tdDeptFunc"/>
    <pivotTable tabId="2" name="tdDeptSal"/>
    <pivotTable tabId="2" name="tdEscoFun"/>
    <pivotTable tabId="2" name="tdEscoSal"/>
    <pivotTable tabId="2" name="tdNumFunc"/>
    <pivotTable tabId="2" name="tdSalarios"/>
    <pivotTable tabId="2" name="tdSexo"/>
    <pivotTable tabId="2" name="tdCargosFunc"/>
    <pivotTable tabId="2" name="tdCargosSal"/>
  </pivotTables>
  <data>
    <tabular pivotCacheId="1">
      <items count="7">
        <i x="5" s="1"/>
        <i x="0" s="1"/>
        <i x="4" s="1"/>
        <i x="3" s="1"/>
        <i x="2" s="1"/>
        <i x="1" s="1"/>
        <i x="6" s="1" nd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Departamento" sourceName="Departamento">
  <pivotTables>
    <pivotTable tabId="2" name="tdEscoFun"/>
    <pivotTable tabId="2" name="tdEscoSal"/>
    <pivotTable tabId="2" name="tdNumFunc"/>
    <pivotTable tabId="2" name="tdSalarios"/>
    <pivotTable tabId="2" name="tdSexo"/>
    <pivotTable tabId="2" name="tdCargosFunc"/>
    <pivotTable tabId="2" name="tdCargosSal"/>
    <pivotTable tabId="2" name="Tabela dinâmica1"/>
    <pivotTable tabId="2" name="tdDeptFunc"/>
    <pivotTable tabId="2" name="tdDeptSal"/>
  </pivotTables>
  <data>
    <tabular pivotCacheId="1">
      <items count="6">
        <i x="4" s="1"/>
        <i x="2" s="1"/>
        <i x="1" s="1"/>
        <i x="0" s="1"/>
        <i x="3" s="1"/>
        <i x="5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dataDemissão" cache="SegmentaçãodeDados_dataDemissão" caption="dataDemissão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Escolaridade" cache="SegmentaçãodeDados_Escolaridade" caption="Escolaridade" style="SlicerStyleLight6" rowHeight="241300"/>
  <slicer name="Sexo" cache="SegmentaçãodeDados_Sexo" caption="Sexo" style="SlicerStyleLight6" rowHeight="241300"/>
  <slicer name="Cargo" cache="SegmentaçãodeDados_Cargo" caption="Cargo" style="SlicerStyleLight6" rowHeight="241300"/>
  <slicer name="Departamento" cache="SegmentaçãodeDados_Departamento" caption="Departamento" style="SlicerStyleLight6" rowHeight="241300"/>
</slicers>
</file>

<file path=xl/tables/table1.xml><?xml version="1.0" encoding="utf-8"?>
<table xmlns="http://schemas.openxmlformats.org/spreadsheetml/2006/main" id="5" name="Tabela5" displayName="Tabela5" ref="A1:K52" totalsRowShown="0" tableBorderDxfId="11">
  <autoFilter ref="A1:K52"/>
  <tableColumns count="11">
    <tableColumn id="1" name="codFuncionário" dataDxfId="10"/>
    <tableColumn id="2" name="nomeFuncionario" dataDxfId="9"/>
    <tableColumn id="3" name="Sexo" dataDxfId="8"/>
    <tableColumn id="4" name="dataNascimento" dataDxfId="7"/>
    <tableColumn id="5" name="Escolaridade" dataDxfId="6"/>
    <tableColumn id="6" name="Cargo" dataDxfId="5"/>
    <tableColumn id="7" name="Departamento" dataDxfId="4"/>
    <tableColumn id="8" name="dataAdmissão" dataDxfId="3"/>
    <tableColumn id="9" name="dataDemissão" dataDxfId="2"/>
    <tableColumn id="10" name="Salário" dataDxfId="1" dataCellStyle="Moeda"/>
    <tableColumn id="11" name="Ida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ersonalizada 1">
      <a:majorFont>
        <a:latin typeface="Lato"/>
        <a:ea typeface=""/>
        <a:cs typeface=""/>
      </a:majorFont>
      <a:minorFont>
        <a:latin typeface="Lato"/>
        <a:ea typeface=""/>
        <a:cs typeface="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ersonalizada 1">
    <a:majorFont>
      <a:latin typeface="Lato"/>
      <a:ea typeface=""/>
      <a:cs typeface=""/>
    </a:majorFont>
    <a:minorFont>
      <a:latin typeface="Lato"/>
      <a:ea typeface=""/>
      <a:cs typeface="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ersonalizada 1">
    <a:majorFont>
      <a:latin typeface="Lato"/>
      <a:ea typeface=""/>
      <a:cs typeface=""/>
    </a:majorFont>
    <a:minorFont>
      <a:latin typeface="Lato"/>
      <a:ea typeface=""/>
      <a:cs typeface="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ersonalizada 1">
    <a:majorFont>
      <a:latin typeface="Lato"/>
      <a:ea typeface=""/>
      <a:cs typeface=""/>
    </a:majorFont>
    <a:minorFont>
      <a:latin typeface="Lato"/>
      <a:ea typeface=""/>
      <a:cs typeface="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ersonalizada 1">
    <a:majorFont>
      <a:latin typeface="Lato"/>
      <a:ea typeface=""/>
      <a:cs typeface=""/>
    </a:majorFont>
    <a:minorFont>
      <a:latin typeface="Lato"/>
      <a:ea typeface=""/>
      <a:cs typeface="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microsoft.com/office/2007/relationships/slicer" Target="../slicers/slicer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opLeftCell="B1" workbookViewId="0">
      <selection activeCell="C17" sqref="C17"/>
    </sheetView>
  </sheetViews>
  <sheetFormatPr defaultRowHeight="14.25"/>
  <cols>
    <col min="1" max="1" width="16.875" customWidth="1"/>
    <col min="2" max="2" width="33.375" customWidth="1"/>
    <col min="3" max="3" width="9.875" customWidth="1"/>
    <col min="4" max="4" width="17.75" customWidth="1"/>
    <col min="5" max="5" width="24.625" customWidth="1"/>
    <col min="6" max="6" width="11.25" customWidth="1"/>
    <col min="7" max="7" width="17.75" customWidth="1"/>
    <col min="8" max="9" width="15.75" customWidth="1"/>
    <col min="10" max="10" width="13.25" customWidth="1"/>
    <col min="11" max="11" width="12.25" customWidth="1"/>
  </cols>
  <sheetData>
    <row r="1" spans="1:11">
      <c r="A1" t="s">
        <v>71</v>
      </c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</row>
    <row r="2" spans="1:11">
      <c r="A2" s="1">
        <v>1</v>
      </c>
      <c r="B2" s="2" t="s">
        <v>0</v>
      </c>
      <c r="C2" s="2" t="s">
        <v>1</v>
      </c>
      <c r="D2" s="3">
        <v>34052</v>
      </c>
      <c r="E2" s="2" t="s">
        <v>2</v>
      </c>
      <c r="F2" s="2" t="s">
        <v>3</v>
      </c>
      <c r="G2" s="2" t="s">
        <v>4</v>
      </c>
      <c r="H2" s="3">
        <v>41262</v>
      </c>
      <c r="I2" s="3">
        <v>43110</v>
      </c>
      <c r="J2" s="4">
        <v>3100</v>
      </c>
      <c r="K2" s="5">
        <v>25.062286105407257</v>
      </c>
    </row>
    <row r="3" spans="1:11">
      <c r="A3" s="6">
        <v>2</v>
      </c>
      <c r="B3" s="7" t="s">
        <v>5</v>
      </c>
      <c r="C3" s="7" t="s">
        <v>1</v>
      </c>
      <c r="D3" s="8">
        <v>34805</v>
      </c>
      <c r="E3" s="7" t="s">
        <v>6</v>
      </c>
      <c r="F3" s="7" t="s">
        <v>7</v>
      </c>
      <c r="G3" s="7" t="s">
        <v>8</v>
      </c>
      <c r="H3" s="8">
        <v>42993</v>
      </c>
      <c r="I3" s="7"/>
      <c r="J3" s="9">
        <v>2800</v>
      </c>
      <c r="K3" s="10">
        <v>23.000684462696782</v>
      </c>
    </row>
    <row r="4" spans="1:11">
      <c r="A4" s="1">
        <v>3</v>
      </c>
      <c r="B4" s="2" t="s">
        <v>9</v>
      </c>
      <c r="C4" s="2" t="s">
        <v>1</v>
      </c>
      <c r="D4" s="3">
        <v>30987</v>
      </c>
      <c r="E4" s="2" t="s">
        <v>10</v>
      </c>
      <c r="F4" s="2" t="s">
        <v>7</v>
      </c>
      <c r="G4" s="2" t="s">
        <v>8</v>
      </c>
      <c r="H4" s="3">
        <v>40496</v>
      </c>
      <c r="I4" s="2"/>
      <c r="J4" s="4">
        <v>2800</v>
      </c>
      <c r="K4" s="5">
        <v>33.453798767967143</v>
      </c>
    </row>
    <row r="5" spans="1:11">
      <c r="A5" s="6">
        <v>4</v>
      </c>
      <c r="B5" s="7" t="s">
        <v>11</v>
      </c>
      <c r="C5" s="7" t="s">
        <v>1</v>
      </c>
      <c r="D5" s="8">
        <v>27278</v>
      </c>
      <c r="E5" s="7" t="s">
        <v>12</v>
      </c>
      <c r="F5" s="7" t="s">
        <v>13</v>
      </c>
      <c r="G5" s="7" t="s">
        <v>14</v>
      </c>
      <c r="H5" s="8">
        <v>41414</v>
      </c>
      <c r="I5" s="7"/>
      <c r="J5" s="9">
        <v>6700</v>
      </c>
      <c r="K5" s="10">
        <v>43.60848733744011</v>
      </c>
    </row>
    <row r="6" spans="1:11">
      <c r="A6" s="1">
        <v>5</v>
      </c>
      <c r="B6" s="2" t="s">
        <v>15</v>
      </c>
      <c r="C6" s="2" t="s">
        <v>16</v>
      </c>
      <c r="D6" s="3">
        <v>28151</v>
      </c>
      <c r="E6" s="2" t="s">
        <v>10</v>
      </c>
      <c r="F6" s="2" t="s">
        <v>7</v>
      </c>
      <c r="G6" s="2" t="s">
        <v>8</v>
      </c>
      <c r="H6" s="3">
        <v>40256</v>
      </c>
      <c r="I6" s="2"/>
      <c r="J6" s="4">
        <v>2800</v>
      </c>
      <c r="K6" s="5">
        <v>41.218343600273784</v>
      </c>
    </row>
    <row r="7" spans="1:11">
      <c r="A7" s="6">
        <v>6</v>
      </c>
      <c r="B7" s="7" t="s">
        <v>17</v>
      </c>
      <c r="C7" s="7" t="s">
        <v>16</v>
      </c>
      <c r="D7" s="8">
        <v>26820</v>
      </c>
      <c r="E7" s="7" t="s">
        <v>18</v>
      </c>
      <c r="F7" s="7" t="s">
        <v>19</v>
      </c>
      <c r="G7" s="7" t="s">
        <v>8</v>
      </c>
      <c r="H7" s="8">
        <v>41811</v>
      </c>
      <c r="I7" s="7"/>
      <c r="J7" s="9">
        <v>3500</v>
      </c>
      <c r="K7" s="10">
        <v>44.862422997946609</v>
      </c>
    </row>
    <row r="8" spans="1:11">
      <c r="A8" s="1">
        <v>7</v>
      </c>
      <c r="B8" s="2" t="s">
        <v>20</v>
      </c>
      <c r="C8" s="2" t="s">
        <v>1</v>
      </c>
      <c r="D8" s="3">
        <v>31724</v>
      </c>
      <c r="E8" s="2" t="s">
        <v>21</v>
      </c>
      <c r="F8" s="2" t="s">
        <v>7</v>
      </c>
      <c r="G8" s="2" t="s">
        <v>8</v>
      </c>
      <c r="H8" s="3">
        <v>40838</v>
      </c>
      <c r="I8" s="2"/>
      <c r="J8" s="4">
        <v>2800</v>
      </c>
      <c r="K8" s="5">
        <v>31.436002737850789</v>
      </c>
    </row>
    <row r="9" spans="1:11">
      <c r="A9" s="6">
        <v>8</v>
      </c>
      <c r="B9" s="7" t="s">
        <v>22</v>
      </c>
      <c r="C9" s="7" t="s">
        <v>1</v>
      </c>
      <c r="D9" s="8">
        <v>35457</v>
      </c>
      <c r="E9" s="7" t="s">
        <v>6</v>
      </c>
      <c r="F9" s="7" t="s">
        <v>3</v>
      </c>
      <c r="G9" s="7" t="s">
        <v>23</v>
      </c>
      <c r="H9" s="8">
        <v>42455</v>
      </c>
      <c r="I9" s="8">
        <v>42901</v>
      </c>
      <c r="J9" s="9">
        <v>3100</v>
      </c>
      <c r="K9" s="10">
        <v>21.215605749486652</v>
      </c>
    </row>
    <row r="10" spans="1:11">
      <c r="A10" s="1">
        <v>9</v>
      </c>
      <c r="B10" s="2" t="s">
        <v>24</v>
      </c>
      <c r="C10" s="2" t="s">
        <v>1</v>
      </c>
      <c r="D10" s="3">
        <v>33051</v>
      </c>
      <c r="E10" s="2" t="s">
        <v>10</v>
      </c>
      <c r="F10" s="2" t="s">
        <v>25</v>
      </c>
      <c r="G10" s="2" t="s">
        <v>4</v>
      </c>
      <c r="H10" s="3">
        <v>42106</v>
      </c>
      <c r="I10" s="2"/>
      <c r="J10" s="4">
        <v>10900</v>
      </c>
      <c r="K10" s="5">
        <v>27.802874743326488</v>
      </c>
    </row>
    <row r="11" spans="1:11">
      <c r="A11" s="6">
        <v>10</v>
      </c>
      <c r="B11" s="7" t="s">
        <v>26</v>
      </c>
      <c r="C11" s="7" t="s">
        <v>1</v>
      </c>
      <c r="D11" s="8">
        <v>33631</v>
      </c>
      <c r="E11" s="7" t="s">
        <v>12</v>
      </c>
      <c r="F11" s="7" t="s">
        <v>3</v>
      </c>
      <c r="G11" s="7" t="s">
        <v>4</v>
      </c>
      <c r="H11" s="8">
        <v>42226</v>
      </c>
      <c r="I11" s="7"/>
      <c r="J11" s="9">
        <v>3100</v>
      </c>
      <c r="K11" s="10">
        <v>26.21492128678987</v>
      </c>
    </row>
    <row r="12" spans="1:11">
      <c r="A12" s="1">
        <v>11</v>
      </c>
      <c r="B12" s="2" t="s">
        <v>27</v>
      </c>
      <c r="C12" s="2" t="s">
        <v>16</v>
      </c>
      <c r="D12" s="3">
        <v>32666</v>
      </c>
      <c r="E12" s="2" t="s">
        <v>12</v>
      </c>
      <c r="F12" s="2" t="s">
        <v>13</v>
      </c>
      <c r="G12" s="2" t="s">
        <v>23</v>
      </c>
      <c r="H12" s="3">
        <v>41928</v>
      </c>
      <c r="I12" s="2"/>
      <c r="J12" s="4">
        <v>6700</v>
      </c>
      <c r="K12" s="5">
        <v>28.856947296372347</v>
      </c>
    </row>
    <row r="13" spans="1:11">
      <c r="A13" s="6">
        <v>12</v>
      </c>
      <c r="B13" s="7" t="s">
        <v>28</v>
      </c>
      <c r="C13" s="7" t="s">
        <v>16</v>
      </c>
      <c r="D13" s="8">
        <v>32384</v>
      </c>
      <c r="E13" s="7" t="s">
        <v>29</v>
      </c>
      <c r="F13" s="7" t="s">
        <v>19</v>
      </c>
      <c r="G13" s="7" t="s">
        <v>8</v>
      </c>
      <c r="H13" s="8">
        <v>41536</v>
      </c>
      <c r="I13" s="7"/>
      <c r="J13" s="9">
        <v>3500</v>
      </c>
      <c r="K13" s="10">
        <v>29.629021218343599</v>
      </c>
    </row>
    <row r="14" spans="1:11">
      <c r="A14" s="1">
        <v>13</v>
      </c>
      <c r="B14" s="2" t="s">
        <v>30</v>
      </c>
      <c r="C14" s="2" t="s">
        <v>1</v>
      </c>
      <c r="D14" s="3">
        <v>32153</v>
      </c>
      <c r="E14" s="2" t="s">
        <v>2</v>
      </c>
      <c r="F14" s="2" t="s">
        <v>3</v>
      </c>
      <c r="G14" s="2" t="s">
        <v>8</v>
      </c>
      <c r="H14" s="3">
        <v>41497</v>
      </c>
      <c r="I14" s="2"/>
      <c r="J14" s="4">
        <v>3100</v>
      </c>
      <c r="K14" s="5">
        <v>30.261464750171115</v>
      </c>
    </row>
    <row r="15" spans="1:11">
      <c r="A15" s="6">
        <v>14</v>
      </c>
      <c r="B15" s="7" t="s">
        <v>31</v>
      </c>
      <c r="C15" s="7" t="s">
        <v>1</v>
      </c>
      <c r="D15" s="8">
        <v>35183</v>
      </c>
      <c r="E15" s="7" t="s">
        <v>29</v>
      </c>
      <c r="F15" s="7" t="s">
        <v>32</v>
      </c>
      <c r="G15" s="7" t="s">
        <v>14</v>
      </c>
      <c r="H15" s="8">
        <v>42256</v>
      </c>
      <c r="I15" s="7"/>
      <c r="J15" s="9">
        <v>4700</v>
      </c>
      <c r="K15" s="10">
        <v>21.965776865160848</v>
      </c>
    </row>
    <row r="16" spans="1:11">
      <c r="A16" s="1">
        <v>15</v>
      </c>
      <c r="B16" s="2" t="s">
        <v>33</v>
      </c>
      <c r="C16" s="2" t="s">
        <v>16</v>
      </c>
      <c r="D16" s="3">
        <v>26772</v>
      </c>
      <c r="E16" s="2" t="s">
        <v>29</v>
      </c>
      <c r="F16" s="2" t="s">
        <v>19</v>
      </c>
      <c r="G16" s="2" t="s">
        <v>8</v>
      </c>
      <c r="H16" s="3">
        <v>40961</v>
      </c>
      <c r="I16" s="2"/>
      <c r="J16" s="4">
        <v>3500</v>
      </c>
      <c r="K16" s="5">
        <v>44.993839835728956</v>
      </c>
    </row>
    <row r="17" spans="1:11">
      <c r="A17" s="6">
        <v>16</v>
      </c>
      <c r="B17" s="7" t="s">
        <v>34</v>
      </c>
      <c r="C17" s="7" t="s">
        <v>16</v>
      </c>
      <c r="D17" s="8">
        <v>32515</v>
      </c>
      <c r="E17" s="7" t="s">
        <v>21</v>
      </c>
      <c r="F17" s="7" t="s">
        <v>3</v>
      </c>
      <c r="G17" s="7" t="s">
        <v>4</v>
      </c>
      <c r="H17" s="8">
        <v>41259</v>
      </c>
      <c r="I17" s="7"/>
      <c r="J17" s="9">
        <v>3100</v>
      </c>
      <c r="K17" s="10">
        <v>29.270362765229294</v>
      </c>
    </row>
    <row r="18" spans="1:11">
      <c r="A18" s="1">
        <v>17</v>
      </c>
      <c r="B18" s="2" t="s">
        <v>35</v>
      </c>
      <c r="C18" s="2" t="s">
        <v>1</v>
      </c>
      <c r="D18" s="3">
        <v>28890</v>
      </c>
      <c r="E18" s="2" t="s">
        <v>36</v>
      </c>
      <c r="F18" s="2" t="s">
        <v>3</v>
      </c>
      <c r="G18" s="2" t="s">
        <v>23</v>
      </c>
      <c r="H18" s="3">
        <v>42592</v>
      </c>
      <c r="I18" s="2"/>
      <c r="J18" s="4">
        <v>3100</v>
      </c>
      <c r="K18" s="5">
        <v>39.195071868583163</v>
      </c>
    </row>
    <row r="19" spans="1:11">
      <c r="A19" s="6">
        <v>18</v>
      </c>
      <c r="B19" s="7" t="s">
        <v>37</v>
      </c>
      <c r="C19" s="7" t="s">
        <v>1</v>
      </c>
      <c r="D19" s="8">
        <v>31007</v>
      </c>
      <c r="E19" s="7" t="s">
        <v>10</v>
      </c>
      <c r="F19" s="7" t="s">
        <v>19</v>
      </c>
      <c r="G19" s="7" t="s">
        <v>8</v>
      </c>
      <c r="H19" s="8">
        <v>42831</v>
      </c>
      <c r="I19" s="8">
        <v>43134</v>
      </c>
      <c r="J19" s="9">
        <v>3500</v>
      </c>
      <c r="K19" s="10">
        <v>33.399041752224505</v>
      </c>
    </row>
    <row r="20" spans="1:11">
      <c r="A20" s="1">
        <v>19</v>
      </c>
      <c r="B20" s="2" t="s">
        <v>38</v>
      </c>
      <c r="C20" s="2" t="s">
        <v>16</v>
      </c>
      <c r="D20" s="3">
        <v>26589</v>
      </c>
      <c r="E20" s="2" t="s">
        <v>12</v>
      </c>
      <c r="F20" s="2" t="s">
        <v>3</v>
      </c>
      <c r="G20" s="2" t="s">
        <v>14</v>
      </c>
      <c r="H20" s="3">
        <v>40993</v>
      </c>
      <c r="I20" s="2"/>
      <c r="J20" s="4">
        <v>3100</v>
      </c>
      <c r="K20" s="5">
        <v>45.494866529774129</v>
      </c>
    </row>
    <row r="21" spans="1:11">
      <c r="A21" s="6">
        <v>20</v>
      </c>
      <c r="B21" s="7" t="s">
        <v>39</v>
      </c>
      <c r="C21" s="7" t="s">
        <v>1</v>
      </c>
      <c r="D21" s="8">
        <v>28202</v>
      </c>
      <c r="E21" s="7" t="s">
        <v>6</v>
      </c>
      <c r="F21" s="7" t="s">
        <v>25</v>
      </c>
      <c r="G21" s="7" t="s">
        <v>14</v>
      </c>
      <c r="H21" s="8">
        <v>40508</v>
      </c>
      <c r="I21" s="7"/>
      <c r="J21" s="9">
        <v>10900</v>
      </c>
      <c r="K21" s="10">
        <v>41.078713210130047</v>
      </c>
    </row>
    <row r="22" spans="1:11">
      <c r="A22" s="1">
        <v>21</v>
      </c>
      <c r="B22" s="2" t="s">
        <v>40</v>
      </c>
      <c r="C22" s="2" t="s">
        <v>1</v>
      </c>
      <c r="D22" s="3">
        <v>31917</v>
      </c>
      <c r="E22" s="2" t="s">
        <v>29</v>
      </c>
      <c r="F22" s="2" t="s">
        <v>32</v>
      </c>
      <c r="G22" s="2" t="s">
        <v>41</v>
      </c>
      <c r="H22" s="3">
        <v>40457</v>
      </c>
      <c r="I22" s="2"/>
      <c r="J22" s="4">
        <v>4700</v>
      </c>
      <c r="K22" s="5">
        <v>30.90759753593429</v>
      </c>
    </row>
    <row r="23" spans="1:11">
      <c r="A23" s="6">
        <v>22</v>
      </c>
      <c r="B23" s="7" t="s">
        <v>42</v>
      </c>
      <c r="C23" s="7" t="s">
        <v>1</v>
      </c>
      <c r="D23" s="8">
        <v>32026</v>
      </c>
      <c r="E23" s="7" t="s">
        <v>10</v>
      </c>
      <c r="F23" s="7" t="s">
        <v>32</v>
      </c>
      <c r="G23" s="7" t="s">
        <v>4</v>
      </c>
      <c r="H23" s="8">
        <v>40481</v>
      </c>
      <c r="I23" s="7"/>
      <c r="J23" s="9">
        <v>4700</v>
      </c>
      <c r="K23" s="10">
        <v>30.609171800136892</v>
      </c>
    </row>
    <row r="24" spans="1:11">
      <c r="A24" s="1">
        <v>23</v>
      </c>
      <c r="B24" s="2" t="s">
        <v>43</v>
      </c>
      <c r="C24" s="2" t="s">
        <v>1</v>
      </c>
      <c r="D24" s="3">
        <v>31105</v>
      </c>
      <c r="E24" s="2" t="s">
        <v>21</v>
      </c>
      <c r="F24" s="2" t="s">
        <v>13</v>
      </c>
      <c r="G24" s="2" t="s">
        <v>41</v>
      </c>
      <c r="H24" s="3">
        <v>40275</v>
      </c>
      <c r="I24" s="2"/>
      <c r="J24" s="4">
        <v>6700</v>
      </c>
      <c r="K24" s="5">
        <v>33.130732375085557</v>
      </c>
    </row>
    <row r="25" spans="1:11">
      <c r="A25" s="6">
        <v>24</v>
      </c>
      <c r="B25" s="7" t="s">
        <v>44</v>
      </c>
      <c r="C25" s="7" t="s">
        <v>1</v>
      </c>
      <c r="D25" s="8">
        <v>27267</v>
      </c>
      <c r="E25" s="7" t="s">
        <v>2</v>
      </c>
      <c r="F25" s="7" t="s">
        <v>7</v>
      </c>
      <c r="G25" s="7" t="s">
        <v>8</v>
      </c>
      <c r="H25" s="8">
        <v>42487</v>
      </c>
      <c r="I25" s="7"/>
      <c r="J25" s="9">
        <v>2800</v>
      </c>
      <c r="K25" s="10">
        <v>43.638603696098563</v>
      </c>
    </row>
    <row r="26" spans="1:11">
      <c r="A26" s="1">
        <v>25</v>
      </c>
      <c r="B26" s="2" t="s">
        <v>45</v>
      </c>
      <c r="C26" s="2" t="s">
        <v>1</v>
      </c>
      <c r="D26" s="3">
        <v>34977</v>
      </c>
      <c r="E26" s="2" t="s">
        <v>36</v>
      </c>
      <c r="F26" s="2" t="s">
        <v>7</v>
      </c>
      <c r="G26" s="2" t="s">
        <v>8</v>
      </c>
      <c r="H26" s="3">
        <v>40515</v>
      </c>
      <c r="I26" s="3">
        <v>42934</v>
      </c>
      <c r="J26" s="4">
        <v>2800</v>
      </c>
      <c r="K26" s="5">
        <v>22.529774127310063</v>
      </c>
    </row>
    <row r="27" spans="1:11">
      <c r="A27" s="6">
        <v>26</v>
      </c>
      <c r="B27" s="7" t="s">
        <v>46</v>
      </c>
      <c r="C27" s="7" t="s">
        <v>16</v>
      </c>
      <c r="D27" s="8">
        <v>25731</v>
      </c>
      <c r="E27" s="7" t="s">
        <v>2</v>
      </c>
      <c r="F27" s="7" t="s">
        <v>3</v>
      </c>
      <c r="G27" s="7" t="s">
        <v>4</v>
      </c>
      <c r="H27" s="8">
        <v>42191</v>
      </c>
      <c r="I27" s="7"/>
      <c r="J27" s="9">
        <v>3100</v>
      </c>
      <c r="K27" s="10">
        <v>47.843942505133469</v>
      </c>
    </row>
    <row r="28" spans="1:11">
      <c r="A28" s="1">
        <v>27</v>
      </c>
      <c r="B28" s="2" t="s">
        <v>47</v>
      </c>
      <c r="C28" s="2" t="s">
        <v>16</v>
      </c>
      <c r="D28" s="3">
        <v>28527</v>
      </c>
      <c r="E28" s="2" t="s">
        <v>21</v>
      </c>
      <c r="F28" s="2" t="s">
        <v>32</v>
      </c>
      <c r="G28" s="2" t="s">
        <v>14</v>
      </c>
      <c r="H28" s="3">
        <v>40637</v>
      </c>
      <c r="I28" s="2"/>
      <c r="J28" s="4">
        <v>4700</v>
      </c>
      <c r="K28" s="5">
        <v>40.188911704312112</v>
      </c>
    </row>
    <row r="29" spans="1:11">
      <c r="A29" s="6">
        <v>28</v>
      </c>
      <c r="B29" s="7" t="s">
        <v>48</v>
      </c>
      <c r="C29" s="7" t="s">
        <v>16</v>
      </c>
      <c r="D29" s="8">
        <v>32832</v>
      </c>
      <c r="E29" s="7" t="s">
        <v>10</v>
      </c>
      <c r="F29" s="7" t="s">
        <v>32</v>
      </c>
      <c r="G29" s="7" t="s">
        <v>23</v>
      </c>
      <c r="H29" s="8">
        <v>42676</v>
      </c>
      <c r="I29" s="7"/>
      <c r="J29" s="9">
        <v>4700</v>
      </c>
      <c r="K29" s="10">
        <v>28.402464065708418</v>
      </c>
    </row>
    <row r="30" spans="1:11">
      <c r="A30" s="1">
        <v>29</v>
      </c>
      <c r="B30" s="2" t="s">
        <v>49</v>
      </c>
      <c r="C30" s="2" t="s">
        <v>16</v>
      </c>
      <c r="D30" s="3">
        <v>35979</v>
      </c>
      <c r="E30" s="2" t="s">
        <v>36</v>
      </c>
      <c r="F30" s="2" t="s">
        <v>25</v>
      </c>
      <c r="G30" s="2" t="s">
        <v>4</v>
      </c>
      <c r="H30" s="3">
        <v>41900</v>
      </c>
      <c r="I30" s="2"/>
      <c r="J30" s="4">
        <v>10900</v>
      </c>
      <c r="K30" s="5">
        <v>19.786447638603697</v>
      </c>
    </row>
    <row r="31" spans="1:11">
      <c r="A31" s="6">
        <v>30</v>
      </c>
      <c r="B31" s="7" t="s">
        <v>50</v>
      </c>
      <c r="C31" s="7" t="s">
        <v>1</v>
      </c>
      <c r="D31" s="8">
        <v>34960</v>
      </c>
      <c r="E31" s="7" t="s">
        <v>18</v>
      </c>
      <c r="F31" s="7" t="s">
        <v>3</v>
      </c>
      <c r="G31" s="7" t="s">
        <v>8</v>
      </c>
      <c r="H31" s="8">
        <v>42134</v>
      </c>
      <c r="I31" s="7"/>
      <c r="J31" s="9">
        <v>3100</v>
      </c>
      <c r="K31" s="10">
        <v>22.576317590691307</v>
      </c>
    </row>
    <row r="32" spans="1:11">
      <c r="A32" s="1">
        <v>31</v>
      </c>
      <c r="B32" s="2" t="s">
        <v>51</v>
      </c>
      <c r="C32" s="2" t="s">
        <v>16</v>
      </c>
      <c r="D32" s="3">
        <v>34567</v>
      </c>
      <c r="E32" s="2" t="s">
        <v>6</v>
      </c>
      <c r="F32" s="2" t="s">
        <v>25</v>
      </c>
      <c r="G32" s="2" t="s">
        <v>23</v>
      </c>
      <c r="H32" s="3">
        <v>42860</v>
      </c>
      <c r="I32" s="2"/>
      <c r="J32" s="4">
        <v>10900</v>
      </c>
      <c r="K32" s="5">
        <v>23.652292950034223</v>
      </c>
    </row>
    <row r="33" spans="1:11">
      <c r="A33" s="6">
        <v>32</v>
      </c>
      <c r="B33" s="7" t="s">
        <v>52</v>
      </c>
      <c r="C33" s="7" t="s">
        <v>16</v>
      </c>
      <c r="D33" s="8">
        <v>34267</v>
      </c>
      <c r="E33" s="7" t="s">
        <v>6</v>
      </c>
      <c r="F33" s="7" t="s">
        <v>3</v>
      </c>
      <c r="G33" s="7" t="s">
        <v>23</v>
      </c>
      <c r="H33" s="8">
        <v>41833</v>
      </c>
      <c r="I33" s="7"/>
      <c r="J33" s="9">
        <v>3100</v>
      </c>
      <c r="K33" s="10">
        <v>24.473648186173854</v>
      </c>
    </row>
    <row r="34" spans="1:11">
      <c r="A34" s="1">
        <v>33</v>
      </c>
      <c r="B34" s="2" t="s">
        <v>53</v>
      </c>
      <c r="C34" s="2" t="s">
        <v>1</v>
      </c>
      <c r="D34" s="3">
        <v>29096</v>
      </c>
      <c r="E34" s="2" t="s">
        <v>18</v>
      </c>
      <c r="F34" s="2" t="s">
        <v>19</v>
      </c>
      <c r="G34" s="2" t="s">
        <v>8</v>
      </c>
      <c r="H34" s="3">
        <v>42569</v>
      </c>
      <c r="I34" s="2"/>
      <c r="J34" s="4">
        <v>3500</v>
      </c>
      <c r="K34" s="5">
        <v>38.631074606433948</v>
      </c>
    </row>
    <row r="35" spans="1:11">
      <c r="A35" s="6">
        <v>34</v>
      </c>
      <c r="B35" s="7" t="s">
        <v>54</v>
      </c>
      <c r="C35" s="7" t="s">
        <v>16</v>
      </c>
      <c r="D35" s="8">
        <v>25645</v>
      </c>
      <c r="E35" s="7" t="s">
        <v>36</v>
      </c>
      <c r="F35" s="7" t="s">
        <v>3</v>
      </c>
      <c r="G35" s="7" t="s">
        <v>4</v>
      </c>
      <c r="H35" s="8">
        <v>41950</v>
      </c>
      <c r="I35" s="7"/>
      <c r="J35" s="9">
        <v>3100</v>
      </c>
      <c r="K35" s="10">
        <v>48.079397672826829</v>
      </c>
    </row>
    <row r="36" spans="1:11">
      <c r="A36" s="1">
        <v>35</v>
      </c>
      <c r="B36" s="2" t="s">
        <v>55</v>
      </c>
      <c r="C36" s="2" t="s">
        <v>16</v>
      </c>
      <c r="D36" s="3">
        <v>32419</v>
      </c>
      <c r="E36" s="2" t="s">
        <v>10</v>
      </c>
      <c r="F36" s="2" t="s">
        <v>19</v>
      </c>
      <c r="G36" s="2" t="s">
        <v>41</v>
      </c>
      <c r="H36" s="3">
        <v>40807</v>
      </c>
      <c r="I36" s="3">
        <v>42834</v>
      </c>
      <c r="J36" s="4">
        <v>3500</v>
      </c>
      <c r="K36" s="5">
        <v>29.533196440793976</v>
      </c>
    </row>
    <row r="37" spans="1:11">
      <c r="A37" s="6">
        <v>36</v>
      </c>
      <c r="B37" s="7" t="s">
        <v>56</v>
      </c>
      <c r="C37" s="7" t="s">
        <v>16</v>
      </c>
      <c r="D37" s="8">
        <v>32549</v>
      </c>
      <c r="E37" s="7" t="s">
        <v>12</v>
      </c>
      <c r="F37" s="7" t="s">
        <v>32</v>
      </c>
      <c r="G37" s="7" t="s">
        <v>4</v>
      </c>
      <c r="H37" s="8">
        <v>40235</v>
      </c>
      <c r="I37" s="7"/>
      <c r="J37" s="9">
        <v>4700</v>
      </c>
      <c r="K37" s="10">
        <v>29.177275838466805</v>
      </c>
    </row>
    <row r="38" spans="1:11">
      <c r="A38" s="1">
        <v>37</v>
      </c>
      <c r="B38" s="2" t="s">
        <v>57</v>
      </c>
      <c r="C38" s="2" t="s">
        <v>16</v>
      </c>
      <c r="D38" s="3">
        <v>33877</v>
      </c>
      <c r="E38" s="2" t="s">
        <v>6</v>
      </c>
      <c r="F38" s="2" t="s">
        <v>3</v>
      </c>
      <c r="G38" s="2" t="s">
        <v>14</v>
      </c>
      <c r="H38" s="3">
        <v>41088</v>
      </c>
      <c r="I38" s="2"/>
      <c r="J38" s="4">
        <v>3100</v>
      </c>
      <c r="K38" s="5">
        <v>25.541409993155373</v>
      </c>
    </row>
    <row r="39" spans="1:11">
      <c r="A39" s="6">
        <v>38</v>
      </c>
      <c r="B39" s="7" t="s">
        <v>58</v>
      </c>
      <c r="C39" s="7" t="s">
        <v>1</v>
      </c>
      <c r="D39" s="8">
        <v>35556</v>
      </c>
      <c r="E39" s="7" t="s">
        <v>29</v>
      </c>
      <c r="F39" s="7" t="s">
        <v>13</v>
      </c>
      <c r="G39" s="7" t="s">
        <v>23</v>
      </c>
      <c r="H39" s="8">
        <v>41895</v>
      </c>
      <c r="I39" s="7"/>
      <c r="J39" s="9">
        <v>6700</v>
      </c>
      <c r="K39" s="10">
        <v>20.944558521560573</v>
      </c>
    </row>
    <row r="40" spans="1:11">
      <c r="A40" s="1">
        <v>39</v>
      </c>
      <c r="B40" s="2" t="s">
        <v>59</v>
      </c>
      <c r="C40" s="2" t="s">
        <v>1</v>
      </c>
      <c r="D40" s="3">
        <v>35091</v>
      </c>
      <c r="E40" s="2" t="s">
        <v>18</v>
      </c>
      <c r="F40" s="2" t="s">
        <v>32</v>
      </c>
      <c r="G40" s="2" t="s">
        <v>23</v>
      </c>
      <c r="H40" s="3">
        <v>42401</v>
      </c>
      <c r="I40" s="2"/>
      <c r="J40" s="4">
        <v>4700</v>
      </c>
      <c r="K40" s="5">
        <v>22.217659137577002</v>
      </c>
    </row>
    <row r="41" spans="1:11">
      <c r="A41" s="6">
        <v>40</v>
      </c>
      <c r="B41" s="7" t="s">
        <v>60</v>
      </c>
      <c r="C41" s="7" t="s">
        <v>1</v>
      </c>
      <c r="D41" s="8">
        <v>35728</v>
      </c>
      <c r="E41" s="7" t="s">
        <v>29</v>
      </c>
      <c r="F41" s="7" t="s">
        <v>3</v>
      </c>
      <c r="G41" s="7" t="s">
        <v>8</v>
      </c>
      <c r="H41" s="8">
        <v>40862</v>
      </c>
      <c r="I41" s="7"/>
      <c r="J41" s="9">
        <v>3100</v>
      </c>
      <c r="K41" s="10">
        <v>20.473648186173854</v>
      </c>
    </row>
    <row r="42" spans="1:11">
      <c r="A42" s="1">
        <v>41</v>
      </c>
      <c r="B42" s="2" t="s">
        <v>61</v>
      </c>
      <c r="C42" s="2" t="s">
        <v>1</v>
      </c>
      <c r="D42" s="3">
        <v>29411</v>
      </c>
      <c r="E42" s="2" t="s">
        <v>10</v>
      </c>
      <c r="F42" s="2" t="s">
        <v>19</v>
      </c>
      <c r="G42" s="2" t="s">
        <v>8</v>
      </c>
      <c r="H42" s="3">
        <v>42947</v>
      </c>
      <c r="I42" s="2"/>
      <c r="J42" s="4">
        <v>3500</v>
      </c>
      <c r="K42" s="5">
        <v>37.768651608487339</v>
      </c>
    </row>
    <row r="43" spans="1:11">
      <c r="A43" s="6">
        <v>42</v>
      </c>
      <c r="B43" s="7" t="s">
        <v>62</v>
      </c>
      <c r="C43" s="7" t="s">
        <v>1</v>
      </c>
      <c r="D43" s="8">
        <v>33489</v>
      </c>
      <c r="E43" s="7" t="s">
        <v>21</v>
      </c>
      <c r="F43" s="7" t="s">
        <v>7</v>
      </c>
      <c r="G43" s="7" t="s">
        <v>8</v>
      </c>
      <c r="H43" s="8">
        <v>40407</v>
      </c>
      <c r="I43" s="7"/>
      <c r="J43" s="9">
        <v>2800</v>
      </c>
      <c r="K43" s="10">
        <v>26.603696098562629</v>
      </c>
    </row>
    <row r="44" spans="1:11">
      <c r="A44" s="1">
        <v>43</v>
      </c>
      <c r="B44" s="2" t="s">
        <v>63</v>
      </c>
      <c r="C44" s="2" t="s">
        <v>16</v>
      </c>
      <c r="D44" s="3">
        <v>31790</v>
      </c>
      <c r="E44" s="2" t="s">
        <v>12</v>
      </c>
      <c r="F44" s="2" t="s">
        <v>19</v>
      </c>
      <c r="G44" s="2" t="s">
        <v>8</v>
      </c>
      <c r="H44" s="3">
        <v>42857</v>
      </c>
      <c r="I44" s="2"/>
      <c r="J44" s="4">
        <v>3500</v>
      </c>
      <c r="K44" s="5">
        <v>31.255304585900067</v>
      </c>
    </row>
    <row r="45" spans="1:11">
      <c r="A45" s="6">
        <v>44</v>
      </c>
      <c r="B45" s="7" t="s">
        <v>64</v>
      </c>
      <c r="C45" s="7" t="s">
        <v>1</v>
      </c>
      <c r="D45" s="8">
        <v>27419</v>
      </c>
      <c r="E45" s="7" t="s">
        <v>21</v>
      </c>
      <c r="F45" s="7" t="s">
        <v>7</v>
      </c>
      <c r="G45" s="7" t="s">
        <v>8</v>
      </c>
      <c r="H45" s="8">
        <v>42969</v>
      </c>
      <c r="I45" s="7"/>
      <c r="J45" s="9">
        <v>2800</v>
      </c>
      <c r="K45" s="10">
        <v>43.222450376454482</v>
      </c>
    </row>
    <row r="46" spans="1:11">
      <c r="A46" s="1">
        <v>45</v>
      </c>
      <c r="B46" s="2" t="s">
        <v>65</v>
      </c>
      <c r="C46" s="2" t="s">
        <v>16</v>
      </c>
      <c r="D46" s="3">
        <v>28910</v>
      </c>
      <c r="E46" s="2" t="s">
        <v>2</v>
      </c>
      <c r="F46" s="2" t="s">
        <v>13</v>
      </c>
      <c r="G46" s="2" t="s">
        <v>41</v>
      </c>
      <c r="H46" s="3">
        <v>42665</v>
      </c>
      <c r="I46" s="2"/>
      <c r="J46" s="4">
        <v>6700</v>
      </c>
      <c r="K46" s="5">
        <v>39.140314852840518</v>
      </c>
    </row>
    <row r="47" spans="1:11">
      <c r="A47" s="6">
        <v>46</v>
      </c>
      <c r="B47" s="7" t="s">
        <v>66</v>
      </c>
      <c r="C47" s="7" t="s">
        <v>16</v>
      </c>
      <c r="D47" s="8">
        <v>27228</v>
      </c>
      <c r="E47" s="7" t="s">
        <v>21</v>
      </c>
      <c r="F47" s="7" t="s">
        <v>3</v>
      </c>
      <c r="G47" s="7" t="s">
        <v>4</v>
      </c>
      <c r="H47" s="8">
        <v>41740</v>
      </c>
      <c r="I47" s="7"/>
      <c r="J47" s="9">
        <v>3100</v>
      </c>
      <c r="K47" s="10">
        <v>43.745379876796711</v>
      </c>
    </row>
    <row r="48" spans="1:11">
      <c r="A48" s="1">
        <v>47</v>
      </c>
      <c r="B48" s="2" t="s">
        <v>67</v>
      </c>
      <c r="C48" s="2" t="s">
        <v>1</v>
      </c>
      <c r="D48" s="3">
        <v>31278</v>
      </c>
      <c r="E48" s="2" t="s">
        <v>29</v>
      </c>
      <c r="F48" s="2" t="s">
        <v>3</v>
      </c>
      <c r="G48" s="2" t="s">
        <v>23</v>
      </c>
      <c r="H48" s="3">
        <v>40432</v>
      </c>
      <c r="I48" s="2"/>
      <c r="J48" s="4">
        <v>3100</v>
      </c>
      <c r="K48" s="5">
        <v>32.657084188911703</v>
      </c>
    </row>
    <row r="49" spans="1:11">
      <c r="A49" s="6">
        <v>48</v>
      </c>
      <c r="B49" s="7" t="s">
        <v>68</v>
      </c>
      <c r="C49" s="7" t="s">
        <v>16</v>
      </c>
      <c r="D49" s="8">
        <v>31172</v>
      </c>
      <c r="E49" s="7" t="s">
        <v>29</v>
      </c>
      <c r="F49" s="7" t="s">
        <v>25</v>
      </c>
      <c r="G49" s="7" t="s">
        <v>14</v>
      </c>
      <c r="H49" s="8">
        <v>40996</v>
      </c>
      <c r="I49" s="7"/>
      <c r="J49" s="9">
        <v>10900</v>
      </c>
      <c r="K49" s="10">
        <v>32.947296372347708</v>
      </c>
    </row>
    <row r="50" spans="1:11">
      <c r="A50" s="1">
        <v>49</v>
      </c>
      <c r="B50" s="2" t="s">
        <v>69</v>
      </c>
      <c r="C50" s="2" t="s">
        <v>1</v>
      </c>
      <c r="D50" s="3">
        <v>27011</v>
      </c>
      <c r="E50" s="2" t="s">
        <v>10</v>
      </c>
      <c r="F50" s="2" t="s">
        <v>13</v>
      </c>
      <c r="G50" s="2" t="s">
        <v>4</v>
      </c>
      <c r="H50" s="3">
        <v>42296</v>
      </c>
      <c r="I50" s="2"/>
      <c r="J50" s="4">
        <v>6700</v>
      </c>
      <c r="K50" s="5">
        <v>44.33949349760438</v>
      </c>
    </row>
    <row r="51" spans="1:11">
      <c r="A51" s="11">
        <v>50</v>
      </c>
      <c r="B51" s="12" t="s">
        <v>70</v>
      </c>
      <c r="C51" s="12" t="s">
        <v>16</v>
      </c>
      <c r="D51" s="13">
        <v>34702</v>
      </c>
      <c r="E51" s="12" t="s">
        <v>36</v>
      </c>
      <c r="F51" s="12" t="s">
        <v>19</v>
      </c>
      <c r="G51" s="12" t="s">
        <v>8</v>
      </c>
      <c r="H51" s="13">
        <v>41594</v>
      </c>
      <c r="I51" s="12"/>
      <c r="J51" s="14">
        <v>3500</v>
      </c>
      <c r="K51" s="15">
        <v>23.282683093771389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71"/>
  <sheetViews>
    <sheetView workbookViewId="0">
      <selection activeCell="C16" sqref="C16"/>
    </sheetView>
  </sheetViews>
  <sheetFormatPr defaultRowHeight="14.25"/>
  <cols>
    <col min="2" max="2" width="18" customWidth="1"/>
    <col min="3" max="4" width="15" customWidth="1"/>
    <col min="6" max="6" width="23.125" customWidth="1"/>
    <col min="7" max="7" width="15" customWidth="1"/>
    <col min="8" max="8" width="27.25" customWidth="1"/>
  </cols>
  <sheetData>
    <row r="3" spans="1:7">
      <c r="B3" t="s">
        <v>82</v>
      </c>
    </row>
    <row r="4" spans="1:7">
      <c r="B4" s="16">
        <v>45</v>
      </c>
      <c r="C4" s="16">
        <f>GETPIVOTDATA("codFuncionário",$B$3)</f>
        <v>45</v>
      </c>
    </row>
    <row r="7" spans="1:7">
      <c r="B7" t="s">
        <v>83</v>
      </c>
    </row>
    <row r="8" spans="1:7">
      <c r="B8" s="18">
        <v>212000</v>
      </c>
      <c r="C8">
        <f>GETPIVOTDATA("Salário",$B$7)</f>
        <v>212000</v>
      </c>
    </row>
    <row r="11" spans="1:7" s="19" customFormat="1" ht="15" thickBot="1">
      <c r="A11" s="19" t="s">
        <v>84</v>
      </c>
    </row>
    <row r="13" spans="1:7">
      <c r="B13" s="17" t="s">
        <v>85</v>
      </c>
      <c r="C13" t="s">
        <v>83</v>
      </c>
      <c r="F13" s="17" t="s">
        <v>85</v>
      </c>
      <c r="G13" t="s">
        <v>82</v>
      </c>
    </row>
    <row r="14" spans="1:7">
      <c r="B14" s="20" t="s">
        <v>97</v>
      </c>
      <c r="C14" s="18"/>
      <c r="F14" s="20" t="s">
        <v>97</v>
      </c>
      <c r="G14" s="16"/>
    </row>
    <row r="15" spans="1:7">
      <c r="B15" s="20" t="s">
        <v>41</v>
      </c>
      <c r="C15" s="18">
        <v>18100</v>
      </c>
      <c r="F15" s="20" t="s">
        <v>41</v>
      </c>
      <c r="G15" s="16">
        <v>3</v>
      </c>
    </row>
    <row r="16" spans="1:7">
      <c r="B16" s="20" t="s">
        <v>23</v>
      </c>
      <c r="C16" s="18">
        <v>43000</v>
      </c>
      <c r="F16" s="20" t="s">
        <v>14</v>
      </c>
      <c r="G16" s="16">
        <v>7</v>
      </c>
    </row>
    <row r="17" spans="1:7">
      <c r="B17" s="20" t="s">
        <v>14</v>
      </c>
      <c r="C17" s="18">
        <v>44100</v>
      </c>
      <c r="F17" s="20" t="s">
        <v>23</v>
      </c>
      <c r="G17" s="16">
        <v>8</v>
      </c>
    </row>
    <row r="18" spans="1:7">
      <c r="B18" s="20" t="s">
        <v>8</v>
      </c>
      <c r="C18" s="18">
        <v>53400</v>
      </c>
      <c r="F18" s="20" t="s">
        <v>4</v>
      </c>
      <c r="G18" s="16">
        <v>10</v>
      </c>
    </row>
    <row r="19" spans="1:7">
      <c r="B19" s="20" t="s">
        <v>4</v>
      </c>
      <c r="C19" s="18">
        <v>53400</v>
      </c>
      <c r="F19" s="20" t="s">
        <v>8</v>
      </c>
      <c r="G19" s="16">
        <v>17</v>
      </c>
    </row>
    <row r="20" spans="1:7">
      <c r="B20" s="20" t="s">
        <v>86</v>
      </c>
      <c r="C20" s="18">
        <v>212000</v>
      </c>
      <c r="F20" s="20" t="s">
        <v>86</v>
      </c>
      <c r="G20" s="16">
        <v>45</v>
      </c>
    </row>
    <row r="23" spans="1:7" s="19" customFormat="1" ht="15" thickBot="1">
      <c r="A23" s="19" t="s">
        <v>87</v>
      </c>
    </row>
    <row r="25" spans="1:7">
      <c r="B25" s="17" t="s">
        <v>85</v>
      </c>
      <c r="C25" t="s">
        <v>83</v>
      </c>
      <c r="F25" s="17" t="s">
        <v>85</v>
      </c>
      <c r="G25" t="s">
        <v>82</v>
      </c>
    </row>
    <row r="26" spans="1:7">
      <c r="B26" s="20" t="s">
        <v>97</v>
      </c>
      <c r="C26" s="18"/>
      <c r="F26" s="20" t="s">
        <v>97</v>
      </c>
      <c r="G26" s="16"/>
    </row>
    <row r="27" spans="1:7">
      <c r="B27" s="20" t="s">
        <v>7</v>
      </c>
      <c r="C27" s="18">
        <v>19600</v>
      </c>
      <c r="F27" s="20" t="s">
        <v>25</v>
      </c>
      <c r="G27" s="16">
        <v>5</v>
      </c>
    </row>
    <row r="28" spans="1:7">
      <c r="B28" s="20" t="s">
        <v>19</v>
      </c>
      <c r="C28" s="18">
        <v>24500</v>
      </c>
      <c r="F28" s="20" t="s">
        <v>13</v>
      </c>
      <c r="G28" s="16">
        <v>6</v>
      </c>
    </row>
    <row r="29" spans="1:7">
      <c r="B29" s="20" t="s">
        <v>32</v>
      </c>
      <c r="C29" s="18">
        <v>32900</v>
      </c>
      <c r="F29" s="20" t="s">
        <v>19</v>
      </c>
      <c r="G29" s="16">
        <v>7</v>
      </c>
    </row>
    <row r="30" spans="1:7">
      <c r="B30" s="20" t="s">
        <v>13</v>
      </c>
      <c r="C30" s="18">
        <v>40200</v>
      </c>
      <c r="F30" s="20" t="s">
        <v>7</v>
      </c>
      <c r="G30" s="16">
        <v>7</v>
      </c>
    </row>
    <row r="31" spans="1:7">
      <c r="B31" s="20" t="s">
        <v>3</v>
      </c>
      <c r="C31" s="18">
        <v>40300</v>
      </c>
      <c r="F31" s="20" t="s">
        <v>32</v>
      </c>
      <c r="G31" s="16">
        <v>7</v>
      </c>
    </row>
    <row r="32" spans="1:7">
      <c r="B32" s="20" t="s">
        <v>25</v>
      </c>
      <c r="C32" s="18">
        <v>54500</v>
      </c>
      <c r="F32" s="20" t="s">
        <v>3</v>
      </c>
      <c r="G32" s="16">
        <v>13</v>
      </c>
    </row>
    <row r="33" spans="1:7">
      <c r="B33" s="20" t="s">
        <v>86</v>
      </c>
      <c r="C33" s="18">
        <v>212000</v>
      </c>
      <c r="F33" s="20" t="s">
        <v>86</v>
      </c>
      <c r="G33" s="16">
        <v>45</v>
      </c>
    </row>
    <row r="36" spans="1:7" s="19" customFormat="1" ht="15" thickBot="1">
      <c r="A36" s="19" t="s">
        <v>75</v>
      </c>
    </row>
    <row r="38" spans="1:7">
      <c r="B38" s="17" t="s">
        <v>85</v>
      </c>
      <c r="C38" t="s">
        <v>83</v>
      </c>
      <c r="F38" s="17" t="s">
        <v>85</v>
      </c>
      <c r="G38" t="s">
        <v>82</v>
      </c>
    </row>
    <row r="39" spans="1:7">
      <c r="B39" s="20" t="s">
        <v>18</v>
      </c>
      <c r="C39" s="18">
        <v>14800</v>
      </c>
      <c r="F39" s="20" t="s">
        <v>97</v>
      </c>
      <c r="G39" s="16"/>
    </row>
    <row r="40" spans="1:7">
      <c r="B40" s="20" t="s">
        <v>12</v>
      </c>
      <c r="C40" s="18">
        <v>27800</v>
      </c>
      <c r="F40" s="20" t="s">
        <v>36</v>
      </c>
      <c r="G40" s="16">
        <v>4</v>
      </c>
    </row>
    <row r="41" spans="1:7">
      <c r="B41" s="20" t="s">
        <v>21</v>
      </c>
      <c r="C41" s="18">
        <v>26000</v>
      </c>
      <c r="F41" s="20" t="s">
        <v>18</v>
      </c>
      <c r="G41" s="16">
        <v>4</v>
      </c>
    </row>
    <row r="42" spans="1:7">
      <c r="B42" s="20" t="s">
        <v>6</v>
      </c>
      <c r="C42" s="18">
        <v>30800</v>
      </c>
      <c r="F42" s="20" t="s">
        <v>2</v>
      </c>
      <c r="G42" s="16">
        <v>4</v>
      </c>
    </row>
    <row r="43" spans="1:7">
      <c r="B43" s="20" t="s">
        <v>36</v>
      </c>
      <c r="C43" s="18">
        <v>20600</v>
      </c>
      <c r="F43" s="20" t="s">
        <v>6</v>
      </c>
      <c r="G43" s="16">
        <v>5</v>
      </c>
    </row>
    <row r="44" spans="1:7">
      <c r="B44" s="20" t="s">
        <v>29</v>
      </c>
      <c r="C44" s="18">
        <v>40200</v>
      </c>
      <c r="F44" s="20" t="s">
        <v>12</v>
      </c>
      <c r="G44" s="16">
        <v>6</v>
      </c>
    </row>
    <row r="45" spans="1:7">
      <c r="B45" s="20" t="s">
        <v>2</v>
      </c>
      <c r="C45" s="18">
        <v>15700</v>
      </c>
      <c r="F45" s="20" t="s">
        <v>21</v>
      </c>
      <c r="G45" s="16">
        <v>7</v>
      </c>
    </row>
    <row r="46" spans="1:7">
      <c r="B46" s="20" t="s">
        <v>10</v>
      </c>
      <c r="C46" s="18">
        <v>36100</v>
      </c>
      <c r="F46" s="20" t="s">
        <v>10</v>
      </c>
      <c r="G46" s="16">
        <v>7</v>
      </c>
    </row>
    <row r="47" spans="1:7">
      <c r="B47" s="20" t="s">
        <v>97</v>
      </c>
      <c r="C47" s="18"/>
      <c r="F47" s="20" t="s">
        <v>29</v>
      </c>
      <c r="G47" s="16">
        <v>8</v>
      </c>
    </row>
    <row r="48" spans="1:7">
      <c r="B48" s="20" t="s">
        <v>86</v>
      </c>
      <c r="C48" s="18">
        <v>212000</v>
      </c>
      <c r="F48" s="20" t="s">
        <v>86</v>
      </c>
      <c r="G48" s="16">
        <v>45</v>
      </c>
    </row>
    <row r="51" spans="1:5" s="19" customFormat="1" ht="15" thickBot="1">
      <c r="A51" s="19" t="s">
        <v>73</v>
      </c>
    </row>
    <row r="53" spans="1:5">
      <c r="B53" s="17" t="s">
        <v>85</v>
      </c>
      <c r="C53" t="s">
        <v>83</v>
      </c>
      <c r="D53" t="s">
        <v>82</v>
      </c>
    </row>
    <row r="54" spans="1:5">
      <c r="B54" s="20" t="s">
        <v>1</v>
      </c>
      <c r="C54" s="18">
        <v>109800</v>
      </c>
      <c r="D54" s="16">
        <v>24</v>
      </c>
      <c r="E54">
        <f>GETPIVOTDATA("Nº Funcionários",$B$53,"Sexo","Feminino")</f>
        <v>24</v>
      </c>
    </row>
    <row r="55" spans="1:5">
      <c r="B55" s="20" t="s">
        <v>16</v>
      </c>
      <c r="C55" s="18">
        <v>102200</v>
      </c>
      <c r="D55" s="16">
        <v>21</v>
      </c>
      <c r="E55">
        <f>GETPIVOTDATA("Nº Funcionários",$B$53,"Sexo","Masculino")</f>
        <v>21</v>
      </c>
    </row>
    <row r="56" spans="1:5">
      <c r="B56" s="20" t="s">
        <v>97</v>
      </c>
      <c r="C56" s="18"/>
      <c r="D56" s="16"/>
    </row>
    <row r="57" spans="1:5">
      <c r="B57" s="20" t="s">
        <v>86</v>
      </c>
      <c r="C57" s="18">
        <v>212000</v>
      </c>
      <c r="D57" s="16">
        <v>45</v>
      </c>
    </row>
    <row r="60" spans="1:5" s="19" customFormat="1" ht="15" thickBot="1">
      <c r="A60" s="19" t="s">
        <v>89</v>
      </c>
    </row>
    <row r="62" spans="1:5">
      <c r="B62" s="17" t="s">
        <v>85</v>
      </c>
      <c r="C62" t="s">
        <v>82</v>
      </c>
    </row>
    <row r="63" spans="1:5">
      <c r="B63" s="20" t="s">
        <v>98</v>
      </c>
      <c r="C63" s="16"/>
    </row>
    <row r="64" spans="1:5">
      <c r="B64" s="20" t="s">
        <v>96</v>
      </c>
      <c r="C64" s="16">
        <v>1</v>
      </c>
    </row>
    <row r="65" spans="2:3">
      <c r="B65" s="20" t="s">
        <v>90</v>
      </c>
      <c r="C65" s="16">
        <v>6</v>
      </c>
    </row>
    <row r="66" spans="2:3">
      <c r="B66" s="20" t="s">
        <v>91</v>
      </c>
      <c r="C66" s="16">
        <v>8</v>
      </c>
    </row>
    <row r="67" spans="2:3">
      <c r="B67" s="20" t="s">
        <v>92</v>
      </c>
      <c r="C67" s="16">
        <v>12</v>
      </c>
    </row>
    <row r="68" spans="2:3">
      <c r="B68" s="20" t="s">
        <v>93</v>
      </c>
      <c r="C68" s="16">
        <v>3</v>
      </c>
    </row>
    <row r="69" spans="2:3">
      <c r="B69" s="20" t="s">
        <v>94</v>
      </c>
      <c r="C69" s="16">
        <v>6</v>
      </c>
    </row>
    <row r="70" spans="2:3">
      <c r="B70" s="20" t="s">
        <v>95</v>
      </c>
      <c r="C70" s="16">
        <v>9</v>
      </c>
    </row>
    <row r="71" spans="2:3">
      <c r="B71" s="20" t="s">
        <v>86</v>
      </c>
      <c r="C71" s="16">
        <v>45</v>
      </c>
    </row>
  </sheetData>
  <pageMargins left="0.511811024" right="0.511811024" top="0.78740157499999996" bottom="0.78740157499999996" header="0.31496062000000002" footer="0.31496062000000002"/>
  <pageSetup paperSize="9" orientation="portrait" r:id="rId11"/>
  <drawing r:id="rId12"/>
  <extLst>
    <ext xmlns:x14="http://schemas.microsoft.com/office/spreadsheetml/2009/9/main" uri="{A8765BA9-456A-4dab-B4F3-ACF838C121DE}">
      <x14:slicerList>
        <x14:slicer r:id="rId1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2:AU6"/>
  <sheetViews>
    <sheetView showGridLines="0" showRowColHeaders="0" tabSelected="1" topLeftCell="A3" zoomScale="90" zoomScaleNormal="90" workbookViewId="0">
      <selection activeCell="BH5" sqref="BH5"/>
    </sheetView>
  </sheetViews>
  <sheetFormatPr defaultColWidth="2.375" defaultRowHeight="13.5" customHeight="1"/>
  <sheetData>
    <row r="2" spans="3:47" ht="13.5" customHeight="1">
      <c r="W2" t="s">
        <v>88</v>
      </c>
    </row>
    <row r="5" spans="3:47" ht="13.5" customHeight="1">
      <c r="AU5" t="s">
        <v>88</v>
      </c>
    </row>
    <row r="6" spans="3:47" ht="13.5" customHeight="1">
      <c r="C6" s="21"/>
    </row>
  </sheetData>
  <pageMargins left="0.511811024" right="0.511811024" top="0.78740157499999996" bottom="0.78740157499999996" header="0.31496062000000002" footer="0.31496062000000002"/>
  <pageSetup paperSize="9" scale="63" orientation="landscape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DBFuncionario</vt:lpstr>
      <vt:lpstr>Calculo</vt:lpstr>
      <vt:lpstr>DashBoard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2020-05-15T21:55:43Z</cp:lastPrinted>
  <dcterms:created xsi:type="dcterms:W3CDTF">2020-05-14T02:03:07Z</dcterms:created>
  <dcterms:modified xsi:type="dcterms:W3CDTF">2020-05-16T03:03:21Z</dcterms:modified>
</cp:coreProperties>
</file>