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JIII/HockeyStats/"/>
    </mc:Choice>
  </mc:AlternateContent>
  <xr:revisionPtr revIDLastSave="0" documentId="8_{160BCFB1-5A60-5642-B69E-A741A5FD2047}" xr6:coauthVersionLast="47" xr6:coauthVersionMax="47" xr10:uidLastSave="{00000000-0000-0000-0000-000000000000}"/>
  <bookViews>
    <workbookView xWindow="380" yWindow="500" windowWidth="28040" windowHeight="15800" xr2:uid="{1264EA51-DF17-2D46-8CEE-615EE66F76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7" i="1" s="1"/>
  <c r="D17" i="1" s="1"/>
  <c r="H5" i="1"/>
  <c r="H6" i="1" s="1"/>
  <c r="I2" i="1"/>
  <c r="J2" i="1" s="1"/>
  <c r="K2" i="1" s="1"/>
  <c r="F3" i="1"/>
  <c r="F4" i="1" s="1"/>
  <c r="F5" i="1" s="1"/>
  <c r="F14" i="1" l="1"/>
  <c r="G14" i="1"/>
  <c r="F7" i="1"/>
  <c r="F11" i="1" s="1"/>
  <c r="F15" i="1" l="1"/>
  <c r="G11" i="1"/>
  <c r="G15" i="1" s="1"/>
</calcChain>
</file>

<file path=xl/sharedStrings.xml><?xml version="1.0" encoding="utf-8"?>
<sst xmlns="http://schemas.openxmlformats.org/spreadsheetml/2006/main" count="34" uniqueCount="28">
  <si>
    <t>Item</t>
  </si>
  <si>
    <t>Category</t>
  </si>
  <si>
    <t>Amount</t>
  </si>
  <si>
    <t>Vet</t>
  </si>
  <si>
    <t>Dogs</t>
  </si>
  <si>
    <t>Brakes</t>
  </si>
  <si>
    <t>Car</t>
  </si>
  <si>
    <t>Fence</t>
  </si>
  <si>
    <t>Upgrades</t>
  </si>
  <si>
    <t>Taxes</t>
  </si>
  <si>
    <t>Other</t>
  </si>
  <si>
    <t xml:space="preserve">Oil Change </t>
  </si>
  <si>
    <t>Cars</t>
  </si>
  <si>
    <t>Gardening</t>
  </si>
  <si>
    <t>Savings</t>
  </si>
  <si>
    <t>Day Care/ Day</t>
  </si>
  <si>
    <t>Day Care/ Week</t>
  </si>
  <si>
    <t>Day Care/ Year</t>
  </si>
  <si>
    <t>Day Care Bi-Weekly</t>
  </si>
  <si>
    <t>Joint Expense</t>
  </si>
  <si>
    <t>RESP</t>
  </si>
  <si>
    <t>Personal Expense</t>
  </si>
  <si>
    <t>Joint Save</t>
  </si>
  <si>
    <t>Discretionary</t>
  </si>
  <si>
    <t>Take Home</t>
  </si>
  <si>
    <t>Alan</t>
  </si>
  <si>
    <t>Amanda</t>
  </si>
  <si>
    <t>Vaction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</si>
</sst>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F9E3-9F59-8446-84B8-0184CFB40456}">
  <dimension ref="A1:K17"/>
  <sheetViews>
    <sheetView tabSelected="1" workbookViewId="0">
      <selection activeCell="B13" sqref="B13"/>
    </sheetView>
  </sheetViews>
  <sheetFormatPr baseColWidth="10" defaultRowHeight="16" x14ac:dyDescent="0.2"/>
  <cols>
    <col min="2" max="2" width="11.5" bestFit="1" customWidth="1"/>
    <col min="5" max="5" width="15.33203125" bestFit="1" customWidth="1"/>
    <col min="8" max="8" width="12.6640625" bestFit="1" customWidth="1"/>
    <col min="9" max="9" width="14.33203125" bestFit="1" customWidth="1"/>
    <col min="10" max="10" width="13.33203125" bestFit="1" customWidth="1"/>
    <col min="11" max="11" width="17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">
      <c r="A2" t="s">
        <v>3</v>
      </c>
      <c r="B2" t="s">
        <v>4</v>
      </c>
      <c r="C2">
        <v>300</v>
      </c>
      <c r="F2">
        <v>1475</v>
      </c>
      <c r="H2">
        <v>28.44</v>
      </c>
      <c r="I2">
        <f>H2*5</f>
        <v>142.20000000000002</v>
      </c>
      <c r="J2">
        <f>I2*52</f>
        <v>7394.4000000000005</v>
      </c>
      <c r="K2">
        <f>J2/26</f>
        <v>284.40000000000003</v>
      </c>
    </row>
    <row r="3" spans="1:11" x14ac:dyDescent="0.2">
      <c r="A3" t="s">
        <v>5</v>
      </c>
      <c r="B3" t="s">
        <v>6</v>
      </c>
      <c r="C3">
        <v>800</v>
      </c>
      <c r="F3">
        <f>700</f>
        <v>700</v>
      </c>
    </row>
    <row r="4" spans="1:11" x14ac:dyDescent="0.2">
      <c r="A4" t="s">
        <v>7</v>
      </c>
      <c r="B4" t="s">
        <v>8</v>
      </c>
      <c r="C4">
        <v>16000</v>
      </c>
      <c r="F4">
        <f>F2+F3</f>
        <v>2175</v>
      </c>
    </row>
    <row r="5" spans="1:11" x14ac:dyDescent="0.2">
      <c r="A5" t="s">
        <v>9</v>
      </c>
      <c r="B5" t="s">
        <v>10</v>
      </c>
      <c r="C5">
        <v>450</v>
      </c>
      <c r="F5">
        <f>F4+K2</f>
        <v>2459.4</v>
      </c>
      <c r="H5" s="2">
        <f>SUM(F10,G10)</f>
        <v>4819</v>
      </c>
    </row>
    <row r="6" spans="1:11" x14ac:dyDescent="0.2">
      <c r="A6" t="s">
        <v>11</v>
      </c>
      <c r="B6" t="s">
        <v>6</v>
      </c>
      <c r="C6">
        <v>100</v>
      </c>
      <c r="H6">
        <f>F10/H5</f>
        <v>0.50840423324341144</v>
      </c>
    </row>
    <row r="7" spans="1:11" x14ac:dyDescent="0.2">
      <c r="F7" s="1">
        <f>F5*0.52</f>
        <v>1278.8880000000001</v>
      </c>
    </row>
    <row r="9" spans="1:11" x14ac:dyDescent="0.2">
      <c r="A9" t="s">
        <v>1</v>
      </c>
      <c r="B9" t="s">
        <v>2</v>
      </c>
      <c r="F9" t="s">
        <v>25</v>
      </c>
      <c r="G9" t="s">
        <v>26</v>
      </c>
    </row>
    <row r="10" spans="1:11" x14ac:dyDescent="0.2">
      <c r="A10" t="s">
        <v>4</v>
      </c>
      <c r="B10" s="1">
        <v>1000</v>
      </c>
      <c r="E10" t="s">
        <v>24</v>
      </c>
      <c r="F10" s="1">
        <v>2450</v>
      </c>
      <c r="G10" s="1">
        <v>2369</v>
      </c>
    </row>
    <row r="11" spans="1:11" x14ac:dyDescent="0.2">
      <c r="A11" t="s">
        <v>12</v>
      </c>
      <c r="B11" s="1">
        <v>2000</v>
      </c>
      <c r="E11" t="s">
        <v>19</v>
      </c>
      <c r="F11" s="2">
        <f>F7</f>
        <v>1278.8880000000001</v>
      </c>
      <c r="G11" s="2">
        <f>F5-F11</f>
        <v>1180.5119999999999</v>
      </c>
    </row>
    <row r="12" spans="1:11" x14ac:dyDescent="0.2">
      <c r="A12" t="s">
        <v>8</v>
      </c>
      <c r="B12" s="1">
        <v>15000</v>
      </c>
      <c r="E12" t="s">
        <v>20</v>
      </c>
      <c r="F12" s="2">
        <v>50</v>
      </c>
      <c r="G12" s="1">
        <v>50</v>
      </c>
    </row>
    <row r="13" spans="1:11" x14ac:dyDescent="0.2">
      <c r="A13" t="s">
        <v>10</v>
      </c>
      <c r="B13" s="1">
        <v>500</v>
      </c>
      <c r="E13" t="s">
        <v>21</v>
      </c>
      <c r="F13" s="1">
        <v>40</v>
      </c>
      <c r="G13" s="1">
        <v>65</v>
      </c>
    </row>
    <row r="14" spans="1:11" x14ac:dyDescent="0.2">
      <c r="A14" t="s">
        <v>13</v>
      </c>
      <c r="B14" s="1">
        <v>500</v>
      </c>
      <c r="E14" t="s">
        <v>22</v>
      </c>
      <c r="F14" s="2">
        <f>D17</f>
        <v>543.26923076923072</v>
      </c>
      <c r="G14" s="2">
        <f>D17</f>
        <v>543.26923076923072</v>
      </c>
    </row>
    <row r="15" spans="1:11" x14ac:dyDescent="0.2">
      <c r="A15" t="s">
        <v>14</v>
      </c>
      <c r="B15" s="1">
        <v>10000</v>
      </c>
      <c r="E15" t="s">
        <v>23</v>
      </c>
      <c r="F15" s="2">
        <f>F10-SUM(F11:F14)</f>
        <v>537.84276923076914</v>
      </c>
      <c r="G15" s="2">
        <f>G10-SUM(G11:G14)</f>
        <v>530.21876923076934</v>
      </c>
    </row>
    <row r="16" spans="1:11" x14ac:dyDescent="0.2">
      <c r="A16" t="s">
        <v>27</v>
      </c>
      <c r="B16" s="1">
        <v>0</v>
      </c>
      <c r="F16" s="2"/>
      <c r="G16" s="2"/>
    </row>
    <row r="17" spans="2:4" x14ac:dyDescent="0.2">
      <c r="B17" s="1">
        <f>SUM(B10:B16)-750</f>
        <v>28250</v>
      </c>
      <c r="C17" s="1">
        <f>B17/26</f>
        <v>1086.5384615384614</v>
      </c>
      <c r="D17" s="1">
        <f>C17/2</f>
        <v>543.26923076923072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Johnston</dc:creator>
  <cp:lastModifiedBy>Amanda Johnston</cp:lastModifiedBy>
  <dcterms:created xsi:type="dcterms:W3CDTF">2023-09-24T18:45:17Z</dcterms:created>
  <dcterms:modified xsi:type="dcterms:W3CDTF">2023-09-24T19:10:34Z</dcterms:modified>
</cp:coreProperties>
</file>