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kembabazib_who_int/Documents/Documents/Gh_SNU/"/>
    </mc:Choice>
  </mc:AlternateContent>
  <xr:revisionPtr revIDLastSave="29" documentId="14_{B8F33AFD-12A4-41D5-9542-E9AACDCAF72B}" xr6:coauthVersionLast="47" xr6:coauthVersionMax="47" xr10:uidLastSave="{993988E4-C8D8-44A5-A84B-5198EE193B1F}"/>
  <bookViews>
    <workbookView xWindow="19090" yWindow="960" windowWidth="19420" windowHeight="10420" activeTab="2" xr2:uid="{30F95236-5B88-497B-99A3-2EBB71D14591}"/>
  </bookViews>
  <sheets>
    <sheet name="analysis" sheetId="12" r:id="rId1"/>
    <sheet name="overall" sheetId="13" r:id="rId2"/>
    <sheet name="capacities" sheetId="14" r:id="rId3"/>
    <sheet name="summary" sheetId="5" r:id="rId4"/>
    <sheet name="2.1" sheetId="2" r:id="rId5"/>
    <sheet name="2.2" sheetId="3" r:id="rId6"/>
    <sheet name="2.3" sheetId="4" r:id="rId7"/>
    <sheet name="value counts" sheetId="7" r:id="rId8"/>
    <sheet name="raw" sheetId="1" r:id="rId9"/>
    <sheet name="performance_raw" sheetId="11" r:id="rId10"/>
    <sheet name="Sheet5" sheetId="10" state="hidden" r:id="rId11"/>
    <sheet name="Sheet4" sheetId="9" state="hidden" r:id="rId12"/>
    <sheet name="count" sheetId="6" state="hidden" r:id="rId13"/>
  </sheets>
  <calcPr calcId="191028"/>
  <pivotCaches>
    <pivotCache cacheId="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4" l="1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E2" i="14"/>
  <c r="D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2" i="13"/>
  <c r="C26" i="12"/>
  <c r="D26" i="12"/>
  <c r="E2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D11" i="12"/>
  <c r="D10" i="12"/>
  <c r="D9" i="12"/>
  <c r="C11" i="12"/>
  <c r="C10" i="12"/>
  <c r="C9" i="12"/>
  <c r="B11" i="12"/>
  <c r="B10" i="12"/>
  <c r="B9" i="12"/>
  <c r="C4" i="12"/>
  <c r="C2" i="12"/>
  <c r="B3" i="12"/>
  <c r="D4" i="12"/>
  <c r="D3" i="12"/>
  <c r="D2" i="12"/>
  <c r="C3" i="12"/>
  <c r="B4" i="12"/>
  <c r="B2" i="12"/>
  <c r="D43" i="5" l="1"/>
  <c r="P3" i="5"/>
  <c r="K3" i="5"/>
  <c r="G3" i="5"/>
  <c r="D36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8" i="1"/>
  <c r="D37" i="1"/>
  <c r="V38" i="4"/>
  <c r="W38" i="4"/>
  <c r="X38" i="4"/>
  <c r="Y38" i="4"/>
  <c r="Z38" i="4"/>
  <c r="AA38" i="4"/>
  <c r="AB38" i="4"/>
  <c r="U38" i="4"/>
  <c r="T38" i="3"/>
  <c r="U38" i="3"/>
  <c r="V38" i="3"/>
  <c r="W38" i="3"/>
  <c r="X38" i="3"/>
  <c r="Y38" i="3"/>
  <c r="S38" i="3"/>
  <c r="AJ41" i="2"/>
  <c r="AH41" i="2"/>
  <c r="AE41" i="2"/>
  <c r="AB41" i="2"/>
  <c r="AA39" i="2"/>
  <c r="AB39" i="2"/>
  <c r="AC39" i="2"/>
  <c r="AD39" i="2"/>
  <c r="AE39" i="2"/>
  <c r="AF39" i="2"/>
  <c r="AG39" i="2"/>
  <c r="AH39" i="2"/>
  <c r="AI39" i="2"/>
  <c r="AJ39" i="2"/>
  <c r="AK39" i="2"/>
  <c r="D4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" i="5"/>
  <c r="O36" i="5" l="1"/>
  <c r="D40" i="5" s="1"/>
  <c r="AB5" i="4" l="1"/>
  <c r="AA8" i="4"/>
  <c r="U12" i="4"/>
  <c r="U16" i="4"/>
  <c r="U20" i="4"/>
  <c r="U24" i="4"/>
  <c r="AB30" i="4"/>
  <c r="D5" i="4"/>
  <c r="U5" i="4" s="1"/>
  <c r="E5" i="4"/>
  <c r="F5" i="4"/>
  <c r="V5" i="4" s="1"/>
  <c r="G5" i="4"/>
  <c r="H5" i="4"/>
  <c r="W5" i="4" s="1"/>
  <c r="I5" i="4"/>
  <c r="J5" i="4"/>
  <c r="X5" i="4" s="1"/>
  <c r="K5" i="4"/>
  <c r="L5" i="4"/>
  <c r="M5" i="4"/>
  <c r="Y5" i="4" s="1"/>
  <c r="N5" i="4"/>
  <c r="Z5" i="4" s="1"/>
  <c r="O5" i="4"/>
  <c r="P5" i="4"/>
  <c r="AA5" i="4" s="1"/>
  <c r="Q5" i="4"/>
  <c r="R5" i="4"/>
  <c r="S5" i="4"/>
  <c r="D6" i="4"/>
  <c r="U6" i="4" s="1"/>
  <c r="E6" i="4"/>
  <c r="F6" i="4"/>
  <c r="V6" i="4" s="1"/>
  <c r="G6" i="4"/>
  <c r="H6" i="4"/>
  <c r="W6" i="4" s="1"/>
  <c r="I6" i="4"/>
  <c r="J6" i="4"/>
  <c r="X6" i="4" s="1"/>
  <c r="K6" i="4"/>
  <c r="L6" i="4"/>
  <c r="M6" i="4"/>
  <c r="Y6" i="4" s="1"/>
  <c r="N6" i="4"/>
  <c r="Z6" i="4" s="1"/>
  <c r="O6" i="4"/>
  <c r="P6" i="4"/>
  <c r="AA6" i="4" s="1"/>
  <c r="Q6" i="4"/>
  <c r="R6" i="4"/>
  <c r="AB6" i="4" s="1"/>
  <c r="S6" i="4"/>
  <c r="D7" i="4"/>
  <c r="U7" i="4" s="1"/>
  <c r="E7" i="4"/>
  <c r="F7" i="4"/>
  <c r="V7" i="4" s="1"/>
  <c r="G7" i="4"/>
  <c r="H7" i="4"/>
  <c r="W7" i="4" s="1"/>
  <c r="I7" i="4"/>
  <c r="J7" i="4"/>
  <c r="X7" i="4" s="1"/>
  <c r="K7" i="4"/>
  <c r="L7" i="4"/>
  <c r="M7" i="4"/>
  <c r="Y7" i="4" s="1"/>
  <c r="N7" i="4"/>
  <c r="Z7" i="4" s="1"/>
  <c r="O7" i="4"/>
  <c r="P7" i="4"/>
  <c r="AA7" i="4" s="1"/>
  <c r="Q7" i="4"/>
  <c r="R7" i="4"/>
  <c r="AB7" i="4" s="1"/>
  <c r="S7" i="4"/>
  <c r="D8" i="4"/>
  <c r="U8" i="4" s="1"/>
  <c r="E8" i="4"/>
  <c r="F8" i="4"/>
  <c r="V8" i="4" s="1"/>
  <c r="G8" i="4"/>
  <c r="H8" i="4"/>
  <c r="W8" i="4" s="1"/>
  <c r="I8" i="4"/>
  <c r="J8" i="4"/>
  <c r="X8" i="4" s="1"/>
  <c r="K8" i="4"/>
  <c r="L8" i="4"/>
  <c r="M8" i="4"/>
  <c r="Y8" i="4" s="1"/>
  <c r="N8" i="4"/>
  <c r="Z8" i="4" s="1"/>
  <c r="O8" i="4"/>
  <c r="P8" i="4"/>
  <c r="Q8" i="4"/>
  <c r="R8" i="4"/>
  <c r="AB8" i="4" s="1"/>
  <c r="S8" i="4"/>
  <c r="D9" i="4"/>
  <c r="U9" i="4" s="1"/>
  <c r="E9" i="4"/>
  <c r="F9" i="4"/>
  <c r="V9" i="4" s="1"/>
  <c r="G9" i="4"/>
  <c r="H9" i="4"/>
  <c r="W9" i="4" s="1"/>
  <c r="I9" i="4"/>
  <c r="J9" i="4"/>
  <c r="X9" i="4" s="1"/>
  <c r="K9" i="4"/>
  <c r="L9" i="4"/>
  <c r="M9" i="4"/>
  <c r="Y9" i="4" s="1"/>
  <c r="N9" i="4"/>
  <c r="Z9" i="4" s="1"/>
  <c r="O9" i="4"/>
  <c r="P9" i="4"/>
  <c r="AA9" i="4" s="1"/>
  <c r="Q9" i="4"/>
  <c r="R9" i="4"/>
  <c r="AB9" i="4" s="1"/>
  <c r="S9" i="4"/>
  <c r="D10" i="4"/>
  <c r="U10" i="4" s="1"/>
  <c r="E10" i="4"/>
  <c r="F10" i="4"/>
  <c r="V10" i="4" s="1"/>
  <c r="G10" i="4"/>
  <c r="H10" i="4"/>
  <c r="W10" i="4" s="1"/>
  <c r="I10" i="4"/>
  <c r="J10" i="4"/>
  <c r="X10" i="4" s="1"/>
  <c r="K10" i="4"/>
  <c r="L10" i="4"/>
  <c r="M10" i="4"/>
  <c r="Y10" i="4" s="1"/>
  <c r="N10" i="4"/>
  <c r="Z10" i="4" s="1"/>
  <c r="O10" i="4"/>
  <c r="P10" i="4"/>
  <c r="AA10" i="4" s="1"/>
  <c r="Q10" i="4"/>
  <c r="R10" i="4"/>
  <c r="AB10" i="4" s="1"/>
  <c r="S10" i="4"/>
  <c r="D11" i="4"/>
  <c r="U11" i="4" s="1"/>
  <c r="E11" i="4"/>
  <c r="F11" i="4"/>
  <c r="V11" i="4" s="1"/>
  <c r="G11" i="4"/>
  <c r="H11" i="4"/>
  <c r="W11" i="4" s="1"/>
  <c r="I11" i="4"/>
  <c r="J11" i="4"/>
  <c r="X11" i="4" s="1"/>
  <c r="K11" i="4"/>
  <c r="L11" i="4"/>
  <c r="M11" i="4"/>
  <c r="Y11" i="4" s="1"/>
  <c r="N11" i="4"/>
  <c r="Z11" i="4" s="1"/>
  <c r="O11" i="4"/>
  <c r="P11" i="4"/>
  <c r="AA11" i="4" s="1"/>
  <c r="Q11" i="4"/>
  <c r="R11" i="4"/>
  <c r="AB11" i="4" s="1"/>
  <c r="S11" i="4"/>
  <c r="D12" i="4"/>
  <c r="E12" i="4"/>
  <c r="F12" i="4"/>
  <c r="V12" i="4" s="1"/>
  <c r="G12" i="4"/>
  <c r="H12" i="4"/>
  <c r="W12" i="4" s="1"/>
  <c r="I12" i="4"/>
  <c r="J12" i="4"/>
  <c r="X12" i="4" s="1"/>
  <c r="K12" i="4"/>
  <c r="L12" i="4"/>
  <c r="M12" i="4"/>
  <c r="Y12" i="4" s="1"/>
  <c r="N12" i="4"/>
  <c r="Z12" i="4" s="1"/>
  <c r="O12" i="4"/>
  <c r="P12" i="4"/>
  <c r="AA12" i="4" s="1"/>
  <c r="Q12" i="4"/>
  <c r="R12" i="4"/>
  <c r="AB12" i="4" s="1"/>
  <c r="S12" i="4"/>
  <c r="D13" i="4"/>
  <c r="U13" i="4" s="1"/>
  <c r="E13" i="4"/>
  <c r="F13" i="4"/>
  <c r="V13" i="4" s="1"/>
  <c r="G13" i="4"/>
  <c r="H13" i="4"/>
  <c r="W13" i="4" s="1"/>
  <c r="I13" i="4"/>
  <c r="J13" i="4"/>
  <c r="X13" i="4" s="1"/>
  <c r="K13" i="4"/>
  <c r="L13" i="4"/>
  <c r="M13" i="4"/>
  <c r="Y13" i="4" s="1"/>
  <c r="N13" i="4"/>
  <c r="Z13" i="4" s="1"/>
  <c r="O13" i="4"/>
  <c r="P13" i="4"/>
  <c r="AA13" i="4" s="1"/>
  <c r="Q13" i="4"/>
  <c r="R13" i="4"/>
  <c r="AB13" i="4" s="1"/>
  <c r="S13" i="4"/>
  <c r="D14" i="4"/>
  <c r="U14" i="4" s="1"/>
  <c r="E14" i="4"/>
  <c r="F14" i="4"/>
  <c r="V14" i="4" s="1"/>
  <c r="G14" i="4"/>
  <c r="H14" i="4"/>
  <c r="W14" i="4" s="1"/>
  <c r="I14" i="4"/>
  <c r="J14" i="4"/>
  <c r="X14" i="4" s="1"/>
  <c r="K14" i="4"/>
  <c r="L14" i="4"/>
  <c r="M14" i="4"/>
  <c r="Y14" i="4" s="1"/>
  <c r="N14" i="4"/>
  <c r="Z14" i="4" s="1"/>
  <c r="O14" i="4"/>
  <c r="P14" i="4"/>
  <c r="AA14" i="4" s="1"/>
  <c r="Q14" i="4"/>
  <c r="R14" i="4"/>
  <c r="AB14" i="4" s="1"/>
  <c r="S14" i="4"/>
  <c r="D15" i="4"/>
  <c r="U15" i="4" s="1"/>
  <c r="E15" i="4"/>
  <c r="F15" i="4"/>
  <c r="V15" i="4" s="1"/>
  <c r="G15" i="4"/>
  <c r="H15" i="4"/>
  <c r="W15" i="4" s="1"/>
  <c r="I15" i="4"/>
  <c r="J15" i="4"/>
  <c r="X15" i="4" s="1"/>
  <c r="K15" i="4"/>
  <c r="L15" i="4"/>
  <c r="M15" i="4"/>
  <c r="Y15" i="4" s="1"/>
  <c r="N15" i="4"/>
  <c r="Z15" i="4" s="1"/>
  <c r="O15" i="4"/>
  <c r="P15" i="4"/>
  <c r="AA15" i="4" s="1"/>
  <c r="Q15" i="4"/>
  <c r="R15" i="4"/>
  <c r="AB15" i="4" s="1"/>
  <c r="S15" i="4"/>
  <c r="D16" i="4"/>
  <c r="E16" i="4"/>
  <c r="F16" i="4"/>
  <c r="V16" i="4" s="1"/>
  <c r="G16" i="4"/>
  <c r="H16" i="4"/>
  <c r="W16" i="4" s="1"/>
  <c r="I16" i="4"/>
  <c r="J16" i="4"/>
  <c r="X16" i="4" s="1"/>
  <c r="K16" i="4"/>
  <c r="L16" i="4"/>
  <c r="M16" i="4"/>
  <c r="Y16" i="4" s="1"/>
  <c r="N16" i="4"/>
  <c r="Z16" i="4" s="1"/>
  <c r="O16" i="4"/>
  <c r="P16" i="4"/>
  <c r="AA16" i="4" s="1"/>
  <c r="Q16" i="4"/>
  <c r="R16" i="4"/>
  <c r="AB16" i="4" s="1"/>
  <c r="S16" i="4"/>
  <c r="D17" i="4"/>
  <c r="U17" i="4" s="1"/>
  <c r="E17" i="4"/>
  <c r="F17" i="4"/>
  <c r="V17" i="4" s="1"/>
  <c r="G17" i="4"/>
  <c r="H17" i="4"/>
  <c r="W17" i="4" s="1"/>
  <c r="I17" i="4"/>
  <c r="J17" i="4"/>
  <c r="X17" i="4" s="1"/>
  <c r="K17" i="4"/>
  <c r="L17" i="4"/>
  <c r="M17" i="4"/>
  <c r="Y17" i="4" s="1"/>
  <c r="N17" i="4"/>
  <c r="Z17" i="4" s="1"/>
  <c r="O17" i="4"/>
  <c r="P17" i="4"/>
  <c r="AA17" i="4" s="1"/>
  <c r="Q17" i="4"/>
  <c r="R17" i="4"/>
  <c r="AB17" i="4" s="1"/>
  <c r="S17" i="4"/>
  <c r="D18" i="4"/>
  <c r="U18" i="4" s="1"/>
  <c r="E18" i="4"/>
  <c r="F18" i="4"/>
  <c r="V18" i="4" s="1"/>
  <c r="G18" i="4"/>
  <c r="H18" i="4"/>
  <c r="W18" i="4" s="1"/>
  <c r="I18" i="4"/>
  <c r="J18" i="4"/>
  <c r="X18" i="4" s="1"/>
  <c r="K18" i="4"/>
  <c r="L18" i="4"/>
  <c r="M18" i="4"/>
  <c r="Y18" i="4" s="1"/>
  <c r="N18" i="4"/>
  <c r="Z18" i="4" s="1"/>
  <c r="O18" i="4"/>
  <c r="P18" i="4"/>
  <c r="AA18" i="4" s="1"/>
  <c r="Q18" i="4"/>
  <c r="R18" i="4"/>
  <c r="AB18" i="4" s="1"/>
  <c r="S18" i="4"/>
  <c r="D19" i="4"/>
  <c r="U19" i="4" s="1"/>
  <c r="E19" i="4"/>
  <c r="F19" i="4"/>
  <c r="V19" i="4" s="1"/>
  <c r="G19" i="4"/>
  <c r="H19" i="4"/>
  <c r="W19" i="4" s="1"/>
  <c r="I19" i="4"/>
  <c r="J19" i="4"/>
  <c r="X19" i="4" s="1"/>
  <c r="K19" i="4"/>
  <c r="L19" i="4"/>
  <c r="M19" i="4"/>
  <c r="Y19" i="4" s="1"/>
  <c r="N19" i="4"/>
  <c r="Z19" i="4" s="1"/>
  <c r="O19" i="4"/>
  <c r="P19" i="4"/>
  <c r="AA19" i="4" s="1"/>
  <c r="Q19" i="4"/>
  <c r="R19" i="4"/>
  <c r="AB19" i="4" s="1"/>
  <c r="S19" i="4"/>
  <c r="D20" i="4"/>
  <c r="E20" i="4"/>
  <c r="F20" i="4"/>
  <c r="V20" i="4" s="1"/>
  <c r="G20" i="4"/>
  <c r="H20" i="4"/>
  <c r="W20" i="4" s="1"/>
  <c r="I20" i="4"/>
  <c r="J20" i="4"/>
  <c r="X20" i="4" s="1"/>
  <c r="K20" i="4"/>
  <c r="L20" i="4"/>
  <c r="M20" i="4"/>
  <c r="Y20" i="4" s="1"/>
  <c r="N20" i="4"/>
  <c r="Z20" i="4" s="1"/>
  <c r="O20" i="4"/>
  <c r="P20" i="4"/>
  <c r="AA20" i="4" s="1"/>
  <c r="Q20" i="4"/>
  <c r="R20" i="4"/>
  <c r="AB20" i="4" s="1"/>
  <c r="S20" i="4"/>
  <c r="D21" i="4"/>
  <c r="U21" i="4" s="1"/>
  <c r="E21" i="4"/>
  <c r="F21" i="4"/>
  <c r="V21" i="4" s="1"/>
  <c r="G21" i="4"/>
  <c r="H21" i="4"/>
  <c r="W21" i="4" s="1"/>
  <c r="I21" i="4"/>
  <c r="J21" i="4"/>
  <c r="X21" i="4" s="1"/>
  <c r="K21" i="4"/>
  <c r="L21" i="4"/>
  <c r="M21" i="4"/>
  <c r="Y21" i="4" s="1"/>
  <c r="N21" i="4"/>
  <c r="Z21" i="4" s="1"/>
  <c r="O21" i="4"/>
  <c r="P21" i="4"/>
  <c r="AA21" i="4" s="1"/>
  <c r="Q21" i="4"/>
  <c r="R21" i="4"/>
  <c r="AB21" i="4" s="1"/>
  <c r="S21" i="4"/>
  <c r="D22" i="4"/>
  <c r="U22" i="4" s="1"/>
  <c r="E22" i="4"/>
  <c r="F22" i="4"/>
  <c r="V22" i="4" s="1"/>
  <c r="G22" i="4"/>
  <c r="H22" i="4"/>
  <c r="W22" i="4" s="1"/>
  <c r="I22" i="4"/>
  <c r="J22" i="4"/>
  <c r="X22" i="4" s="1"/>
  <c r="K22" i="4"/>
  <c r="L22" i="4"/>
  <c r="M22" i="4"/>
  <c r="Y22" i="4" s="1"/>
  <c r="N22" i="4"/>
  <c r="Z22" i="4" s="1"/>
  <c r="O22" i="4"/>
  <c r="P22" i="4"/>
  <c r="AA22" i="4" s="1"/>
  <c r="Q22" i="4"/>
  <c r="R22" i="4"/>
  <c r="AB22" i="4" s="1"/>
  <c r="S22" i="4"/>
  <c r="D23" i="4"/>
  <c r="U23" i="4" s="1"/>
  <c r="E23" i="4"/>
  <c r="F23" i="4"/>
  <c r="V23" i="4" s="1"/>
  <c r="G23" i="4"/>
  <c r="H23" i="4"/>
  <c r="W23" i="4" s="1"/>
  <c r="I23" i="4"/>
  <c r="J23" i="4"/>
  <c r="X23" i="4" s="1"/>
  <c r="K23" i="4"/>
  <c r="L23" i="4"/>
  <c r="M23" i="4"/>
  <c r="Y23" i="4" s="1"/>
  <c r="N23" i="4"/>
  <c r="Z23" i="4" s="1"/>
  <c r="O23" i="4"/>
  <c r="P23" i="4"/>
  <c r="AA23" i="4" s="1"/>
  <c r="Q23" i="4"/>
  <c r="R23" i="4"/>
  <c r="AB23" i="4" s="1"/>
  <c r="S23" i="4"/>
  <c r="D24" i="4"/>
  <c r="E24" i="4"/>
  <c r="F24" i="4"/>
  <c r="V24" i="4" s="1"/>
  <c r="G24" i="4"/>
  <c r="H24" i="4"/>
  <c r="W24" i="4" s="1"/>
  <c r="I24" i="4"/>
  <c r="J24" i="4"/>
  <c r="X24" i="4" s="1"/>
  <c r="K24" i="4"/>
  <c r="L24" i="4"/>
  <c r="M24" i="4"/>
  <c r="Y24" i="4" s="1"/>
  <c r="N24" i="4"/>
  <c r="Z24" i="4" s="1"/>
  <c r="O24" i="4"/>
  <c r="P24" i="4"/>
  <c r="AA24" i="4" s="1"/>
  <c r="Q24" i="4"/>
  <c r="R24" i="4"/>
  <c r="AB24" i="4" s="1"/>
  <c r="S24" i="4"/>
  <c r="D25" i="4"/>
  <c r="U25" i="4" s="1"/>
  <c r="E25" i="4"/>
  <c r="F25" i="4"/>
  <c r="V25" i="4" s="1"/>
  <c r="G25" i="4"/>
  <c r="H25" i="4"/>
  <c r="W25" i="4" s="1"/>
  <c r="I25" i="4"/>
  <c r="J25" i="4"/>
  <c r="X25" i="4" s="1"/>
  <c r="K25" i="4"/>
  <c r="L25" i="4"/>
  <c r="M25" i="4"/>
  <c r="Y25" i="4" s="1"/>
  <c r="N25" i="4"/>
  <c r="Z25" i="4" s="1"/>
  <c r="O25" i="4"/>
  <c r="P25" i="4"/>
  <c r="AA25" i="4" s="1"/>
  <c r="Q25" i="4"/>
  <c r="R25" i="4"/>
  <c r="AB25" i="4" s="1"/>
  <c r="S25" i="4"/>
  <c r="D26" i="4"/>
  <c r="U26" i="4" s="1"/>
  <c r="E26" i="4"/>
  <c r="F26" i="4"/>
  <c r="V26" i="4" s="1"/>
  <c r="G26" i="4"/>
  <c r="H26" i="4"/>
  <c r="W26" i="4" s="1"/>
  <c r="I26" i="4"/>
  <c r="J26" i="4"/>
  <c r="X26" i="4" s="1"/>
  <c r="K26" i="4"/>
  <c r="L26" i="4"/>
  <c r="M26" i="4"/>
  <c r="Y26" i="4" s="1"/>
  <c r="N26" i="4"/>
  <c r="Z26" i="4" s="1"/>
  <c r="O26" i="4"/>
  <c r="P26" i="4"/>
  <c r="AA26" i="4" s="1"/>
  <c r="Q26" i="4"/>
  <c r="R26" i="4"/>
  <c r="AB26" i="4" s="1"/>
  <c r="S26" i="4"/>
  <c r="D27" i="4"/>
  <c r="U27" i="4" s="1"/>
  <c r="E27" i="4"/>
  <c r="F27" i="4"/>
  <c r="V27" i="4" s="1"/>
  <c r="G27" i="4"/>
  <c r="H27" i="4"/>
  <c r="W27" i="4" s="1"/>
  <c r="I27" i="4"/>
  <c r="J27" i="4"/>
  <c r="X27" i="4" s="1"/>
  <c r="K27" i="4"/>
  <c r="L27" i="4"/>
  <c r="M27" i="4"/>
  <c r="Y27" i="4" s="1"/>
  <c r="N27" i="4"/>
  <c r="Z27" i="4" s="1"/>
  <c r="O27" i="4"/>
  <c r="P27" i="4"/>
  <c r="AA27" i="4" s="1"/>
  <c r="Q27" i="4"/>
  <c r="R27" i="4"/>
  <c r="AB27" i="4" s="1"/>
  <c r="S27" i="4"/>
  <c r="D28" i="4"/>
  <c r="U28" i="4" s="1"/>
  <c r="E28" i="4"/>
  <c r="F28" i="4"/>
  <c r="V28" i="4" s="1"/>
  <c r="G28" i="4"/>
  <c r="H28" i="4"/>
  <c r="W28" i="4" s="1"/>
  <c r="I28" i="4"/>
  <c r="J28" i="4"/>
  <c r="X28" i="4" s="1"/>
  <c r="K28" i="4"/>
  <c r="L28" i="4"/>
  <c r="M28" i="4"/>
  <c r="Y28" i="4" s="1"/>
  <c r="N28" i="4"/>
  <c r="Z28" i="4" s="1"/>
  <c r="O28" i="4"/>
  <c r="P28" i="4"/>
  <c r="AA28" i="4" s="1"/>
  <c r="Q28" i="4"/>
  <c r="R28" i="4"/>
  <c r="AB28" i="4" s="1"/>
  <c r="S28" i="4"/>
  <c r="D29" i="4"/>
  <c r="U29" i="4" s="1"/>
  <c r="E29" i="4"/>
  <c r="F29" i="4"/>
  <c r="V29" i="4" s="1"/>
  <c r="G29" i="4"/>
  <c r="H29" i="4"/>
  <c r="W29" i="4" s="1"/>
  <c r="I29" i="4"/>
  <c r="J29" i="4"/>
  <c r="X29" i="4" s="1"/>
  <c r="K29" i="4"/>
  <c r="L29" i="4"/>
  <c r="M29" i="4"/>
  <c r="Y29" i="4" s="1"/>
  <c r="N29" i="4"/>
  <c r="Z29" i="4" s="1"/>
  <c r="O29" i="4"/>
  <c r="P29" i="4"/>
  <c r="AA29" i="4" s="1"/>
  <c r="Q29" i="4"/>
  <c r="R29" i="4"/>
  <c r="AB29" i="4" s="1"/>
  <c r="S29" i="4"/>
  <c r="D30" i="4"/>
  <c r="U30" i="4" s="1"/>
  <c r="E30" i="4"/>
  <c r="F30" i="4"/>
  <c r="V30" i="4" s="1"/>
  <c r="G30" i="4"/>
  <c r="H30" i="4"/>
  <c r="W30" i="4" s="1"/>
  <c r="I30" i="4"/>
  <c r="J30" i="4"/>
  <c r="X30" i="4" s="1"/>
  <c r="K30" i="4"/>
  <c r="L30" i="4"/>
  <c r="M30" i="4"/>
  <c r="Y30" i="4" s="1"/>
  <c r="N30" i="4"/>
  <c r="Z30" i="4" s="1"/>
  <c r="O30" i="4"/>
  <c r="P30" i="4"/>
  <c r="AA30" i="4" s="1"/>
  <c r="Q30" i="4"/>
  <c r="R30" i="4"/>
  <c r="S30" i="4"/>
  <c r="D31" i="4"/>
  <c r="U31" i="4" s="1"/>
  <c r="E31" i="4"/>
  <c r="F31" i="4"/>
  <c r="V31" i="4" s="1"/>
  <c r="G31" i="4"/>
  <c r="H31" i="4"/>
  <c r="W31" i="4" s="1"/>
  <c r="I31" i="4"/>
  <c r="J31" i="4"/>
  <c r="X31" i="4" s="1"/>
  <c r="K31" i="4"/>
  <c r="L31" i="4"/>
  <c r="M31" i="4"/>
  <c r="Y31" i="4" s="1"/>
  <c r="N31" i="4"/>
  <c r="Z31" i="4" s="1"/>
  <c r="O31" i="4"/>
  <c r="P31" i="4"/>
  <c r="AA31" i="4" s="1"/>
  <c r="Q31" i="4"/>
  <c r="R31" i="4"/>
  <c r="AB31" i="4" s="1"/>
  <c r="S31" i="4"/>
  <c r="D32" i="4"/>
  <c r="U32" i="4" s="1"/>
  <c r="E32" i="4"/>
  <c r="F32" i="4"/>
  <c r="V32" i="4" s="1"/>
  <c r="G32" i="4"/>
  <c r="H32" i="4"/>
  <c r="W32" i="4" s="1"/>
  <c r="I32" i="4"/>
  <c r="J32" i="4"/>
  <c r="X32" i="4" s="1"/>
  <c r="K32" i="4"/>
  <c r="L32" i="4"/>
  <c r="M32" i="4"/>
  <c r="Y32" i="4" s="1"/>
  <c r="N32" i="4"/>
  <c r="Z32" i="4" s="1"/>
  <c r="O32" i="4"/>
  <c r="P32" i="4"/>
  <c r="AA32" i="4" s="1"/>
  <c r="Q32" i="4"/>
  <c r="R32" i="4"/>
  <c r="AB32" i="4" s="1"/>
  <c r="S32" i="4"/>
  <c r="D33" i="4"/>
  <c r="U33" i="4" s="1"/>
  <c r="E33" i="4"/>
  <c r="F33" i="4"/>
  <c r="V33" i="4" s="1"/>
  <c r="G33" i="4"/>
  <c r="H33" i="4"/>
  <c r="W33" i="4" s="1"/>
  <c r="I33" i="4"/>
  <c r="J33" i="4"/>
  <c r="X33" i="4" s="1"/>
  <c r="K33" i="4"/>
  <c r="L33" i="4"/>
  <c r="M33" i="4"/>
  <c r="Y33" i="4" s="1"/>
  <c r="N33" i="4"/>
  <c r="Z33" i="4" s="1"/>
  <c r="O33" i="4"/>
  <c r="P33" i="4"/>
  <c r="AA33" i="4" s="1"/>
  <c r="Q33" i="4"/>
  <c r="R33" i="4"/>
  <c r="AB33" i="4" s="1"/>
  <c r="S33" i="4"/>
  <c r="D34" i="4"/>
  <c r="U34" i="4" s="1"/>
  <c r="E34" i="4"/>
  <c r="F34" i="4"/>
  <c r="V34" i="4" s="1"/>
  <c r="G34" i="4"/>
  <c r="H34" i="4"/>
  <c r="W34" i="4" s="1"/>
  <c r="I34" i="4"/>
  <c r="J34" i="4"/>
  <c r="X34" i="4" s="1"/>
  <c r="K34" i="4"/>
  <c r="L34" i="4"/>
  <c r="M34" i="4"/>
  <c r="Y34" i="4" s="1"/>
  <c r="N34" i="4"/>
  <c r="Z34" i="4" s="1"/>
  <c r="O34" i="4"/>
  <c r="P34" i="4"/>
  <c r="AA34" i="4" s="1"/>
  <c r="Q34" i="4"/>
  <c r="R34" i="4"/>
  <c r="AB34" i="4" s="1"/>
  <c r="S34" i="4"/>
  <c r="D35" i="4"/>
  <c r="U35" i="4" s="1"/>
  <c r="E35" i="4"/>
  <c r="F35" i="4"/>
  <c r="V35" i="4" s="1"/>
  <c r="G35" i="4"/>
  <c r="H35" i="4"/>
  <c r="W35" i="4" s="1"/>
  <c r="I35" i="4"/>
  <c r="J35" i="4"/>
  <c r="X35" i="4" s="1"/>
  <c r="K35" i="4"/>
  <c r="L35" i="4"/>
  <c r="M35" i="4"/>
  <c r="Y35" i="4" s="1"/>
  <c r="N35" i="4"/>
  <c r="Z35" i="4" s="1"/>
  <c r="O35" i="4"/>
  <c r="P35" i="4"/>
  <c r="AA35" i="4" s="1"/>
  <c r="Q35" i="4"/>
  <c r="R35" i="4"/>
  <c r="AB35" i="4" s="1"/>
  <c r="S35" i="4"/>
  <c r="D36" i="4"/>
  <c r="U36" i="4" s="1"/>
  <c r="E36" i="4"/>
  <c r="F36" i="4"/>
  <c r="V36" i="4" s="1"/>
  <c r="G36" i="4"/>
  <c r="H36" i="4"/>
  <c r="W36" i="4" s="1"/>
  <c r="I36" i="4"/>
  <c r="J36" i="4"/>
  <c r="X36" i="4" s="1"/>
  <c r="K36" i="4"/>
  <c r="L36" i="4"/>
  <c r="M36" i="4"/>
  <c r="Y36" i="4" s="1"/>
  <c r="N36" i="4"/>
  <c r="Z36" i="4" s="1"/>
  <c r="O36" i="4"/>
  <c r="P36" i="4"/>
  <c r="AA36" i="4" s="1"/>
  <c r="Q36" i="4"/>
  <c r="R36" i="4"/>
  <c r="AB36" i="4" s="1"/>
  <c r="S36" i="4"/>
  <c r="S4" i="4"/>
  <c r="R4" i="4"/>
  <c r="AB4" i="4" s="1"/>
  <c r="Q4" i="4"/>
  <c r="P4" i="4"/>
  <c r="AA4" i="4" s="1"/>
  <c r="O4" i="4"/>
  <c r="N4" i="4"/>
  <c r="Z4" i="4" s="1"/>
  <c r="M4" i="4"/>
  <c r="Y4" i="4" s="1"/>
  <c r="L4" i="4"/>
  <c r="K4" i="4"/>
  <c r="J4" i="4"/>
  <c r="X4" i="4" s="1"/>
  <c r="I4" i="4"/>
  <c r="H4" i="4"/>
  <c r="W4" i="4" s="1"/>
  <c r="G4" i="4"/>
  <c r="F4" i="4"/>
  <c r="V4" i="4" s="1"/>
  <c r="E4" i="4"/>
  <c r="D4" i="4"/>
  <c r="U4" i="4" s="1"/>
  <c r="D5" i="3"/>
  <c r="S5" i="3" s="1"/>
  <c r="E5" i="3"/>
  <c r="F5" i="3"/>
  <c r="T5" i="3" s="1"/>
  <c r="G5" i="3"/>
  <c r="H5" i="3"/>
  <c r="U5" i="3" s="1"/>
  <c r="I5" i="3"/>
  <c r="J5" i="3"/>
  <c r="V5" i="3" s="1"/>
  <c r="K5" i="3"/>
  <c r="L5" i="3"/>
  <c r="W5" i="3" s="1"/>
  <c r="M5" i="3"/>
  <c r="N5" i="3"/>
  <c r="X5" i="3" s="1"/>
  <c r="O5" i="3"/>
  <c r="P5" i="3"/>
  <c r="Y5" i="3" s="1"/>
  <c r="Q5" i="3"/>
  <c r="D6" i="3"/>
  <c r="S6" i="3" s="1"/>
  <c r="E6" i="3"/>
  <c r="F6" i="3"/>
  <c r="T6" i="3" s="1"/>
  <c r="G6" i="3"/>
  <c r="H6" i="3"/>
  <c r="U6" i="3" s="1"/>
  <c r="I6" i="3"/>
  <c r="J6" i="3"/>
  <c r="V6" i="3" s="1"/>
  <c r="K6" i="3"/>
  <c r="L6" i="3"/>
  <c r="W6" i="3" s="1"/>
  <c r="M6" i="3"/>
  <c r="N6" i="3"/>
  <c r="X6" i="3" s="1"/>
  <c r="O6" i="3"/>
  <c r="P6" i="3"/>
  <c r="Y6" i="3" s="1"/>
  <c r="Q6" i="3"/>
  <c r="D7" i="3"/>
  <c r="S7" i="3" s="1"/>
  <c r="E7" i="3"/>
  <c r="F7" i="3"/>
  <c r="T7" i="3" s="1"/>
  <c r="G7" i="3"/>
  <c r="H7" i="3"/>
  <c r="U7" i="3" s="1"/>
  <c r="I7" i="3"/>
  <c r="J7" i="3"/>
  <c r="V7" i="3" s="1"/>
  <c r="K7" i="3"/>
  <c r="L7" i="3"/>
  <c r="W7" i="3" s="1"/>
  <c r="M7" i="3"/>
  <c r="N7" i="3"/>
  <c r="X7" i="3" s="1"/>
  <c r="O7" i="3"/>
  <c r="P7" i="3"/>
  <c r="Y7" i="3" s="1"/>
  <c r="Q7" i="3"/>
  <c r="D8" i="3"/>
  <c r="S8" i="3" s="1"/>
  <c r="E8" i="3"/>
  <c r="F8" i="3"/>
  <c r="T8" i="3" s="1"/>
  <c r="G8" i="3"/>
  <c r="H8" i="3"/>
  <c r="U8" i="3" s="1"/>
  <c r="I8" i="3"/>
  <c r="J8" i="3"/>
  <c r="V8" i="3" s="1"/>
  <c r="K8" i="3"/>
  <c r="L8" i="3"/>
  <c r="W8" i="3" s="1"/>
  <c r="M8" i="3"/>
  <c r="N8" i="3"/>
  <c r="X8" i="3" s="1"/>
  <c r="O8" i="3"/>
  <c r="P8" i="3"/>
  <c r="Y8" i="3" s="1"/>
  <c r="Q8" i="3"/>
  <c r="D9" i="3"/>
  <c r="S9" i="3" s="1"/>
  <c r="E9" i="3"/>
  <c r="F9" i="3"/>
  <c r="T9" i="3" s="1"/>
  <c r="G9" i="3"/>
  <c r="H9" i="3"/>
  <c r="U9" i="3" s="1"/>
  <c r="I9" i="3"/>
  <c r="J9" i="3"/>
  <c r="V9" i="3" s="1"/>
  <c r="K9" i="3"/>
  <c r="L9" i="3"/>
  <c r="W9" i="3" s="1"/>
  <c r="M9" i="3"/>
  <c r="N9" i="3"/>
  <c r="X9" i="3" s="1"/>
  <c r="O9" i="3"/>
  <c r="P9" i="3"/>
  <c r="Y9" i="3" s="1"/>
  <c r="Q9" i="3"/>
  <c r="D10" i="3"/>
  <c r="S10" i="3" s="1"/>
  <c r="E10" i="3"/>
  <c r="F10" i="3"/>
  <c r="T10" i="3" s="1"/>
  <c r="G10" i="3"/>
  <c r="H10" i="3"/>
  <c r="U10" i="3" s="1"/>
  <c r="I10" i="3"/>
  <c r="J10" i="3"/>
  <c r="V10" i="3" s="1"/>
  <c r="K10" i="3"/>
  <c r="L10" i="3"/>
  <c r="W10" i="3" s="1"/>
  <c r="M10" i="3"/>
  <c r="N10" i="3"/>
  <c r="X10" i="3" s="1"/>
  <c r="O10" i="3"/>
  <c r="P10" i="3"/>
  <c r="Y10" i="3" s="1"/>
  <c r="Q10" i="3"/>
  <c r="D11" i="3"/>
  <c r="S11" i="3" s="1"/>
  <c r="E11" i="3"/>
  <c r="F11" i="3"/>
  <c r="T11" i="3" s="1"/>
  <c r="G11" i="3"/>
  <c r="H11" i="3"/>
  <c r="U11" i="3" s="1"/>
  <c r="I11" i="3"/>
  <c r="J11" i="3"/>
  <c r="V11" i="3" s="1"/>
  <c r="K11" i="3"/>
  <c r="L11" i="3"/>
  <c r="W11" i="3" s="1"/>
  <c r="M11" i="3"/>
  <c r="N11" i="3"/>
  <c r="X11" i="3" s="1"/>
  <c r="O11" i="3"/>
  <c r="P11" i="3"/>
  <c r="Y11" i="3" s="1"/>
  <c r="Q11" i="3"/>
  <c r="D12" i="3"/>
  <c r="S12" i="3" s="1"/>
  <c r="E12" i="3"/>
  <c r="F12" i="3"/>
  <c r="T12" i="3" s="1"/>
  <c r="G12" i="3"/>
  <c r="H12" i="3"/>
  <c r="U12" i="3" s="1"/>
  <c r="I12" i="3"/>
  <c r="J12" i="3"/>
  <c r="V12" i="3" s="1"/>
  <c r="K12" i="3"/>
  <c r="L12" i="3"/>
  <c r="W12" i="3" s="1"/>
  <c r="M12" i="3"/>
  <c r="N12" i="3"/>
  <c r="X12" i="3" s="1"/>
  <c r="O12" i="3"/>
  <c r="P12" i="3"/>
  <c r="Y12" i="3" s="1"/>
  <c r="Q12" i="3"/>
  <c r="D13" i="3"/>
  <c r="S13" i="3" s="1"/>
  <c r="E13" i="3"/>
  <c r="F13" i="3"/>
  <c r="T13" i="3" s="1"/>
  <c r="G13" i="3"/>
  <c r="H13" i="3"/>
  <c r="U13" i="3" s="1"/>
  <c r="I13" i="3"/>
  <c r="J13" i="3"/>
  <c r="V13" i="3" s="1"/>
  <c r="K13" i="3"/>
  <c r="L13" i="3"/>
  <c r="W13" i="3" s="1"/>
  <c r="M13" i="3"/>
  <c r="N13" i="3"/>
  <c r="X13" i="3" s="1"/>
  <c r="O13" i="3"/>
  <c r="P13" i="3"/>
  <c r="Y13" i="3" s="1"/>
  <c r="Q13" i="3"/>
  <c r="D14" i="3"/>
  <c r="S14" i="3" s="1"/>
  <c r="E14" i="3"/>
  <c r="F14" i="3"/>
  <c r="T14" i="3" s="1"/>
  <c r="G14" i="3"/>
  <c r="H14" i="3"/>
  <c r="U14" i="3" s="1"/>
  <c r="I14" i="3"/>
  <c r="J14" i="3"/>
  <c r="V14" i="3" s="1"/>
  <c r="K14" i="3"/>
  <c r="L14" i="3"/>
  <c r="W14" i="3" s="1"/>
  <c r="M14" i="3"/>
  <c r="N14" i="3"/>
  <c r="X14" i="3" s="1"/>
  <c r="O14" i="3"/>
  <c r="P14" i="3"/>
  <c r="Y14" i="3" s="1"/>
  <c r="Q14" i="3"/>
  <c r="D15" i="3"/>
  <c r="S15" i="3" s="1"/>
  <c r="E15" i="3"/>
  <c r="F15" i="3"/>
  <c r="T15" i="3" s="1"/>
  <c r="G15" i="3"/>
  <c r="H15" i="3"/>
  <c r="U15" i="3" s="1"/>
  <c r="I15" i="3"/>
  <c r="J15" i="3"/>
  <c r="V15" i="3" s="1"/>
  <c r="K15" i="3"/>
  <c r="L15" i="3"/>
  <c r="W15" i="3" s="1"/>
  <c r="M15" i="3"/>
  <c r="N15" i="3"/>
  <c r="X15" i="3" s="1"/>
  <c r="O15" i="3"/>
  <c r="P15" i="3"/>
  <c r="Y15" i="3" s="1"/>
  <c r="Q15" i="3"/>
  <c r="D16" i="3"/>
  <c r="S16" i="3" s="1"/>
  <c r="E16" i="3"/>
  <c r="F16" i="3"/>
  <c r="T16" i="3" s="1"/>
  <c r="G16" i="3"/>
  <c r="H16" i="3"/>
  <c r="U16" i="3" s="1"/>
  <c r="I16" i="3"/>
  <c r="J16" i="3"/>
  <c r="V16" i="3" s="1"/>
  <c r="K16" i="3"/>
  <c r="L16" i="3"/>
  <c r="W16" i="3" s="1"/>
  <c r="M16" i="3"/>
  <c r="N16" i="3"/>
  <c r="X16" i="3" s="1"/>
  <c r="O16" i="3"/>
  <c r="P16" i="3"/>
  <c r="Y16" i="3" s="1"/>
  <c r="Q16" i="3"/>
  <c r="D17" i="3"/>
  <c r="S17" i="3" s="1"/>
  <c r="E17" i="3"/>
  <c r="F17" i="3"/>
  <c r="T17" i="3" s="1"/>
  <c r="G17" i="3"/>
  <c r="H17" i="3"/>
  <c r="U17" i="3" s="1"/>
  <c r="I17" i="3"/>
  <c r="J17" i="3"/>
  <c r="V17" i="3" s="1"/>
  <c r="K17" i="3"/>
  <c r="L17" i="3"/>
  <c r="W17" i="3" s="1"/>
  <c r="M17" i="3"/>
  <c r="N17" i="3"/>
  <c r="X17" i="3" s="1"/>
  <c r="O17" i="3"/>
  <c r="P17" i="3"/>
  <c r="Y17" i="3" s="1"/>
  <c r="Q17" i="3"/>
  <c r="D18" i="3"/>
  <c r="S18" i="3" s="1"/>
  <c r="E18" i="3"/>
  <c r="F18" i="3"/>
  <c r="T18" i="3" s="1"/>
  <c r="G18" i="3"/>
  <c r="H18" i="3"/>
  <c r="U18" i="3" s="1"/>
  <c r="I18" i="3"/>
  <c r="J18" i="3"/>
  <c r="V18" i="3" s="1"/>
  <c r="K18" i="3"/>
  <c r="L18" i="3"/>
  <c r="W18" i="3" s="1"/>
  <c r="M18" i="3"/>
  <c r="N18" i="3"/>
  <c r="X18" i="3" s="1"/>
  <c r="O18" i="3"/>
  <c r="P18" i="3"/>
  <c r="Y18" i="3" s="1"/>
  <c r="Q18" i="3"/>
  <c r="D19" i="3"/>
  <c r="S19" i="3" s="1"/>
  <c r="E19" i="3"/>
  <c r="F19" i="3"/>
  <c r="T19" i="3" s="1"/>
  <c r="G19" i="3"/>
  <c r="H19" i="3"/>
  <c r="U19" i="3" s="1"/>
  <c r="I19" i="3"/>
  <c r="J19" i="3"/>
  <c r="V19" i="3" s="1"/>
  <c r="K19" i="3"/>
  <c r="L19" i="3"/>
  <c r="W19" i="3" s="1"/>
  <c r="M19" i="3"/>
  <c r="N19" i="3"/>
  <c r="X19" i="3" s="1"/>
  <c r="O19" i="3"/>
  <c r="P19" i="3"/>
  <c r="Y19" i="3" s="1"/>
  <c r="Q19" i="3"/>
  <c r="D20" i="3"/>
  <c r="S20" i="3" s="1"/>
  <c r="E20" i="3"/>
  <c r="F20" i="3"/>
  <c r="T20" i="3" s="1"/>
  <c r="G20" i="3"/>
  <c r="H20" i="3"/>
  <c r="U20" i="3" s="1"/>
  <c r="I20" i="3"/>
  <c r="J20" i="3"/>
  <c r="V20" i="3" s="1"/>
  <c r="K20" i="3"/>
  <c r="L20" i="3"/>
  <c r="W20" i="3" s="1"/>
  <c r="M20" i="3"/>
  <c r="N20" i="3"/>
  <c r="X20" i="3" s="1"/>
  <c r="O20" i="3"/>
  <c r="P20" i="3"/>
  <c r="Y20" i="3" s="1"/>
  <c r="Q20" i="3"/>
  <c r="D21" i="3"/>
  <c r="S21" i="3" s="1"/>
  <c r="E21" i="3"/>
  <c r="F21" i="3"/>
  <c r="T21" i="3" s="1"/>
  <c r="G21" i="3"/>
  <c r="H21" i="3"/>
  <c r="U21" i="3" s="1"/>
  <c r="I21" i="3"/>
  <c r="J21" i="3"/>
  <c r="V21" i="3" s="1"/>
  <c r="K21" i="3"/>
  <c r="L21" i="3"/>
  <c r="W21" i="3" s="1"/>
  <c r="M21" i="3"/>
  <c r="N21" i="3"/>
  <c r="X21" i="3" s="1"/>
  <c r="O21" i="3"/>
  <c r="P21" i="3"/>
  <c r="Y21" i="3" s="1"/>
  <c r="Q21" i="3"/>
  <c r="D22" i="3"/>
  <c r="S22" i="3" s="1"/>
  <c r="E22" i="3"/>
  <c r="F22" i="3"/>
  <c r="T22" i="3" s="1"/>
  <c r="G22" i="3"/>
  <c r="H22" i="3"/>
  <c r="U22" i="3" s="1"/>
  <c r="I22" i="3"/>
  <c r="J22" i="3"/>
  <c r="V22" i="3" s="1"/>
  <c r="K22" i="3"/>
  <c r="L22" i="3"/>
  <c r="W22" i="3" s="1"/>
  <c r="M22" i="3"/>
  <c r="N22" i="3"/>
  <c r="X22" i="3" s="1"/>
  <c r="O22" i="3"/>
  <c r="P22" i="3"/>
  <c r="Y22" i="3" s="1"/>
  <c r="Q22" i="3"/>
  <c r="D23" i="3"/>
  <c r="S23" i="3" s="1"/>
  <c r="E23" i="3"/>
  <c r="F23" i="3"/>
  <c r="T23" i="3" s="1"/>
  <c r="G23" i="3"/>
  <c r="H23" i="3"/>
  <c r="U23" i="3" s="1"/>
  <c r="I23" i="3"/>
  <c r="J23" i="3"/>
  <c r="V23" i="3" s="1"/>
  <c r="K23" i="3"/>
  <c r="L23" i="3"/>
  <c r="W23" i="3" s="1"/>
  <c r="M23" i="3"/>
  <c r="N23" i="3"/>
  <c r="X23" i="3" s="1"/>
  <c r="O23" i="3"/>
  <c r="P23" i="3"/>
  <c r="Y23" i="3" s="1"/>
  <c r="Q23" i="3"/>
  <c r="D24" i="3"/>
  <c r="S24" i="3" s="1"/>
  <c r="E24" i="3"/>
  <c r="F24" i="3"/>
  <c r="T24" i="3" s="1"/>
  <c r="G24" i="3"/>
  <c r="H24" i="3"/>
  <c r="U24" i="3" s="1"/>
  <c r="I24" i="3"/>
  <c r="J24" i="3"/>
  <c r="V24" i="3" s="1"/>
  <c r="K24" i="3"/>
  <c r="L24" i="3"/>
  <c r="W24" i="3" s="1"/>
  <c r="M24" i="3"/>
  <c r="N24" i="3"/>
  <c r="X24" i="3" s="1"/>
  <c r="O24" i="3"/>
  <c r="P24" i="3"/>
  <c r="Y24" i="3" s="1"/>
  <c r="Q24" i="3"/>
  <c r="D25" i="3"/>
  <c r="S25" i="3" s="1"/>
  <c r="E25" i="3"/>
  <c r="F25" i="3"/>
  <c r="T25" i="3" s="1"/>
  <c r="G25" i="3"/>
  <c r="H25" i="3"/>
  <c r="U25" i="3" s="1"/>
  <c r="I25" i="3"/>
  <c r="J25" i="3"/>
  <c r="V25" i="3" s="1"/>
  <c r="K25" i="3"/>
  <c r="L25" i="3"/>
  <c r="W25" i="3" s="1"/>
  <c r="M25" i="3"/>
  <c r="N25" i="3"/>
  <c r="X25" i="3" s="1"/>
  <c r="O25" i="3"/>
  <c r="P25" i="3"/>
  <c r="Y25" i="3" s="1"/>
  <c r="Q25" i="3"/>
  <c r="D26" i="3"/>
  <c r="S26" i="3" s="1"/>
  <c r="E26" i="3"/>
  <c r="F26" i="3"/>
  <c r="T26" i="3" s="1"/>
  <c r="G26" i="3"/>
  <c r="H26" i="3"/>
  <c r="U26" i="3" s="1"/>
  <c r="I26" i="3"/>
  <c r="J26" i="3"/>
  <c r="V26" i="3" s="1"/>
  <c r="K26" i="3"/>
  <c r="L26" i="3"/>
  <c r="W26" i="3" s="1"/>
  <c r="M26" i="3"/>
  <c r="N26" i="3"/>
  <c r="X26" i="3" s="1"/>
  <c r="O26" i="3"/>
  <c r="P26" i="3"/>
  <c r="Y26" i="3" s="1"/>
  <c r="Q26" i="3"/>
  <c r="D27" i="3"/>
  <c r="S27" i="3" s="1"/>
  <c r="E27" i="3"/>
  <c r="F27" i="3"/>
  <c r="T27" i="3" s="1"/>
  <c r="G27" i="3"/>
  <c r="H27" i="3"/>
  <c r="U27" i="3" s="1"/>
  <c r="I27" i="3"/>
  <c r="J27" i="3"/>
  <c r="V27" i="3" s="1"/>
  <c r="K27" i="3"/>
  <c r="L27" i="3"/>
  <c r="W27" i="3" s="1"/>
  <c r="M27" i="3"/>
  <c r="N27" i="3"/>
  <c r="X27" i="3" s="1"/>
  <c r="O27" i="3"/>
  <c r="P27" i="3"/>
  <c r="Y27" i="3" s="1"/>
  <c r="Q27" i="3"/>
  <c r="D28" i="3"/>
  <c r="S28" i="3" s="1"/>
  <c r="E28" i="3"/>
  <c r="F28" i="3"/>
  <c r="T28" i="3" s="1"/>
  <c r="G28" i="3"/>
  <c r="H28" i="3"/>
  <c r="U28" i="3" s="1"/>
  <c r="I28" i="3"/>
  <c r="J28" i="3"/>
  <c r="V28" i="3" s="1"/>
  <c r="K28" i="3"/>
  <c r="L28" i="3"/>
  <c r="W28" i="3" s="1"/>
  <c r="M28" i="3"/>
  <c r="N28" i="3"/>
  <c r="X28" i="3" s="1"/>
  <c r="O28" i="3"/>
  <c r="P28" i="3"/>
  <c r="Y28" i="3" s="1"/>
  <c r="Q28" i="3"/>
  <c r="D29" i="3"/>
  <c r="S29" i="3" s="1"/>
  <c r="E29" i="3"/>
  <c r="F29" i="3"/>
  <c r="T29" i="3" s="1"/>
  <c r="G29" i="3"/>
  <c r="H29" i="3"/>
  <c r="U29" i="3" s="1"/>
  <c r="I29" i="3"/>
  <c r="J29" i="3"/>
  <c r="V29" i="3" s="1"/>
  <c r="K29" i="3"/>
  <c r="L29" i="3"/>
  <c r="W29" i="3" s="1"/>
  <c r="M29" i="3"/>
  <c r="N29" i="3"/>
  <c r="X29" i="3" s="1"/>
  <c r="O29" i="3"/>
  <c r="P29" i="3"/>
  <c r="Y29" i="3" s="1"/>
  <c r="Q29" i="3"/>
  <c r="D30" i="3"/>
  <c r="S30" i="3" s="1"/>
  <c r="E30" i="3"/>
  <c r="F30" i="3"/>
  <c r="T30" i="3" s="1"/>
  <c r="G30" i="3"/>
  <c r="H30" i="3"/>
  <c r="U30" i="3" s="1"/>
  <c r="I30" i="3"/>
  <c r="J30" i="3"/>
  <c r="V30" i="3" s="1"/>
  <c r="K30" i="3"/>
  <c r="L30" i="3"/>
  <c r="W30" i="3" s="1"/>
  <c r="M30" i="3"/>
  <c r="N30" i="3"/>
  <c r="X30" i="3" s="1"/>
  <c r="O30" i="3"/>
  <c r="P30" i="3"/>
  <c r="Y30" i="3" s="1"/>
  <c r="Q30" i="3"/>
  <c r="D31" i="3"/>
  <c r="S31" i="3" s="1"/>
  <c r="E31" i="3"/>
  <c r="F31" i="3"/>
  <c r="T31" i="3" s="1"/>
  <c r="G31" i="3"/>
  <c r="H31" i="3"/>
  <c r="U31" i="3" s="1"/>
  <c r="I31" i="3"/>
  <c r="J31" i="3"/>
  <c r="V31" i="3" s="1"/>
  <c r="K31" i="3"/>
  <c r="L31" i="3"/>
  <c r="W31" i="3" s="1"/>
  <c r="M31" i="3"/>
  <c r="N31" i="3"/>
  <c r="X31" i="3" s="1"/>
  <c r="O31" i="3"/>
  <c r="P31" i="3"/>
  <c r="Y31" i="3" s="1"/>
  <c r="Q31" i="3"/>
  <c r="D32" i="3"/>
  <c r="S32" i="3" s="1"/>
  <c r="E32" i="3"/>
  <c r="F32" i="3"/>
  <c r="T32" i="3" s="1"/>
  <c r="G32" i="3"/>
  <c r="H32" i="3"/>
  <c r="U32" i="3" s="1"/>
  <c r="I32" i="3"/>
  <c r="J32" i="3"/>
  <c r="V32" i="3" s="1"/>
  <c r="K32" i="3"/>
  <c r="L32" i="3"/>
  <c r="W32" i="3" s="1"/>
  <c r="M32" i="3"/>
  <c r="N32" i="3"/>
  <c r="X32" i="3" s="1"/>
  <c r="O32" i="3"/>
  <c r="P32" i="3"/>
  <c r="Y32" i="3" s="1"/>
  <c r="Q32" i="3"/>
  <c r="D33" i="3"/>
  <c r="S33" i="3" s="1"/>
  <c r="E33" i="3"/>
  <c r="F33" i="3"/>
  <c r="T33" i="3" s="1"/>
  <c r="G33" i="3"/>
  <c r="H33" i="3"/>
  <c r="U33" i="3" s="1"/>
  <c r="I33" i="3"/>
  <c r="J33" i="3"/>
  <c r="V33" i="3" s="1"/>
  <c r="K33" i="3"/>
  <c r="L33" i="3"/>
  <c r="W33" i="3" s="1"/>
  <c r="M33" i="3"/>
  <c r="N33" i="3"/>
  <c r="X33" i="3" s="1"/>
  <c r="O33" i="3"/>
  <c r="P33" i="3"/>
  <c r="Y33" i="3" s="1"/>
  <c r="Q33" i="3"/>
  <c r="D34" i="3"/>
  <c r="S34" i="3" s="1"/>
  <c r="E34" i="3"/>
  <c r="F34" i="3"/>
  <c r="T34" i="3" s="1"/>
  <c r="G34" i="3"/>
  <c r="H34" i="3"/>
  <c r="U34" i="3" s="1"/>
  <c r="I34" i="3"/>
  <c r="J34" i="3"/>
  <c r="V34" i="3" s="1"/>
  <c r="K34" i="3"/>
  <c r="L34" i="3"/>
  <c r="W34" i="3" s="1"/>
  <c r="M34" i="3"/>
  <c r="N34" i="3"/>
  <c r="X34" i="3" s="1"/>
  <c r="O34" i="3"/>
  <c r="P34" i="3"/>
  <c r="Y34" i="3" s="1"/>
  <c r="Q34" i="3"/>
  <c r="D35" i="3"/>
  <c r="S35" i="3" s="1"/>
  <c r="E35" i="3"/>
  <c r="F35" i="3"/>
  <c r="T35" i="3" s="1"/>
  <c r="G35" i="3"/>
  <c r="H35" i="3"/>
  <c r="U35" i="3" s="1"/>
  <c r="I35" i="3"/>
  <c r="J35" i="3"/>
  <c r="V35" i="3" s="1"/>
  <c r="K35" i="3"/>
  <c r="L35" i="3"/>
  <c r="W35" i="3" s="1"/>
  <c r="M35" i="3"/>
  <c r="N35" i="3"/>
  <c r="X35" i="3" s="1"/>
  <c r="O35" i="3"/>
  <c r="P35" i="3"/>
  <c r="Y35" i="3" s="1"/>
  <c r="Q35" i="3"/>
  <c r="D36" i="3"/>
  <c r="S36" i="3" s="1"/>
  <c r="E36" i="3"/>
  <c r="F36" i="3"/>
  <c r="T36" i="3" s="1"/>
  <c r="G36" i="3"/>
  <c r="H36" i="3"/>
  <c r="U36" i="3" s="1"/>
  <c r="I36" i="3"/>
  <c r="J36" i="3"/>
  <c r="V36" i="3" s="1"/>
  <c r="K36" i="3"/>
  <c r="L36" i="3"/>
  <c r="W36" i="3" s="1"/>
  <c r="M36" i="3"/>
  <c r="N36" i="3"/>
  <c r="X36" i="3" s="1"/>
  <c r="O36" i="3"/>
  <c r="P36" i="3"/>
  <c r="Y36" i="3" s="1"/>
  <c r="Q36" i="3"/>
  <c r="Q4" i="3"/>
  <c r="P4" i="3"/>
  <c r="Y4" i="3" s="1"/>
  <c r="O4" i="3"/>
  <c r="N4" i="3"/>
  <c r="X4" i="3" s="1"/>
  <c r="M4" i="3"/>
  <c r="L4" i="3"/>
  <c r="W4" i="3" s="1"/>
  <c r="K4" i="3"/>
  <c r="J4" i="3"/>
  <c r="V4" i="3" s="1"/>
  <c r="I4" i="3"/>
  <c r="H4" i="3"/>
  <c r="U4" i="3" s="1"/>
  <c r="G4" i="3"/>
  <c r="F4" i="3"/>
  <c r="T4" i="3" s="1"/>
  <c r="E4" i="3"/>
  <c r="D4" i="3"/>
  <c r="S4" i="3" s="1"/>
  <c r="V5" i="2"/>
  <c r="AJ5" i="2" s="1"/>
  <c r="W5" i="2"/>
  <c r="X5" i="2"/>
  <c r="AK5" i="2" s="1"/>
  <c r="Y5" i="2"/>
  <c r="V6" i="2"/>
  <c r="AJ6" i="2" s="1"/>
  <c r="W6" i="2"/>
  <c r="X6" i="2"/>
  <c r="AK6" i="2" s="1"/>
  <c r="Y6" i="2"/>
  <c r="V7" i="2"/>
  <c r="AJ7" i="2" s="1"/>
  <c r="W7" i="2"/>
  <c r="X7" i="2"/>
  <c r="AK7" i="2" s="1"/>
  <c r="Y7" i="2"/>
  <c r="V8" i="2"/>
  <c r="AJ8" i="2" s="1"/>
  <c r="W8" i="2"/>
  <c r="X8" i="2"/>
  <c r="AK8" i="2" s="1"/>
  <c r="Y8" i="2"/>
  <c r="V9" i="2"/>
  <c r="AJ9" i="2" s="1"/>
  <c r="W9" i="2"/>
  <c r="X9" i="2"/>
  <c r="AK9" i="2" s="1"/>
  <c r="Y9" i="2"/>
  <c r="V10" i="2"/>
  <c r="AJ10" i="2" s="1"/>
  <c r="W10" i="2"/>
  <c r="X10" i="2"/>
  <c r="AK10" i="2" s="1"/>
  <c r="Y10" i="2"/>
  <c r="V11" i="2"/>
  <c r="AJ11" i="2" s="1"/>
  <c r="W11" i="2"/>
  <c r="X11" i="2"/>
  <c r="AK11" i="2" s="1"/>
  <c r="Y11" i="2"/>
  <c r="V12" i="2"/>
  <c r="AJ12" i="2" s="1"/>
  <c r="W12" i="2"/>
  <c r="X12" i="2"/>
  <c r="AK12" i="2" s="1"/>
  <c r="Y12" i="2"/>
  <c r="V13" i="2"/>
  <c r="AJ13" i="2" s="1"/>
  <c r="W13" i="2"/>
  <c r="X13" i="2"/>
  <c r="AK13" i="2" s="1"/>
  <c r="Y13" i="2"/>
  <c r="V14" i="2"/>
  <c r="AJ14" i="2" s="1"/>
  <c r="W14" i="2"/>
  <c r="X14" i="2"/>
  <c r="AK14" i="2" s="1"/>
  <c r="Y14" i="2"/>
  <c r="V15" i="2"/>
  <c r="AJ15" i="2" s="1"/>
  <c r="W15" i="2"/>
  <c r="X15" i="2"/>
  <c r="AK15" i="2" s="1"/>
  <c r="Y15" i="2"/>
  <c r="V16" i="2"/>
  <c r="AJ16" i="2" s="1"/>
  <c r="W16" i="2"/>
  <c r="X16" i="2"/>
  <c r="AK16" i="2" s="1"/>
  <c r="Y16" i="2"/>
  <c r="V17" i="2"/>
  <c r="AJ17" i="2" s="1"/>
  <c r="W17" i="2"/>
  <c r="X17" i="2"/>
  <c r="AK17" i="2" s="1"/>
  <c r="Y17" i="2"/>
  <c r="V18" i="2"/>
  <c r="AJ18" i="2" s="1"/>
  <c r="W18" i="2"/>
  <c r="X18" i="2"/>
  <c r="AK18" i="2" s="1"/>
  <c r="Y18" i="2"/>
  <c r="V19" i="2"/>
  <c r="AJ19" i="2" s="1"/>
  <c r="W19" i="2"/>
  <c r="X19" i="2"/>
  <c r="AK19" i="2" s="1"/>
  <c r="Y19" i="2"/>
  <c r="V20" i="2"/>
  <c r="AJ20" i="2" s="1"/>
  <c r="W20" i="2"/>
  <c r="X20" i="2"/>
  <c r="AK20" i="2" s="1"/>
  <c r="Y20" i="2"/>
  <c r="V21" i="2"/>
  <c r="AJ21" i="2" s="1"/>
  <c r="W21" i="2"/>
  <c r="X21" i="2"/>
  <c r="AK21" i="2" s="1"/>
  <c r="Y21" i="2"/>
  <c r="V22" i="2"/>
  <c r="AJ22" i="2" s="1"/>
  <c r="W22" i="2"/>
  <c r="X22" i="2"/>
  <c r="AK22" i="2" s="1"/>
  <c r="Y22" i="2"/>
  <c r="V23" i="2"/>
  <c r="AJ23" i="2" s="1"/>
  <c r="W23" i="2"/>
  <c r="X23" i="2"/>
  <c r="AK23" i="2" s="1"/>
  <c r="Y23" i="2"/>
  <c r="V24" i="2"/>
  <c r="AJ24" i="2" s="1"/>
  <c r="W24" i="2"/>
  <c r="X24" i="2"/>
  <c r="AK24" i="2" s="1"/>
  <c r="Y24" i="2"/>
  <c r="V25" i="2"/>
  <c r="AJ25" i="2" s="1"/>
  <c r="W25" i="2"/>
  <c r="X25" i="2"/>
  <c r="AK25" i="2" s="1"/>
  <c r="Y25" i="2"/>
  <c r="V26" i="2"/>
  <c r="AJ26" i="2" s="1"/>
  <c r="W26" i="2"/>
  <c r="X26" i="2"/>
  <c r="AK26" i="2" s="1"/>
  <c r="Y26" i="2"/>
  <c r="V27" i="2"/>
  <c r="AJ27" i="2" s="1"/>
  <c r="W27" i="2"/>
  <c r="X27" i="2"/>
  <c r="AK27" i="2" s="1"/>
  <c r="Y27" i="2"/>
  <c r="V28" i="2"/>
  <c r="AJ28" i="2" s="1"/>
  <c r="W28" i="2"/>
  <c r="X28" i="2"/>
  <c r="AK28" i="2" s="1"/>
  <c r="Y28" i="2"/>
  <c r="V29" i="2"/>
  <c r="AJ29" i="2" s="1"/>
  <c r="W29" i="2"/>
  <c r="X29" i="2"/>
  <c r="AK29" i="2" s="1"/>
  <c r="Y29" i="2"/>
  <c r="V30" i="2"/>
  <c r="AJ30" i="2" s="1"/>
  <c r="W30" i="2"/>
  <c r="X30" i="2"/>
  <c r="AK30" i="2" s="1"/>
  <c r="Y30" i="2"/>
  <c r="V31" i="2"/>
  <c r="AJ31" i="2" s="1"/>
  <c r="W31" i="2"/>
  <c r="X31" i="2"/>
  <c r="AK31" i="2" s="1"/>
  <c r="Y31" i="2"/>
  <c r="V32" i="2"/>
  <c r="AJ32" i="2" s="1"/>
  <c r="W32" i="2"/>
  <c r="X32" i="2"/>
  <c r="AK32" i="2" s="1"/>
  <c r="Y32" i="2"/>
  <c r="V33" i="2"/>
  <c r="AJ33" i="2" s="1"/>
  <c r="W33" i="2"/>
  <c r="X33" i="2"/>
  <c r="AK33" i="2" s="1"/>
  <c r="Y33" i="2"/>
  <c r="V34" i="2"/>
  <c r="AJ34" i="2" s="1"/>
  <c r="W34" i="2"/>
  <c r="X34" i="2"/>
  <c r="AK34" i="2" s="1"/>
  <c r="Y34" i="2"/>
  <c r="V35" i="2"/>
  <c r="AJ35" i="2" s="1"/>
  <c r="W35" i="2"/>
  <c r="X35" i="2"/>
  <c r="AK35" i="2" s="1"/>
  <c r="Y35" i="2"/>
  <c r="V36" i="2"/>
  <c r="AJ36" i="2" s="1"/>
  <c r="W36" i="2"/>
  <c r="X36" i="2"/>
  <c r="AK36" i="2" s="1"/>
  <c r="Y36" i="2"/>
  <c r="Y4" i="2"/>
  <c r="X4" i="2"/>
  <c r="W4" i="2"/>
  <c r="V4" i="2"/>
  <c r="R5" i="2"/>
  <c r="AH5" i="2" s="1"/>
  <c r="S5" i="2"/>
  <c r="T5" i="2"/>
  <c r="AI5" i="2" s="1"/>
  <c r="U5" i="2"/>
  <c r="R6" i="2"/>
  <c r="AH6" i="2" s="1"/>
  <c r="S6" i="2"/>
  <c r="T6" i="2"/>
  <c r="AI6" i="2" s="1"/>
  <c r="U6" i="2"/>
  <c r="R7" i="2"/>
  <c r="AH7" i="2" s="1"/>
  <c r="S7" i="2"/>
  <c r="T7" i="2"/>
  <c r="AI7" i="2" s="1"/>
  <c r="U7" i="2"/>
  <c r="R8" i="2"/>
  <c r="AH8" i="2" s="1"/>
  <c r="S8" i="2"/>
  <c r="T8" i="2"/>
  <c r="AI8" i="2" s="1"/>
  <c r="U8" i="2"/>
  <c r="R9" i="2"/>
  <c r="AH9" i="2" s="1"/>
  <c r="S9" i="2"/>
  <c r="T9" i="2"/>
  <c r="AI9" i="2" s="1"/>
  <c r="U9" i="2"/>
  <c r="R10" i="2"/>
  <c r="AH10" i="2" s="1"/>
  <c r="S10" i="2"/>
  <c r="T10" i="2"/>
  <c r="AI10" i="2" s="1"/>
  <c r="U10" i="2"/>
  <c r="R11" i="2"/>
  <c r="AH11" i="2" s="1"/>
  <c r="S11" i="2"/>
  <c r="T11" i="2"/>
  <c r="AI11" i="2" s="1"/>
  <c r="U11" i="2"/>
  <c r="R12" i="2"/>
  <c r="AH12" i="2" s="1"/>
  <c r="S12" i="2"/>
  <c r="T12" i="2"/>
  <c r="AI12" i="2" s="1"/>
  <c r="U12" i="2"/>
  <c r="R13" i="2"/>
  <c r="AH13" i="2" s="1"/>
  <c r="S13" i="2"/>
  <c r="T13" i="2"/>
  <c r="AI13" i="2" s="1"/>
  <c r="U13" i="2"/>
  <c r="R14" i="2"/>
  <c r="AH14" i="2" s="1"/>
  <c r="S14" i="2"/>
  <c r="T14" i="2"/>
  <c r="AI14" i="2" s="1"/>
  <c r="U14" i="2"/>
  <c r="R15" i="2"/>
  <c r="AH15" i="2" s="1"/>
  <c r="S15" i="2"/>
  <c r="T15" i="2"/>
  <c r="AI15" i="2" s="1"/>
  <c r="U15" i="2"/>
  <c r="R16" i="2"/>
  <c r="AH16" i="2" s="1"/>
  <c r="S16" i="2"/>
  <c r="T16" i="2"/>
  <c r="AI16" i="2" s="1"/>
  <c r="U16" i="2"/>
  <c r="R17" i="2"/>
  <c r="AH17" i="2" s="1"/>
  <c r="S17" i="2"/>
  <c r="T17" i="2"/>
  <c r="AI17" i="2" s="1"/>
  <c r="U17" i="2"/>
  <c r="R18" i="2"/>
  <c r="AH18" i="2" s="1"/>
  <c r="S18" i="2"/>
  <c r="T18" i="2"/>
  <c r="AI18" i="2" s="1"/>
  <c r="U18" i="2"/>
  <c r="R19" i="2"/>
  <c r="AH19" i="2" s="1"/>
  <c r="S19" i="2"/>
  <c r="T19" i="2"/>
  <c r="AI19" i="2" s="1"/>
  <c r="U19" i="2"/>
  <c r="R20" i="2"/>
  <c r="AH20" i="2" s="1"/>
  <c r="S20" i="2"/>
  <c r="T20" i="2"/>
  <c r="AI20" i="2" s="1"/>
  <c r="U20" i="2"/>
  <c r="R21" i="2"/>
  <c r="AH21" i="2" s="1"/>
  <c r="S21" i="2"/>
  <c r="T21" i="2"/>
  <c r="AI21" i="2" s="1"/>
  <c r="U21" i="2"/>
  <c r="R22" i="2"/>
  <c r="AH22" i="2" s="1"/>
  <c r="S22" i="2"/>
  <c r="T22" i="2"/>
  <c r="AI22" i="2" s="1"/>
  <c r="U22" i="2"/>
  <c r="R23" i="2"/>
  <c r="AH23" i="2" s="1"/>
  <c r="S23" i="2"/>
  <c r="T23" i="2"/>
  <c r="AI23" i="2" s="1"/>
  <c r="U23" i="2"/>
  <c r="R24" i="2"/>
  <c r="AH24" i="2" s="1"/>
  <c r="S24" i="2"/>
  <c r="T24" i="2"/>
  <c r="AI24" i="2" s="1"/>
  <c r="U24" i="2"/>
  <c r="R25" i="2"/>
  <c r="AH25" i="2" s="1"/>
  <c r="S25" i="2"/>
  <c r="T25" i="2"/>
  <c r="AI25" i="2" s="1"/>
  <c r="U25" i="2"/>
  <c r="R26" i="2"/>
  <c r="AH26" i="2" s="1"/>
  <c r="S26" i="2"/>
  <c r="T26" i="2"/>
  <c r="AI26" i="2" s="1"/>
  <c r="U26" i="2"/>
  <c r="R27" i="2"/>
  <c r="AH27" i="2" s="1"/>
  <c r="S27" i="2"/>
  <c r="T27" i="2"/>
  <c r="AI27" i="2" s="1"/>
  <c r="U27" i="2"/>
  <c r="R28" i="2"/>
  <c r="AH28" i="2" s="1"/>
  <c r="S28" i="2"/>
  <c r="T28" i="2"/>
  <c r="AI28" i="2" s="1"/>
  <c r="U28" i="2"/>
  <c r="R29" i="2"/>
  <c r="AH29" i="2" s="1"/>
  <c r="S29" i="2"/>
  <c r="T29" i="2"/>
  <c r="AI29" i="2" s="1"/>
  <c r="U29" i="2"/>
  <c r="R30" i="2"/>
  <c r="AH30" i="2" s="1"/>
  <c r="S30" i="2"/>
  <c r="T30" i="2"/>
  <c r="AI30" i="2" s="1"/>
  <c r="U30" i="2"/>
  <c r="R31" i="2"/>
  <c r="AH31" i="2" s="1"/>
  <c r="S31" i="2"/>
  <c r="T31" i="2"/>
  <c r="AI31" i="2" s="1"/>
  <c r="U31" i="2"/>
  <c r="R32" i="2"/>
  <c r="AH32" i="2" s="1"/>
  <c r="S32" i="2"/>
  <c r="T32" i="2"/>
  <c r="AI32" i="2" s="1"/>
  <c r="U32" i="2"/>
  <c r="R33" i="2"/>
  <c r="AH33" i="2" s="1"/>
  <c r="S33" i="2"/>
  <c r="T33" i="2"/>
  <c r="AI33" i="2" s="1"/>
  <c r="U33" i="2"/>
  <c r="R34" i="2"/>
  <c r="AH34" i="2" s="1"/>
  <c r="S34" i="2"/>
  <c r="T34" i="2"/>
  <c r="AI34" i="2" s="1"/>
  <c r="U34" i="2"/>
  <c r="R35" i="2"/>
  <c r="AH35" i="2" s="1"/>
  <c r="S35" i="2"/>
  <c r="T35" i="2"/>
  <c r="AI35" i="2" s="1"/>
  <c r="U35" i="2"/>
  <c r="R36" i="2"/>
  <c r="AH36" i="2" s="1"/>
  <c r="S36" i="2"/>
  <c r="T36" i="2"/>
  <c r="AI36" i="2" s="1"/>
  <c r="U36" i="2"/>
  <c r="U4" i="2"/>
  <c r="T4" i="2"/>
  <c r="S4" i="2"/>
  <c r="R4" i="2"/>
  <c r="L5" i="2"/>
  <c r="AE5" i="2" s="1"/>
  <c r="M5" i="2"/>
  <c r="N5" i="2"/>
  <c r="AF5" i="2" s="1"/>
  <c r="O5" i="2"/>
  <c r="P5" i="2"/>
  <c r="AG5" i="2" s="1"/>
  <c r="Q5" i="2"/>
  <c r="L6" i="2"/>
  <c r="AE6" i="2" s="1"/>
  <c r="M6" i="2"/>
  <c r="N6" i="2"/>
  <c r="AF6" i="2" s="1"/>
  <c r="O6" i="2"/>
  <c r="P6" i="2"/>
  <c r="AG6" i="2" s="1"/>
  <c r="Q6" i="2"/>
  <c r="L7" i="2"/>
  <c r="AE7" i="2" s="1"/>
  <c r="M7" i="2"/>
  <c r="N7" i="2"/>
  <c r="AF7" i="2" s="1"/>
  <c r="O7" i="2"/>
  <c r="P7" i="2"/>
  <c r="AG7" i="2" s="1"/>
  <c r="Q7" i="2"/>
  <c r="L8" i="2"/>
  <c r="AE8" i="2" s="1"/>
  <c r="M8" i="2"/>
  <c r="N8" i="2"/>
  <c r="AF8" i="2" s="1"/>
  <c r="O8" i="2"/>
  <c r="P8" i="2"/>
  <c r="AG8" i="2" s="1"/>
  <c r="Q8" i="2"/>
  <c r="L9" i="2"/>
  <c r="AE9" i="2" s="1"/>
  <c r="M9" i="2"/>
  <c r="N9" i="2"/>
  <c r="AF9" i="2" s="1"/>
  <c r="O9" i="2"/>
  <c r="P9" i="2"/>
  <c r="AG9" i="2" s="1"/>
  <c r="Q9" i="2"/>
  <c r="L10" i="2"/>
  <c r="AE10" i="2" s="1"/>
  <c r="M10" i="2"/>
  <c r="N10" i="2"/>
  <c r="AF10" i="2" s="1"/>
  <c r="O10" i="2"/>
  <c r="P10" i="2"/>
  <c r="AG10" i="2" s="1"/>
  <c r="Q10" i="2"/>
  <c r="L11" i="2"/>
  <c r="AE11" i="2" s="1"/>
  <c r="M11" i="2"/>
  <c r="N11" i="2"/>
  <c r="AF11" i="2" s="1"/>
  <c r="O11" i="2"/>
  <c r="P11" i="2"/>
  <c r="AG11" i="2" s="1"/>
  <c r="Q11" i="2"/>
  <c r="L12" i="2"/>
  <c r="AE12" i="2" s="1"/>
  <c r="M12" i="2"/>
  <c r="N12" i="2"/>
  <c r="AF12" i="2" s="1"/>
  <c r="O12" i="2"/>
  <c r="P12" i="2"/>
  <c r="AG12" i="2" s="1"/>
  <c r="Q12" i="2"/>
  <c r="L13" i="2"/>
  <c r="AE13" i="2" s="1"/>
  <c r="M13" i="2"/>
  <c r="N13" i="2"/>
  <c r="AF13" i="2" s="1"/>
  <c r="O13" i="2"/>
  <c r="P13" i="2"/>
  <c r="AG13" i="2" s="1"/>
  <c r="Q13" i="2"/>
  <c r="L14" i="2"/>
  <c r="AE14" i="2" s="1"/>
  <c r="M14" i="2"/>
  <c r="N14" i="2"/>
  <c r="AF14" i="2" s="1"/>
  <c r="O14" i="2"/>
  <c r="P14" i="2"/>
  <c r="AG14" i="2" s="1"/>
  <c r="Q14" i="2"/>
  <c r="L15" i="2"/>
  <c r="AE15" i="2" s="1"/>
  <c r="M15" i="2"/>
  <c r="N15" i="2"/>
  <c r="AF15" i="2" s="1"/>
  <c r="O15" i="2"/>
  <c r="P15" i="2"/>
  <c r="AG15" i="2" s="1"/>
  <c r="Q15" i="2"/>
  <c r="L16" i="2"/>
  <c r="AE16" i="2" s="1"/>
  <c r="M16" i="2"/>
  <c r="N16" i="2"/>
  <c r="AF16" i="2" s="1"/>
  <c r="O16" i="2"/>
  <c r="P16" i="2"/>
  <c r="AG16" i="2" s="1"/>
  <c r="Q16" i="2"/>
  <c r="L17" i="2"/>
  <c r="AE17" i="2" s="1"/>
  <c r="M17" i="2"/>
  <c r="N17" i="2"/>
  <c r="AF17" i="2" s="1"/>
  <c r="O17" i="2"/>
  <c r="P17" i="2"/>
  <c r="AG17" i="2" s="1"/>
  <c r="Q17" i="2"/>
  <c r="L18" i="2"/>
  <c r="AE18" i="2" s="1"/>
  <c r="M18" i="2"/>
  <c r="N18" i="2"/>
  <c r="AF18" i="2" s="1"/>
  <c r="O18" i="2"/>
  <c r="P18" i="2"/>
  <c r="AG18" i="2" s="1"/>
  <c r="Q18" i="2"/>
  <c r="L19" i="2"/>
  <c r="AE19" i="2" s="1"/>
  <c r="M19" i="2"/>
  <c r="N19" i="2"/>
  <c r="AF19" i="2" s="1"/>
  <c r="O19" i="2"/>
  <c r="P19" i="2"/>
  <c r="AG19" i="2" s="1"/>
  <c r="Q19" i="2"/>
  <c r="L20" i="2"/>
  <c r="AE20" i="2" s="1"/>
  <c r="M20" i="2"/>
  <c r="N20" i="2"/>
  <c r="AF20" i="2" s="1"/>
  <c r="O20" i="2"/>
  <c r="P20" i="2"/>
  <c r="AG20" i="2" s="1"/>
  <c r="Q20" i="2"/>
  <c r="L21" i="2"/>
  <c r="AE21" i="2" s="1"/>
  <c r="M21" i="2"/>
  <c r="N21" i="2"/>
  <c r="AF21" i="2" s="1"/>
  <c r="O21" i="2"/>
  <c r="P21" i="2"/>
  <c r="AG21" i="2" s="1"/>
  <c r="Q21" i="2"/>
  <c r="L22" i="2"/>
  <c r="AE22" i="2" s="1"/>
  <c r="M22" i="2"/>
  <c r="N22" i="2"/>
  <c r="AF22" i="2" s="1"/>
  <c r="O22" i="2"/>
  <c r="P22" i="2"/>
  <c r="AG22" i="2" s="1"/>
  <c r="Q22" i="2"/>
  <c r="L23" i="2"/>
  <c r="AE23" i="2" s="1"/>
  <c r="M23" i="2"/>
  <c r="N23" i="2"/>
  <c r="AF23" i="2" s="1"/>
  <c r="O23" i="2"/>
  <c r="P23" i="2"/>
  <c r="AG23" i="2" s="1"/>
  <c r="Q23" i="2"/>
  <c r="L24" i="2"/>
  <c r="AE24" i="2" s="1"/>
  <c r="M24" i="2"/>
  <c r="N24" i="2"/>
  <c r="AF24" i="2" s="1"/>
  <c r="O24" i="2"/>
  <c r="P24" i="2"/>
  <c r="AG24" i="2" s="1"/>
  <c r="Q24" i="2"/>
  <c r="L25" i="2"/>
  <c r="AE25" i="2" s="1"/>
  <c r="M25" i="2"/>
  <c r="N25" i="2"/>
  <c r="AF25" i="2" s="1"/>
  <c r="O25" i="2"/>
  <c r="P25" i="2"/>
  <c r="AG25" i="2" s="1"/>
  <c r="Q25" i="2"/>
  <c r="L26" i="2"/>
  <c r="AE26" i="2" s="1"/>
  <c r="M26" i="2"/>
  <c r="N26" i="2"/>
  <c r="AF26" i="2" s="1"/>
  <c r="O26" i="2"/>
  <c r="P26" i="2"/>
  <c r="AG26" i="2" s="1"/>
  <c r="Q26" i="2"/>
  <c r="L27" i="2"/>
  <c r="AE27" i="2" s="1"/>
  <c r="M27" i="2"/>
  <c r="N27" i="2"/>
  <c r="AF27" i="2" s="1"/>
  <c r="O27" i="2"/>
  <c r="P27" i="2"/>
  <c r="AG27" i="2" s="1"/>
  <c r="Q27" i="2"/>
  <c r="L28" i="2"/>
  <c r="AE28" i="2" s="1"/>
  <c r="M28" i="2"/>
  <c r="N28" i="2"/>
  <c r="AF28" i="2" s="1"/>
  <c r="O28" i="2"/>
  <c r="P28" i="2"/>
  <c r="AG28" i="2" s="1"/>
  <c r="Q28" i="2"/>
  <c r="L29" i="2"/>
  <c r="AE29" i="2" s="1"/>
  <c r="M29" i="2"/>
  <c r="N29" i="2"/>
  <c r="AF29" i="2" s="1"/>
  <c r="O29" i="2"/>
  <c r="P29" i="2"/>
  <c r="AG29" i="2" s="1"/>
  <c r="Q29" i="2"/>
  <c r="L30" i="2"/>
  <c r="AE30" i="2" s="1"/>
  <c r="M30" i="2"/>
  <c r="N30" i="2"/>
  <c r="AF30" i="2" s="1"/>
  <c r="O30" i="2"/>
  <c r="P30" i="2"/>
  <c r="AG30" i="2" s="1"/>
  <c r="Q30" i="2"/>
  <c r="L31" i="2"/>
  <c r="AE31" i="2" s="1"/>
  <c r="M31" i="2"/>
  <c r="N31" i="2"/>
  <c r="AF31" i="2" s="1"/>
  <c r="O31" i="2"/>
  <c r="P31" i="2"/>
  <c r="AG31" i="2" s="1"/>
  <c r="Q31" i="2"/>
  <c r="L32" i="2"/>
  <c r="AE32" i="2" s="1"/>
  <c r="M32" i="2"/>
  <c r="N32" i="2"/>
  <c r="AF32" i="2" s="1"/>
  <c r="O32" i="2"/>
  <c r="P32" i="2"/>
  <c r="AG32" i="2" s="1"/>
  <c r="Q32" i="2"/>
  <c r="L33" i="2"/>
  <c r="AE33" i="2" s="1"/>
  <c r="M33" i="2"/>
  <c r="N33" i="2"/>
  <c r="AF33" i="2" s="1"/>
  <c r="O33" i="2"/>
  <c r="P33" i="2"/>
  <c r="AG33" i="2" s="1"/>
  <c r="Q33" i="2"/>
  <c r="L34" i="2"/>
  <c r="AE34" i="2" s="1"/>
  <c r="M34" i="2"/>
  <c r="N34" i="2"/>
  <c r="AF34" i="2" s="1"/>
  <c r="O34" i="2"/>
  <c r="P34" i="2"/>
  <c r="AG34" i="2" s="1"/>
  <c r="Q34" i="2"/>
  <c r="L35" i="2"/>
  <c r="AE35" i="2" s="1"/>
  <c r="M35" i="2"/>
  <c r="N35" i="2"/>
  <c r="AF35" i="2" s="1"/>
  <c r="O35" i="2"/>
  <c r="P35" i="2"/>
  <c r="AG35" i="2" s="1"/>
  <c r="Q35" i="2"/>
  <c r="L36" i="2"/>
  <c r="AE36" i="2" s="1"/>
  <c r="M36" i="2"/>
  <c r="N36" i="2"/>
  <c r="AF36" i="2" s="1"/>
  <c r="O36" i="2"/>
  <c r="P36" i="2"/>
  <c r="AG36" i="2" s="1"/>
  <c r="Q36" i="2"/>
  <c r="Q4" i="2"/>
  <c r="P4" i="2"/>
  <c r="O4" i="2"/>
  <c r="N4" i="2"/>
  <c r="M4" i="2"/>
  <c r="L4" i="2"/>
  <c r="J5" i="2"/>
  <c r="AD5" i="2" s="1"/>
  <c r="K5" i="2"/>
  <c r="J6" i="2"/>
  <c r="AD6" i="2" s="1"/>
  <c r="K6" i="2"/>
  <c r="J7" i="2"/>
  <c r="AD7" i="2" s="1"/>
  <c r="K7" i="2"/>
  <c r="J8" i="2"/>
  <c r="AD8" i="2" s="1"/>
  <c r="K8" i="2"/>
  <c r="J9" i="2"/>
  <c r="AD9" i="2" s="1"/>
  <c r="K9" i="2"/>
  <c r="J10" i="2"/>
  <c r="AD10" i="2" s="1"/>
  <c r="K10" i="2"/>
  <c r="J11" i="2"/>
  <c r="AD11" i="2" s="1"/>
  <c r="K11" i="2"/>
  <c r="J12" i="2"/>
  <c r="AD12" i="2" s="1"/>
  <c r="K12" i="2"/>
  <c r="J13" i="2"/>
  <c r="AD13" i="2" s="1"/>
  <c r="K13" i="2"/>
  <c r="J14" i="2"/>
  <c r="AD14" i="2" s="1"/>
  <c r="K14" i="2"/>
  <c r="J15" i="2"/>
  <c r="AD15" i="2" s="1"/>
  <c r="K15" i="2"/>
  <c r="J16" i="2"/>
  <c r="AD16" i="2" s="1"/>
  <c r="K16" i="2"/>
  <c r="J17" i="2"/>
  <c r="AD17" i="2" s="1"/>
  <c r="K17" i="2"/>
  <c r="J18" i="2"/>
  <c r="AD18" i="2" s="1"/>
  <c r="K18" i="2"/>
  <c r="J19" i="2"/>
  <c r="AD19" i="2" s="1"/>
  <c r="K19" i="2"/>
  <c r="J20" i="2"/>
  <c r="AD20" i="2" s="1"/>
  <c r="K20" i="2"/>
  <c r="J21" i="2"/>
  <c r="AD21" i="2" s="1"/>
  <c r="K21" i="2"/>
  <c r="J22" i="2"/>
  <c r="AD22" i="2" s="1"/>
  <c r="K22" i="2"/>
  <c r="J23" i="2"/>
  <c r="AD23" i="2" s="1"/>
  <c r="K23" i="2"/>
  <c r="J24" i="2"/>
  <c r="AD24" i="2" s="1"/>
  <c r="K24" i="2"/>
  <c r="J25" i="2"/>
  <c r="AD25" i="2" s="1"/>
  <c r="K25" i="2"/>
  <c r="J26" i="2"/>
  <c r="AD26" i="2" s="1"/>
  <c r="K26" i="2"/>
  <c r="J27" i="2"/>
  <c r="AD27" i="2" s="1"/>
  <c r="K27" i="2"/>
  <c r="J28" i="2"/>
  <c r="AD28" i="2" s="1"/>
  <c r="K28" i="2"/>
  <c r="J29" i="2"/>
  <c r="AD29" i="2" s="1"/>
  <c r="K29" i="2"/>
  <c r="J30" i="2"/>
  <c r="AD30" i="2" s="1"/>
  <c r="K30" i="2"/>
  <c r="J31" i="2"/>
  <c r="AD31" i="2" s="1"/>
  <c r="K31" i="2"/>
  <c r="J32" i="2"/>
  <c r="AD32" i="2" s="1"/>
  <c r="K32" i="2"/>
  <c r="J33" i="2"/>
  <c r="AD33" i="2" s="1"/>
  <c r="K33" i="2"/>
  <c r="J34" i="2"/>
  <c r="AD34" i="2" s="1"/>
  <c r="K34" i="2"/>
  <c r="J35" i="2"/>
  <c r="AD35" i="2" s="1"/>
  <c r="K35" i="2"/>
  <c r="J36" i="2"/>
  <c r="AD36" i="2" s="1"/>
  <c r="K36" i="2"/>
  <c r="K4" i="2"/>
  <c r="J4" i="2"/>
  <c r="H5" i="2"/>
  <c r="AC5" i="2" s="1"/>
  <c r="I5" i="2"/>
  <c r="H6" i="2"/>
  <c r="AC6" i="2" s="1"/>
  <c r="I6" i="2"/>
  <c r="H7" i="2"/>
  <c r="AC7" i="2" s="1"/>
  <c r="I7" i="2"/>
  <c r="H8" i="2"/>
  <c r="AC8" i="2" s="1"/>
  <c r="I8" i="2"/>
  <c r="H9" i="2"/>
  <c r="AC9" i="2" s="1"/>
  <c r="I9" i="2"/>
  <c r="H10" i="2"/>
  <c r="AC10" i="2" s="1"/>
  <c r="I10" i="2"/>
  <c r="H11" i="2"/>
  <c r="AC11" i="2" s="1"/>
  <c r="I11" i="2"/>
  <c r="H12" i="2"/>
  <c r="AC12" i="2" s="1"/>
  <c r="I12" i="2"/>
  <c r="H13" i="2"/>
  <c r="AC13" i="2" s="1"/>
  <c r="I13" i="2"/>
  <c r="H14" i="2"/>
  <c r="AC14" i="2" s="1"/>
  <c r="I14" i="2"/>
  <c r="H15" i="2"/>
  <c r="AC15" i="2" s="1"/>
  <c r="I15" i="2"/>
  <c r="H16" i="2"/>
  <c r="AC16" i="2" s="1"/>
  <c r="I16" i="2"/>
  <c r="H17" i="2"/>
  <c r="AC17" i="2" s="1"/>
  <c r="I17" i="2"/>
  <c r="H18" i="2"/>
  <c r="AC18" i="2" s="1"/>
  <c r="I18" i="2"/>
  <c r="H19" i="2"/>
  <c r="AC19" i="2" s="1"/>
  <c r="I19" i="2"/>
  <c r="H20" i="2"/>
  <c r="AC20" i="2" s="1"/>
  <c r="I20" i="2"/>
  <c r="H21" i="2"/>
  <c r="AC21" i="2" s="1"/>
  <c r="I21" i="2"/>
  <c r="H22" i="2"/>
  <c r="AC22" i="2" s="1"/>
  <c r="I22" i="2"/>
  <c r="H23" i="2"/>
  <c r="AC23" i="2" s="1"/>
  <c r="I23" i="2"/>
  <c r="H24" i="2"/>
  <c r="AC24" i="2" s="1"/>
  <c r="I24" i="2"/>
  <c r="H25" i="2"/>
  <c r="AC25" i="2" s="1"/>
  <c r="I25" i="2"/>
  <c r="H26" i="2"/>
  <c r="AC26" i="2" s="1"/>
  <c r="I26" i="2"/>
  <c r="H27" i="2"/>
  <c r="AC27" i="2" s="1"/>
  <c r="I27" i="2"/>
  <c r="H28" i="2"/>
  <c r="AC28" i="2" s="1"/>
  <c r="I28" i="2"/>
  <c r="H29" i="2"/>
  <c r="AC29" i="2" s="1"/>
  <c r="I29" i="2"/>
  <c r="H30" i="2"/>
  <c r="AC30" i="2" s="1"/>
  <c r="I30" i="2"/>
  <c r="H31" i="2"/>
  <c r="AC31" i="2" s="1"/>
  <c r="I31" i="2"/>
  <c r="H32" i="2"/>
  <c r="AC32" i="2" s="1"/>
  <c r="I32" i="2"/>
  <c r="H33" i="2"/>
  <c r="AC33" i="2" s="1"/>
  <c r="I33" i="2"/>
  <c r="H34" i="2"/>
  <c r="AC34" i="2" s="1"/>
  <c r="I34" i="2"/>
  <c r="H35" i="2"/>
  <c r="AC35" i="2" s="1"/>
  <c r="I35" i="2"/>
  <c r="H36" i="2"/>
  <c r="AC36" i="2" s="1"/>
  <c r="I36" i="2"/>
  <c r="I4" i="2"/>
  <c r="H4" i="2"/>
  <c r="D5" i="2"/>
  <c r="AA5" i="2" s="1"/>
  <c r="E5" i="2"/>
  <c r="F5" i="2"/>
  <c r="AB5" i="2" s="1"/>
  <c r="G5" i="2"/>
  <c r="D6" i="2"/>
  <c r="AA6" i="2" s="1"/>
  <c r="E6" i="2"/>
  <c r="F6" i="2"/>
  <c r="AB6" i="2" s="1"/>
  <c r="G6" i="2"/>
  <c r="D7" i="2"/>
  <c r="AA7" i="2" s="1"/>
  <c r="E7" i="2"/>
  <c r="F7" i="2"/>
  <c r="AB7" i="2" s="1"/>
  <c r="G7" i="2"/>
  <c r="D8" i="2"/>
  <c r="AA8" i="2" s="1"/>
  <c r="E8" i="2"/>
  <c r="F8" i="2"/>
  <c r="AB8" i="2" s="1"/>
  <c r="G8" i="2"/>
  <c r="D9" i="2"/>
  <c r="AA9" i="2" s="1"/>
  <c r="E9" i="2"/>
  <c r="F9" i="2"/>
  <c r="AB9" i="2" s="1"/>
  <c r="G9" i="2"/>
  <c r="D10" i="2"/>
  <c r="AA10" i="2" s="1"/>
  <c r="E10" i="2"/>
  <c r="F10" i="2"/>
  <c r="AB10" i="2" s="1"/>
  <c r="G10" i="2"/>
  <c r="D11" i="2"/>
  <c r="AA11" i="2" s="1"/>
  <c r="E11" i="2"/>
  <c r="F11" i="2"/>
  <c r="AB11" i="2" s="1"/>
  <c r="G11" i="2"/>
  <c r="D12" i="2"/>
  <c r="AA12" i="2" s="1"/>
  <c r="E12" i="2"/>
  <c r="F12" i="2"/>
  <c r="AB12" i="2" s="1"/>
  <c r="G12" i="2"/>
  <c r="D13" i="2"/>
  <c r="AA13" i="2" s="1"/>
  <c r="E13" i="2"/>
  <c r="F13" i="2"/>
  <c r="AB13" i="2" s="1"/>
  <c r="G13" i="2"/>
  <c r="D14" i="2"/>
  <c r="AA14" i="2" s="1"/>
  <c r="E14" i="2"/>
  <c r="F14" i="2"/>
  <c r="AB14" i="2" s="1"/>
  <c r="G14" i="2"/>
  <c r="D15" i="2"/>
  <c r="AA15" i="2" s="1"/>
  <c r="E15" i="2"/>
  <c r="F15" i="2"/>
  <c r="AB15" i="2" s="1"/>
  <c r="G15" i="2"/>
  <c r="D16" i="2"/>
  <c r="AA16" i="2" s="1"/>
  <c r="E16" i="2"/>
  <c r="F16" i="2"/>
  <c r="AB16" i="2" s="1"/>
  <c r="G16" i="2"/>
  <c r="D17" i="2"/>
  <c r="AA17" i="2" s="1"/>
  <c r="E17" i="2"/>
  <c r="F17" i="2"/>
  <c r="AB17" i="2" s="1"/>
  <c r="G17" i="2"/>
  <c r="D18" i="2"/>
  <c r="AA18" i="2" s="1"/>
  <c r="E18" i="2"/>
  <c r="F18" i="2"/>
  <c r="AB18" i="2" s="1"/>
  <c r="G18" i="2"/>
  <c r="D19" i="2"/>
  <c r="AA19" i="2" s="1"/>
  <c r="E19" i="2"/>
  <c r="F19" i="2"/>
  <c r="AB19" i="2" s="1"/>
  <c r="G19" i="2"/>
  <c r="D20" i="2"/>
  <c r="AA20" i="2" s="1"/>
  <c r="E20" i="2"/>
  <c r="F20" i="2"/>
  <c r="AB20" i="2" s="1"/>
  <c r="G20" i="2"/>
  <c r="D21" i="2"/>
  <c r="AA21" i="2" s="1"/>
  <c r="E21" i="2"/>
  <c r="F21" i="2"/>
  <c r="AB21" i="2" s="1"/>
  <c r="G21" i="2"/>
  <c r="D22" i="2"/>
  <c r="AA22" i="2" s="1"/>
  <c r="E22" i="2"/>
  <c r="F22" i="2"/>
  <c r="AB22" i="2" s="1"/>
  <c r="G22" i="2"/>
  <c r="D23" i="2"/>
  <c r="AA23" i="2" s="1"/>
  <c r="E23" i="2"/>
  <c r="F23" i="2"/>
  <c r="AB23" i="2" s="1"/>
  <c r="G23" i="2"/>
  <c r="D24" i="2"/>
  <c r="AA24" i="2" s="1"/>
  <c r="E24" i="2"/>
  <c r="F24" i="2"/>
  <c r="AB24" i="2" s="1"/>
  <c r="G24" i="2"/>
  <c r="D25" i="2"/>
  <c r="AA25" i="2" s="1"/>
  <c r="E25" i="2"/>
  <c r="F25" i="2"/>
  <c r="AB25" i="2" s="1"/>
  <c r="G25" i="2"/>
  <c r="D26" i="2"/>
  <c r="AA26" i="2" s="1"/>
  <c r="E26" i="2"/>
  <c r="F26" i="2"/>
  <c r="AB26" i="2" s="1"/>
  <c r="G26" i="2"/>
  <c r="D27" i="2"/>
  <c r="AA27" i="2" s="1"/>
  <c r="E27" i="2"/>
  <c r="F27" i="2"/>
  <c r="AB27" i="2" s="1"/>
  <c r="G27" i="2"/>
  <c r="D28" i="2"/>
  <c r="AA28" i="2" s="1"/>
  <c r="E28" i="2"/>
  <c r="F28" i="2"/>
  <c r="AB28" i="2" s="1"/>
  <c r="G28" i="2"/>
  <c r="D29" i="2"/>
  <c r="AA29" i="2" s="1"/>
  <c r="E29" i="2"/>
  <c r="F29" i="2"/>
  <c r="AB29" i="2" s="1"/>
  <c r="G29" i="2"/>
  <c r="D30" i="2"/>
  <c r="AA30" i="2" s="1"/>
  <c r="E30" i="2"/>
  <c r="F30" i="2"/>
  <c r="AB30" i="2" s="1"/>
  <c r="G30" i="2"/>
  <c r="D31" i="2"/>
  <c r="AA31" i="2" s="1"/>
  <c r="E31" i="2"/>
  <c r="F31" i="2"/>
  <c r="AB31" i="2" s="1"/>
  <c r="G31" i="2"/>
  <c r="D32" i="2"/>
  <c r="AA32" i="2" s="1"/>
  <c r="E32" i="2"/>
  <c r="F32" i="2"/>
  <c r="AB32" i="2" s="1"/>
  <c r="G32" i="2"/>
  <c r="D33" i="2"/>
  <c r="AA33" i="2" s="1"/>
  <c r="E33" i="2"/>
  <c r="F33" i="2"/>
  <c r="AB33" i="2" s="1"/>
  <c r="G33" i="2"/>
  <c r="D34" i="2"/>
  <c r="AA34" i="2" s="1"/>
  <c r="E34" i="2"/>
  <c r="F34" i="2"/>
  <c r="AB34" i="2" s="1"/>
  <c r="G34" i="2"/>
  <c r="D35" i="2"/>
  <c r="AA35" i="2" s="1"/>
  <c r="E35" i="2"/>
  <c r="F35" i="2"/>
  <c r="AB35" i="2" s="1"/>
  <c r="G35" i="2"/>
  <c r="D36" i="2"/>
  <c r="AA36" i="2" s="1"/>
  <c r="E36" i="2"/>
  <c r="F36" i="2"/>
  <c r="AB36" i="2" s="1"/>
  <c r="G36" i="2"/>
  <c r="G4" i="2"/>
  <c r="F4" i="2"/>
  <c r="E4" i="2"/>
  <c r="D4" i="2"/>
  <c r="E35" i="5" l="1"/>
  <c r="E31" i="5"/>
  <c r="E27" i="5"/>
  <c r="E23" i="5"/>
  <c r="AA4" i="2"/>
  <c r="AE4" i="2"/>
  <c r="AE38" i="2" s="1"/>
  <c r="AI4" i="2"/>
  <c r="AI38" i="2" s="1"/>
  <c r="AF4" i="2"/>
  <c r="AF38" i="2" s="1"/>
  <c r="E34" i="5"/>
  <c r="E32" i="5"/>
  <c r="E28" i="5"/>
  <c r="E24" i="5"/>
  <c r="E22" i="5"/>
  <c r="E20" i="5"/>
  <c r="E18" i="5"/>
  <c r="E16" i="5"/>
  <c r="E14" i="5"/>
  <c r="E12" i="5"/>
  <c r="E10" i="5"/>
  <c r="E8" i="5"/>
  <c r="E6" i="5"/>
  <c r="E4" i="5"/>
  <c r="E26" i="5"/>
  <c r="AC4" i="2"/>
  <c r="AC38" i="2" s="1"/>
  <c r="AG4" i="2"/>
  <c r="AG38" i="2" s="1"/>
  <c r="AK4" i="2"/>
  <c r="AK38" i="2" s="1"/>
  <c r="E30" i="5"/>
  <c r="AD4" i="2"/>
  <c r="AD38" i="2" s="1"/>
  <c r="AH4" i="2"/>
  <c r="AH38" i="2" s="1"/>
  <c r="AB4" i="2"/>
  <c r="AB38" i="2" s="1"/>
  <c r="AJ4" i="2"/>
  <c r="AJ38" i="2" s="1"/>
  <c r="E33" i="5"/>
  <c r="E29" i="5"/>
  <c r="E25" i="5"/>
  <c r="E21" i="5"/>
  <c r="E19" i="5"/>
  <c r="E17" i="5"/>
  <c r="E15" i="5"/>
  <c r="E13" i="5"/>
  <c r="E11" i="5"/>
  <c r="E9" i="5"/>
  <c r="E7" i="5"/>
  <c r="E5" i="5"/>
  <c r="M24" i="5"/>
  <c r="N18" i="5"/>
  <c r="N21" i="5"/>
  <c r="L16" i="5"/>
  <c r="L13" i="5"/>
  <c r="L10" i="5"/>
  <c r="L7" i="5"/>
  <c r="M4" i="5"/>
  <c r="L23" i="5"/>
  <c r="M19" i="5"/>
  <c r="L15" i="5"/>
  <c r="L11" i="5"/>
  <c r="N7" i="5"/>
  <c r="L35" i="5"/>
  <c r="M35" i="5"/>
  <c r="N35" i="5"/>
  <c r="L34" i="5"/>
  <c r="M34" i="5"/>
  <c r="N34" i="5"/>
  <c r="L33" i="5"/>
  <c r="N33" i="5"/>
  <c r="L32" i="5"/>
  <c r="M32" i="5"/>
  <c r="N32" i="5"/>
  <c r="L31" i="5"/>
  <c r="N31" i="5"/>
  <c r="L30" i="5"/>
  <c r="N30" i="5"/>
  <c r="L29" i="5"/>
  <c r="N29" i="5"/>
  <c r="L28" i="5"/>
  <c r="N28" i="5"/>
  <c r="M27" i="5"/>
  <c r="L27" i="5"/>
  <c r="N27" i="5"/>
  <c r="L26" i="5"/>
  <c r="M26" i="5"/>
  <c r="N26" i="5"/>
  <c r="L25" i="5"/>
  <c r="N25" i="5"/>
  <c r="M22" i="5"/>
  <c r="L18" i="5"/>
  <c r="L14" i="5"/>
  <c r="N10" i="5"/>
  <c r="L4" i="5"/>
  <c r="M3" i="5"/>
  <c r="N3" i="5"/>
  <c r="L3" i="5"/>
  <c r="L21" i="5"/>
  <c r="L17" i="5"/>
  <c r="N13" i="5"/>
  <c r="L9" i="5"/>
  <c r="L6" i="5"/>
  <c r="L24" i="5"/>
  <c r="L20" i="5"/>
  <c r="N16" i="5"/>
  <c r="L12" i="5"/>
  <c r="L8" i="5"/>
  <c r="L5" i="5"/>
  <c r="N24" i="5"/>
  <c r="L22" i="5"/>
  <c r="L19" i="5"/>
  <c r="M16" i="5"/>
  <c r="M13" i="5"/>
  <c r="M10" i="5"/>
  <c r="M7" i="5"/>
  <c r="N4" i="5"/>
  <c r="M21" i="5"/>
  <c r="M18" i="5"/>
  <c r="N15" i="5"/>
  <c r="N12" i="5"/>
  <c r="N9" i="5"/>
  <c r="N6" i="5"/>
  <c r="N23" i="5"/>
  <c r="M15" i="5"/>
  <c r="M9" i="5"/>
  <c r="M6" i="5"/>
  <c r="M23" i="5"/>
  <c r="N20" i="5"/>
  <c r="N17" i="5"/>
  <c r="N11" i="5"/>
  <c r="M17" i="5"/>
  <c r="N14" i="5"/>
  <c r="M11" i="5"/>
  <c r="N8" i="5"/>
  <c r="N5" i="5"/>
  <c r="N22" i="5"/>
  <c r="N19" i="5"/>
  <c r="M5" i="5"/>
  <c r="H27" i="5"/>
  <c r="I27" i="5"/>
  <c r="J27" i="5"/>
  <c r="H19" i="5"/>
  <c r="I19" i="5"/>
  <c r="J19" i="5"/>
  <c r="J32" i="5"/>
  <c r="H32" i="5"/>
  <c r="I32" i="5"/>
  <c r="H28" i="5"/>
  <c r="J28" i="5"/>
  <c r="H24" i="5"/>
  <c r="J24" i="5"/>
  <c r="I20" i="5"/>
  <c r="H20" i="5"/>
  <c r="J20" i="5"/>
  <c r="H16" i="5"/>
  <c r="I16" i="5"/>
  <c r="J16" i="5"/>
  <c r="H12" i="5"/>
  <c r="J12" i="5"/>
  <c r="I12" i="5"/>
  <c r="H8" i="5"/>
  <c r="J8" i="5"/>
  <c r="H4" i="5"/>
  <c r="I4" i="5"/>
  <c r="J4" i="5"/>
  <c r="H33" i="5"/>
  <c r="I33" i="5"/>
  <c r="J33" i="5"/>
  <c r="J29" i="5"/>
  <c r="H29" i="5"/>
  <c r="I29" i="5"/>
  <c r="H25" i="5"/>
  <c r="I25" i="5"/>
  <c r="J25" i="5"/>
  <c r="H21" i="5"/>
  <c r="I21" i="5"/>
  <c r="J21" i="5"/>
  <c r="H17" i="5"/>
  <c r="J17" i="5"/>
  <c r="I17" i="5"/>
  <c r="H13" i="5"/>
  <c r="I13" i="5"/>
  <c r="J13" i="5"/>
  <c r="J9" i="5"/>
  <c r="H9" i="5"/>
  <c r="I9" i="5"/>
  <c r="H5" i="5"/>
  <c r="I5" i="5"/>
  <c r="J5" i="5"/>
  <c r="J3" i="5"/>
  <c r="H3" i="5"/>
  <c r="I3" i="5"/>
  <c r="H31" i="5"/>
  <c r="J31" i="5"/>
  <c r="J23" i="5"/>
  <c r="H23" i="5"/>
  <c r="I23" i="5"/>
  <c r="H11" i="5"/>
  <c r="J11" i="5"/>
  <c r="H34" i="5"/>
  <c r="I34" i="5"/>
  <c r="J34" i="5"/>
  <c r="H30" i="5"/>
  <c r="I30" i="5"/>
  <c r="J30" i="5"/>
  <c r="J26" i="5"/>
  <c r="H26" i="5"/>
  <c r="I26" i="5"/>
  <c r="H22" i="5"/>
  <c r="I22" i="5"/>
  <c r="J22" i="5"/>
  <c r="I18" i="5"/>
  <c r="J18" i="5"/>
  <c r="H18" i="5"/>
  <c r="H14" i="5"/>
  <c r="I14" i="5"/>
  <c r="J14" i="5"/>
  <c r="H10" i="5"/>
  <c r="J10" i="5"/>
  <c r="J6" i="5"/>
  <c r="H6" i="5"/>
  <c r="I6" i="5"/>
  <c r="I35" i="5"/>
  <c r="J35" i="5"/>
  <c r="H35" i="5"/>
  <c r="J15" i="5"/>
  <c r="H15" i="5"/>
  <c r="I15" i="5"/>
  <c r="H7" i="5"/>
  <c r="I7" i="5"/>
  <c r="J7" i="5"/>
  <c r="F34" i="5"/>
  <c r="D34" i="5"/>
  <c r="D32" i="5"/>
  <c r="F32" i="5"/>
  <c r="D30" i="5"/>
  <c r="F30" i="5"/>
  <c r="D28" i="5"/>
  <c r="F28" i="5"/>
  <c r="F26" i="5"/>
  <c r="D26" i="5"/>
  <c r="D24" i="5"/>
  <c r="F24" i="5"/>
  <c r="D22" i="5"/>
  <c r="F22" i="5"/>
  <c r="D20" i="5"/>
  <c r="F20" i="5"/>
  <c r="F18" i="5"/>
  <c r="D18" i="5"/>
  <c r="D16" i="5"/>
  <c r="F16" i="5"/>
  <c r="D14" i="5"/>
  <c r="F14" i="5"/>
  <c r="D12" i="5"/>
  <c r="F12" i="5"/>
  <c r="F10" i="5"/>
  <c r="D10" i="5"/>
  <c r="D8" i="5"/>
  <c r="F8" i="5"/>
  <c r="D6" i="5"/>
  <c r="F6" i="5"/>
  <c r="D4" i="5"/>
  <c r="F4" i="5"/>
  <c r="D35" i="5"/>
  <c r="F35" i="5"/>
  <c r="D33" i="5"/>
  <c r="F33" i="5"/>
  <c r="F31" i="5"/>
  <c r="D31" i="5"/>
  <c r="D27" i="5"/>
  <c r="F27" i="5"/>
  <c r="D25" i="5"/>
  <c r="F25" i="5"/>
  <c r="D23" i="5"/>
  <c r="F23" i="5"/>
  <c r="D19" i="5"/>
  <c r="F19" i="5"/>
  <c r="D17" i="5"/>
  <c r="F17" i="5"/>
  <c r="F15" i="5"/>
  <c r="D15" i="5"/>
  <c r="D11" i="5"/>
  <c r="F11" i="5"/>
  <c r="D9" i="5"/>
  <c r="F9" i="5"/>
  <c r="D7" i="5"/>
  <c r="F7" i="5"/>
  <c r="D5" i="5"/>
  <c r="D29" i="5"/>
  <c r="D13" i="5"/>
  <c r="F29" i="5"/>
  <c r="F21" i="5"/>
  <c r="F13" i="5"/>
  <c r="F5" i="5"/>
  <c r="D21" i="5"/>
  <c r="L36" i="5" l="1"/>
  <c r="D3" i="5"/>
  <c r="F3" i="5"/>
  <c r="F36" i="5" s="1"/>
  <c r="AA38" i="2"/>
  <c r="E3" i="5"/>
  <c r="E36" i="5" s="1"/>
  <c r="D39" i="5" s="1"/>
  <c r="N36" i="5"/>
  <c r="M36" i="5"/>
  <c r="H36" i="5"/>
  <c r="I36" i="5"/>
  <c r="J36" i="5"/>
  <c r="D36" i="5"/>
  <c r="D38" i="5" l="1"/>
  <c r="D41" i="5"/>
</calcChain>
</file>

<file path=xl/sharedStrings.xml><?xml version="1.0" encoding="utf-8"?>
<sst xmlns="http://schemas.openxmlformats.org/spreadsheetml/2006/main" count="2241" uniqueCount="351">
  <si>
    <t>Mean value</t>
  </si>
  <si>
    <t>Standard deviation</t>
  </si>
  <si>
    <t>Median</t>
  </si>
  <si>
    <t>Overall score (all districts)</t>
  </si>
  <si>
    <t>Mean score for well performing districts</t>
  </si>
  <si>
    <t>Mean score for poorly performing districts</t>
  </si>
  <si>
    <t>Trend analysis</t>
  </si>
  <si>
    <t>Service provision capacity</t>
  </si>
  <si>
    <t>Management capacity</t>
  </si>
  <si>
    <t>Oversight capacity</t>
  </si>
  <si>
    <t>Capacity</t>
  </si>
  <si>
    <t>Dimension</t>
  </si>
  <si>
    <t>Score for well performing districts</t>
  </si>
  <si>
    <t>Score for poorly performing districts</t>
  </si>
  <si>
    <t>Service provision</t>
  </si>
  <si>
    <t>Access to essential services</t>
  </si>
  <si>
    <t>Quality of care</t>
  </si>
  <si>
    <t>Demand for essential services</t>
  </si>
  <si>
    <t>Health system resilience</t>
  </si>
  <si>
    <t xml:space="preserve">Management </t>
  </si>
  <si>
    <t>Managerial structure</t>
  </si>
  <si>
    <t>Management strategy</t>
  </si>
  <si>
    <t>Systems</t>
  </si>
  <si>
    <t>Managerial style</t>
  </si>
  <si>
    <t>Management skills</t>
  </si>
  <si>
    <t>Staffing</t>
  </si>
  <si>
    <t>Shared values</t>
  </si>
  <si>
    <t>Oversight</t>
  </si>
  <si>
    <t>Authority and mandate</t>
  </si>
  <si>
    <t>Stewardship structure</t>
  </si>
  <si>
    <t>Policy and strategic guidance</t>
  </si>
  <si>
    <t>Technical accountability</t>
  </si>
  <si>
    <t>Social accountability</t>
  </si>
  <si>
    <t>Legal and regulatory frameworks</t>
  </si>
  <si>
    <t>Stakeholders' engagement</t>
  </si>
  <si>
    <t>Integrity and public confidence</t>
  </si>
  <si>
    <t>COUNTRY</t>
  </si>
  <si>
    <t>REGION</t>
  </si>
  <si>
    <t>SNU</t>
  </si>
  <si>
    <t>Mean</t>
  </si>
  <si>
    <t>Mean (20-80)</t>
  </si>
  <si>
    <t>sd</t>
  </si>
  <si>
    <t>Range</t>
  </si>
  <si>
    <t>GHANA</t>
  </si>
  <si>
    <t>GREATER ACCRA</t>
  </si>
  <si>
    <t>GA EAST</t>
  </si>
  <si>
    <t>NINGO PRAMPRAM</t>
  </si>
  <si>
    <t>OTI</t>
  </si>
  <si>
    <t>JUAN</t>
  </si>
  <si>
    <t>KRACHI WEST</t>
  </si>
  <si>
    <t>KRACHI NCHUMURU</t>
  </si>
  <si>
    <t>NKWANTA SOUTH</t>
  </si>
  <si>
    <t>NKWANTA NORTH</t>
  </si>
  <si>
    <t>AHAFO</t>
  </si>
  <si>
    <t>TANO NORTH</t>
  </si>
  <si>
    <t>ASUTIFI SOUTH</t>
  </si>
  <si>
    <t>ASUNAFO SOUTH</t>
  </si>
  <si>
    <t>TANO SOUTH</t>
  </si>
  <si>
    <t>ASUTIFI NORTH</t>
  </si>
  <si>
    <t>BONO EAST</t>
  </si>
  <si>
    <t>KINTAMPO NORTH MUNICIPAL</t>
  </si>
  <si>
    <t>NKORANZA SOUTH</t>
  </si>
  <si>
    <t>TECHIMAN MUNICIPAL</t>
  </si>
  <si>
    <t>PRU</t>
  </si>
  <si>
    <t>WESTERN NORTH</t>
  </si>
  <si>
    <t>BIA EAST</t>
  </si>
  <si>
    <t>BODI</t>
  </si>
  <si>
    <t>NORTH EAST</t>
  </si>
  <si>
    <t>MAMPRUGU MOAGDURI</t>
  </si>
  <si>
    <t>AOWIN</t>
  </si>
  <si>
    <t>YUNYOO-NASUAN</t>
  </si>
  <si>
    <t>WEST MAMPRUSI MUNICIPAL</t>
  </si>
  <si>
    <t>CHEREPONI</t>
  </si>
  <si>
    <t>SAVANNAH</t>
  </si>
  <si>
    <t>BOLE</t>
  </si>
  <si>
    <t>NORTH EAST GONJA</t>
  </si>
  <si>
    <t>EAST GONJA</t>
  </si>
  <si>
    <t>CENTRAL GONJA</t>
  </si>
  <si>
    <t>NORTH GONJA</t>
  </si>
  <si>
    <t>SAWLA-TUNA-KALBA</t>
  </si>
  <si>
    <t>EAST MAMPRUSI</t>
  </si>
  <si>
    <t>WEST GONJA</t>
  </si>
  <si>
    <t>SEFWI AKONTOMBRA</t>
  </si>
  <si>
    <t>BUNKPURUGU NAKPANDURI</t>
  </si>
  <si>
    <t>mean of means</t>
  </si>
  <si>
    <t>mean of means(20-80)</t>
  </si>
  <si>
    <t>mean of ranges</t>
  </si>
  <si>
    <t>mean of medians</t>
  </si>
  <si>
    <t>Overall median</t>
  </si>
  <si>
    <t>standard deviation</t>
  </si>
  <si>
    <t>Better access to essential services</t>
  </si>
  <si>
    <t>Higher quality of care</t>
  </si>
  <si>
    <t>Effective demand for essential services</t>
  </si>
  <si>
    <t>Robust resilence to shocks</t>
  </si>
  <si>
    <t>means</t>
  </si>
  <si>
    <t>Physical access</t>
  </si>
  <si>
    <t>Financial Access</t>
  </si>
  <si>
    <t>Social Cultural</t>
  </si>
  <si>
    <t>User experience</t>
  </si>
  <si>
    <t>Safety</t>
  </si>
  <si>
    <t>Effectiveness of care</t>
  </si>
  <si>
    <t>Individual health action</t>
  </si>
  <si>
    <t>Health Seeking behaviour</t>
  </si>
  <si>
    <t>Targeted resilience</t>
  </si>
  <si>
    <t>Inherent resilience</t>
  </si>
  <si>
    <t>Mean:Hospitals</t>
  </si>
  <si>
    <t>Median: hospitals</t>
  </si>
  <si>
    <t>Mean:PCU</t>
  </si>
  <si>
    <t>Median: PCU</t>
  </si>
  <si>
    <t>mean(20-80)</t>
  </si>
  <si>
    <t>overall mean(20-80)</t>
  </si>
  <si>
    <t>Structure</t>
  </si>
  <si>
    <t>Strategy</t>
  </si>
  <si>
    <t>Style</t>
  </si>
  <si>
    <t>Skills</t>
  </si>
  <si>
    <t>Staff</t>
  </si>
  <si>
    <t>Organizational structure</t>
  </si>
  <si>
    <t xml:space="preserve">Technical Accountability  </t>
  </si>
  <si>
    <t>Social Accountability</t>
  </si>
  <si>
    <t>Legal and regulatory mechanisms</t>
  </si>
  <si>
    <t>Stakeholder engagement</t>
  </si>
  <si>
    <t>Attributes</t>
  </si>
  <si>
    <t>if value is 0 (NA)</t>
  </si>
  <si>
    <t>If value is 2.5(fully disagree</t>
  </si>
  <si>
    <t>If value is 10( fully agree</t>
  </si>
  <si>
    <t>C1_Structure_OPGen</t>
  </si>
  <si>
    <t>D_Tech_PMR</t>
  </si>
  <si>
    <t>Top with NA</t>
  </si>
  <si>
    <t>count</t>
  </si>
  <si>
    <t>Top with Fully disagree</t>
  </si>
  <si>
    <t>Top with Fully agree</t>
  </si>
  <si>
    <t>C3_Systems_Community</t>
  </si>
  <si>
    <t>B1_Access_Physical_Blood_PCU</t>
  </si>
  <si>
    <t>C5_Skills_PFC_Cancer</t>
  </si>
  <si>
    <t>B1_Access_Physical_Outreach_PCU</t>
  </si>
  <si>
    <t>B1_Access_Physical_HFAvailable_Hosp</t>
  </si>
  <si>
    <t>C3_Systems_OnlineConsultation</t>
  </si>
  <si>
    <t>B3_Demand_IHA_under5</t>
  </si>
  <si>
    <t>B1_Access_Physical_Outreach_Hosp</t>
  </si>
  <si>
    <t>B42_InRes_Awareness_ShockResponse</t>
  </si>
  <si>
    <t>B3_Demand_IHA_MCH</t>
  </si>
  <si>
    <t>B41_Resilience_MonManRepRadEmergencies</t>
  </si>
  <si>
    <t>C1_Structure_Rehab</t>
  </si>
  <si>
    <t>B1_Access_Physical_Staff_Hosp</t>
  </si>
  <si>
    <t>C5_Skills_Hosp_Cancer</t>
  </si>
  <si>
    <t>B2_QC_Effectv_standardGuidelines</t>
  </si>
  <si>
    <t>B1_Access_Physical_SupStaff_Hosp</t>
  </si>
  <si>
    <t>B2_QC_Usafety_surveys</t>
  </si>
  <si>
    <t>D_OrgStrut_Leadership</t>
  </si>
  <si>
    <t>B1_Access_Physical_Mgt_Hosp</t>
  </si>
  <si>
    <t>C1_Structure_Pal...113</t>
  </si>
  <si>
    <t>D_Policy_SectorAllign</t>
  </si>
  <si>
    <t>B1_Access_Physical_HFAccesible_Hosp</t>
  </si>
  <si>
    <t>B42_InRes_Diversity_Stock</t>
  </si>
  <si>
    <t>B3_Demand_HSB_under5</t>
  </si>
  <si>
    <t>B1_Access_Physical_TracerMeds_Hosp</t>
  </si>
  <si>
    <t>C1_Structure_ResearchCenter</t>
  </si>
  <si>
    <t>C1_Structure_HP</t>
  </si>
  <si>
    <t>B1_Access_Physical_Vax_Hosp</t>
  </si>
  <si>
    <t>C3_Systems_eConsul</t>
  </si>
  <si>
    <t>C2_Strategy_Responsibility</t>
  </si>
  <si>
    <t>B1_Access_Physical_Blood_Hosp</t>
  </si>
  <si>
    <t>B1_Access_Physical_SupStaff_PCU</t>
  </si>
  <si>
    <t>D_Tech_Data</t>
  </si>
  <si>
    <t>B1_Access_Physical_BloodPdts_Hosp</t>
  </si>
  <si>
    <t>B41_Resilience_EmergencyCordination</t>
  </si>
  <si>
    <t>D_Oversight_Auth_SubNatStrcture</t>
  </si>
  <si>
    <t>B1_Access_Fin_Speclinic</t>
  </si>
  <si>
    <t>B41_Resilience_AMR</t>
  </si>
  <si>
    <t>B42_InRes_Awareness_SurvNetReport</t>
  </si>
  <si>
    <t>B2_QC_Effectv_therapeutics</t>
  </si>
  <si>
    <t>D_Soc_publicinvol</t>
  </si>
  <si>
    <t>C5_Skills_PFC_Prof</t>
  </si>
  <si>
    <t>B2_QC_Effectv_ClinDev</t>
  </si>
  <si>
    <t>C2_Strategy_Targets</t>
  </si>
  <si>
    <t>C1_Structure_Centerofexcellence</t>
  </si>
  <si>
    <t>D_Soc_Summit</t>
  </si>
  <si>
    <t>C5_Skills_Hosp_CardioV</t>
  </si>
  <si>
    <t>B1_Access_Physical_Mgt_PCU</t>
  </si>
  <si>
    <t>B3_Demand_HSB_MCH</t>
  </si>
  <si>
    <t>B2_QC_UX_choice</t>
  </si>
  <si>
    <t>C1_Structure_OPSpec</t>
  </si>
  <si>
    <t>B41_Resilience_financing</t>
  </si>
  <si>
    <t>C5_Skills_PFC_Mal</t>
  </si>
  <si>
    <t>B42_InRes_Transformation_recoveryplan</t>
  </si>
  <si>
    <t>D_Oversight_Auth_CivilSoc</t>
  </si>
  <si>
    <t>C3_Systems.SpecialistMovement</t>
  </si>
  <si>
    <t>D_OrgStrut_Organo</t>
  </si>
  <si>
    <t>D_Policy_AdminAllign</t>
  </si>
  <si>
    <t>B1_Access_Physical_BloodPdts_PCU</t>
  </si>
  <si>
    <t>B42_InRes_Diversity_ExpandCap</t>
  </si>
  <si>
    <t>B42_InRes_Diversity_MultipleSVD</t>
  </si>
  <si>
    <t>B42_InRes_Mobilization_Community</t>
  </si>
  <si>
    <t>C6_Staff_Mgt</t>
  </si>
  <si>
    <t>C7_Values_PCF_Commitment</t>
  </si>
  <si>
    <t>D_Oversight_Auth_MOH</t>
  </si>
  <si>
    <t>D_OrgStrut_Mapping</t>
  </si>
  <si>
    <t>D_OrgStrut_TOR</t>
  </si>
  <si>
    <t>D_Legal_HealthAct</t>
  </si>
  <si>
    <t>B41_Resilience_Survilence</t>
  </si>
  <si>
    <t>B1_Access_Physical_Vax_PCU</t>
  </si>
  <si>
    <t>B42_InRes_Mobilization_NonPH</t>
  </si>
  <si>
    <t>C2_Strategy_Interventions</t>
  </si>
  <si>
    <t>D_Oversight_Auth_skilled</t>
  </si>
  <si>
    <t>D_Policy_OpPlan</t>
  </si>
  <si>
    <t>C5_Skills_Hosp_Mal</t>
  </si>
  <si>
    <t>B41_Resilience_RiskComms</t>
  </si>
  <si>
    <t>B42_InRes_Transformation_info</t>
  </si>
  <si>
    <t>B1_Access_Soc_AdolGirls</t>
  </si>
  <si>
    <t>B2_QC_Effectv_ProfDev</t>
  </si>
  <si>
    <t>B42_InRes_Diversity_Hard2Reach</t>
  </si>
  <si>
    <t>C7_Values_PCF_Innovativeness</t>
  </si>
  <si>
    <t>D_Tech_QtReview</t>
  </si>
  <si>
    <t>C3_Systems_accredition</t>
  </si>
  <si>
    <t>C5_Skills_PFC_Comm</t>
  </si>
  <si>
    <t>D_Legal_LeaderAwareness</t>
  </si>
  <si>
    <t>B2_QC_UX_Confidentiality</t>
  </si>
  <si>
    <t>B42_InRes_Mobilization_Other</t>
  </si>
  <si>
    <t>C5_Skills_Hosp_HT</t>
  </si>
  <si>
    <t>B41_Resilience_POE</t>
  </si>
  <si>
    <t>D_Oversight_Auth_PrivSec</t>
  </si>
  <si>
    <t>D_OrgStrut_Funct</t>
  </si>
  <si>
    <t>B3_Demand_IHA_AdolFem</t>
  </si>
  <si>
    <t>B3_Demand_IHA_Adults</t>
  </si>
  <si>
    <t>D_Policy_Strategy</t>
  </si>
  <si>
    <t>D_Integrity_Correction</t>
  </si>
  <si>
    <t>B3_Demand_HSB_AdolFem</t>
  </si>
  <si>
    <t>B41_Resilience_RiskDetection</t>
  </si>
  <si>
    <t>C2_Strategy_OpPlan</t>
  </si>
  <si>
    <t>D_Stakeholder_roles</t>
  </si>
  <si>
    <t>C5_Skills_Hosp_HIV</t>
  </si>
  <si>
    <t>C5_Skills_Hosp_TB</t>
  </si>
  <si>
    <t>C5_Skills_Hosp_Diabetes</t>
  </si>
  <si>
    <t>D_Policy_long</t>
  </si>
  <si>
    <t>C2_Strategy_ExplicitTargets</t>
  </si>
  <si>
    <t>D_Legal_ImplReg</t>
  </si>
  <si>
    <t>C7_Values_PCF_Efficiency</t>
  </si>
  <si>
    <t>D_Legal_EnforceCap</t>
  </si>
  <si>
    <t>C1_Structure_PreSvcTraining</t>
  </si>
  <si>
    <t>C3_Systems_mobilelab</t>
  </si>
  <si>
    <t>C1_Structure_OPER</t>
  </si>
  <si>
    <t>D_Stakeholder_meetings</t>
  </si>
  <si>
    <t>B3_Demand_IHA_Elderly</t>
  </si>
  <si>
    <t>D_Tech_StratRev</t>
  </si>
  <si>
    <t>B2_QC_UX_Attention</t>
  </si>
  <si>
    <t>C5_Skills_Hosp_Prof</t>
  </si>
  <si>
    <t>C7_Values_Hosp_Efficiency</t>
  </si>
  <si>
    <t>C3_Systems_Ambulance</t>
  </si>
  <si>
    <t>B41_Resilience_BioSec</t>
  </si>
  <si>
    <t>B42_InRes_Transformation_shockmonitor</t>
  </si>
  <si>
    <t>C2_Strategy_MidtermStrategy</t>
  </si>
  <si>
    <t>C5_Skills_PFC_Hsdev</t>
  </si>
  <si>
    <t>D_Stakeholder_Partnershipsexist</t>
  </si>
  <si>
    <t>B2_QC_UX_Dignity</t>
  </si>
  <si>
    <t>C7_Values_PCF_Passion</t>
  </si>
  <si>
    <t>C7_Values_PCF_Honesty</t>
  </si>
  <si>
    <t>C7_Values_PCF_Reliability</t>
  </si>
  <si>
    <t>B2_QC_Effectv_clin_audits</t>
  </si>
  <si>
    <t>B3_Demand_IHA_AdolMal</t>
  </si>
  <si>
    <t>B2_QC_Usafety_Adversity</t>
  </si>
  <si>
    <t>B3_Demand_HSB_Adults</t>
  </si>
  <si>
    <t>B42_InRes_Transformation_resourceMob</t>
  </si>
  <si>
    <t>C1_Structure_InSvcTraining</t>
  </si>
  <si>
    <t>C7_Values_Hosp_Commitment</t>
  </si>
  <si>
    <t>C5_Skills_Hosp_MentalHealth</t>
  </si>
  <si>
    <t>C7_Values_Hosp_Honesty</t>
  </si>
  <si>
    <t>B3_Demand_HSB_AdolMal</t>
  </si>
  <si>
    <t>C5_Skills_PFC_TB</t>
  </si>
  <si>
    <t>D_Soc_progRep</t>
  </si>
  <si>
    <t>D_Stakeholder_PartnershipMOU</t>
  </si>
  <si>
    <t>D_Integrity_PublicEngagement</t>
  </si>
  <si>
    <t>C5_Skills_Hosp_Comm</t>
  </si>
  <si>
    <t>C7_Values_Hosp_Passion</t>
  </si>
  <si>
    <t>C7_Values_Hosp_Innovativeness</t>
  </si>
  <si>
    <t>B41_Resilience_IHR</t>
  </si>
  <si>
    <t>B1_Access_Soc_EducBoychild</t>
  </si>
  <si>
    <t>C5_Skills_PFC_HT</t>
  </si>
  <si>
    <t>B42_InRes_Awareness_Assets</t>
  </si>
  <si>
    <t>B42_InRes_Awareness_SoPs</t>
  </si>
  <si>
    <t>B1_Access_Physical_HFAccesible_PCU</t>
  </si>
  <si>
    <t>B42_InRes_Versatility_skills</t>
  </si>
  <si>
    <t>C5_Skills_PFC_InputsCoord</t>
  </si>
  <si>
    <t>C5_Skills_Hosp_Hsdev</t>
  </si>
  <si>
    <t>C5_Skills_Hosp_InputsCoord</t>
  </si>
  <si>
    <t>B1_Access_Soc_CulPrac</t>
  </si>
  <si>
    <t>B41_Resilience_multisectoral</t>
  </si>
  <si>
    <t>C5_Skills_PFC_HIV</t>
  </si>
  <si>
    <t>B2_QC_Usafety_Vigilance</t>
  </si>
  <si>
    <t>B2_QC_Usafety_Errors</t>
  </si>
  <si>
    <t>B3_Demand_HSB_Elderly</t>
  </si>
  <si>
    <t>B42_InRes_Versatility_Aditcapacity</t>
  </si>
  <si>
    <t>D_Oversight_Auth_DecentFW</t>
  </si>
  <si>
    <t>C1_Structure_IP</t>
  </si>
  <si>
    <t>C7_Values_Hosp_Reliability</t>
  </si>
  <si>
    <t>C5_Skills_PFC_Diabetes</t>
  </si>
  <si>
    <t>D_Integrity_Publicopinion</t>
  </si>
  <si>
    <t>D_Integrity_PublicViews</t>
  </si>
  <si>
    <t>B42_InRes_Versatility_SoPs</t>
  </si>
  <si>
    <t>D_Soc_ResourceInfo</t>
  </si>
  <si>
    <t>C4_Style_Average</t>
  </si>
  <si>
    <t>C4_Style_Desired</t>
  </si>
  <si>
    <t>C1_Structure_OPS</t>
  </si>
  <si>
    <t>B41_Resilience_SafetyStandards</t>
  </si>
  <si>
    <t>C3_Systems_FacReferral</t>
  </si>
  <si>
    <t>B1_Access_Soc_women</t>
  </si>
  <si>
    <t>C6_Staff_Oversight</t>
  </si>
  <si>
    <t>B42_InRes_Versatility_ProcessGuide</t>
  </si>
  <si>
    <t>C5_Skills_PFC_Business</t>
  </si>
  <si>
    <t>C6_Staff_Therapeutics</t>
  </si>
  <si>
    <t>B41_Resilience_Deployment</t>
  </si>
  <si>
    <t>C6_Staff_Coordination</t>
  </si>
  <si>
    <t>B1_Access_Physical_TracerMeds_PCU</t>
  </si>
  <si>
    <t>C1_Structure_Lab</t>
  </si>
  <si>
    <t>C1_Structure_BenSpec</t>
  </si>
  <si>
    <t>B2_QC_UX_feedback</t>
  </si>
  <si>
    <t>B1_Access_Physical_HFAvailable_PCU</t>
  </si>
  <si>
    <t>C4_Style_AboveAvg</t>
  </si>
  <si>
    <t>C5_Skills_PFC_MentalHealth</t>
  </si>
  <si>
    <t>C5_Skills_Hosp_Business</t>
  </si>
  <si>
    <t>B42_InRes_Transformation_Docu</t>
  </si>
  <si>
    <t>B1_Access_Fin_Op</t>
  </si>
  <si>
    <t>B42_InRes_Versatility_DecisionSpace</t>
  </si>
  <si>
    <t>B41_Resilience_FoodSafety</t>
  </si>
  <si>
    <t>B42_InRes_Awareness_Shocks</t>
  </si>
  <si>
    <t>B2_QC_UX_support</t>
  </si>
  <si>
    <t>B2_QC_Usafety_monitoring</t>
  </si>
  <si>
    <t>C4_Style_Low</t>
  </si>
  <si>
    <t>B1_Access_Fin_IP</t>
  </si>
  <si>
    <t>B42_InRes_Diversity_Therapeutics</t>
  </si>
  <si>
    <t>B41_Resilience_Zoo</t>
  </si>
  <si>
    <t>B1_Access_Physical_Staff_PCU</t>
  </si>
  <si>
    <t>B42_InRes_Mobilization_Sharing</t>
  </si>
  <si>
    <t>B1_Access_Fin_iDIndigence</t>
  </si>
  <si>
    <t>C5_Skills_PFC_CardioV</t>
  </si>
  <si>
    <t>B42_InRes_Mobilization_SurgeCapacity</t>
  </si>
  <si>
    <t>C1_Structure_Pal...112</t>
  </si>
  <si>
    <t>Performance</t>
  </si>
  <si>
    <t>High</t>
  </si>
  <si>
    <t>Low</t>
  </si>
  <si>
    <t>Row Labels</t>
  </si>
  <si>
    <t>Sum of If value is 2.5(fully disagree</t>
  </si>
  <si>
    <t>Grand Total</t>
  </si>
  <si>
    <t>NA</t>
  </si>
  <si>
    <t>C1_Structure_Pal_112</t>
  </si>
  <si>
    <t>C1_Structure_Pal_113</t>
  </si>
  <si>
    <t>C3_Systems_SpecialistMovement</t>
  </si>
  <si>
    <t xml:space="preserve">Mean value </t>
  </si>
  <si>
    <t>overall_mean</t>
  </si>
  <si>
    <t>service_provision</t>
  </si>
  <si>
    <t>mgt_capacity</t>
  </si>
  <si>
    <t>oversight_capacity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</si>
</sst>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Times New Roman"/>
      <family val="1"/>
    </font>
    <font>
      <b/>
      <sz val="12"/>
      <color rgb="FF66003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660033"/>
      <name val="Times New Roman"/>
      <family val="1"/>
    </font>
    <font>
      <sz val="12"/>
      <name val="Times New Roman"/>
      <family val="1"/>
    </font>
    <font>
      <b/>
      <sz val="12"/>
      <color theme="4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sz val="12"/>
      <color theme="4" tint="-0.249977111117893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0"/>
      <color theme="1"/>
      <name val="Arial Narrow"/>
      <family val="2"/>
    </font>
    <font>
      <sz val="12"/>
      <color rgb="FFC00000"/>
      <name val="Times New Roman"/>
      <family val="1"/>
    </font>
    <font>
      <sz val="12"/>
      <color rgb="FFC00000"/>
      <name val="Arial Narrow"/>
      <family val="2"/>
    </font>
    <font>
      <sz val="12"/>
      <color rgb="FFFF00FF"/>
      <name val="Times New Roman"/>
      <family val="1"/>
    </font>
    <font>
      <sz val="12"/>
      <color rgb="FFFF00FF"/>
      <name val="Arial Narrow"/>
      <family val="2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9" borderId="1" xfId="0" applyFont="1" applyFill="1" applyBorder="1"/>
    <xf numFmtId="0" fontId="4" fillId="8" borderId="1" xfId="0" applyFont="1" applyFill="1" applyBorder="1"/>
    <xf numFmtId="0" fontId="4" fillId="15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6" fillId="5" borderId="1" xfId="0" applyFont="1" applyFill="1" applyBorder="1"/>
    <xf numFmtId="0" fontId="7" fillId="0" borderId="1" xfId="0" applyFont="1" applyBorder="1"/>
    <xf numFmtId="0" fontId="8" fillId="11" borderId="1" xfId="0" applyFont="1" applyFill="1" applyBorder="1"/>
    <xf numFmtId="0" fontId="8" fillId="1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13" borderId="1" xfId="0" applyFont="1" applyFill="1" applyBorder="1"/>
    <xf numFmtId="0" fontId="8" fillId="14" borderId="1" xfId="0" applyFont="1" applyFill="1" applyBorder="1"/>
    <xf numFmtId="0" fontId="8" fillId="8" borderId="1" xfId="0" applyFont="1" applyFill="1" applyBorder="1"/>
    <xf numFmtId="0" fontId="8" fillId="9" borderId="1" xfId="0" applyFont="1" applyFill="1" applyBorder="1"/>
    <xf numFmtId="0" fontId="8" fillId="15" borderId="1" xfId="0" applyFont="1" applyFill="1" applyBorder="1"/>
    <xf numFmtId="0" fontId="7" fillId="16" borderId="1" xfId="0" applyFont="1" applyFill="1" applyBorder="1"/>
    <xf numFmtId="0" fontId="7" fillId="17" borderId="1" xfId="0" applyFont="1" applyFill="1" applyBorder="1"/>
    <xf numFmtId="0" fontId="7" fillId="9" borderId="1" xfId="0" applyFont="1" applyFill="1" applyBorder="1"/>
    <xf numFmtId="0" fontId="7" fillId="8" borderId="1" xfId="0" applyFont="1" applyFill="1" applyBorder="1"/>
    <xf numFmtId="0" fontId="7" fillId="15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9" fillId="5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8" borderId="1" xfId="0" applyFont="1" applyFill="1" applyBorder="1"/>
    <xf numFmtId="0" fontId="10" fillId="9" borderId="1" xfId="0" applyFont="1" applyFill="1" applyBorder="1"/>
    <xf numFmtId="0" fontId="11" fillId="2" borderId="1" xfId="1" applyFont="1" applyBorder="1"/>
    <xf numFmtId="0" fontId="11" fillId="3" borderId="1" xfId="1" applyFont="1" applyFill="1" applyBorder="1"/>
    <xf numFmtId="0" fontId="10" fillId="10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8" borderId="1" xfId="0" applyFont="1" applyFill="1" applyBorder="1"/>
    <xf numFmtId="0" fontId="12" fillId="9" borderId="1" xfId="0" applyFont="1" applyFill="1" applyBorder="1"/>
    <xf numFmtId="0" fontId="13" fillId="2" borderId="1" xfId="1" applyFont="1" applyBorder="1"/>
    <xf numFmtId="0" fontId="12" fillId="10" borderId="1" xfId="0" applyFont="1" applyFill="1" applyBorder="1"/>
    <xf numFmtId="0" fontId="14" fillId="0" borderId="0" xfId="0" applyFont="1"/>
    <xf numFmtId="0" fontId="4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quotePrefix="1"/>
    <xf numFmtId="0" fontId="4" fillId="0" borderId="3" xfId="0" applyFont="1" applyBorder="1"/>
    <xf numFmtId="0" fontId="7" fillId="0" borderId="0" xfId="0" applyFont="1"/>
    <xf numFmtId="2" fontId="0" fillId="0" borderId="0" xfId="0" applyNumberFormat="1"/>
    <xf numFmtId="0" fontId="7" fillId="0" borderId="2" xfId="0" applyFont="1" applyBorder="1"/>
    <xf numFmtId="0" fontId="0" fillId="5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20" borderId="0" xfId="0" applyFill="1"/>
    <xf numFmtId="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6" fillId="0" borderId="1" xfId="0" applyFont="1" applyBorder="1"/>
    <xf numFmtId="0" fontId="17" fillId="0" borderId="0" xfId="0" applyFont="1"/>
    <xf numFmtId="0" fontId="17" fillId="0" borderId="1" xfId="0" applyFont="1" applyBorder="1"/>
    <xf numFmtId="0" fontId="16" fillId="0" borderId="0" xfId="0" applyFont="1"/>
    <xf numFmtId="0" fontId="18" fillId="0" borderId="1" xfId="0" applyFont="1" applyBorder="1"/>
    <xf numFmtId="0" fontId="19" fillId="0" borderId="0" xfId="0" applyFont="1"/>
    <xf numFmtId="0" fontId="20" fillId="0" borderId="0" xfId="0" applyFont="1"/>
    <xf numFmtId="0" fontId="2" fillId="0" borderId="6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2" fontId="2" fillId="0" borderId="6" xfId="0" applyNumberFormat="1" applyFont="1" applyBorder="1" applyAlignment="1">
      <alignment horizontal="left" vertical="center" wrapText="1"/>
    </xf>
    <xf numFmtId="2" fontId="20" fillId="0" borderId="6" xfId="0" applyNumberFormat="1" applyFont="1" applyBorder="1" applyAlignment="1">
      <alignment horizontal="left" vertical="center" wrapText="1"/>
    </xf>
    <xf numFmtId="2" fontId="2" fillId="0" borderId="6" xfId="0" applyNumberFormat="1" applyFont="1" applyBorder="1" applyAlignment="1">
      <alignment horizontal="right" vertical="center" wrapText="1"/>
    </xf>
    <xf numFmtId="2" fontId="2" fillId="0" borderId="6" xfId="0" applyNumberFormat="1" applyFont="1" applyBorder="1" applyAlignment="1">
      <alignment horizontal="justify" vertical="center" wrapText="1"/>
    </xf>
    <xf numFmtId="0" fontId="2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2" fontId="2" fillId="0" borderId="6" xfId="0" applyNumberFormat="1" applyFont="1" applyFill="1" applyBorder="1" applyAlignment="1">
      <alignment vertical="center" wrapText="1"/>
    </xf>
    <xf numFmtId="2" fontId="2" fillId="0" borderId="6" xfId="0" applyNumberFormat="1" applyFont="1" applyFill="1" applyBorder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16" fillId="0" borderId="0" xfId="0" applyFont="1" applyBorder="1"/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2" fontId="16" fillId="0" borderId="0" xfId="0" applyNumberFormat="1" applyFon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BABAZI, Bertha" refreshedDate="44945.981069328707" createdVersion="7" refreshedVersion="7" minRefreshableVersion="3" recordCount="207" xr:uid="{A01E7F90-3838-498C-847D-FF4209E74DF6}">
  <cacheSource type="worksheet">
    <worksheetSource ref="B1:D208" sheet="value counts"/>
  </cacheSource>
  <cacheFields count="3">
    <cacheField name="if value is 0 (NA)" numFmtId="0">
      <sharedItems containsSemiMixedTypes="0" containsString="0" containsNumber="1" containsInteger="1" minValue="0" maxValue="18" count="11">
        <n v="9"/>
        <n v="0"/>
        <n v="2"/>
        <n v="11"/>
        <n v="18"/>
        <n v="4"/>
        <n v="1"/>
        <n v="3"/>
        <n v="7"/>
        <n v="8"/>
        <n v="5"/>
      </sharedItems>
    </cacheField>
    <cacheField name="If value is 2.5(fully disagree" numFmtId="0">
      <sharedItems containsSemiMixedTypes="0" containsString="0" containsNumber="1" containsInteger="1" minValue="0" maxValue="19"/>
    </cacheField>
    <cacheField name="If value is 10( fully agree" numFmtId="0">
      <sharedItems containsSemiMixedTypes="0" containsString="0" containsNumber="1" containsInteger="1" minValue="2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n v="1"/>
    <n v="15"/>
  </r>
  <r>
    <x v="1"/>
    <n v="4"/>
    <n v="8"/>
  </r>
  <r>
    <x v="0"/>
    <n v="3"/>
    <n v="10"/>
  </r>
  <r>
    <x v="2"/>
    <n v="9"/>
    <n v="3"/>
  </r>
  <r>
    <x v="0"/>
    <n v="1"/>
    <n v="11"/>
  </r>
  <r>
    <x v="2"/>
    <n v="7"/>
    <n v="3"/>
  </r>
  <r>
    <x v="3"/>
    <n v="1"/>
    <n v="8"/>
  </r>
  <r>
    <x v="1"/>
    <n v="4"/>
    <n v="11"/>
  </r>
  <r>
    <x v="0"/>
    <n v="0"/>
    <n v="21"/>
  </r>
  <r>
    <x v="1"/>
    <n v="1"/>
    <n v="16"/>
  </r>
  <r>
    <x v="3"/>
    <n v="1"/>
    <n v="19"/>
  </r>
  <r>
    <x v="1"/>
    <n v="0"/>
    <n v="31"/>
  </r>
  <r>
    <x v="0"/>
    <n v="0"/>
    <n v="17"/>
  </r>
  <r>
    <x v="1"/>
    <n v="1"/>
    <n v="12"/>
  </r>
  <r>
    <x v="0"/>
    <n v="1"/>
    <n v="19"/>
  </r>
  <r>
    <x v="1"/>
    <n v="0"/>
    <n v="25"/>
  </r>
  <r>
    <x v="0"/>
    <n v="0"/>
    <n v="11"/>
  </r>
  <r>
    <x v="4"/>
    <n v="7"/>
    <n v="2"/>
  </r>
  <r>
    <x v="0"/>
    <n v="0"/>
    <n v="23"/>
  </r>
  <r>
    <x v="1"/>
    <n v="0"/>
    <n v="26"/>
  </r>
  <r>
    <x v="1"/>
    <n v="6"/>
    <n v="10"/>
  </r>
  <r>
    <x v="5"/>
    <n v="4"/>
    <n v="8"/>
  </r>
  <r>
    <x v="0"/>
    <n v="6"/>
    <n v="5"/>
  </r>
  <r>
    <x v="6"/>
    <n v="4"/>
    <n v="7"/>
  </r>
  <r>
    <x v="6"/>
    <n v="4"/>
    <n v="13"/>
  </r>
  <r>
    <x v="1"/>
    <n v="0"/>
    <n v="24"/>
  </r>
  <r>
    <x v="7"/>
    <n v="0"/>
    <n v="15"/>
  </r>
  <r>
    <x v="6"/>
    <n v="3"/>
    <n v="16"/>
  </r>
  <r>
    <x v="1"/>
    <n v="5"/>
    <n v="11"/>
  </r>
  <r>
    <x v="1"/>
    <n v="0"/>
    <n v="19"/>
  </r>
  <r>
    <x v="1"/>
    <n v="0"/>
    <n v="23"/>
  </r>
  <r>
    <x v="1"/>
    <n v="0"/>
    <n v="20"/>
  </r>
  <r>
    <x v="1"/>
    <n v="7"/>
    <n v="15"/>
  </r>
  <r>
    <x v="1"/>
    <n v="5"/>
    <n v="9"/>
  </r>
  <r>
    <x v="1"/>
    <n v="1"/>
    <n v="15"/>
  </r>
  <r>
    <x v="1"/>
    <n v="1"/>
    <n v="18"/>
  </r>
  <r>
    <x v="1"/>
    <n v="2"/>
    <n v="15"/>
  </r>
  <r>
    <x v="1"/>
    <n v="11"/>
    <n v="7"/>
  </r>
  <r>
    <x v="1"/>
    <n v="3"/>
    <n v="9"/>
  </r>
  <r>
    <x v="0"/>
    <n v="7"/>
    <n v="8"/>
  </r>
  <r>
    <x v="8"/>
    <n v="1"/>
    <n v="18"/>
  </r>
  <r>
    <x v="1"/>
    <n v="0"/>
    <n v="30"/>
  </r>
  <r>
    <x v="1"/>
    <n v="0"/>
    <n v="24"/>
  </r>
  <r>
    <x v="0"/>
    <n v="4"/>
    <n v="9"/>
  </r>
  <r>
    <x v="1"/>
    <n v="0"/>
    <n v="31"/>
  </r>
  <r>
    <x v="1"/>
    <n v="0"/>
    <n v="31"/>
  </r>
  <r>
    <x v="1"/>
    <n v="1"/>
    <n v="22"/>
  </r>
  <r>
    <x v="1"/>
    <n v="3"/>
    <n v="18"/>
  </r>
  <r>
    <x v="1"/>
    <n v="1"/>
    <n v="22"/>
  </r>
  <r>
    <x v="1"/>
    <n v="2"/>
    <n v="20"/>
  </r>
  <r>
    <x v="1"/>
    <n v="0"/>
    <n v="29"/>
  </r>
  <r>
    <x v="1"/>
    <n v="0"/>
    <n v="27"/>
  </r>
  <r>
    <x v="1"/>
    <n v="0"/>
    <n v="22"/>
  </r>
  <r>
    <x v="1"/>
    <n v="2"/>
    <n v="17"/>
  </r>
  <r>
    <x v="1"/>
    <n v="0"/>
    <n v="18"/>
  </r>
  <r>
    <x v="1"/>
    <n v="1"/>
    <n v="15"/>
  </r>
  <r>
    <x v="1"/>
    <n v="7"/>
    <n v="9"/>
  </r>
  <r>
    <x v="2"/>
    <n v="2"/>
    <n v="16"/>
  </r>
  <r>
    <x v="5"/>
    <n v="8"/>
    <n v="7"/>
  </r>
  <r>
    <x v="2"/>
    <n v="1"/>
    <n v="9"/>
  </r>
  <r>
    <x v="6"/>
    <n v="0"/>
    <n v="19"/>
  </r>
  <r>
    <x v="7"/>
    <n v="3"/>
    <n v="8"/>
  </r>
  <r>
    <x v="5"/>
    <n v="1"/>
    <n v="22"/>
  </r>
  <r>
    <x v="5"/>
    <n v="4"/>
    <n v="13"/>
  </r>
  <r>
    <x v="2"/>
    <n v="1"/>
    <n v="15"/>
  </r>
  <r>
    <x v="2"/>
    <n v="3"/>
    <n v="12"/>
  </r>
  <r>
    <x v="6"/>
    <n v="1"/>
    <n v="25"/>
  </r>
  <r>
    <x v="1"/>
    <n v="0"/>
    <n v="22"/>
  </r>
  <r>
    <x v="1"/>
    <n v="9"/>
    <n v="8"/>
  </r>
  <r>
    <x v="6"/>
    <n v="2"/>
    <n v="24"/>
  </r>
  <r>
    <x v="3"/>
    <n v="12"/>
    <n v="3"/>
  </r>
  <r>
    <x v="6"/>
    <n v="0"/>
    <n v="16"/>
  </r>
  <r>
    <x v="6"/>
    <n v="2"/>
    <n v="9"/>
  </r>
  <r>
    <x v="1"/>
    <n v="0"/>
    <n v="28"/>
  </r>
  <r>
    <x v="6"/>
    <n v="13"/>
    <n v="10"/>
  </r>
  <r>
    <x v="1"/>
    <n v="2"/>
    <n v="16"/>
  </r>
  <r>
    <x v="7"/>
    <n v="5"/>
    <n v="8"/>
  </r>
  <r>
    <x v="1"/>
    <n v="10"/>
    <n v="8"/>
  </r>
  <r>
    <x v="1"/>
    <n v="0"/>
    <n v="24"/>
  </r>
  <r>
    <x v="1"/>
    <n v="0"/>
    <n v="26"/>
  </r>
  <r>
    <x v="1"/>
    <n v="0"/>
    <n v="26"/>
  </r>
  <r>
    <x v="1"/>
    <n v="1"/>
    <n v="16"/>
  </r>
  <r>
    <x v="1"/>
    <n v="2"/>
    <n v="14"/>
  </r>
  <r>
    <x v="1"/>
    <n v="2"/>
    <n v="13"/>
  </r>
  <r>
    <x v="1"/>
    <n v="1"/>
    <n v="15"/>
  </r>
  <r>
    <x v="1"/>
    <n v="6"/>
    <n v="10"/>
  </r>
  <r>
    <x v="1"/>
    <n v="0"/>
    <n v="25"/>
  </r>
  <r>
    <x v="1"/>
    <n v="0"/>
    <n v="26"/>
  </r>
  <r>
    <x v="1"/>
    <n v="0"/>
    <n v="23"/>
  </r>
  <r>
    <x v="1"/>
    <n v="4"/>
    <n v="8"/>
  </r>
  <r>
    <x v="1"/>
    <n v="3"/>
    <n v="6"/>
  </r>
  <r>
    <x v="1"/>
    <n v="3"/>
    <n v="24"/>
  </r>
  <r>
    <x v="1"/>
    <n v="0"/>
    <n v="18"/>
  </r>
  <r>
    <x v="1"/>
    <n v="3"/>
    <n v="19"/>
  </r>
  <r>
    <x v="1"/>
    <n v="7"/>
    <n v="8"/>
  </r>
  <r>
    <x v="2"/>
    <n v="5"/>
    <n v="10"/>
  </r>
  <r>
    <x v="0"/>
    <n v="3"/>
    <n v="7"/>
  </r>
  <r>
    <x v="8"/>
    <n v="3"/>
    <n v="17"/>
  </r>
  <r>
    <x v="8"/>
    <n v="0"/>
    <n v="20"/>
  </r>
  <r>
    <x v="9"/>
    <n v="9"/>
    <n v="3"/>
  </r>
  <r>
    <x v="1"/>
    <n v="0"/>
    <n v="33"/>
  </r>
  <r>
    <x v="2"/>
    <n v="0"/>
    <n v="20"/>
  </r>
  <r>
    <x v="10"/>
    <n v="4"/>
    <n v="13"/>
  </r>
  <r>
    <x v="1"/>
    <n v="0"/>
    <n v="27"/>
  </r>
  <r>
    <x v="1"/>
    <n v="1"/>
    <n v="12"/>
  </r>
  <r>
    <x v="8"/>
    <n v="4"/>
    <n v="14"/>
  </r>
  <r>
    <x v="1"/>
    <n v="0"/>
    <n v="29"/>
  </r>
  <r>
    <x v="1"/>
    <n v="0"/>
    <n v="31"/>
  </r>
  <r>
    <x v="8"/>
    <n v="6"/>
    <n v="4"/>
  </r>
  <r>
    <x v="8"/>
    <n v="10"/>
    <n v="7"/>
  </r>
  <r>
    <x v="6"/>
    <n v="6"/>
    <n v="11"/>
  </r>
  <r>
    <x v="1"/>
    <n v="0"/>
    <n v="29"/>
  </r>
  <r>
    <x v="6"/>
    <n v="1"/>
    <n v="27"/>
  </r>
  <r>
    <x v="1"/>
    <n v="0"/>
    <n v="25"/>
  </r>
  <r>
    <x v="1"/>
    <n v="1"/>
    <n v="21"/>
  </r>
  <r>
    <x v="1"/>
    <n v="2"/>
    <n v="19"/>
  </r>
  <r>
    <x v="1"/>
    <n v="0"/>
    <n v="22"/>
  </r>
  <r>
    <x v="6"/>
    <n v="1"/>
    <n v="23"/>
  </r>
  <r>
    <x v="1"/>
    <n v="0"/>
    <n v="32"/>
  </r>
  <r>
    <x v="7"/>
    <n v="2"/>
    <n v="13"/>
  </r>
  <r>
    <x v="8"/>
    <n v="14"/>
    <n v="3"/>
  </r>
  <r>
    <x v="10"/>
    <n v="0"/>
    <n v="19"/>
  </r>
  <r>
    <x v="5"/>
    <n v="0"/>
    <n v="20"/>
  </r>
  <r>
    <x v="9"/>
    <n v="9"/>
    <n v="5"/>
  </r>
  <r>
    <x v="9"/>
    <n v="6"/>
    <n v="6"/>
  </r>
  <r>
    <x v="1"/>
    <n v="1"/>
    <n v="9"/>
  </r>
  <r>
    <x v="1"/>
    <n v="1"/>
    <n v="11"/>
  </r>
  <r>
    <x v="1"/>
    <n v="0"/>
    <n v="14"/>
  </r>
  <r>
    <x v="1"/>
    <n v="0"/>
    <n v="14"/>
  </r>
  <r>
    <x v="1"/>
    <n v="3"/>
    <n v="15"/>
  </r>
  <r>
    <x v="1"/>
    <n v="2"/>
    <n v="17"/>
  </r>
  <r>
    <x v="1"/>
    <n v="0"/>
    <n v="27"/>
  </r>
  <r>
    <x v="6"/>
    <n v="1"/>
    <n v="16"/>
  </r>
  <r>
    <x v="6"/>
    <n v="2"/>
    <n v="14"/>
  </r>
  <r>
    <x v="7"/>
    <n v="5"/>
    <n v="6"/>
  </r>
  <r>
    <x v="5"/>
    <n v="19"/>
    <n v="4"/>
  </r>
  <r>
    <x v="1"/>
    <n v="0"/>
    <n v="11"/>
  </r>
  <r>
    <x v="1"/>
    <n v="1"/>
    <n v="23"/>
  </r>
  <r>
    <x v="1"/>
    <n v="0"/>
    <n v="28"/>
  </r>
  <r>
    <x v="1"/>
    <n v="1"/>
    <n v="13"/>
  </r>
  <r>
    <x v="1"/>
    <n v="1"/>
    <n v="19"/>
  </r>
  <r>
    <x v="1"/>
    <n v="0"/>
    <n v="16"/>
  </r>
  <r>
    <x v="8"/>
    <n v="0"/>
    <n v="21"/>
  </r>
  <r>
    <x v="8"/>
    <n v="0"/>
    <n v="21"/>
  </r>
  <r>
    <x v="8"/>
    <n v="0"/>
    <n v="24"/>
  </r>
  <r>
    <x v="8"/>
    <n v="0"/>
    <n v="22"/>
  </r>
  <r>
    <x v="8"/>
    <n v="0"/>
    <n v="21"/>
  </r>
  <r>
    <x v="0"/>
    <n v="0"/>
    <n v="17"/>
  </r>
  <r>
    <x v="0"/>
    <n v="11"/>
    <n v="4"/>
  </r>
  <r>
    <x v="8"/>
    <n v="0"/>
    <n v="17"/>
  </r>
  <r>
    <x v="8"/>
    <n v="1"/>
    <n v="16"/>
  </r>
  <r>
    <x v="8"/>
    <n v="0"/>
    <n v="19"/>
  </r>
  <r>
    <x v="8"/>
    <n v="1"/>
    <n v="10"/>
  </r>
  <r>
    <x v="8"/>
    <n v="1"/>
    <n v="15"/>
  </r>
  <r>
    <x v="8"/>
    <n v="0"/>
    <n v="15"/>
  </r>
  <r>
    <x v="1"/>
    <n v="0"/>
    <n v="26"/>
  </r>
  <r>
    <x v="2"/>
    <n v="4"/>
    <n v="12"/>
  </r>
  <r>
    <x v="6"/>
    <n v="3"/>
    <n v="12"/>
  </r>
  <r>
    <x v="6"/>
    <n v="3"/>
    <n v="13"/>
  </r>
  <r>
    <x v="1"/>
    <n v="0"/>
    <n v="19"/>
  </r>
  <r>
    <x v="1"/>
    <n v="0"/>
    <n v="19"/>
  </r>
  <r>
    <x v="1"/>
    <n v="0"/>
    <n v="21"/>
  </r>
  <r>
    <x v="1"/>
    <n v="0"/>
    <n v="19"/>
  </r>
  <r>
    <x v="1"/>
    <n v="0"/>
    <n v="26"/>
  </r>
  <r>
    <x v="1"/>
    <n v="0"/>
    <n v="24"/>
  </r>
  <r>
    <x v="8"/>
    <n v="0"/>
    <n v="16"/>
  </r>
  <r>
    <x v="8"/>
    <n v="0"/>
    <n v="17"/>
  </r>
  <r>
    <x v="8"/>
    <n v="0"/>
    <n v="19"/>
  </r>
  <r>
    <x v="8"/>
    <n v="0"/>
    <n v="14"/>
  </r>
  <r>
    <x v="8"/>
    <n v="1"/>
    <n v="17"/>
  </r>
  <r>
    <x v="8"/>
    <n v="0"/>
    <n v="16"/>
  </r>
  <r>
    <x v="1"/>
    <n v="1"/>
    <n v="15"/>
  </r>
  <r>
    <x v="1"/>
    <n v="0"/>
    <n v="26"/>
  </r>
  <r>
    <x v="6"/>
    <n v="0"/>
    <n v="28"/>
  </r>
  <r>
    <x v="1"/>
    <n v="0"/>
    <n v="27"/>
  </r>
  <r>
    <x v="2"/>
    <n v="0"/>
    <n v="22"/>
  </r>
  <r>
    <x v="1"/>
    <n v="0"/>
    <n v="25"/>
  </r>
  <r>
    <x v="1"/>
    <n v="0"/>
    <n v="27"/>
  </r>
  <r>
    <x v="1"/>
    <n v="0"/>
    <n v="30"/>
  </r>
  <r>
    <x v="1"/>
    <n v="0"/>
    <n v="26"/>
  </r>
  <r>
    <x v="1"/>
    <n v="0"/>
    <n v="26"/>
  </r>
  <r>
    <x v="1"/>
    <n v="2"/>
    <n v="22"/>
  </r>
  <r>
    <x v="1"/>
    <n v="2"/>
    <n v="21"/>
  </r>
  <r>
    <x v="1"/>
    <n v="1"/>
    <n v="22"/>
  </r>
  <r>
    <x v="1"/>
    <n v="0"/>
    <n v="25"/>
  </r>
  <r>
    <x v="1"/>
    <n v="1"/>
    <n v="26"/>
  </r>
  <r>
    <x v="1"/>
    <n v="0"/>
    <n v="30"/>
  </r>
  <r>
    <x v="1"/>
    <n v="0"/>
    <n v="24"/>
  </r>
  <r>
    <x v="1"/>
    <n v="0"/>
    <n v="33"/>
  </r>
  <r>
    <x v="1"/>
    <n v="0"/>
    <n v="29"/>
  </r>
  <r>
    <x v="1"/>
    <n v="1"/>
    <n v="20"/>
  </r>
  <r>
    <x v="1"/>
    <n v="3"/>
    <n v="27"/>
  </r>
  <r>
    <x v="1"/>
    <n v="8"/>
    <n v="14"/>
  </r>
  <r>
    <x v="1"/>
    <n v="2"/>
    <n v="17"/>
  </r>
  <r>
    <x v="1"/>
    <n v="1"/>
    <n v="14"/>
  </r>
  <r>
    <x v="1"/>
    <n v="0"/>
    <n v="26"/>
  </r>
  <r>
    <x v="1"/>
    <n v="1"/>
    <n v="21"/>
  </r>
  <r>
    <x v="1"/>
    <n v="0"/>
    <n v="21"/>
  </r>
  <r>
    <x v="1"/>
    <n v="1"/>
    <n v="23"/>
  </r>
  <r>
    <x v="1"/>
    <n v="0"/>
    <n v="22"/>
  </r>
  <r>
    <x v="1"/>
    <n v="0"/>
    <n v="17"/>
  </r>
  <r>
    <x v="1"/>
    <n v="1"/>
    <n v="19"/>
  </r>
  <r>
    <x v="6"/>
    <n v="0"/>
    <n v="20"/>
  </r>
  <r>
    <x v="6"/>
    <n v="1"/>
    <n v="14"/>
  </r>
  <r>
    <x v="1"/>
    <n v="0"/>
    <n v="17"/>
  </r>
  <r>
    <x v="1"/>
    <n v="3"/>
    <n v="14"/>
  </r>
  <r>
    <x v="1"/>
    <n v="1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A3C79-27C2-4870-B7C3-9033F05714F3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3">
    <pivotField axis="axisRow" showAll="0" sortType="ascending">
      <items count="12">
        <item x="1"/>
        <item x="6"/>
        <item x="2"/>
        <item x="7"/>
        <item x="5"/>
        <item x="10"/>
        <item x="8"/>
        <item x="9"/>
        <item x="0"/>
        <item x="3"/>
        <item x="4"/>
        <item t="default"/>
      </items>
    </pivotField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If value is 2.5(fully disagre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036EE-5C0A-4A0D-B09C-A50E44517692}" name="Table1" displayName="Table1" ref="A1:C121" totalsRowShown="0">
  <autoFilter ref="A1:C121" xr:uid="{B3D036EE-5C0A-4A0D-B09C-A50E44517692}"/>
  <tableColumns count="3">
    <tableColumn id="1" xr3:uid="{AC24C15A-1310-46DE-97B3-09D9BC90A749}" name="if value is 0 (NA)"/>
    <tableColumn id="2" xr3:uid="{93D132B8-E56C-40D4-80AE-35D448BC8583}" name="If value is 2.5(fully disagree"/>
    <tableColumn id="3" xr3:uid="{4244E764-F1CD-4B49-9DA9-58C1F4B37FE6}" name="If value is 10( fully a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6C9B-76E1-4F99-92C2-3F528874C3BB}">
  <dimension ref="A1:F35"/>
  <sheetViews>
    <sheetView workbookViewId="0">
      <selection activeCell="D17" sqref="D17"/>
    </sheetView>
  </sheetViews>
  <sheetFormatPr defaultColWidth="8.7265625" defaultRowHeight="15.5" x14ac:dyDescent="0.35"/>
  <cols>
    <col min="1" max="1" width="37.453125" style="82" bestFit="1" customWidth="1"/>
    <col min="2" max="2" width="30.54296875" style="82" customWidth="1"/>
    <col min="3" max="3" width="19.36328125" style="82" customWidth="1"/>
    <col min="4" max="4" width="17.26953125" style="82" bestFit="1" customWidth="1"/>
    <col min="5" max="5" width="13.453125" style="92" bestFit="1" customWidth="1"/>
    <col min="6" max="16384" width="8.7265625" style="82"/>
  </cols>
  <sheetData>
    <row r="1" spans="1:6" x14ac:dyDescent="0.35">
      <c r="A1" s="96"/>
      <c r="B1" s="96" t="s">
        <v>0</v>
      </c>
      <c r="C1" s="96" t="s">
        <v>1</v>
      </c>
      <c r="D1" s="97" t="s">
        <v>2</v>
      </c>
      <c r="E1" s="82"/>
    </row>
    <row r="2" spans="1:6" x14ac:dyDescent="0.35">
      <c r="A2" s="96" t="s">
        <v>3</v>
      </c>
      <c r="B2" s="98">
        <f>AVERAGE(performance_raw!E2:HC34)</f>
        <v>78.634167764602552</v>
      </c>
      <c r="C2" s="98">
        <f>_xlfn.STDEV.S(performance_raw!E2:HC34)</f>
        <v>29.781799902842739</v>
      </c>
      <c r="D2" s="99">
        <f>MEDIAN(performance_raw!E2:HC34)</f>
        <v>100</v>
      </c>
      <c r="E2" s="82"/>
    </row>
    <row r="3" spans="1:6" x14ac:dyDescent="0.35">
      <c r="A3" s="96" t="s">
        <v>4</v>
      </c>
      <c r="B3" s="98">
        <f>AVERAGE(performance_raw!E2:HC8)</f>
        <v>74.930986887508624</v>
      </c>
      <c r="C3" s="98">
        <f>_xlfn.STDEV.S(performance_raw!E2:HC8)</f>
        <v>30.335293645041663</v>
      </c>
      <c r="D3" s="99">
        <f>MEDIAN(performance_raw!E2:HC8)</f>
        <v>75</v>
      </c>
      <c r="E3" s="82"/>
    </row>
    <row r="4" spans="1:6" x14ac:dyDescent="0.35">
      <c r="A4" s="96" t="s">
        <v>5</v>
      </c>
      <c r="B4" s="98">
        <f>AVERAGE(performance_raw!E9:HC19)</f>
        <v>80.368906455862984</v>
      </c>
      <c r="C4" s="98">
        <f>_xlfn.STDEV.S(performance_raw!E9:HC19)</f>
        <v>27.886839172328568</v>
      </c>
      <c r="D4" s="99">
        <f>MEDIAN(performance_raw!E9:HC19)</f>
        <v>100</v>
      </c>
      <c r="E4" s="82"/>
    </row>
    <row r="5" spans="1:6" x14ac:dyDescent="0.35">
      <c r="A5" s="96" t="s">
        <v>6</v>
      </c>
      <c r="B5" s="96"/>
      <c r="C5" s="96"/>
      <c r="D5" s="96"/>
    </row>
    <row r="6" spans="1:6" ht="16" thickBot="1" x14ac:dyDescent="0.4"/>
    <row r="7" spans="1:6" ht="16" thickBot="1" x14ac:dyDescent="0.4">
      <c r="A7" s="107"/>
      <c r="B7" s="104" t="s">
        <v>0</v>
      </c>
      <c r="C7" s="105"/>
      <c r="D7" s="106"/>
    </row>
    <row r="8" spans="1:6" ht="16" thickBot="1" x14ac:dyDescent="0.4">
      <c r="A8" s="108"/>
      <c r="B8" s="83" t="s">
        <v>7</v>
      </c>
      <c r="C8" s="83" t="s">
        <v>8</v>
      </c>
      <c r="D8" s="83" t="s">
        <v>9</v>
      </c>
    </row>
    <row r="9" spans="1:6" ht="16" thickBot="1" x14ac:dyDescent="0.4">
      <c r="A9" s="84" t="s">
        <v>3</v>
      </c>
      <c r="B9" s="91">
        <f>AVERAGE(performance_raw!E2:CV34)</f>
        <v>76.396780303030297</v>
      </c>
      <c r="C9" s="91">
        <f>AVERAGE(performance_raw!CW2:FS34)</f>
        <v>76.424242424242422</v>
      </c>
      <c r="D9" s="91">
        <f>AVERAGE(performance_raw!FT2:HC34)</f>
        <v>89.204545454545453</v>
      </c>
    </row>
    <row r="10" spans="1:6" ht="16" thickBot="1" x14ac:dyDescent="0.4">
      <c r="A10" s="84" t="s">
        <v>4</v>
      </c>
      <c r="B10" s="91">
        <f>AVERAGE(performance_raw!E2:CV8)</f>
        <v>72.470238095238102</v>
      </c>
      <c r="C10" s="91">
        <f>AVERAGE(performance_raw!CW2:FS8,)</f>
        <v>72.718631178707227</v>
      </c>
      <c r="D10" s="91">
        <f>AVERAGE(performance_raw!FT2:HC8)</f>
        <v>85.813492063492063</v>
      </c>
    </row>
    <row r="11" spans="1:6" ht="16" thickBot="1" x14ac:dyDescent="0.4">
      <c r="A11" s="84" t="s">
        <v>5</v>
      </c>
      <c r="B11" s="91">
        <f>AVERAGE(performance_raw!E9:CV19)</f>
        <v>79.403409090909093</v>
      </c>
      <c r="C11" s="91">
        <f>AVERAGE(performance_raw!CW9:FS19)</f>
        <v>77.333333333333329</v>
      </c>
      <c r="D11" s="91">
        <f>AVERAGE(performance_raw!FT9:HC19)</f>
        <v>89.267676767676761</v>
      </c>
    </row>
    <row r="12" spans="1:6" ht="16" thickBot="1" x14ac:dyDescent="0.4">
      <c r="A12" s="84" t="s">
        <v>6</v>
      </c>
      <c r="B12" s="83"/>
      <c r="C12" s="83"/>
      <c r="D12" s="83"/>
    </row>
    <row r="14" spans="1:6" ht="16" thickBot="1" x14ac:dyDescent="0.4"/>
    <row r="15" spans="1:6" ht="16" customHeight="1" thickBot="1" x14ac:dyDescent="0.4">
      <c r="A15" s="107" t="s">
        <v>10</v>
      </c>
      <c r="B15" s="107" t="s">
        <v>11</v>
      </c>
      <c r="C15" s="104" t="s">
        <v>346</v>
      </c>
      <c r="D15" s="105"/>
      <c r="E15" s="106"/>
      <c r="F15" s="107" t="s">
        <v>6</v>
      </c>
    </row>
    <row r="16" spans="1:6" ht="62.5" thickBot="1" x14ac:dyDescent="0.4">
      <c r="A16" s="108"/>
      <c r="B16" s="108"/>
      <c r="C16" s="85" t="s">
        <v>3</v>
      </c>
      <c r="D16" s="85" t="s">
        <v>12</v>
      </c>
      <c r="E16" s="93" t="s">
        <v>13</v>
      </c>
      <c r="F16" s="108"/>
    </row>
    <row r="17" spans="1:6" ht="16" thickBot="1" x14ac:dyDescent="0.4">
      <c r="A17" s="101" t="s">
        <v>14</v>
      </c>
      <c r="B17" s="86" t="s">
        <v>15</v>
      </c>
      <c r="C17" s="87">
        <f>AVERAGE(performance_raw!E2:AF34)</f>
        <v>68.885281385281388</v>
      </c>
      <c r="D17" s="90">
        <f>AVERAGE(performance_raw!E2:AF8)</f>
        <v>65.561224489795919</v>
      </c>
      <c r="E17" s="90">
        <f>AVERAGE(performance_raw!E9:AF19)</f>
        <v>74.756493506493513</v>
      </c>
      <c r="F17" s="88"/>
    </row>
    <row r="18" spans="1:6" ht="16" thickBot="1" x14ac:dyDescent="0.4">
      <c r="A18" s="102"/>
      <c r="B18" s="86" t="s">
        <v>16</v>
      </c>
      <c r="C18" s="87">
        <f>AVERAGE(performance_raw!AM2:AV34)</f>
        <v>74.469696969696969</v>
      </c>
      <c r="D18" s="90">
        <f>AVERAGE(performance_raw!AG2:AV8)</f>
        <v>73.4375</v>
      </c>
      <c r="E18" s="90">
        <f>AVERAGE(performance_raw!AG9:AV19)</f>
        <v>78.977272727272734</v>
      </c>
      <c r="F18" s="88"/>
    </row>
    <row r="19" spans="1:6" ht="16" thickBot="1" x14ac:dyDescent="0.4">
      <c r="A19" s="102"/>
      <c r="B19" s="86" t="s">
        <v>17</v>
      </c>
      <c r="C19" s="87">
        <f>AVERAGE(performance_raw!AW2:BH34)</f>
        <v>89.772727272727266</v>
      </c>
      <c r="D19" s="90">
        <f>AVERAGE(performance_raw!AW2:BH8)</f>
        <v>86.904761904761898</v>
      </c>
      <c r="E19" s="90">
        <f>AVERAGE(performance_raw!AW9:BH19)</f>
        <v>91.477272727272734</v>
      </c>
      <c r="F19" s="88"/>
    </row>
    <row r="20" spans="1:6" ht="16" thickBot="1" x14ac:dyDescent="0.4">
      <c r="A20" s="103"/>
      <c r="B20" s="86" t="s">
        <v>18</v>
      </c>
      <c r="C20" s="87">
        <f>AVERAGE(performance_raw!BI2:CV34)</f>
        <v>77.462121212121218</v>
      </c>
      <c r="D20" s="90">
        <f>AVERAGE(performance_raw!BI2:CV8)</f>
        <v>72.589285714285708</v>
      </c>
      <c r="E20" s="90">
        <f>AVERAGE(performance_raw!BI9:CV19)</f>
        <v>79.204545454545453</v>
      </c>
      <c r="F20" s="88"/>
    </row>
    <row r="21" spans="1:6" ht="16" thickBot="1" x14ac:dyDescent="0.4">
      <c r="A21" s="101" t="s">
        <v>19</v>
      </c>
      <c r="B21" s="86" t="s">
        <v>20</v>
      </c>
      <c r="C21" s="87">
        <f>AVERAGE(performance_raw!CW2:DK34)</f>
        <v>72.575757575757578</v>
      </c>
      <c r="D21" s="90">
        <f>AVERAGE(performance_raw!CW2:DK8)</f>
        <v>71.19047619047619</v>
      </c>
      <c r="E21" s="90">
        <f>AVERAGE(performance_raw!CW9:DK19)</f>
        <v>70.909090909090907</v>
      </c>
      <c r="F21" s="88"/>
    </row>
    <row r="22" spans="1:6" ht="16" thickBot="1" x14ac:dyDescent="0.4">
      <c r="A22" s="102"/>
      <c r="B22" s="86" t="s">
        <v>21</v>
      </c>
      <c r="C22" s="87">
        <f>AVERAGE(performance_raw!DL2:DQ34)</f>
        <v>90.782828282828277</v>
      </c>
      <c r="D22" s="90">
        <f>AVERAGE(performance_raw!DL2:DQ8)</f>
        <v>86.30952380952381</v>
      </c>
      <c r="E22" s="90">
        <f>AVERAGE(performance_raw!DL9:DQ19)</f>
        <v>94.696969696969703</v>
      </c>
      <c r="F22" s="88"/>
    </row>
    <row r="23" spans="1:6" ht="16" thickBot="1" x14ac:dyDescent="0.4">
      <c r="A23" s="102"/>
      <c r="B23" s="86" t="s">
        <v>22</v>
      </c>
      <c r="C23" s="87">
        <f>AVERAGE(performance_raw!DR2:DY34)</f>
        <v>68.087121212121218</v>
      </c>
      <c r="D23" s="90">
        <f>AVERAGE(performance_raw!DR2:DY8)</f>
        <v>66.071428571428569</v>
      </c>
      <c r="E23" s="90">
        <f>AVERAGE(performance_raw!DR9:DY19)</f>
        <v>73.579545454545453</v>
      </c>
      <c r="F23" s="88"/>
    </row>
    <row r="24" spans="1:6" ht="16" thickBot="1" x14ac:dyDescent="0.4">
      <c r="A24" s="102"/>
      <c r="B24" s="86" t="s">
        <v>23</v>
      </c>
      <c r="C24" s="87">
        <f>AVERAGE(performance_raw!DZ2:EC34)</f>
        <v>81.25</v>
      </c>
      <c r="D24" s="90">
        <f>AVERAGE(performance_raw!DZ2:EC8)</f>
        <v>78.571428571428569</v>
      </c>
      <c r="E24" s="90">
        <f>AVERAGE(performance_raw!DZ9:EC19)</f>
        <v>80.11363636363636</v>
      </c>
      <c r="F24" s="88"/>
    </row>
    <row r="25" spans="1:6" ht="16" thickBot="1" x14ac:dyDescent="0.4">
      <c r="A25" s="102"/>
      <c r="B25" s="86" t="s">
        <v>24</v>
      </c>
      <c r="C25" s="87">
        <f>AVERAGE(performance_raw!ED2:FC34)</f>
        <v>74.650349650349654</v>
      </c>
      <c r="D25" s="90">
        <f>AVERAGE(performance_raw!ED2:FC8)</f>
        <v>67.857142857142861</v>
      </c>
      <c r="E25" s="90">
        <f>AVERAGE(performance_raw!ED9:FC19)</f>
        <v>76.3986013986014</v>
      </c>
      <c r="F25" s="88"/>
    </row>
    <row r="26" spans="1:6" ht="16" thickBot="1" x14ac:dyDescent="0.4">
      <c r="A26" s="102"/>
      <c r="B26" s="86" t="s">
        <v>25</v>
      </c>
      <c r="C26" s="94">
        <f>AVERAGE(performance_raw!FD2:FG34)</f>
        <v>78.787878787878782</v>
      </c>
      <c r="D26" s="95">
        <f>AVERAGE(performance_raw!FD2:FG8)</f>
        <v>81.25</v>
      </c>
      <c r="E26" s="90">
        <f>AVERAGE(performance_raw!FD9:FG19)</f>
        <v>75.568181818181813</v>
      </c>
      <c r="F26" s="88"/>
    </row>
    <row r="27" spans="1:6" ht="16" thickBot="1" x14ac:dyDescent="0.4">
      <c r="A27" s="103"/>
      <c r="B27" s="86" t="s">
        <v>26</v>
      </c>
      <c r="C27" s="87">
        <f>AVERAGE(performance_raw!FH2:FS34)</f>
        <v>81.060606060606062</v>
      </c>
      <c r="D27" s="90">
        <f>AVERAGE(performance_raw!FH2:FS8)</f>
        <v>78.86904761904762</v>
      </c>
      <c r="E27" s="90">
        <f>AVERAGE(performance_raw!FH9:FS19)</f>
        <v>80.871212121212125</v>
      </c>
      <c r="F27" s="88"/>
    </row>
    <row r="28" spans="1:6" ht="16" thickBot="1" x14ac:dyDescent="0.4">
      <c r="A28" s="101" t="s">
        <v>27</v>
      </c>
      <c r="B28" s="86" t="s">
        <v>28</v>
      </c>
      <c r="C28" s="87">
        <f>AVERAGE(performance_raw!FT2:FY34)</f>
        <v>91.414141414141412</v>
      </c>
      <c r="D28" s="90">
        <f>AVERAGE(performance_raw!FT2:FY8)</f>
        <v>86.904761904761898</v>
      </c>
      <c r="E28" s="90">
        <f>AVERAGE(performance_raw!FT9:FY19)</f>
        <v>92.045454545454547</v>
      </c>
      <c r="F28" s="88"/>
    </row>
    <row r="29" spans="1:6" ht="16" thickBot="1" x14ac:dyDescent="0.4">
      <c r="A29" s="102"/>
      <c r="B29" s="86" t="s">
        <v>29</v>
      </c>
      <c r="C29" s="87">
        <f>AVERAGE(performance_raw!FZ2:GD34)</f>
        <v>94.090909090909093</v>
      </c>
      <c r="D29" s="90">
        <f>AVERAGE(performance_raw!FZ2:GD8)</f>
        <v>89.285714285714292</v>
      </c>
      <c r="E29" s="90">
        <f>AVERAGE(performance_raw!FZ9:GD19)</f>
        <v>96.818181818181813</v>
      </c>
      <c r="F29" s="89"/>
    </row>
    <row r="30" spans="1:6" ht="16" thickBot="1" x14ac:dyDescent="0.4">
      <c r="A30" s="102"/>
      <c r="B30" s="86" t="s">
        <v>30</v>
      </c>
      <c r="C30" s="87">
        <f>AVERAGE(performance_raw!GE2:GI34)</f>
        <v>91.818181818181813</v>
      </c>
      <c r="D30" s="90">
        <f>AVERAGE(performance_raw!GE2:GI8)</f>
        <v>87.857142857142861</v>
      </c>
      <c r="E30" s="90">
        <f>AVERAGE(performance_raw!GE9:GI19)</f>
        <v>90.454545454545453</v>
      </c>
      <c r="F30" s="89"/>
    </row>
    <row r="31" spans="1:6" ht="16" thickBot="1" x14ac:dyDescent="0.4">
      <c r="A31" s="102"/>
      <c r="B31" s="86" t="s">
        <v>31</v>
      </c>
      <c r="C31" s="87">
        <f>AVERAGE(performance_raw!GJ2:GM34)</f>
        <v>94.507575757575751</v>
      </c>
      <c r="D31" s="90">
        <f>AVERAGE(performance_raw!GJ2:GM8)</f>
        <v>90.178571428571431</v>
      </c>
      <c r="E31" s="90">
        <f>AVERAGE(performance_raw!GJ9:GM19)</f>
        <v>97.159090909090907</v>
      </c>
      <c r="F31" s="88"/>
    </row>
    <row r="32" spans="1:6" ht="16" thickBot="1" x14ac:dyDescent="0.4">
      <c r="A32" s="102"/>
      <c r="B32" s="86" t="s">
        <v>32</v>
      </c>
      <c r="C32" s="87">
        <f>AVERAGE(performance_raw!GN2:GQ34)</f>
        <v>79.356060606060609</v>
      </c>
      <c r="D32" s="90">
        <f>AVERAGE(performance_raw!GN2:GQ8)</f>
        <v>75</v>
      </c>
      <c r="E32" s="90">
        <f>AVERAGE(performance_raw!GN9:GQ19)</f>
        <v>81.25</v>
      </c>
      <c r="F32" s="88"/>
    </row>
    <row r="33" spans="1:6" ht="16" thickBot="1" x14ac:dyDescent="0.4">
      <c r="A33" s="102"/>
      <c r="B33" s="86" t="s">
        <v>33</v>
      </c>
      <c r="C33" s="87">
        <f>AVERAGE(performance_raw!GR2:GU34)</f>
        <v>90.340909090909093</v>
      </c>
      <c r="D33" s="90">
        <f>AVERAGE(performance_raw!GR2:GU8)</f>
        <v>89.285714285714292</v>
      </c>
      <c r="E33" s="90">
        <f>AVERAGE(performance_raw!GR9:GU19)</f>
        <v>88.63636363636364</v>
      </c>
      <c r="F33" s="88"/>
    </row>
    <row r="34" spans="1:6" ht="16" thickBot="1" x14ac:dyDescent="0.4">
      <c r="A34" s="102"/>
      <c r="B34" s="86" t="s">
        <v>34</v>
      </c>
      <c r="C34" s="87">
        <f>AVERAGE(performance_raw!GV2:GY34)</f>
        <v>86.742424242424249</v>
      </c>
      <c r="D34" s="90">
        <f>AVERAGE(performance_raw!GV2:GY8)</f>
        <v>85.714285714285708</v>
      </c>
      <c r="E34" s="90">
        <f>AVERAGE(performance_raw!GV9:GY19)</f>
        <v>85.227272727272734</v>
      </c>
      <c r="F34" s="88"/>
    </row>
    <row r="35" spans="1:6" ht="16" thickBot="1" x14ac:dyDescent="0.4">
      <c r="A35" s="103"/>
      <c r="B35" s="86" t="s">
        <v>35</v>
      </c>
      <c r="C35" s="87">
        <f>AVERAGE(performance_raw!GZ2:HC34)</f>
        <v>82.38636363636364</v>
      </c>
      <c r="D35" s="90">
        <f>AVERAGE(performance_raw!GZ2:HC8)</f>
        <v>80.357142857142861</v>
      </c>
      <c r="E35" s="90">
        <f>AVERAGE(performance_raw!GZ9:HC19)</f>
        <v>78.977272727272734</v>
      </c>
      <c r="F35" s="88"/>
    </row>
  </sheetData>
  <mergeCells count="9">
    <mergeCell ref="A21:A27"/>
    <mergeCell ref="A28:A35"/>
    <mergeCell ref="C15:E15"/>
    <mergeCell ref="F15:F16"/>
    <mergeCell ref="A7:A8"/>
    <mergeCell ref="B7:D7"/>
    <mergeCell ref="A15:A16"/>
    <mergeCell ref="B15:B16"/>
    <mergeCell ref="A17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58EF-2709-44C7-9E66-68B0C13AE552}">
  <dimension ref="A1:HD34"/>
  <sheetViews>
    <sheetView workbookViewId="0">
      <selection activeCell="C1" sqref="C1:HC34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4" width="33.1796875" customWidth="1"/>
    <col min="5" max="100" width="8.7265625" style="60"/>
    <col min="212" max="212" width="0" hidden="1" customWidth="1"/>
  </cols>
  <sheetData>
    <row r="1" spans="1:212" s="2" customFormat="1" ht="15.5" x14ac:dyDescent="0.35">
      <c r="A1" s="3" t="s">
        <v>36</v>
      </c>
      <c r="B1" s="3" t="s">
        <v>37</v>
      </c>
      <c r="C1" s="3" t="s">
        <v>38</v>
      </c>
      <c r="D1" s="3" t="s">
        <v>336</v>
      </c>
      <c r="E1" s="41" t="s">
        <v>143</v>
      </c>
      <c r="F1" s="41" t="s">
        <v>330</v>
      </c>
      <c r="G1" s="41" t="s">
        <v>146</v>
      </c>
      <c r="H1" s="41" t="s">
        <v>162</v>
      </c>
      <c r="I1" s="41" t="s">
        <v>149</v>
      </c>
      <c r="J1" s="41" t="s">
        <v>178</v>
      </c>
      <c r="K1" s="41" t="s">
        <v>135</v>
      </c>
      <c r="L1" s="41" t="s">
        <v>315</v>
      </c>
      <c r="M1" s="41" t="s">
        <v>152</v>
      </c>
      <c r="N1" s="41" t="s">
        <v>279</v>
      </c>
      <c r="O1" s="41" t="s">
        <v>138</v>
      </c>
      <c r="P1" s="41" t="s">
        <v>134</v>
      </c>
      <c r="Q1" s="41" t="s">
        <v>155</v>
      </c>
      <c r="R1" s="41" t="s">
        <v>311</v>
      </c>
      <c r="S1" s="41" t="s">
        <v>158</v>
      </c>
      <c r="T1" s="41" t="s">
        <v>200</v>
      </c>
      <c r="U1" s="41" t="s">
        <v>161</v>
      </c>
      <c r="V1" s="41" t="s">
        <v>132</v>
      </c>
      <c r="W1" s="41" t="s">
        <v>164</v>
      </c>
      <c r="X1" s="41" t="s">
        <v>189</v>
      </c>
      <c r="Y1" s="42" t="s">
        <v>320</v>
      </c>
      <c r="Z1" s="42" t="s">
        <v>327</v>
      </c>
      <c r="AA1" s="42" t="s">
        <v>167</v>
      </c>
      <c r="AB1" s="42" t="s">
        <v>332</v>
      </c>
      <c r="AC1" s="43" t="s">
        <v>304</v>
      </c>
      <c r="AD1" s="43" t="s">
        <v>208</v>
      </c>
      <c r="AE1" s="43" t="s">
        <v>284</v>
      </c>
      <c r="AF1" s="43" t="s">
        <v>275</v>
      </c>
      <c r="AG1" s="44" t="s">
        <v>314</v>
      </c>
      <c r="AH1" s="44" t="s">
        <v>253</v>
      </c>
      <c r="AI1" s="44" t="s">
        <v>216</v>
      </c>
      <c r="AJ1" s="44" t="s">
        <v>244</v>
      </c>
      <c r="AK1" s="44" t="s">
        <v>180</v>
      </c>
      <c r="AL1" s="44" t="s">
        <v>324</v>
      </c>
      <c r="AM1" s="45" t="s">
        <v>288</v>
      </c>
      <c r="AN1" s="45" t="s">
        <v>259</v>
      </c>
      <c r="AO1" s="45" t="s">
        <v>287</v>
      </c>
      <c r="AP1" s="45" t="s">
        <v>147</v>
      </c>
      <c r="AQ1" s="45" t="s">
        <v>325</v>
      </c>
      <c r="AR1" s="46" t="s">
        <v>170</v>
      </c>
      <c r="AS1" s="46" t="s">
        <v>257</v>
      </c>
      <c r="AT1" s="46" t="s">
        <v>145</v>
      </c>
      <c r="AU1" s="46" t="s">
        <v>209</v>
      </c>
      <c r="AV1" s="46" t="s">
        <v>173</v>
      </c>
      <c r="AW1" s="47" t="s">
        <v>137</v>
      </c>
      <c r="AX1" s="47" t="s">
        <v>140</v>
      </c>
      <c r="AY1" s="47" t="s">
        <v>222</v>
      </c>
      <c r="AZ1" s="47" t="s">
        <v>258</v>
      </c>
      <c r="BA1" s="47" t="s">
        <v>223</v>
      </c>
      <c r="BB1" s="47" t="s">
        <v>242</v>
      </c>
      <c r="BC1" s="48" t="s">
        <v>154</v>
      </c>
      <c r="BD1" s="48" t="s">
        <v>179</v>
      </c>
      <c r="BE1" s="48" t="s">
        <v>226</v>
      </c>
      <c r="BF1" s="48" t="s">
        <v>266</v>
      </c>
      <c r="BG1" s="48" t="s">
        <v>260</v>
      </c>
      <c r="BH1" s="48" t="s">
        <v>289</v>
      </c>
      <c r="BI1" s="49" t="s">
        <v>182</v>
      </c>
      <c r="BJ1" s="49" t="s">
        <v>274</v>
      </c>
      <c r="BK1" s="49" t="s">
        <v>168</v>
      </c>
      <c r="BL1" s="49" t="s">
        <v>322</v>
      </c>
      <c r="BM1" s="49" t="s">
        <v>248</v>
      </c>
      <c r="BN1" s="49" t="s">
        <v>329</v>
      </c>
      <c r="BO1" s="49" t="s">
        <v>219</v>
      </c>
      <c r="BP1" s="49" t="s">
        <v>302</v>
      </c>
      <c r="BQ1" s="49" t="s">
        <v>285</v>
      </c>
      <c r="BR1" s="49" t="s">
        <v>309</v>
      </c>
      <c r="BS1" s="49" t="s">
        <v>199</v>
      </c>
      <c r="BT1" s="49" t="s">
        <v>227</v>
      </c>
      <c r="BU1" s="49" t="s">
        <v>165</v>
      </c>
      <c r="BV1" s="49" t="s">
        <v>206</v>
      </c>
      <c r="BW1" s="49" t="s">
        <v>141</v>
      </c>
      <c r="BX1" s="42" t="s">
        <v>277</v>
      </c>
      <c r="BY1" s="42" t="s">
        <v>323</v>
      </c>
      <c r="BZ1" s="42" t="s">
        <v>169</v>
      </c>
      <c r="CA1" s="42" t="s">
        <v>139</v>
      </c>
      <c r="CB1" s="42" t="s">
        <v>278</v>
      </c>
      <c r="CC1" s="43" t="s">
        <v>328</v>
      </c>
      <c r="CD1" s="43" t="s">
        <v>153</v>
      </c>
      <c r="CE1" s="43" t="s">
        <v>210</v>
      </c>
      <c r="CF1" s="43" t="s">
        <v>190</v>
      </c>
      <c r="CG1" s="43" t="s">
        <v>191</v>
      </c>
      <c r="CH1" s="50" t="s">
        <v>280</v>
      </c>
      <c r="CI1" s="50" t="s">
        <v>297</v>
      </c>
      <c r="CJ1" s="50" t="s">
        <v>306</v>
      </c>
      <c r="CK1" s="50" t="s">
        <v>290</v>
      </c>
      <c r="CL1" s="50" t="s">
        <v>321</v>
      </c>
      <c r="CM1" s="45" t="s">
        <v>201</v>
      </c>
      <c r="CN1" s="45" t="s">
        <v>192</v>
      </c>
      <c r="CO1" s="45" t="s">
        <v>217</v>
      </c>
      <c r="CP1" s="45" t="s">
        <v>331</v>
      </c>
      <c r="CQ1" s="45" t="s">
        <v>334</v>
      </c>
      <c r="CR1" s="46" t="s">
        <v>207</v>
      </c>
      <c r="CS1" s="46" t="s">
        <v>261</v>
      </c>
      <c r="CT1" s="46" t="s">
        <v>249</v>
      </c>
      <c r="CU1" s="46" t="s">
        <v>184</v>
      </c>
      <c r="CV1" s="46" t="s">
        <v>319</v>
      </c>
      <c r="CW1" s="4" t="s">
        <v>175</v>
      </c>
      <c r="CX1" s="4" t="s">
        <v>262</v>
      </c>
      <c r="CY1" s="4" t="s">
        <v>238</v>
      </c>
      <c r="CZ1" s="4" t="s">
        <v>156</v>
      </c>
      <c r="DA1" s="5" t="s">
        <v>125</v>
      </c>
      <c r="DB1" s="5" t="s">
        <v>240</v>
      </c>
      <c r="DC1" s="5" t="s">
        <v>301</v>
      </c>
      <c r="DD1" s="5" t="s">
        <v>181</v>
      </c>
      <c r="DE1" s="5" t="s">
        <v>312</v>
      </c>
      <c r="DF1" s="5" t="s">
        <v>292</v>
      </c>
      <c r="DG1" s="5" t="s">
        <v>157</v>
      </c>
      <c r="DH1" s="5" t="s">
        <v>142</v>
      </c>
      <c r="DI1" s="5" t="s">
        <v>343</v>
      </c>
      <c r="DJ1" s="5" t="s">
        <v>344</v>
      </c>
      <c r="DK1" s="5" t="s">
        <v>313</v>
      </c>
      <c r="DL1" s="6" t="s">
        <v>160</v>
      </c>
      <c r="DM1" s="6" t="s">
        <v>174</v>
      </c>
      <c r="DN1" s="6" t="s">
        <v>202</v>
      </c>
      <c r="DO1" s="6" t="s">
        <v>234</v>
      </c>
      <c r="DP1" s="6" t="s">
        <v>250</v>
      </c>
      <c r="DQ1" s="6" t="s">
        <v>228</v>
      </c>
      <c r="DR1" s="7" t="s">
        <v>213</v>
      </c>
      <c r="DS1" s="7" t="s">
        <v>131</v>
      </c>
      <c r="DT1" s="7" t="s">
        <v>303</v>
      </c>
      <c r="DU1" s="7" t="s">
        <v>136</v>
      </c>
      <c r="DV1" s="8" t="s">
        <v>247</v>
      </c>
      <c r="DW1" s="8" t="s">
        <v>239</v>
      </c>
      <c r="DX1" s="8" t="s">
        <v>159</v>
      </c>
      <c r="DY1" s="8" t="s">
        <v>345</v>
      </c>
      <c r="DZ1" s="9" t="s">
        <v>326</v>
      </c>
      <c r="EA1" s="9" t="s">
        <v>316</v>
      </c>
      <c r="EB1" s="9" t="s">
        <v>299</v>
      </c>
      <c r="EC1" s="9" t="s">
        <v>300</v>
      </c>
      <c r="ED1" s="6" t="s">
        <v>286</v>
      </c>
      <c r="EE1" s="6" t="s">
        <v>267</v>
      </c>
      <c r="EF1" s="6" t="s">
        <v>183</v>
      </c>
      <c r="EG1" s="6" t="s">
        <v>276</v>
      </c>
      <c r="EH1" s="6" t="s">
        <v>294</v>
      </c>
      <c r="EI1" s="6" t="s">
        <v>333</v>
      </c>
      <c r="EJ1" s="6" t="s">
        <v>133</v>
      </c>
      <c r="EK1" s="6" t="s">
        <v>317</v>
      </c>
      <c r="EL1" s="8" t="s">
        <v>214</v>
      </c>
      <c r="EM1" s="8" t="s">
        <v>172</v>
      </c>
      <c r="EN1" s="8" t="s">
        <v>307</v>
      </c>
      <c r="EO1" s="8" t="s">
        <v>251</v>
      </c>
      <c r="EP1" s="8" t="s">
        <v>281</v>
      </c>
      <c r="EQ1" s="10" t="s">
        <v>230</v>
      </c>
      <c r="ER1" s="10" t="s">
        <v>231</v>
      </c>
      <c r="ES1" s="10" t="s">
        <v>205</v>
      </c>
      <c r="ET1" s="10" t="s">
        <v>218</v>
      </c>
      <c r="EU1" s="10" t="s">
        <v>232</v>
      </c>
      <c r="EV1" s="10" t="s">
        <v>177</v>
      </c>
      <c r="EW1" s="10" t="s">
        <v>144</v>
      </c>
      <c r="EX1" s="10" t="s">
        <v>264</v>
      </c>
      <c r="EY1" s="11" t="s">
        <v>271</v>
      </c>
      <c r="EZ1" s="11" t="s">
        <v>245</v>
      </c>
      <c r="FA1" s="11" t="s">
        <v>318</v>
      </c>
      <c r="FB1" s="11" t="s">
        <v>282</v>
      </c>
      <c r="FC1" s="11" t="s">
        <v>283</v>
      </c>
      <c r="FD1" s="12" t="s">
        <v>193</v>
      </c>
      <c r="FE1" s="12" t="s">
        <v>308</v>
      </c>
      <c r="FF1" s="12" t="s">
        <v>310</v>
      </c>
      <c r="FG1" s="12" t="s">
        <v>305</v>
      </c>
      <c r="FH1" s="13" t="s">
        <v>254</v>
      </c>
      <c r="FI1" s="13" t="s">
        <v>255</v>
      </c>
      <c r="FJ1" s="13" t="s">
        <v>236</v>
      </c>
      <c r="FK1" s="13" t="s">
        <v>256</v>
      </c>
      <c r="FL1" s="13" t="s">
        <v>194</v>
      </c>
      <c r="FM1" s="13" t="s">
        <v>211</v>
      </c>
      <c r="FN1" s="7" t="s">
        <v>272</v>
      </c>
      <c r="FO1" s="7" t="s">
        <v>265</v>
      </c>
      <c r="FP1" s="7" t="s">
        <v>246</v>
      </c>
      <c r="FQ1" s="7" t="s">
        <v>293</v>
      </c>
      <c r="FR1" s="7" t="s">
        <v>263</v>
      </c>
      <c r="FS1" s="7" t="s">
        <v>273</v>
      </c>
      <c r="FT1" s="14" t="s">
        <v>291</v>
      </c>
      <c r="FU1" s="14" t="s">
        <v>195</v>
      </c>
      <c r="FV1" s="14" t="s">
        <v>166</v>
      </c>
      <c r="FW1" s="14" t="s">
        <v>185</v>
      </c>
      <c r="FX1" s="14" t="s">
        <v>220</v>
      </c>
      <c r="FY1" s="14" t="s">
        <v>203</v>
      </c>
      <c r="FZ1" s="15" t="s">
        <v>187</v>
      </c>
      <c r="GA1" s="15" t="s">
        <v>148</v>
      </c>
      <c r="GB1" s="15" t="s">
        <v>196</v>
      </c>
      <c r="GC1" s="15" t="s">
        <v>197</v>
      </c>
      <c r="GD1" s="15" t="s">
        <v>221</v>
      </c>
      <c r="GE1" s="16" t="s">
        <v>233</v>
      </c>
      <c r="GF1" s="16" t="s">
        <v>224</v>
      </c>
      <c r="GG1" s="16" t="s">
        <v>204</v>
      </c>
      <c r="GH1" s="16" t="s">
        <v>188</v>
      </c>
      <c r="GI1" s="16" t="s">
        <v>151</v>
      </c>
      <c r="GJ1" s="17" t="s">
        <v>212</v>
      </c>
      <c r="GK1" s="17" t="s">
        <v>126</v>
      </c>
      <c r="GL1" s="17" t="s">
        <v>163</v>
      </c>
      <c r="GM1" s="17" t="s">
        <v>243</v>
      </c>
      <c r="GN1" s="18" t="s">
        <v>176</v>
      </c>
      <c r="GO1" s="18" t="s">
        <v>171</v>
      </c>
      <c r="GP1" s="18" t="s">
        <v>268</v>
      </c>
      <c r="GQ1" s="18" t="s">
        <v>298</v>
      </c>
      <c r="GR1" s="19" t="s">
        <v>198</v>
      </c>
      <c r="GS1" s="19" t="s">
        <v>235</v>
      </c>
      <c r="GT1" s="19" t="s">
        <v>237</v>
      </c>
      <c r="GU1" s="19" t="s">
        <v>215</v>
      </c>
      <c r="GV1" s="20" t="s">
        <v>229</v>
      </c>
      <c r="GW1" s="20" t="s">
        <v>269</v>
      </c>
      <c r="GX1" s="20" t="s">
        <v>252</v>
      </c>
      <c r="GY1" s="20" t="s">
        <v>241</v>
      </c>
      <c r="GZ1" s="21" t="s">
        <v>295</v>
      </c>
      <c r="HA1" s="21" t="s">
        <v>270</v>
      </c>
      <c r="HB1" s="21" t="s">
        <v>296</v>
      </c>
      <c r="HC1" s="21" t="s">
        <v>225</v>
      </c>
    </row>
    <row r="2" spans="1:212" s="77" customFormat="1" ht="15.5" x14ac:dyDescent="0.35">
      <c r="A2" s="76" t="s">
        <v>43</v>
      </c>
      <c r="B2" s="76" t="s">
        <v>47</v>
      </c>
      <c r="C2" s="76" t="s">
        <v>48</v>
      </c>
      <c r="D2" s="76" t="s">
        <v>337</v>
      </c>
      <c r="E2" s="77">
        <v>0</v>
      </c>
      <c r="F2" s="77">
        <v>25</v>
      </c>
      <c r="G2" s="77">
        <v>0</v>
      </c>
      <c r="H2" s="77">
        <v>0</v>
      </c>
      <c r="I2" s="77">
        <v>0</v>
      </c>
      <c r="J2" s="77">
        <v>25</v>
      </c>
      <c r="K2" s="77">
        <v>0</v>
      </c>
      <c r="L2" s="77">
        <v>25</v>
      </c>
      <c r="M2" s="77">
        <v>0</v>
      </c>
      <c r="N2" s="77">
        <v>100</v>
      </c>
      <c r="O2" s="77">
        <v>0</v>
      </c>
      <c r="P2" s="77">
        <v>100</v>
      </c>
      <c r="Q2" s="77">
        <v>0</v>
      </c>
      <c r="R2" s="77">
        <v>75</v>
      </c>
      <c r="S2" s="77">
        <v>0</v>
      </c>
      <c r="T2" s="77">
        <v>100</v>
      </c>
      <c r="U2" s="77">
        <v>0</v>
      </c>
      <c r="V2" s="77">
        <v>0</v>
      </c>
      <c r="W2" s="77">
        <v>0</v>
      </c>
      <c r="X2" s="77">
        <v>75</v>
      </c>
      <c r="Y2" s="77">
        <v>75</v>
      </c>
      <c r="Z2" s="77">
        <v>75</v>
      </c>
      <c r="AA2" s="77">
        <v>0</v>
      </c>
      <c r="AB2" s="77">
        <v>75</v>
      </c>
      <c r="AC2" s="77">
        <v>100</v>
      </c>
      <c r="AD2" s="77">
        <v>100</v>
      </c>
      <c r="AE2" s="77">
        <v>100</v>
      </c>
      <c r="AF2" s="77">
        <v>100</v>
      </c>
      <c r="AG2" s="77">
        <v>100</v>
      </c>
      <c r="AH2" s="77">
        <v>100</v>
      </c>
      <c r="AI2" s="77">
        <v>75</v>
      </c>
      <c r="AJ2" s="77">
        <v>100</v>
      </c>
      <c r="AK2" s="77">
        <v>100</v>
      </c>
      <c r="AL2" s="77">
        <v>100</v>
      </c>
      <c r="AM2" s="77">
        <v>100</v>
      </c>
      <c r="AN2" s="77">
        <v>100</v>
      </c>
      <c r="AO2" s="77">
        <v>100</v>
      </c>
      <c r="AP2" s="77">
        <v>25</v>
      </c>
      <c r="AQ2" s="77">
        <v>75</v>
      </c>
      <c r="AR2" s="77">
        <v>0</v>
      </c>
      <c r="AS2" s="77">
        <v>0</v>
      </c>
      <c r="AT2" s="77">
        <v>100</v>
      </c>
      <c r="AU2" s="77">
        <v>75</v>
      </c>
      <c r="AV2" s="77">
        <v>0</v>
      </c>
      <c r="AW2" s="77">
        <v>100</v>
      </c>
      <c r="AX2" s="77">
        <v>100</v>
      </c>
      <c r="AY2" s="77">
        <v>100</v>
      </c>
      <c r="AZ2" s="77">
        <v>100</v>
      </c>
      <c r="BA2" s="77">
        <v>100</v>
      </c>
      <c r="BB2" s="77">
        <v>100</v>
      </c>
      <c r="BC2" s="77">
        <v>100</v>
      </c>
      <c r="BD2" s="77">
        <v>100</v>
      </c>
      <c r="BE2" s="77">
        <v>100</v>
      </c>
      <c r="BF2" s="77">
        <v>100</v>
      </c>
      <c r="BG2" s="77">
        <v>100</v>
      </c>
      <c r="BH2" s="77">
        <v>100</v>
      </c>
      <c r="BI2" s="77">
        <v>75</v>
      </c>
      <c r="BJ2" s="77">
        <v>75</v>
      </c>
      <c r="BK2" s="77">
        <v>75</v>
      </c>
      <c r="BL2" s="77">
        <v>75</v>
      </c>
      <c r="BM2" s="77">
        <v>100</v>
      </c>
      <c r="BN2" s="77">
        <v>100</v>
      </c>
      <c r="BO2" s="77">
        <v>100</v>
      </c>
      <c r="BP2" s="77">
        <v>25</v>
      </c>
      <c r="BQ2" s="77">
        <v>75</v>
      </c>
      <c r="BR2" s="77">
        <v>25</v>
      </c>
      <c r="BS2" s="77">
        <v>100</v>
      </c>
      <c r="BT2" s="77">
        <v>100</v>
      </c>
      <c r="BU2" s="77">
        <v>75</v>
      </c>
      <c r="BV2" s="77">
        <v>100</v>
      </c>
      <c r="BW2" s="77">
        <v>0</v>
      </c>
      <c r="BX2" s="77">
        <v>75</v>
      </c>
      <c r="BY2" s="77">
        <v>75</v>
      </c>
      <c r="BZ2" s="77">
        <v>100</v>
      </c>
      <c r="CA2" s="77">
        <v>25</v>
      </c>
      <c r="CB2" s="77">
        <v>100</v>
      </c>
      <c r="CC2" s="77">
        <v>25</v>
      </c>
      <c r="CD2" s="77">
        <v>75</v>
      </c>
      <c r="CE2" s="77">
        <v>100</v>
      </c>
      <c r="CF2" s="77">
        <v>100</v>
      </c>
      <c r="CG2" s="77">
        <v>100</v>
      </c>
      <c r="CH2" s="77">
        <v>100</v>
      </c>
      <c r="CI2" s="77">
        <v>100</v>
      </c>
      <c r="CJ2" s="77">
        <v>75</v>
      </c>
      <c r="CK2" s="77">
        <v>75</v>
      </c>
      <c r="CL2" s="77">
        <v>100</v>
      </c>
      <c r="CM2" s="77">
        <v>100</v>
      </c>
      <c r="CN2" s="77">
        <v>100</v>
      </c>
      <c r="CO2" s="77">
        <v>100</v>
      </c>
      <c r="CP2" s="77">
        <v>100</v>
      </c>
      <c r="CQ2" s="77">
        <v>75</v>
      </c>
      <c r="CR2" s="77">
        <v>100</v>
      </c>
      <c r="CS2" s="77">
        <v>100</v>
      </c>
      <c r="CT2" s="77">
        <v>100</v>
      </c>
      <c r="CU2" s="77">
        <v>75</v>
      </c>
      <c r="CV2" s="77">
        <v>100</v>
      </c>
      <c r="CW2" s="77">
        <v>0</v>
      </c>
      <c r="CX2" s="77">
        <v>0</v>
      </c>
      <c r="CY2" s="77">
        <v>0</v>
      </c>
      <c r="CZ2" s="77">
        <v>0</v>
      </c>
      <c r="DA2" s="77">
        <v>100</v>
      </c>
      <c r="DB2" s="77">
        <v>100</v>
      </c>
      <c r="DC2" s="77">
        <v>100</v>
      </c>
      <c r="DD2" s="77">
        <v>100</v>
      </c>
      <c r="DE2" s="77">
        <v>75</v>
      </c>
      <c r="DF2" s="77">
        <v>0</v>
      </c>
      <c r="DG2" s="77">
        <v>100</v>
      </c>
      <c r="DH2" s="77">
        <v>100</v>
      </c>
      <c r="DI2" s="77">
        <v>25</v>
      </c>
      <c r="DJ2" s="77">
        <v>25</v>
      </c>
      <c r="DK2" s="77">
        <v>25</v>
      </c>
      <c r="DL2" s="77">
        <v>100</v>
      </c>
      <c r="DM2" s="77">
        <v>100</v>
      </c>
      <c r="DN2" s="77">
        <v>100</v>
      </c>
      <c r="DO2" s="77">
        <v>100</v>
      </c>
      <c r="DP2" s="77">
        <v>100</v>
      </c>
      <c r="DQ2" s="77">
        <v>100</v>
      </c>
      <c r="DR2" s="77">
        <v>100</v>
      </c>
      <c r="DS2" s="77">
        <v>100</v>
      </c>
      <c r="DT2" s="77">
        <v>100</v>
      </c>
      <c r="DU2" s="77">
        <v>0</v>
      </c>
      <c r="DV2" s="77">
        <v>0</v>
      </c>
      <c r="DW2" s="77">
        <v>0</v>
      </c>
      <c r="DX2" s="77">
        <v>0</v>
      </c>
      <c r="DY2" s="77">
        <v>0</v>
      </c>
      <c r="DZ2" s="77">
        <v>75</v>
      </c>
      <c r="EA2" s="77">
        <v>75</v>
      </c>
      <c r="EB2" s="77">
        <v>100</v>
      </c>
      <c r="EC2" s="77">
        <v>100</v>
      </c>
      <c r="ED2" s="77">
        <v>75</v>
      </c>
      <c r="EE2" s="77">
        <v>100</v>
      </c>
      <c r="EF2" s="77">
        <v>100</v>
      </c>
      <c r="EG2" s="77">
        <v>100</v>
      </c>
      <c r="EH2" s="77">
        <v>100</v>
      </c>
      <c r="EI2" s="77">
        <v>75</v>
      </c>
      <c r="EJ2" s="77">
        <v>25</v>
      </c>
      <c r="EK2" s="77">
        <v>75</v>
      </c>
      <c r="EL2" s="77">
        <v>100</v>
      </c>
      <c r="EM2" s="77">
        <v>100</v>
      </c>
      <c r="EN2" s="77">
        <v>100</v>
      </c>
      <c r="EO2" s="77">
        <v>100</v>
      </c>
      <c r="EP2" s="77">
        <v>100</v>
      </c>
      <c r="EQ2" s="77">
        <v>0</v>
      </c>
      <c r="ER2" s="77">
        <v>0</v>
      </c>
      <c r="ES2" s="77">
        <v>0</v>
      </c>
      <c r="ET2" s="77">
        <v>0</v>
      </c>
      <c r="EU2" s="77">
        <v>0</v>
      </c>
      <c r="EV2" s="77">
        <v>0</v>
      </c>
      <c r="EW2" s="77">
        <v>0</v>
      </c>
      <c r="EX2" s="77">
        <v>0</v>
      </c>
      <c r="EY2" s="77">
        <v>0</v>
      </c>
      <c r="EZ2" s="77">
        <v>0</v>
      </c>
      <c r="FA2" s="77">
        <v>0</v>
      </c>
      <c r="FB2" s="77">
        <v>0</v>
      </c>
      <c r="FC2" s="77">
        <v>0</v>
      </c>
      <c r="FD2" s="77">
        <v>75</v>
      </c>
      <c r="FE2" s="77">
        <v>75</v>
      </c>
      <c r="FF2" s="77">
        <v>75</v>
      </c>
      <c r="FG2" s="77">
        <v>100</v>
      </c>
      <c r="FH2" s="77">
        <v>100</v>
      </c>
      <c r="FI2" s="77">
        <v>100</v>
      </c>
      <c r="FJ2" s="77">
        <v>100</v>
      </c>
      <c r="FK2" s="77">
        <v>100</v>
      </c>
      <c r="FL2" s="77">
        <v>100</v>
      </c>
      <c r="FM2" s="77">
        <v>100</v>
      </c>
      <c r="FN2" s="77">
        <v>0</v>
      </c>
      <c r="FO2" s="77">
        <v>0</v>
      </c>
      <c r="FP2" s="77">
        <v>0</v>
      </c>
      <c r="FQ2" s="77">
        <v>0</v>
      </c>
      <c r="FR2" s="77">
        <v>0</v>
      </c>
      <c r="FS2" s="77">
        <v>0</v>
      </c>
      <c r="FT2" s="77">
        <v>75</v>
      </c>
      <c r="FU2" s="77">
        <v>75</v>
      </c>
      <c r="FV2" s="77">
        <v>75</v>
      </c>
      <c r="FW2" s="77">
        <v>75</v>
      </c>
      <c r="FX2" s="77">
        <v>75</v>
      </c>
      <c r="FY2" s="77">
        <v>75</v>
      </c>
      <c r="FZ2" s="77">
        <v>100</v>
      </c>
      <c r="GA2" s="77">
        <v>100</v>
      </c>
      <c r="GB2" s="77">
        <v>100</v>
      </c>
      <c r="GC2" s="77">
        <v>100</v>
      </c>
      <c r="GD2" s="77">
        <v>100</v>
      </c>
      <c r="GE2" s="77">
        <v>100</v>
      </c>
      <c r="GF2" s="77">
        <v>100</v>
      </c>
      <c r="GG2" s="77">
        <v>100</v>
      </c>
      <c r="GH2" s="77">
        <v>100</v>
      </c>
      <c r="GI2" s="77">
        <v>100</v>
      </c>
      <c r="GJ2" s="77">
        <v>100</v>
      </c>
      <c r="GK2" s="77">
        <v>100</v>
      </c>
      <c r="GL2" s="77">
        <v>100</v>
      </c>
      <c r="GM2" s="77">
        <v>100</v>
      </c>
      <c r="GN2" s="77">
        <v>100</v>
      </c>
      <c r="GO2" s="77">
        <v>100</v>
      </c>
      <c r="GP2" s="77">
        <v>100</v>
      </c>
      <c r="GQ2" s="77">
        <v>100</v>
      </c>
      <c r="GR2" s="77">
        <v>100</v>
      </c>
      <c r="GS2" s="77">
        <v>100</v>
      </c>
      <c r="GT2" s="77">
        <v>100</v>
      </c>
      <c r="GU2" s="77">
        <v>100</v>
      </c>
      <c r="GV2" s="77">
        <v>100</v>
      </c>
      <c r="GW2" s="77">
        <v>75</v>
      </c>
      <c r="GX2" s="77">
        <v>100</v>
      </c>
      <c r="GY2" s="77">
        <v>100</v>
      </c>
      <c r="GZ2" s="77">
        <v>100</v>
      </c>
      <c r="HA2" s="77">
        <v>100</v>
      </c>
      <c r="HB2" s="77">
        <v>100</v>
      </c>
      <c r="HC2" s="77">
        <v>100</v>
      </c>
      <c r="HD2" s="77">
        <v>10</v>
      </c>
    </row>
    <row r="3" spans="1:212" s="77" customFormat="1" ht="15.5" x14ac:dyDescent="0.35">
      <c r="A3" s="76" t="s">
        <v>43</v>
      </c>
      <c r="B3" s="76" t="s">
        <v>47</v>
      </c>
      <c r="C3" s="76" t="s">
        <v>51</v>
      </c>
      <c r="D3" s="76" t="s">
        <v>337</v>
      </c>
      <c r="E3" s="77">
        <v>75</v>
      </c>
      <c r="F3" s="77">
        <v>75</v>
      </c>
      <c r="G3" s="77">
        <v>75</v>
      </c>
      <c r="H3" s="77">
        <v>75</v>
      </c>
      <c r="I3" s="77">
        <v>75</v>
      </c>
      <c r="J3" s="77">
        <v>75</v>
      </c>
      <c r="K3" s="77">
        <v>75</v>
      </c>
      <c r="L3" s="77">
        <v>75</v>
      </c>
      <c r="M3" s="77">
        <v>75</v>
      </c>
      <c r="N3" s="77">
        <v>75</v>
      </c>
      <c r="O3" s="77">
        <v>100</v>
      </c>
      <c r="P3" s="77">
        <v>100</v>
      </c>
      <c r="Q3" s="77">
        <v>75</v>
      </c>
      <c r="R3" s="77">
        <v>75</v>
      </c>
      <c r="S3" s="77">
        <v>100</v>
      </c>
      <c r="T3" s="77">
        <v>100</v>
      </c>
      <c r="U3" s="77">
        <v>75</v>
      </c>
      <c r="V3" s="77">
        <v>50</v>
      </c>
      <c r="W3" s="77">
        <v>100</v>
      </c>
      <c r="X3" s="77">
        <v>100</v>
      </c>
      <c r="Y3" s="77">
        <v>75</v>
      </c>
      <c r="Z3" s="77">
        <v>75</v>
      </c>
      <c r="AA3" s="77">
        <v>75</v>
      </c>
      <c r="AB3" s="77">
        <v>75</v>
      </c>
      <c r="AC3" s="77">
        <v>75</v>
      </c>
      <c r="AD3" s="77">
        <v>75</v>
      </c>
      <c r="AE3" s="77">
        <v>75</v>
      </c>
      <c r="AF3" s="77">
        <v>75</v>
      </c>
      <c r="AG3" s="77">
        <v>75</v>
      </c>
      <c r="AH3" s="77">
        <v>100</v>
      </c>
      <c r="AI3" s="77">
        <v>100</v>
      </c>
      <c r="AJ3" s="77">
        <v>100</v>
      </c>
      <c r="AK3" s="77">
        <v>100</v>
      </c>
      <c r="AL3" s="77">
        <v>25</v>
      </c>
      <c r="AM3" s="77">
        <v>100</v>
      </c>
      <c r="AN3" s="77">
        <v>100</v>
      </c>
      <c r="AO3" s="77">
        <v>100</v>
      </c>
      <c r="AP3" s="77">
        <v>100</v>
      </c>
      <c r="AQ3" s="77">
        <v>75</v>
      </c>
      <c r="AR3" s="77">
        <v>100</v>
      </c>
      <c r="AS3" s="77">
        <v>100</v>
      </c>
      <c r="AT3" s="77">
        <v>100</v>
      </c>
      <c r="AU3" s="77">
        <v>100</v>
      </c>
      <c r="AV3" s="77">
        <v>75</v>
      </c>
      <c r="AW3" s="77">
        <v>100</v>
      </c>
      <c r="AX3" s="77">
        <v>100</v>
      </c>
      <c r="AY3" s="77">
        <v>100</v>
      </c>
      <c r="AZ3" s="77">
        <v>100</v>
      </c>
      <c r="BA3" s="77">
        <v>100</v>
      </c>
      <c r="BB3" s="77">
        <v>75</v>
      </c>
      <c r="BC3" s="77">
        <v>100</v>
      </c>
      <c r="BD3" s="77">
        <v>100</v>
      </c>
      <c r="BE3" s="77">
        <v>100</v>
      </c>
      <c r="BF3" s="77">
        <v>100</v>
      </c>
      <c r="BG3" s="77">
        <v>100</v>
      </c>
      <c r="BH3" s="77">
        <v>75</v>
      </c>
      <c r="BI3" s="77">
        <v>100</v>
      </c>
      <c r="BJ3" s="77">
        <v>100</v>
      </c>
      <c r="BK3" s="77">
        <v>75</v>
      </c>
      <c r="BL3" s="77">
        <v>75</v>
      </c>
      <c r="BM3" s="77">
        <v>75</v>
      </c>
      <c r="BN3" s="77">
        <v>75</v>
      </c>
      <c r="BO3" s="77">
        <v>75</v>
      </c>
      <c r="BP3" s="77">
        <v>75</v>
      </c>
      <c r="BQ3" s="77">
        <v>0</v>
      </c>
      <c r="BR3" s="77">
        <v>75</v>
      </c>
      <c r="BS3" s="77">
        <v>75</v>
      </c>
      <c r="BT3" s="77">
        <v>100</v>
      </c>
      <c r="BU3" s="77">
        <v>50</v>
      </c>
      <c r="BV3" s="77">
        <v>100</v>
      </c>
      <c r="BW3" s="77">
        <v>25</v>
      </c>
      <c r="BX3" s="77">
        <v>100</v>
      </c>
      <c r="BY3" s="77">
        <v>75</v>
      </c>
      <c r="BZ3" s="77">
        <v>100</v>
      </c>
      <c r="CA3" s="77">
        <v>100</v>
      </c>
      <c r="CB3" s="77">
        <v>75</v>
      </c>
      <c r="CC3" s="77">
        <v>100</v>
      </c>
      <c r="CD3" s="77">
        <v>50</v>
      </c>
      <c r="CE3" s="77">
        <v>100</v>
      </c>
      <c r="CF3" s="77">
        <v>100</v>
      </c>
      <c r="CG3" s="77">
        <v>100</v>
      </c>
      <c r="CH3" s="77">
        <v>75</v>
      </c>
      <c r="CI3" s="77">
        <v>75</v>
      </c>
      <c r="CJ3" s="77">
        <v>100</v>
      </c>
      <c r="CK3" s="77">
        <v>100</v>
      </c>
      <c r="CL3" s="77">
        <v>50</v>
      </c>
      <c r="CM3" s="77">
        <v>100</v>
      </c>
      <c r="CN3" s="77">
        <v>100</v>
      </c>
      <c r="CO3" s="77">
        <v>100</v>
      </c>
      <c r="CP3" s="77">
        <v>50</v>
      </c>
      <c r="CQ3" s="77">
        <v>75</v>
      </c>
      <c r="CR3" s="77">
        <v>100</v>
      </c>
      <c r="CS3" s="77">
        <v>100</v>
      </c>
      <c r="CT3" s="77">
        <v>75</v>
      </c>
      <c r="CU3" s="77">
        <v>75</v>
      </c>
      <c r="CV3" s="77">
        <v>75</v>
      </c>
      <c r="CW3" s="77">
        <v>100</v>
      </c>
      <c r="CX3" s="77">
        <v>100</v>
      </c>
      <c r="CY3" s="77">
        <v>100</v>
      </c>
      <c r="CZ3" s="77">
        <v>75</v>
      </c>
      <c r="DA3" s="77">
        <v>100</v>
      </c>
      <c r="DB3" s="77">
        <v>100</v>
      </c>
      <c r="DC3" s="77">
        <v>100</v>
      </c>
      <c r="DD3" s="77">
        <v>100</v>
      </c>
      <c r="DE3" s="77">
        <v>100</v>
      </c>
      <c r="DF3" s="77">
        <v>100</v>
      </c>
      <c r="DG3" s="77">
        <v>100</v>
      </c>
      <c r="DH3" s="77">
        <v>100</v>
      </c>
      <c r="DI3" s="77">
        <v>75</v>
      </c>
      <c r="DJ3" s="77">
        <v>100</v>
      </c>
      <c r="DK3" s="77">
        <v>75</v>
      </c>
      <c r="DL3" s="77">
        <v>100</v>
      </c>
      <c r="DM3" s="77">
        <v>100</v>
      </c>
      <c r="DN3" s="77">
        <v>100</v>
      </c>
      <c r="DO3" s="77">
        <v>100</v>
      </c>
      <c r="DP3" s="77">
        <v>75</v>
      </c>
      <c r="DQ3" s="77">
        <v>100</v>
      </c>
      <c r="DR3" s="77">
        <v>75</v>
      </c>
      <c r="DS3" s="77">
        <v>100</v>
      </c>
      <c r="DT3" s="77">
        <v>75</v>
      </c>
      <c r="DU3" s="77">
        <v>75</v>
      </c>
      <c r="DV3" s="77">
        <v>100</v>
      </c>
      <c r="DW3" s="77">
        <v>100</v>
      </c>
      <c r="DX3" s="77">
        <v>75</v>
      </c>
      <c r="DY3" s="77">
        <v>75</v>
      </c>
      <c r="DZ3" s="77">
        <v>75</v>
      </c>
      <c r="EA3" s="77">
        <v>75</v>
      </c>
      <c r="EB3" s="77">
        <v>100</v>
      </c>
      <c r="EC3" s="77">
        <v>100</v>
      </c>
      <c r="ED3" s="77">
        <v>75</v>
      </c>
      <c r="EE3" s="77">
        <v>75</v>
      </c>
      <c r="EF3" s="77">
        <v>100</v>
      </c>
      <c r="EG3" s="77">
        <v>75</v>
      </c>
      <c r="EH3" s="77">
        <v>75</v>
      </c>
      <c r="EI3" s="77">
        <v>75</v>
      </c>
      <c r="EJ3" s="77">
        <v>50</v>
      </c>
      <c r="EK3" s="77">
        <v>75</v>
      </c>
      <c r="EL3" s="77">
        <v>100</v>
      </c>
      <c r="EM3" s="77">
        <v>100</v>
      </c>
      <c r="EN3" s="77">
        <v>100</v>
      </c>
      <c r="EO3" s="77">
        <v>100</v>
      </c>
      <c r="EP3" s="77">
        <v>100</v>
      </c>
      <c r="EQ3" s="77">
        <v>100</v>
      </c>
      <c r="ER3" s="77">
        <v>100</v>
      </c>
      <c r="ES3" s="77">
        <v>100</v>
      </c>
      <c r="ET3" s="77">
        <v>100</v>
      </c>
      <c r="EU3" s="77">
        <v>100</v>
      </c>
      <c r="EV3" s="77">
        <v>100</v>
      </c>
      <c r="EW3" s="77">
        <v>75</v>
      </c>
      <c r="EX3" s="77">
        <v>75</v>
      </c>
      <c r="EY3" s="77">
        <v>100</v>
      </c>
      <c r="EZ3" s="77">
        <v>100</v>
      </c>
      <c r="FA3" s="77">
        <v>100</v>
      </c>
      <c r="FB3" s="77">
        <v>100</v>
      </c>
      <c r="FC3" s="77">
        <v>100</v>
      </c>
      <c r="FD3" s="77">
        <v>100</v>
      </c>
      <c r="FE3" s="77">
        <v>100</v>
      </c>
      <c r="FF3" s="77">
        <v>100</v>
      </c>
      <c r="FG3" s="77">
        <v>100</v>
      </c>
      <c r="FH3" s="77">
        <v>100</v>
      </c>
      <c r="FI3" s="77">
        <v>100</v>
      </c>
      <c r="FJ3" s="77">
        <v>100</v>
      </c>
      <c r="FK3" s="77">
        <v>100</v>
      </c>
      <c r="FL3" s="77">
        <v>100</v>
      </c>
      <c r="FM3" s="77">
        <v>100</v>
      </c>
      <c r="FN3" s="77">
        <v>100</v>
      </c>
      <c r="FO3" s="77">
        <v>100</v>
      </c>
      <c r="FP3" s="77">
        <v>100</v>
      </c>
      <c r="FQ3" s="77">
        <v>100</v>
      </c>
      <c r="FR3" s="77">
        <v>100</v>
      </c>
      <c r="FS3" s="77">
        <v>100</v>
      </c>
      <c r="FT3" s="77">
        <v>100</v>
      </c>
      <c r="FU3" s="77">
        <v>100</v>
      </c>
      <c r="FV3" s="77">
        <v>100</v>
      </c>
      <c r="FW3" s="77">
        <v>100</v>
      </c>
      <c r="FX3" s="77">
        <v>100</v>
      </c>
      <c r="FY3" s="77">
        <v>100</v>
      </c>
      <c r="FZ3" s="77">
        <v>100</v>
      </c>
      <c r="GA3" s="77">
        <v>100</v>
      </c>
      <c r="GB3" s="77">
        <v>100</v>
      </c>
      <c r="GC3" s="77">
        <v>100</v>
      </c>
      <c r="GD3" s="77">
        <v>100</v>
      </c>
      <c r="GE3" s="77">
        <v>75</v>
      </c>
      <c r="GF3" s="77">
        <v>75</v>
      </c>
      <c r="GG3" s="77">
        <v>100</v>
      </c>
      <c r="GH3" s="77">
        <v>100</v>
      </c>
      <c r="GI3" s="77">
        <v>75</v>
      </c>
      <c r="GJ3" s="77">
        <v>75</v>
      </c>
      <c r="GK3" s="77">
        <v>100</v>
      </c>
      <c r="GL3" s="77">
        <v>100</v>
      </c>
      <c r="GM3" s="77">
        <v>75</v>
      </c>
      <c r="GN3" s="77">
        <v>100</v>
      </c>
      <c r="GO3" s="77">
        <v>75</v>
      </c>
      <c r="GP3" s="77">
        <v>75</v>
      </c>
      <c r="GQ3" s="77">
        <v>100</v>
      </c>
      <c r="GR3" s="77">
        <v>100</v>
      </c>
      <c r="GS3" s="77">
        <v>100</v>
      </c>
      <c r="GT3" s="77">
        <v>100</v>
      </c>
      <c r="GU3" s="77">
        <v>100</v>
      </c>
      <c r="GV3" s="77">
        <v>75</v>
      </c>
      <c r="GW3" s="77">
        <v>100</v>
      </c>
      <c r="GX3" s="77">
        <v>100</v>
      </c>
      <c r="GY3" s="77">
        <v>100</v>
      </c>
      <c r="GZ3" s="77">
        <v>100</v>
      </c>
      <c r="HA3" s="77">
        <v>100</v>
      </c>
      <c r="HB3" s="77">
        <v>100</v>
      </c>
      <c r="HC3" s="77">
        <v>75</v>
      </c>
    </row>
    <row r="4" spans="1:212" s="77" customFormat="1" ht="15.5" x14ac:dyDescent="0.35">
      <c r="A4" s="76" t="s">
        <v>43</v>
      </c>
      <c r="B4" s="76" t="s">
        <v>47</v>
      </c>
      <c r="C4" s="76" t="s">
        <v>52</v>
      </c>
      <c r="D4" s="78" t="s">
        <v>337</v>
      </c>
      <c r="E4" s="77">
        <v>0</v>
      </c>
      <c r="F4" s="77">
        <v>75</v>
      </c>
      <c r="G4" s="77">
        <v>0</v>
      </c>
      <c r="H4" s="77">
        <v>75</v>
      </c>
      <c r="I4" s="77">
        <v>0</v>
      </c>
      <c r="J4" s="77">
        <v>75</v>
      </c>
      <c r="K4" s="77">
        <v>0</v>
      </c>
      <c r="L4" s="77">
        <v>100</v>
      </c>
      <c r="M4" s="77">
        <v>0</v>
      </c>
      <c r="N4" s="77">
        <v>75</v>
      </c>
      <c r="O4" s="77">
        <v>0</v>
      </c>
      <c r="P4" s="77">
        <v>100</v>
      </c>
      <c r="Q4" s="77">
        <v>0</v>
      </c>
      <c r="R4" s="77">
        <v>100</v>
      </c>
      <c r="S4" s="77">
        <v>0</v>
      </c>
      <c r="T4" s="77">
        <v>75</v>
      </c>
      <c r="U4" s="77">
        <v>0</v>
      </c>
      <c r="V4" s="77">
        <v>25</v>
      </c>
      <c r="W4" s="77">
        <v>0</v>
      </c>
      <c r="X4" s="77">
        <v>100</v>
      </c>
      <c r="Y4" s="77">
        <v>25</v>
      </c>
      <c r="Z4" s="77">
        <v>0</v>
      </c>
      <c r="AA4" s="77">
        <v>0</v>
      </c>
      <c r="AB4" s="77">
        <v>75</v>
      </c>
      <c r="AC4" s="77">
        <v>75</v>
      </c>
      <c r="AD4" s="77">
        <v>100</v>
      </c>
      <c r="AE4" s="77">
        <v>75</v>
      </c>
      <c r="AF4" s="77">
        <v>25</v>
      </c>
      <c r="AG4" s="77">
        <v>50</v>
      </c>
      <c r="AH4" s="77">
        <v>75</v>
      </c>
      <c r="AI4" s="77">
        <v>75</v>
      </c>
      <c r="AJ4" s="77">
        <v>75</v>
      </c>
      <c r="AK4" s="77">
        <v>25</v>
      </c>
      <c r="AL4" s="77">
        <v>25</v>
      </c>
      <c r="AM4" s="77">
        <v>75</v>
      </c>
      <c r="AN4" s="77">
        <v>75</v>
      </c>
      <c r="AO4" s="77">
        <v>50</v>
      </c>
      <c r="AP4" s="77">
        <v>25</v>
      </c>
      <c r="AQ4" s="77">
        <v>50</v>
      </c>
      <c r="AR4" s="77">
        <v>0</v>
      </c>
      <c r="AS4" s="77">
        <v>0</v>
      </c>
      <c r="AT4" s="77">
        <v>100</v>
      </c>
      <c r="AU4" s="77">
        <v>100</v>
      </c>
      <c r="AV4" s="77">
        <v>0</v>
      </c>
      <c r="AW4" s="77">
        <v>100</v>
      </c>
      <c r="AX4" s="77">
        <v>100</v>
      </c>
      <c r="AY4" s="77">
        <v>100</v>
      </c>
      <c r="AZ4" s="77">
        <v>25</v>
      </c>
      <c r="BA4" s="77">
        <v>75</v>
      </c>
      <c r="BB4" s="77">
        <v>25</v>
      </c>
      <c r="BC4" s="77">
        <v>75</v>
      </c>
      <c r="BD4" s="77">
        <v>75</v>
      </c>
      <c r="BE4" s="77">
        <v>75</v>
      </c>
      <c r="BF4" s="77">
        <v>25</v>
      </c>
      <c r="BG4" s="77">
        <v>75</v>
      </c>
      <c r="BH4" s="77">
        <v>50</v>
      </c>
      <c r="BI4" s="77">
        <v>25</v>
      </c>
      <c r="BJ4" s="77">
        <v>25</v>
      </c>
      <c r="BK4" s="77">
        <v>25</v>
      </c>
      <c r="BL4" s="77">
        <v>50</v>
      </c>
      <c r="BM4" s="77">
        <v>75</v>
      </c>
      <c r="BN4" s="77">
        <v>25</v>
      </c>
      <c r="BO4" s="77">
        <v>75</v>
      </c>
      <c r="BP4" s="77">
        <v>25</v>
      </c>
      <c r="BQ4" s="77">
        <v>50</v>
      </c>
      <c r="BR4" s="77">
        <v>75</v>
      </c>
      <c r="BS4" s="77">
        <v>75</v>
      </c>
      <c r="BT4" s="77">
        <v>75</v>
      </c>
      <c r="BU4" s="77">
        <v>25</v>
      </c>
      <c r="BV4" s="77">
        <v>25</v>
      </c>
      <c r="BW4" s="77">
        <v>25</v>
      </c>
      <c r="BX4" s="77">
        <v>75</v>
      </c>
      <c r="BY4" s="77">
        <v>25</v>
      </c>
      <c r="BZ4" s="77">
        <v>100</v>
      </c>
      <c r="CA4" s="77">
        <v>25</v>
      </c>
      <c r="CB4" s="77">
        <v>75</v>
      </c>
      <c r="CC4" s="77">
        <v>25</v>
      </c>
      <c r="CD4" s="77">
        <v>50</v>
      </c>
      <c r="CE4" s="77">
        <v>75</v>
      </c>
      <c r="CF4" s="77">
        <v>75</v>
      </c>
      <c r="CG4" s="77">
        <v>100</v>
      </c>
      <c r="CH4" s="77">
        <v>75</v>
      </c>
      <c r="CI4" s="77">
        <v>50</v>
      </c>
      <c r="CJ4" s="77">
        <v>75</v>
      </c>
      <c r="CK4" s="77">
        <v>75</v>
      </c>
      <c r="CL4" s="77">
        <v>25</v>
      </c>
      <c r="CM4" s="77">
        <v>100</v>
      </c>
      <c r="CN4" s="77">
        <v>75</v>
      </c>
      <c r="CO4" s="77">
        <v>100</v>
      </c>
      <c r="CP4" s="77">
        <v>75</v>
      </c>
      <c r="CQ4" s="77">
        <v>75</v>
      </c>
      <c r="CR4" s="77">
        <v>75</v>
      </c>
      <c r="CS4" s="77">
        <v>50</v>
      </c>
      <c r="CT4" s="77">
        <v>75</v>
      </c>
      <c r="CU4" s="77">
        <v>50</v>
      </c>
      <c r="CV4" s="77">
        <v>50</v>
      </c>
      <c r="CW4" s="77">
        <v>0</v>
      </c>
      <c r="CX4" s="77">
        <v>0</v>
      </c>
      <c r="CY4" s="77">
        <v>0</v>
      </c>
      <c r="CZ4" s="77">
        <v>25</v>
      </c>
      <c r="DA4" s="77">
        <v>100</v>
      </c>
      <c r="DB4" s="77">
        <v>75</v>
      </c>
      <c r="DC4" s="77">
        <v>25</v>
      </c>
      <c r="DD4" s="77">
        <v>100</v>
      </c>
      <c r="DE4" s="77">
        <v>50</v>
      </c>
      <c r="DF4" s="77">
        <v>25</v>
      </c>
      <c r="DG4" s="77">
        <v>75</v>
      </c>
      <c r="DH4" s="77">
        <v>100</v>
      </c>
      <c r="DI4" s="77">
        <v>25</v>
      </c>
      <c r="DJ4" s="77">
        <v>25</v>
      </c>
      <c r="DK4" s="77">
        <v>25</v>
      </c>
      <c r="DL4" s="77">
        <v>100</v>
      </c>
      <c r="DM4" s="77">
        <v>100</v>
      </c>
      <c r="DN4" s="77">
        <v>75</v>
      </c>
      <c r="DO4" s="77">
        <v>75</v>
      </c>
      <c r="DP4" s="77">
        <v>50</v>
      </c>
      <c r="DQ4" s="77">
        <v>75</v>
      </c>
      <c r="DR4" s="77">
        <v>75</v>
      </c>
      <c r="DS4" s="77">
        <v>100</v>
      </c>
      <c r="DT4" s="77">
        <v>75</v>
      </c>
      <c r="DU4" s="77">
        <v>0</v>
      </c>
      <c r="DV4" s="77">
        <v>0</v>
      </c>
      <c r="DW4" s="77">
        <v>75</v>
      </c>
      <c r="DX4" s="77">
        <v>25</v>
      </c>
      <c r="DY4" s="77">
        <v>25</v>
      </c>
      <c r="DZ4" s="77">
        <v>75</v>
      </c>
      <c r="EA4" s="77">
        <v>50</v>
      </c>
      <c r="EB4" s="77">
        <v>50</v>
      </c>
      <c r="EC4" s="77">
        <v>50</v>
      </c>
      <c r="ED4" s="77">
        <v>50</v>
      </c>
      <c r="EE4" s="77">
        <v>50</v>
      </c>
      <c r="EF4" s="77">
        <v>100</v>
      </c>
      <c r="EG4" s="77">
        <v>50</v>
      </c>
      <c r="EH4" s="77">
        <v>50</v>
      </c>
      <c r="EI4" s="77">
        <v>25</v>
      </c>
      <c r="EJ4" s="77">
        <v>25</v>
      </c>
      <c r="EK4" s="77">
        <v>75</v>
      </c>
      <c r="EL4" s="77">
        <v>75</v>
      </c>
      <c r="EM4" s="77">
        <v>75</v>
      </c>
      <c r="EN4" s="77">
        <v>50</v>
      </c>
      <c r="EO4" s="77">
        <v>75</v>
      </c>
      <c r="EP4" s="77">
        <v>50</v>
      </c>
      <c r="EQ4" s="77">
        <v>0</v>
      </c>
      <c r="ER4" s="77">
        <v>0</v>
      </c>
      <c r="ES4" s="77">
        <v>0</v>
      </c>
      <c r="ET4" s="77">
        <v>0</v>
      </c>
      <c r="EU4" s="77">
        <v>0</v>
      </c>
      <c r="EV4" s="77">
        <v>0</v>
      </c>
      <c r="EW4" s="77">
        <v>0</v>
      </c>
      <c r="EX4" s="77">
        <v>0</v>
      </c>
      <c r="EY4" s="77">
        <v>0</v>
      </c>
      <c r="EZ4" s="77">
        <v>0</v>
      </c>
      <c r="FA4" s="77">
        <v>0</v>
      </c>
      <c r="FB4" s="77">
        <v>0</v>
      </c>
      <c r="FC4" s="77">
        <v>0</v>
      </c>
      <c r="FD4" s="77">
        <v>100</v>
      </c>
      <c r="FE4" s="77">
        <v>75</v>
      </c>
      <c r="FF4" s="77">
        <v>25</v>
      </c>
      <c r="FG4" s="77">
        <v>25</v>
      </c>
      <c r="FH4" s="77">
        <v>50</v>
      </c>
      <c r="FI4" s="77">
        <v>75</v>
      </c>
      <c r="FJ4" s="77">
        <v>100</v>
      </c>
      <c r="FK4" s="77">
        <v>75</v>
      </c>
      <c r="FL4" s="77">
        <v>100</v>
      </c>
      <c r="FM4" s="77">
        <v>100</v>
      </c>
      <c r="FN4" s="77">
        <v>0</v>
      </c>
      <c r="FO4" s="77">
        <v>0</v>
      </c>
      <c r="FP4" s="77">
        <v>0</v>
      </c>
      <c r="FQ4" s="77">
        <v>0</v>
      </c>
      <c r="FR4" s="77">
        <v>0</v>
      </c>
      <c r="FS4" s="77">
        <v>0</v>
      </c>
      <c r="FT4" s="77">
        <v>100</v>
      </c>
      <c r="FU4" s="77">
        <v>100</v>
      </c>
      <c r="FV4" s="77">
        <v>100</v>
      </c>
      <c r="FW4" s="77">
        <v>75</v>
      </c>
      <c r="FX4" s="77">
        <v>75</v>
      </c>
      <c r="FY4" s="77">
        <v>100</v>
      </c>
      <c r="FZ4" s="77">
        <v>75</v>
      </c>
      <c r="GA4" s="77">
        <v>100</v>
      </c>
      <c r="GB4" s="77">
        <v>100</v>
      </c>
      <c r="GC4" s="77">
        <v>75</v>
      </c>
      <c r="GD4" s="77">
        <v>75</v>
      </c>
      <c r="GE4" s="77">
        <v>75</v>
      </c>
      <c r="GF4" s="77">
        <v>75</v>
      </c>
      <c r="GG4" s="77">
        <v>75</v>
      </c>
      <c r="GH4" s="77">
        <v>75</v>
      </c>
      <c r="GI4" s="77">
        <v>75</v>
      </c>
      <c r="GJ4" s="77">
        <v>100</v>
      </c>
      <c r="GK4" s="77">
        <v>100</v>
      </c>
      <c r="GL4" s="77">
        <v>100</v>
      </c>
      <c r="GM4" s="77">
        <v>75</v>
      </c>
      <c r="GN4" s="77">
        <v>100</v>
      </c>
      <c r="GO4" s="77">
        <v>25</v>
      </c>
      <c r="GP4" s="77">
        <v>25</v>
      </c>
      <c r="GQ4" s="77">
        <v>75</v>
      </c>
      <c r="GR4" s="77">
        <v>100</v>
      </c>
      <c r="GS4" s="77">
        <v>75</v>
      </c>
      <c r="GT4" s="77">
        <v>75</v>
      </c>
      <c r="GU4" s="77">
        <v>50</v>
      </c>
      <c r="GV4" s="77">
        <v>75</v>
      </c>
      <c r="GW4" s="77">
        <v>100</v>
      </c>
      <c r="GX4" s="77">
        <v>75</v>
      </c>
      <c r="GY4" s="77">
        <v>50</v>
      </c>
      <c r="GZ4" s="77">
        <v>50</v>
      </c>
      <c r="HA4" s="77">
        <v>50</v>
      </c>
      <c r="HB4" s="77">
        <v>25</v>
      </c>
      <c r="HC4" s="77">
        <v>75</v>
      </c>
    </row>
    <row r="5" spans="1:212" s="77" customFormat="1" ht="15.5" x14ac:dyDescent="0.35">
      <c r="A5" s="76" t="s">
        <v>43</v>
      </c>
      <c r="B5" s="76" t="s">
        <v>53</v>
      </c>
      <c r="C5" s="76" t="s">
        <v>54</v>
      </c>
      <c r="D5" s="76" t="s">
        <v>337</v>
      </c>
      <c r="E5" s="77">
        <v>100</v>
      </c>
      <c r="F5" s="77">
        <v>75</v>
      </c>
      <c r="G5" s="77">
        <v>100</v>
      </c>
      <c r="H5" s="77">
        <v>25</v>
      </c>
      <c r="I5" s="77">
        <v>100</v>
      </c>
      <c r="J5" s="77">
        <v>100</v>
      </c>
      <c r="K5" s="77">
        <v>100</v>
      </c>
      <c r="L5" s="77">
        <v>100</v>
      </c>
      <c r="M5" s="77">
        <v>75</v>
      </c>
      <c r="N5" s="77">
        <v>50</v>
      </c>
      <c r="O5" s="77">
        <v>100</v>
      </c>
      <c r="P5" s="77">
        <v>75</v>
      </c>
      <c r="Q5" s="77">
        <v>100</v>
      </c>
      <c r="R5" s="77">
        <v>75</v>
      </c>
      <c r="S5" s="77">
        <v>100</v>
      </c>
      <c r="T5" s="77">
        <v>100</v>
      </c>
      <c r="U5" s="77">
        <v>100</v>
      </c>
      <c r="V5" s="77">
        <v>25</v>
      </c>
      <c r="W5" s="77">
        <v>100</v>
      </c>
      <c r="X5" s="77">
        <v>100</v>
      </c>
      <c r="Y5" s="77">
        <v>25</v>
      </c>
      <c r="Z5" s="77">
        <v>25</v>
      </c>
      <c r="AA5" s="77">
        <v>25</v>
      </c>
      <c r="AB5" s="77">
        <v>50</v>
      </c>
      <c r="AC5" s="77">
        <v>100</v>
      </c>
      <c r="AD5" s="77">
        <v>100</v>
      </c>
      <c r="AE5" s="77">
        <v>100</v>
      </c>
      <c r="AF5" s="77">
        <v>100</v>
      </c>
      <c r="AG5" s="77">
        <v>100</v>
      </c>
      <c r="AH5" s="77">
        <v>100</v>
      </c>
      <c r="AI5" s="77">
        <v>100</v>
      </c>
      <c r="AJ5" s="77">
        <v>100</v>
      </c>
      <c r="AK5" s="77">
        <v>100</v>
      </c>
      <c r="AL5" s="77">
        <v>75</v>
      </c>
      <c r="AM5" s="77">
        <v>100</v>
      </c>
      <c r="AN5" s="77">
        <v>100</v>
      </c>
      <c r="AO5" s="77">
        <v>100</v>
      </c>
      <c r="AP5" s="77">
        <v>100</v>
      </c>
      <c r="AQ5" s="77">
        <v>100</v>
      </c>
      <c r="AR5" s="77">
        <v>100</v>
      </c>
      <c r="AS5" s="77">
        <v>100</v>
      </c>
      <c r="AT5" s="77">
        <v>100</v>
      </c>
      <c r="AU5" s="77">
        <v>100</v>
      </c>
      <c r="AV5" s="77">
        <v>100</v>
      </c>
      <c r="AW5" s="77">
        <v>100</v>
      </c>
      <c r="AX5" s="77">
        <v>100</v>
      </c>
      <c r="AY5" s="77">
        <v>100</v>
      </c>
      <c r="AZ5" s="77">
        <v>75</v>
      </c>
      <c r="BA5" s="77">
        <v>100</v>
      </c>
      <c r="BB5" s="77">
        <v>100</v>
      </c>
      <c r="BC5" s="77">
        <v>100</v>
      </c>
      <c r="BD5" s="77">
        <v>75</v>
      </c>
      <c r="BE5" s="77">
        <v>75</v>
      </c>
      <c r="BF5" s="77">
        <v>75</v>
      </c>
      <c r="BG5" s="77">
        <v>75</v>
      </c>
      <c r="BH5" s="77">
        <v>100</v>
      </c>
      <c r="BI5" s="77">
        <v>75</v>
      </c>
      <c r="BJ5" s="77">
        <v>100</v>
      </c>
      <c r="BK5" s="77">
        <v>75</v>
      </c>
      <c r="BL5" s="77">
        <v>75</v>
      </c>
      <c r="BM5" s="77">
        <v>100</v>
      </c>
      <c r="BN5" s="77">
        <v>75</v>
      </c>
      <c r="BO5" s="77">
        <v>100</v>
      </c>
      <c r="BP5" s="77">
        <v>100</v>
      </c>
      <c r="BQ5" s="77">
        <v>100</v>
      </c>
      <c r="BR5" s="77">
        <v>100</v>
      </c>
      <c r="BS5" s="77">
        <v>100</v>
      </c>
      <c r="BT5" s="77">
        <v>100</v>
      </c>
      <c r="BU5" s="77">
        <v>50</v>
      </c>
      <c r="BV5" s="77">
        <v>100</v>
      </c>
      <c r="BW5" s="77">
        <v>50</v>
      </c>
      <c r="BX5" s="77">
        <v>100</v>
      </c>
      <c r="BY5" s="77">
        <v>50</v>
      </c>
      <c r="BZ5" s="77">
        <v>100</v>
      </c>
      <c r="CA5" s="77">
        <v>75</v>
      </c>
      <c r="CB5" s="77">
        <v>75</v>
      </c>
      <c r="CC5" s="77">
        <v>100</v>
      </c>
      <c r="CD5" s="77">
        <v>75</v>
      </c>
      <c r="CE5" s="77">
        <v>100</v>
      </c>
      <c r="CF5" s="77">
        <v>100</v>
      </c>
      <c r="CG5" s="77">
        <v>100</v>
      </c>
      <c r="CH5" s="77">
        <v>100</v>
      </c>
      <c r="CI5" s="77">
        <v>75</v>
      </c>
      <c r="CJ5" s="77">
        <v>75</v>
      </c>
      <c r="CK5" s="77">
        <v>75</v>
      </c>
      <c r="CL5" s="77">
        <v>100</v>
      </c>
      <c r="CM5" s="77">
        <v>100</v>
      </c>
      <c r="CN5" s="77">
        <v>100</v>
      </c>
      <c r="CO5" s="77">
        <v>100</v>
      </c>
      <c r="CP5" s="77">
        <v>100</v>
      </c>
      <c r="CQ5" s="77">
        <v>75</v>
      </c>
      <c r="CR5" s="77">
        <v>50</v>
      </c>
      <c r="CS5" s="77">
        <v>100</v>
      </c>
      <c r="CT5" s="77">
        <v>100</v>
      </c>
      <c r="CU5" s="77">
        <v>75</v>
      </c>
      <c r="CV5" s="77">
        <v>100</v>
      </c>
      <c r="CW5" s="77">
        <v>100</v>
      </c>
      <c r="CX5" s="77">
        <v>100</v>
      </c>
      <c r="CY5" s="77">
        <v>100</v>
      </c>
      <c r="CZ5" s="77">
        <v>75</v>
      </c>
      <c r="DA5" s="77">
        <v>100</v>
      </c>
      <c r="DB5" s="77">
        <v>100</v>
      </c>
      <c r="DC5" s="77">
        <v>100</v>
      </c>
      <c r="DD5" s="77">
        <v>100</v>
      </c>
      <c r="DE5" s="77">
        <v>100</v>
      </c>
      <c r="DF5" s="77">
        <v>100</v>
      </c>
      <c r="DG5" s="77">
        <v>100</v>
      </c>
      <c r="DH5" s="77">
        <v>100</v>
      </c>
      <c r="DI5" s="77">
        <v>100</v>
      </c>
      <c r="DJ5" s="77">
        <v>75</v>
      </c>
      <c r="DK5" s="77">
        <v>100</v>
      </c>
      <c r="DL5" s="77">
        <v>100</v>
      </c>
      <c r="DM5" s="77">
        <v>75</v>
      </c>
      <c r="DN5" s="77">
        <v>50</v>
      </c>
      <c r="DO5" s="77">
        <v>75</v>
      </c>
      <c r="DP5" s="77">
        <v>75</v>
      </c>
      <c r="DQ5" s="77">
        <v>100</v>
      </c>
      <c r="DR5" s="77">
        <v>100</v>
      </c>
      <c r="DS5" s="77">
        <v>100</v>
      </c>
      <c r="DT5" s="77">
        <v>75</v>
      </c>
      <c r="DU5" s="77">
        <v>100</v>
      </c>
      <c r="DV5" s="77">
        <v>100</v>
      </c>
      <c r="DW5" s="77">
        <v>100</v>
      </c>
      <c r="DX5" s="77">
        <v>75</v>
      </c>
      <c r="DY5" s="77">
        <v>75</v>
      </c>
      <c r="DZ5" s="77">
        <v>75</v>
      </c>
      <c r="EA5" s="77">
        <v>100</v>
      </c>
      <c r="EB5" s="77">
        <v>100</v>
      </c>
      <c r="EC5" s="77">
        <v>100</v>
      </c>
      <c r="ED5" s="77">
        <v>100</v>
      </c>
      <c r="EE5" s="77">
        <v>100</v>
      </c>
      <c r="EF5" s="77">
        <v>100</v>
      </c>
      <c r="EG5" s="77">
        <v>100</v>
      </c>
      <c r="EH5" s="77">
        <v>100</v>
      </c>
      <c r="EI5" s="77">
        <v>100</v>
      </c>
      <c r="EJ5" s="77">
        <v>25</v>
      </c>
      <c r="EK5" s="77">
        <v>100</v>
      </c>
      <c r="EL5" s="77">
        <v>100</v>
      </c>
      <c r="EM5" s="77">
        <v>100</v>
      </c>
      <c r="EN5" s="77">
        <v>75</v>
      </c>
      <c r="EO5" s="77">
        <v>100</v>
      </c>
      <c r="EP5" s="77">
        <v>75</v>
      </c>
      <c r="EQ5" s="77">
        <v>100</v>
      </c>
      <c r="ER5" s="77">
        <v>100</v>
      </c>
      <c r="ES5" s="77">
        <v>100</v>
      </c>
      <c r="ET5" s="77">
        <v>100</v>
      </c>
      <c r="EU5" s="77">
        <v>100</v>
      </c>
      <c r="EV5" s="77">
        <v>100</v>
      </c>
      <c r="EW5" s="77">
        <v>25</v>
      </c>
      <c r="EX5" s="77">
        <v>100</v>
      </c>
      <c r="EY5" s="77">
        <v>100</v>
      </c>
      <c r="EZ5" s="77">
        <v>100</v>
      </c>
      <c r="FA5" s="77">
        <v>75</v>
      </c>
      <c r="FB5" s="77">
        <v>100</v>
      </c>
      <c r="FC5" s="77">
        <v>100</v>
      </c>
      <c r="FD5" s="77">
        <v>100</v>
      </c>
      <c r="FE5" s="77">
        <v>100</v>
      </c>
      <c r="FF5" s="77">
        <v>100</v>
      </c>
      <c r="FG5" s="77">
        <v>100</v>
      </c>
      <c r="FH5" s="77">
        <v>100</v>
      </c>
      <c r="FI5" s="77">
        <v>100</v>
      </c>
      <c r="FJ5" s="77">
        <v>100</v>
      </c>
      <c r="FK5" s="77">
        <v>100</v>
      </c>
      <c r="FL5" s="77">
        <v>100</v>
      </c>
      <c r="FM5" s="77">
        <v>100</v>
      </c>
      <c r="FN5" s="77">
        <v>100</v>
      </c>
      <c r="FO5" s="77">
        <v>100</v>
      </c>
      <c r="FP5" s="77">
        <v>100</v>
      </c>
      <c r="FQ5" s="77">
        <v>100</v>
      </c>
      <c r="FR5" s="77">
        <v>100</v>
      </c>
      <c r="FS5" s="77">
        <v>100</v>
      </c>
      <c r="FT5" s="77">
        <v>75</v>
      </c>
      <c r="FU5" s="77">
        <v>100</v>
      </c>
      <c r="FV5" s="77">
        <v>100</v>
      </c>
      <c r="FW5" s="77">
        <v>100</v>
      </c>
      <c r="FX5" s="77">
        <v>0</v>
      </c>
      <c r="FY5" s="77">
        <v>100</v>
      </c>
      <c r="FZ5" s="77">
        <v>100</v>
      </c>
      <c r="GA5" s="77">
        <v>100</v>
      </c>
      <c r="GB5" s="77">
        <v>100</v>
      </c>
      <c r="GC5" s="77">
        <v>100</v>
      </c>
      <c r="GD5" s="77">
        <v>75</v>
      </c>
      <c r="GE5" s="77">
        <v>100</v>
      </c>
      <c r="GF5" s="77">
        <v>100</v>
      </c>
      <c r="GG5" s="77">
        <v>100</v>
      </c>
      <c r="GH5" s="77">
        <v>100</v>
      </c>
      <c r="GI5" s="77">
        <v>100</v>
      </c>
      <c r="GJ5" s="77">
        <v>75</v>
      </c>
      <c r="GK5" s="77">
        <v>100</v>
      </c>
      <c r="GL5" s="77">
        <v>100</v>
      </c>
      <c r="GM5" s="77">
        <v>100</v>
      </c>
      <c r="GN5" s="77">
        <v>100</v>
      </c>
      <c r="GO5" s="77">
        <v>100</v>
      </c>
      <c r="GP5" s="77">
        <v>100</v>
      </c>
      <c r="GQ5" s="77">
        <v>75</v>
      </c>
      <c r="GR5" s="77">
        <v>100</v>
      </c>
      <c r="GS5" s="77">
        <v>100</v>
      </c>
      <c r="GT5" s="77">
        <v>100</v>
      </c>
      <c r="GU5" s="77">
        <v>100</v>
      </c>
      <c r="GV5" s="77">
        <v>100</v>
      </c>
      <c r="GW5" s="77">
        <v>75</v>
      </c>
      <c r="GX5" s="77">
        <v>100</v>
      </c>
      <c r="GY5" s="77">
        <v>100</v>
      </c>
      <c r="GZ5" s="77">
        <v>100</v>
      </c>
      <c r="HA5" s="77">
        <v>100</v>
      </c>
      <c r="HB5" s="77">
        <v>75</v>
      </c>
      <c r="HC5" s="77">
        <v>100</v>
      </c>
    </row>
    <row r="6" spans="1:212" s="77" customFormat="1" ht="15.5" x14ac:dyDescent="0.35">
      <c r="A6" s="76" t="s">
        <v>43</v>
      </c>
      <c r="B6" s="76" t="s">
        <v>53</v>
      </c>
      <c r="C6" s="76" t="s">
        <v>55</v>
      </c>
      <c r="D6" s="76" t="s">
        <v>337</v>
      </c>
      <c r="E6" s="77">
        <v>100</v>
      </c>
      <c r="F6" s="77">
        <v>100</v>
      </c>
      <c r="G6" s="77">
        <v>100</v>
      </c>
      <c r="H6" s="77">
        <v>75</v>
      </c>
      <c r="I6" s="77">
        <v>100</v>
      </c>
      <c r="J6" s="77">
        <v>75</v>
      </c>
      <c r="K6" s="77">
        <v>25</v>
      </c>
      <c r="L6" s="77">
        <v>25</v>
      </c>
      <c r="M6" s="77">
        <v>100</v>
      </c>
      <c r="N6" s="77">
        <v>100</v>
      </c>
      <c r="O6" s="77">
        <v>100</v>
      </c>
      <c r="P6" s="77">
        <v>100</v>
      </c>
      <c r="Q6" s="77">
        <v>100</v>
      </c>
      <c r="R6" s="77">
        <v>75</v>
      </c>
      <c r="S6" s="77">
        <v>100</v>
      </c>
      <c r="T6" s="77">
        <v>100</v>
      </c>
      <c r="U6" s="77">
        <v>100</v>
      </c>
      <c r="V6" s="77">
        <v>0</v>
      </c>
      <c r="W6" s="77">
        <v>100</v>
      </c>
      <c r="X6" s="77">
        <v>100</v>
      </c>
      <c r="Y6" s="77">
        <v>50</v>
      </c>
      <c r="Z6" s="77">
        <v>50</v>
      </c>
      <c r="AA6" s="77">
        <v>50</v>
      </c>
      <c r="AB6" s="77">
        <v>50</v>
      </c>
      <c r="AC6" s="77">
        <v>75</v>
      </c>
      <c r="AD6" s="77">
        <v>75</v>
      </c>
      <c r="AE6" s="77">
        <v>75</v>
      </c>
      <c r="AF6" s="77">
        <v>75</v>
      </c>
      <c r="AG6" s="77">
        <v>100</v>
      </c>
      <c r="AH6" s="77">
        <v>100</v>
      </c>
      <c r="AI6" s="77">
        <v>100</v>
      </c>
      <c r="AJ6" s="77">
        <v>100</v>
      </c>
      <c r="AK6" s="77">
        <v>100</v>
      </c>
      <c r="AL6" s="77">
        <v>75</v>
      </c>
      <c r="AM6" s="77">
        <v>75</v>
      </c>
      <c r="AN6" s="77">
        <v>100</v>
      </c>
      <c r="AO6" s="77">
        <v>75</v>
      </c>
      <c r="AP6" s="77">
        <v>75</v>
      </c>
      <c r="AQ6" s="77">
        <v>75</v>
      </c>
      <c r="AR6" s="77">
        <v>100</v>
      </c>
      <c r="AS6" s="77">
        <v>100</v>
      </c>
      <c r="AT6" s="77">
        <v>100</v>
      </c>
      <c r="AU6" s="77">
        <v>100</v>
      </c>
      <c r="AV6" s="77">
        <v>100</v>
      </c>
      <c r="AW6" s="77">
        <v>100</v>
      </c>
      <c r="AX6" s="77">
        <v>100</v>
      </c>
      <c r="AY6" s="77">
        <v>100</v>
      </c>
      <c r="AZ6" s="77">
        <v>100</v>
      </c>
      <c r="BA6" s="77">
        <v>100</v>
      </c>
      <c r="BB6" s="77">
        <v>100</v>
      </c>
      <c r="BC6" s="77">
        <v>100</v>
      </c>
      <c r="BD6" s="77">
        <v>100</v>
      </c>
      <c r="BE6" s="77">
        <v>100</v>
      </c>
      <c r="BF6" s="77">
        <v>100</v>
      </c>
      <c r="BG6" s="77">
        <v>100</v>
      </c>
      <c r="BH6" s="77">
        <v>100</v>
      </c>
      <c r="BI6" s="77">
        <v>75</v>
      </c>
      <c r="BJ6" s="77">
        <v>75</v>
      </c>
      <c r="BK6" s="77">
        <v>75</v>
      </c>
      <c r="BL6" s="77">
        <v>75</v>
      </c>
      <c r="BM6" s="77">
        <v>75</v>
      </c>
      <c r="BN6" s="77">
        <v>75</v>
      </c>
      <c r="BO6" s="77">
        <v>100</v>
      </c>
      <c r="BP6" s="77">
        <v>75</v>
      </c>
      <c r="BQ6" s="77">
        <v>75</v>
      </c>
      <c r="BR6" s="77">
        <v>75</v>
      </c>
      <c r="BS6" s="77">
        <v>100</v>
      </c>
      <c r="BT6" s="77">
        <v>75</v>
      </c>
      <c r="BU6" s="77">
        <v>75</v>
      </c>
      <c r="BV6" s="77">
        <v>100</v>
      </c>
      <c r="BW6" s="77">
        <v>100</v>
      </c>
      <c r="BX6" s="77">
        <v>100</v>
      </c>
      <c r="BY6" s="77">
        <v>75</v>
      </c>
      <c r="BZ6" s="77">
        <v>100</v>
      </c>
      <c r="CA6" s="77">
        <v>75</v>
      </c>
      <c r="CB6" s="77">
        <v>75</v>
      </c>
      <c r="CC6" s="77">
        <v>75</v>
      </c>
      <c r="CD6" s="77">
        <v>100</v>
      </c>
      <c r="CE6" s="77">
        <v>100</v>
      </c>
      <c r="CF6" s="77">
        <v>100</v>
      </c>
      <c r="CG6" s="77">
        <v>100</v>
      </c>
      <c r="CH6" s="77">
        <v>75</v>
      </c>
      <c r="CI6" s="77">
        <v>100</v>
      </c>
      <c r="CJ6" s="77">
        <v>75</v>
      </c>
      <c r="CK6" s="77">
        <v>75</v>
      </c>
      <c r="CL6" s="77">
        <v>100</v>
      </c>
      <c r="CM6" s="77">
        <v>75</v>
      </c>
      <c r="CN6" s="77">
        <v>75</v>
      </c>
      <c r="CO6" s="77">
        <v>75</v>
      </c>
      <c r="CP6" s="77">
        <v>75</v>
      </c>
      <c r="CQ6" s="77">
        <v>75</v>
      </c>
      <c r="CR6" s="77">
        <v>100</v>
      </c>
      <c r="CS6" s="77">
        <v>75</v>
      </c>
      <c r="CT6" s="77">
        <v>75</v>
      </c>
      <c r="CU6" s="77">
        <v>75</v>
      </c>
      <c r="CV6" s="77">
        <v>75</v>
      </c>
      <c r="CW6" s="77">
        <v>75</v>
      </c>
      <c r="CX6" s="77">
        <v>100</v>
      </c>
      <c r="CY6" s="77">
        <v>100</v>
      </c>
      <c r="CZ6" s="77">
        <v>100</v>
      </c>
      <c r="DA6" s="77">
        <v>100</v>
      </c>
      <c r="DB6" s="77">
        <v>75</v>
      </c>
      <c r="DC6" s="77">
        <v>75</v>
      </c>
      <c r="DD6" s="77">
        <v>100</v>
      </c>
      <c r="DE6" s="77">
        <v>75</v>
      </c>
      <c r="DF6" s="77">
        <v>75</v>
      </c>
      <c r="DG6" s="77">
        <v>100</v>
      </c>
      <c r="DH6" s="77">
        <v>100</v>
      </c>
      <c r="DI6" s="77">
        <v>75</v>
      </c>
      <c r="DJ6" s="77">
        <v>75</v>
      </c>
      <c r="DK6" s="77">
        <v>100</v>
      </c>
      <c r="DL6" s="77">
        <v>50</v>
      </c>
      <c r="DM6" s="77">
        <v>100</v>
      </c>
      <c r="DN6" s="77">
        <v>100</v>
      </c>
      <c r="DO6" s="77">
        <v>75</v>
      </c>
      <c r="DP6" s="77">
        <v>100</v>
      </c>
      <c r="DQ6" s="77">
        <v>100</v>
      </c>
      <c r="DR6" s="77">
        <v>100</v>
      </c>
      <c r="DS6" s="77">
        <v>100</v>
      </c>
      <c r="DT6" s="77">
        <v>100</v>
      </c>
      <c r="DU6" s="77">
        <v>50</v>
      </c>
      <c r="DV6" s="77">
        <v>100</v>
      </c>
      <c r="DW6" s="77">
        <v>75</v>
      </c>
      <c r="DX6" s="77">
        <v>75</v>
      </c>
      <c r="DY6" s="77">
        <v>75</v>
      </c>
      <c r="DZ6" s="77">
        <v>75</v>
      </c>
      <c r="EA6" s="77">
        <v>75</v>
      </c>
      <c r="EB6" s="77">
        <v>75</v>
      </c>
      <c r="EC6" s="77">
        <v>75</v>
      </c>
      <c r="ED6" s="77">
        <v>50</v>
      </c>
      <c r="EE6" s="77">
        <v>50</v>
      </c>
      <c r="EF6" s="77">
        <v>75</v>
      </c>
      <c r="EG6" s="77">
        <v>75</v>
      </c>
      <c r="EH6" s="77">
        <v>75</v>
      </c>
      <c r="EI6" s="77">
        <v>75</v>
      </c>
      <c r="EJ6" s="77">
        <v>25</v>
      </c>
      <c r="EK6" s="77">
        <v>100</v>
      </c>
      <c r="EL6" s="77">
        <v>100</v>
      </c>
      <c r="EM6" s="77">
        <v>100</v>
      </c>
      <c r="EN6" s="77">
        <v>100</v>
      </c>
      <c r="EO6" s="77">
        <v>100</v>
      </c>
      <c r="EP6" s="77">
        <v>75</v>
      </c>
      <c r="EQ6" s="77">
        <v>100</v>
      </c>
      <c r="ER6" s="77">
        <v>100</v>
      </c>
      <c r="ES6" s="77">
        <v>100</v>
      </c>
      <c r="ET6" s="77">
        <v>100</v>
      </c>
      <c r="EU6" s="77">
        <v>100</v>
      </c>
      <c r="EV6" s="77">
        <v>100</v>
      </c>
      <c r="EW6" s="77">
        <v>25</v>
      </c>
      <c r="EX6" s="77">
        <v>100</v>
      </c>
      <c r="EY6" s="77">
        <v>100</v>
      </c>
      <c r="EZ6" s="77">
        <v>100</v>
      </c>
      <c r="FA6" s="77">
        <v>75</v>
      </c>
      <c r="FB6" s="77">
        <v>100</v>
      </c>
      <c r="FC6" s="77">
        <v>100</v>
      </c>
      <c r="FD6" s="77">
        <v>100</v>
      </c>
      <c r="FE6" s="77">
        <v>100</v>
      </c>
      <c r="FF6" s="77">
        <v>75</v>
      </c>
      <c r="FG6" s="77">
        <v>100</v>
      </c>
      <c r="FH6" s="77">
        <v>100</v>
      </c>
      <c r="FI6" s="77">
        <v>100</v>
      </c>
      <c r="FJ6" s="77">
        <v>100</v>
      </c>
      <c r="FK6" s="77">
        <v>100</v>
      </c>
      <c r="FL6" s="77">
        <v>100</v>
      </c>
      <c r="FM6" s="77">
        <v>100</v>
      </c>
      <c r="FN6" s="77">
        <v>100</v>
      </c>
      <c r="FO6" s="77">
        <v>100</v>
      </c>
      <c r="FP6" s="77">
        <v>100</v>
      </c>
      <c r="FQ6" s="77">
        <v>100</v>
      </c>
      <c r="FR6" s="77">
        <v>100</v>
      </c>
      <c r="FS6" s="77">
        <v>100</v>
      </c>
      <c r="FT6" s="77">
        <v>75</v>
      </c>
      <c r="FU6" s="77">
        <v>75</v>
      </c>
      <c r="FV6" s="77">
        <v>100</v>
      </c>
      <c r="FW6" s="77">
        <v>75</v>
      </c>
      <c r="FX6" s="77">
        <v>75</v>
      </c>
      <c r="FY6" s="77">
        <v>100</v>
      </c>
      <c r="FZ6" s="77">
        <v>100</v>
      </c>
      <c r="GA6" s="77">
        <v>100</v>
      </c>
      <c r="GB6" s="77">
        <v>100</v>
      </c>
      <c r="GC6" s="77">
        <v>100</v>
      </c>
      <c r="GD6" s="77">
        <v>100</v>
      </c>
      <c r="GE6" s="77">
        <v>100</v>
      </c>
      <c r="GF6" s="77">
        <v>100</v>
      </c>
      <c r="GG6" s="77">
        <v>100</v>
      </c>
      <c r="GH6" s="77">
        <v>100</v>
      </c>
      <c r="GI6" s="77">
        <v>100</v>
      </c>
      <c r="GJ6" s="77">
        <v>100</v>
      </c>
      <c r="GK6" s="77">
        <v>100</v>
      </c>
      <c r="GL6" s="77">
        <v>75</v>
      </c>
      <c r="GM6" s="77">
        <v>75</v>
      </c>
      <c r="GN6" s="77">
        <v>100</v>
      </c>
      <c r="GO6" s="77">
        <v>50</v>
      </c>
      <c r="GP6" s="77">
        <v>50</v>
      </c>
      <c r="GQ6" s="77">
        <v>75</v>
      </c>
      <c r="GR6" s="77">
        <v>100</v>
      </c>
      <c r="GS6" s="77">
        <v>100</v>
      </c>
      <c r="GT6" s="77">
        <v>100</v>
      </c>
      <c r="GU6" s="77">
        <v>100</v>
      </c>
      <c r="GV6" s="77">
        <v>100</v>
      </c>
      <c r="GW6" s="77">
        <v>100</v>
      </c>
      <c r="GX6" s="77">
        <v>100</v>
      </c>
      <c r="GY6" s="77">
        <v>75</v>
      </c>
      <c r="GZ6" s="77">
        <v>75</v>
      </c>
      <c r="HA6" s="77">
        <v>75</v>
      </c>
      <c r="HB6" s="77">
        <v>75</v>
      </c>
      <c r="HC6" s="77">
        <v>100</v>
      </c>
    </row>
    <row r="7" spans="1:212" s="77" customFormat="1" ht="15.5" x14ac:dyDescent="0.35">
      <c r="A7" s="76" t="s">
        <v>43</v>
      </c>
      <c r="B7" s="76" t="s">
        <v>59</v>
      </c>
      <c r="C7" s="76" t="s">
        <v>61</v>
      </c>
      <c r="D7" s="76" t="s">
        <v>337</v>
      </c>
      <c r="E7" s="77">
        <v>25</v>
      </c>
      <c r="F7" s="77">
        <v>25</v>
      </c>
      <c r="G7" s="77">
        <v>25</v>
      </c>
      <c r="H7" s="77">
        <v>50</v>
      </c>
      <c r="I7" s="77">
        <v>50</v>
      </c>
      <c r="J7" s="77">
        <v>25</v>
      </c>
      <c r="K7" s="77">
        <v>50</v>
      </c>
      <c r="L7" s="77">
        <v>100</v>
      </c>
      <c r="M7" s="77">
        <v>100</v>
      </c>
      <c r="N7" s="77">
        <v>100</v>
      </c>
      <c r="O7" s="77">
        <v>100</v>
      </c>
      <c r="P7" s="77">
        <v>100</v>
      </c>
      <c r="Q7" s="77">
        <v>100</v>
      </c>
      <c r="R7" s="77">
        <v>100</v>
      </c>
      <c r="S7" s="77">
        <v>25</v>
      </c>
      <c r="T7" s="77">
        <v>100</v>
      </c>
      <c r="U7" s="77">
        <v>75</v>
      </c>
      <c r="V7" s="77">
        <v>25</v>
      </c>
      <c r="W7" s="77">
        <v>100</v>
      </c>
      <c r="X7" s="77">
        <v>100</v>
      </c>
      <c r="Y7" s="77">
        <v>75</v>
      </c>
      <c r="Z7" s="77">
        <v>75</v>
      </c>
      <c r="AA7" s="77">
        <v>0</v>
      </c>
      <c r="AB7" s="77">
        <v>75</v>
      </c>
      <c r="AC7" s="77">
        <v>100</v>
      </c>
      <c r="AD7" s="77">
        <v>100</v>
      </c>
      <c r="AE7" s="77">
        <v>100</v>
      </c>
      <c r="AF7" s="77">
        <v>50</v>
      </c>
      <c r="AG7" s="77">
        <v>25</v>
      </c>
      <c r="AH7" s="77">
        <v>75</v>
      </c>
      <c r="AI7" s="77">
        <v>75</v>
      </c>
      <c r="AJ7" s="77">
        <v>50</v>
      </c>
      <c r="AK7" s="77">
        <v>75</v>
      </c>
      <c r="AL7" s="77">
        <v>25</v>
      </c>
      <c r="AM7" s="77">
        <v>50</v>
      </c>
      <c r="AN7" s="77">
        <v>50</v>
      </c>
      <c r="AO7" s="77">
        <v>25</v>
      </c>
      <c r="AP7" s="77">
        <v>25</v>
      </c>
      <c r="AQ7" s="77">
        <v>75</v>
      </c>
      <c r="AR7" s="77">
        <v>25</v>
      </c>
      <c r="AS7" s="77">
        <v>75</v>
      </c>
      <c r="AT7" s="77">
        <v>100</v>
      </c>
      <c r="AU7" s="77">
        <v>100</v>
      </c>
      <c r="AV7" s="77">
        <v>25</v>
      </c>
      <c r="AW7" s="77">
        <v>100</v>
      </c>
      <c r="AX7" s="77">
        <v>100</v>
      </c>
      <c r="AY7" s="77">
        <v>100</v>
      </c>
      <c r="AZ7" s="77">
        <v>100</v>
      </c>
      <c r="BA7" s="77">
        <v>100</v>
      </c>
      <c r="BB7" s="77">
        <v>100</v>
      </c>
      <c r="BC7" s="77">
        <v>100</v>
      </c>
      <c r="BD7" s="77">
        <v>100</v>
      </c>
      <c r="BE7" s="77">
        <v>100</v>
      </c>
      <c r="BF7" s="77">
        <v>100</v>
      </c>
      <c r="BG7" s="77">
        <v>100</v>
      </c>
      <c r="BH7" s="77">
        <v>100</v>
      </c>
      <c r="BI7" s="77">
        <v>25</v>
      </c>
      <c r="BJ7" s="77">
        <v>75</v>
      </c>
      <c r="BK7" s="77">
        <v>25</v>
      </c>
      <c r="BL7" s="77">
        <v>75</v>
      </c>
      <c r="BM7" s="77">
        <v>75</v>
      </c>
      <c r="BN7" s="77">
        <v>0</v>
      </c>
      <c r="BO7" s="77">
        <v>0</v>
      </c>
      <c r="BP7" s="77">
        <v>25</v>
      </c>
      <c r="BQ7" s="77">
        <v>25</v>
      </c>
      <c r="BR7" s="77">
        <v>25</v>
      </c>
      <c r="BS7" s="77">
        <v>25</v>
      </c>
      <c r="BT7" s="77">
        <v>75</v>
      </c>
      <c r="BU7" s="77">
        <v>25</v>
      </c>
      <c r="BV7" s="77">
        <v>100</v>
      </c>
      <c r="BW7" s="77">
        <v>0</v>
      </c>
      <c r="BX7" s="77">
        <v>100</v>
      </c>
      <c r="BY7" s="77">
        <v>75</v>
      </c>
      <c r="BZ7" s="77">
        <v>75</v>
      </c>
      <c r="CA7" s="77">
        <v>25</v>
      </c>
      <c r="CB7" s="77">
        <v>75</v>
      </c>
      <c r="CC7" s="77">
        <v>25</v>
      </c>
      <c r="CD7" s="77">
        <v>75</v>
      </c>
      <c r="CE7" s="77">
        <v>100</v>
      </c>
      <c r="CF7" s="77">
        <v>100</v>
      </c>
      <c r="CG7" s="77">
        <v>75</v>
      </c>
      <c r="CH7" s="77">
        <v>100</v>
      </c>
      <c r="CI7" s="77">
        <v>100</v>
      </c>
      <c r="CJ7" s="77">
        <v>75</v>
      </c>
      <c r="CK7" s="77">
        <v>100</v>
      </c>
      <c r="CL7" s="77">
        <v>100</v>
      </c>
      <c r="CM7" s="77">
        <v>100</v>
      </c>
      <c r="CN7" s="77">
        <v>100</v>
      </c>
      <c r="CO7" s="77">
        <v>100</v>
      </c>
      <c r="CP7" s="77">
        <v>75</v>
      </c>
      <c r="CQ7" s="77">
        <v>75</v>
      </c>
      <c r="CR7" s="77">
        <v>100</v>
      </c>
      <c r="CS7" s="77">
        <v>100</v>
      </c>
      <c r="CT7" s="77">
        <v>75</v>
      </c>
      <c r="CU7" s="77">
        <v>25</v>
      </c>
      <c r="CV7" s="77">
        <v>100</v>
      </c>
      <c r="CW7" s="77">
        <v>25</v>
      </c>
      <c r="CX7" s="77">
        <v>25</v>
      </c>
      <c r="CY7" s="77">
        <v>75</v>
      </c>
      <c r="CZ7" s="77">
        <v>25</v>
      </c>
      <c r="DA7" s="77">
        <v>100</v>
      </c>
      <c r="DB7" s="77">
        <v>75</v>
      </c>
      <c r="DC7" s="77">
        <v>50</v>
      </c>
      <c r="DD7" s="77">
        <v>100</v>
      </c>
      <c r="DE7" s="77">
        <v>50</v>
      </c>
      <c r="DF7" s="77">
        <v>50</v>
      </c>
      <c r="DG7" s="77">
        <v>75</v>
      </c>
      <c r="DH7" s="77">
        <v>100</v>
      </c>
      <c r="DI7" s="77">
        <v>25</v>
      </c>
      <c r="DJ7" s="77">
        <v>25</v>
      </c>
      <c r="DK7" s="77">
        <v>75</v>
      </c>
      <c r="DL7" s="77">
        <v>100</v>
      </c>
      <c r="DM7" s="77">
        <v>75</v>
      </c>
      <c r="DN7" s="77">
        <v>100</v>
      </c>
      <c r="DO7" s="77">
        <v>100</v>
      </c>
      <c r="DP7" s="77">
        <v>75</v>
      </c>
      <c r="DQ7" s="77">
        <v>75</v>
      </c>
      <c r="DR7" s="77">
        <v>100</v>
      </c>
      <c r="DS7" s="77">
        <v>100</v>
      </c>
      <c r="DT7" s="77">
        <v>75</v>
      </c>
      <c r="DU7" s="77">
        <v>25</v>
      </c>
      <c r="DV7" s="77">
        <v>75</v>
      </c>
      <c r="DW7" s="77">
        <v>100</v>
      </c>
      <c r="DX7" s="77">
        <v>25</v>
      </c>
      <c r="DY7" s="77">
        <v>25</v>
      </c>
      <c r="DZ7" s="77">
        <v>75</v>
      </c>
      <c r="EA7" s="77">
        <v>75</v>
      </c>
      <c r="EB7" s="77">
        <v>75</v>
      </c>
      <c r="EC7" s="77">
        <v>75</v>
      </c>
      <c r="ED7" s="77">
        <v>75</v>
      </c>
      <c r="EE7" s="77">
        <v>75</v>
      </c>
      <c r="EF7" s="77">
        <v>100</v>
      </c>
      <c r="EG7" s="77">
        <v>75</v>
      </c>
      <c r="EH7" s="77">
        <v>75</v>
      </c>
      <c r="EI7" s="77">
        <v>75</v>
      </c>
      <c r="EJ7" s="77">
        <v>25</v>
      </c>
      <c r="EK7" s="77">
        <v>75</v>
      </c>
      <c r="EL7" s="77">
        <v>100</v>
      </c>
      <c r="EM7" s="77">
        <v>100</v>
      </c>
      <c r="EN7" s="77">
        <v>75</v>
      </c>
      <c r="EO7" s="77">
        <v>75</v>
      </c>
      <c r="EP7" s="77">
        <v>75</v>
      </c>
      <c r="EQ7" s="77">
        <v>75</v>
      </c>
      <c r="ER7" s="77">
        <v>75</v>
      </c>
      <c r="ES7" s="77">
        <v>100</v>
      </c>
      <c r="ET7" s="77">
        <v>75</v>
      </c>
      <c r="EU7" s="77">
        <v>75</v>
      </c>
      <c r="EV7" s="77">
        <v>75</v>
      </c>
      <c r="EW7" s="77">
        <v>25</v>
      </c>
      <c r="EX7" s="77">
        <v>75</v>
      </c>
      <c r="EY7" s="77">
        <v>100</v>
      </c>
      <c r="EZ7" s="77">
        <v>100</v>
      </c>
      <c r="FA7" s="77">
        <v>75</v>
      </c>
      <c r="FB7" s="77">
        <v>75</v>
      </c>
      <c r="FC7" s="77">
        <v>75</v>
      </c>
      <c r="FD7" s="77">
        <v>100</v>
      </c>
      <c r="FE7" s="77">
        <v>25</v>
      </c>
      <c r="FF7" s="77">
        <v>100</v>
      </c>
      <c r="FG7" s="77">
        <v>100</v>
      </c>
      <c r="FH7" s="77">
        <v>75</v>
      </c>
      <c r="FI7" s="77">
        <v>75</v>
      </c>
      <c r="FJ7" s="77">
        <v>75</v>
      </c>
      <c r="FK7" s="77">
        <v>75</v>
      </c>
      <c r="FL7" s="77">
        <v>100</v>
      </c>
      <c r="FM7" s="77">
        <v>100</v>
      </c>
      <c r="FN7" s="77">
        <v>75</v>
      </c>
      <c r="FO7" s="77">
        <v>75</v>
      </c>
      <c r="FP7" s="77">
        <v>100</v>
      </c>
      <c r="FQ7" s="77">
        <v>75</v>
      </c>
      <c r="FR7" s="77">
        <v>100</v>
      </c>
      <c r="FS7" s="77">
        <v>100</v>
      </c>
      <c r="FT7" s="77">
        <v>75</v>
      </c>
      <c r="FU7" s="77">
        <v>100</v>
      </c>
      <c r="FV7" s="77">
        <v>100</v>
      </c>
      <c r="FW7" s="77">
        <v>100</v>
      </c>
      <c r="FX7" s="77">
        <v>100</v>
      </c>
      <c r="FY7" s="77">
        <v>100</v>
      </c>
      <c r="FZ7" s="77">
        <v>75</v>
      </c>
      <c r="GA7" s="77">
        <v>100</v>
      </c>
      <c r="GB7" s="77">
        <v>75</v>
      </c>
      <c r="GC7" s="77">
        <v>75</v>
      </c>
      <c r="GD7" s="77">
        <v>25</v>
      </c>
      <c r="GE7" s="77">
        <v>75</v>
      </c>
      <c r="GF7" s="77">
        <v>75</v>
      </c>
      <c r="GG7" s="77">
        <v>100</v>
      </c>
      <c r="GH7" s="77">
        <v>100</v>
      </c>
      <c r="GI7" s="77">
        <v>100</v>
      </c>
      <c r="GJ7" s="77">
        <v>100</v>
      </c>
      <c r="GK7" s="77">
        <v>100</v>
      </c>
      <c r="GL7" s="77">
        <v>100</v>
      </c>
      <c r="GM7" s="77">
        <v>75</v>
      </c>
      <c r="GN7" s="77">
        <v>100</v>
      </c>
      <c r="GO7" s="77">
        <v>25</v>
      </c>
      <c r="GP7" s="77">
        <v>100</v>
      </c>
      <c r="GQ7" s="77">
        <v>75</v>
      </c>
      <c r="GR7" s="77">
        <v>100</v>
      </c>
      <c r="GS7" s="77">
        <v>100</v>
      </c>
      <c r="GT7" s="77">
        <v>100</v>
      </c>
      <c r="GU7" s="77">
        <v>100</v>
      </c>
      <c r="GV7" s="77">
        <v>100</v>
      </c>
      <c r="GW7" s="77">
        <v>75</v>
      </c>
      <c r="GX7" s="77">
        <v>100</v>
      </c>
      <c r="GY7" s="77">
        <v>100</v>
      </c>
      <c r="GZ7" s="77">
        <v>75</v>
      </c>
      <c r="HA7" s="77">
        <v>100</v>
      </c>
      <c r="HB7" s="77">
        <v>75</v>
      </c>
      <c r="HC7" s="77">
        <v>75</v>
      </c>
    </row>
    <row r="8" spans="1:212" s="77" customFormat="1" ht="15.5" x14ac:dyDescent="0.35">
      <c r="A8" s="76" t="s">
        <v>43</v>
      </c>
      <c r="B8" s="76" t="s">
        <v>67</v>
      </c>
      <c r="C8" s="76" t="s">
        <v>83</v>
      </c>
      <c r="D8" s="79" t="s">
        <v>337</v>
      </c>
      <c r="E8" s="77">
        <v>75</v>
      </c>
      <c r="F8" s="77">
        <v>75</v>
      </c>
      <c r="G8" s="77">
        <v>75</v>
      </c>
      <c r="H8" s="77">
        <v>25</v>
      </c>
      <c r="I8" s="77">
        <v>25</v>
      </c>
      <c r="J8" s="77">
        <v>25</v>
      </c>
      <c r="K8" s="77">
        <v>75</v>
      </c>
      <c r="L8" s="77">
        <v>75</v>
      </c>
      <c r="M8" s="77">
        <v>100</v>
      </c>
      <c r="N8" s="77">
        <v>100</v>
      </c>
      <c r="O8" s="77">
        <v>100</v>
      </c>
      <c r="P8" s="77">
        <v>100</v>
      </c>
      <c r="Q8" s="77">
        <v>75</v>
      </c>
      <c r="R8" s="77">
        <v>50</v>
      </c>
      <c r="S8" s="77">
        <v>100</v>
      </c>
      <c r="T8" s="77">
        <v>100</v>
      </c>
      <c r="U8" s="77">
        <v>75</v>
      </c>
      <c r="V8" s="77">
        <v>0</v>
      </c>
      <c r="W8" s="77">
        <v>75</v>
      </c>
      <c r="X8" s="77">
        <v>75</v>
      </c>
      <c r="Y8" s="77">
        <v>100</v>
      </c>
      <c r="Z8" s="77">
        <v>100</v>
      </c>
      <c r="AA8" s="77">
        <v>0</v>
      </c>
      <c r="AB8" s="77">
        <v>50</v>
      </c>
      <c r="AC8" s="77">
        <v>75</v>
      </c>
      <c r="AD8" s="77">
        <v>75</v>
      </c>
      <c r="AE8" s="77">
        <v>75</v>
      </c>
      <c r="AF8" s="77">
        <v>75</v>
      </c>
      <c r="AG8" s="77">
        <v>25</v>
      </c>
      <c r="AH8" s="77">
        <v>75</v>
      </c>
      <c r="AI8" s="77">
        <v>75</v>
      </c>
      <c r="AJ8" s="77">
        <v>75</v>
      </c>
      <c r="AK8" s="77">
        <v>25</v>
      </c>
      <c r="AL8" s="77">
        <v>50</v>
      </c>
      <c r="AM8" s="77">
        <v>75</v>
      </c>
      <c r="AN8" s="77">
        <v>75</v>
      </c>
      <c r="AO8" s="77">
        <v>50</v>
      </c>
      <c r="AP8" s="77">
        <v>25</v>
      </c>
      <c r="AQ8" s="77">
        <v>50</v>
      </c>
      <c r="AR8" s="77">
        <v>25</v>
      </c>
      <c r="AS8" s="77">
        <v>75</v>
      </c>
      <c r="AT8" s="77">
        <v>75</v>
      </c>
      <c r="AU8" s="77">
        <v>75</v>
      </c>
      <c r="AV8" s="77">
        <v>50</v>
      </c>
      <c r="AW8" s="77">
        <v>75</v>
      </c>
      <c r="AX8" s="77">
        <v>75</v>
      </c>
      <c r="AY8" s="77">
        <v>75</v>
      </c>
      <c r="AZ8" s="77">
        <v>50</v>
      </c>
      <c r="BA8" s="77">
        <v>50</v>
      </c>
      <c r="BB8" s="77">
        <v>50</v>
      </c>
      <c r="BC8" s="77">
        <v>50</v>
      </c>
      <c r="BD8" s="77">
        <v>50</v>
      </c>
      <c r="BE8" s="77">
        <v>50</v>
      </c>
      <c r="BF8" s="77">
        <v>50</v>
      </c>
      <c r="BG8" s="77">
        <v>50</v>
      </c>
      <c r="BH8" s="77">
        <v>50</v>
      </c>
      <c r="BI8" s="77">
        <v>25</v>
      </c>
      <c r="BJ8" s="77">
        <v>50</v>
      </c>
      <c r="BK8" s="77">
        <v>50</v>
      </c>
      <c r="BL8" s="77">
        <v>50</v>
      </c>
      <c r="BM8" s="77">
        <v>75</v>
      </c>
      <c r="BN8" s="77">
        <v>25</v>
      </c>
      <c r="BO8" s="77">
        <v>50</v>
      </c>
      <c r="BP8" s="77">
        <v>50</v>
      </c>
      <c r="BQ8" s="77">
        <v>50</v>
      </c>
      <c r="BR8" s="77">
        <v>50</v>
      </c>
      <c r="BS8" s="77">
        <v>75</v>
      </c>
      <c r="BT8" s="77">
        <v>50</v>
      </c>
      <c r="BU8" s="77">
        <v>25</v>
      </c>
      <c r="BV8" s="77">
        <v>50</v>
      </c>
      <c r="BW8" s="77">
        <v>25</v>
      </c>
      <c r="BX8" s="77">
        <v>50</v>
      </c>
      <c r="BY8" s="77">
        <v>25</v>
      </c>
      <c r="BZ8" s="77">
        <v>100</v>
      </c>
      <c r="CA8" s="77">
        <v>75</v>
      </c>
      <c r="CB8" s="77">
        <v>75</v>
      </c>
      <c r="CC8" s="77">
        <v>50</v>
      </c>
      <c r="CD8" s="77">
        <v>25</v>
      </c>
      <c r="CE8" s="77">
        <v>50</v>
      </c>
      <c r="CF8" s="77">
        <v>75</v>
      </c>
      <c r="CG8" s="77">
        <v>75</v>
      </c>
      <c r="CH8" s="77">
        <v>50</v>
      </c>
      <c r="CI8" s="77">
        <v>25</v>
      </c>
      <c r="CJ8" s="77">
        <v>50</v>
      </c>
      <c r="CK8" s="77">
        <v>50</v>
      </c>
      <c r="CL8" s="77">
        <v>50</v>
      </c>
      <c r="CM8" s="77">
        <v>75</v>
      </c>
      <c r="CN8" s="77">
        <v>75</v>
      </c>
      <c r="CO8" s="77">
        <v>50</v>
      </c>
      <c r="CP8" s="77">
        <v>50</v>
      </c>
      <c r="CQ8" s="77">
        <v>50</v>
      </c>
      <c r="CR8" s="77">
        <v>50</v>
      </c>
      <c r="CS8" s="77">
        <v>50</v>
      </c>
      <c r="CT8" s="77">
        <v>50</v>
      </c>
      <c r="CU8" s="77">
        <v>50</v>
      </c>
      <c r="CV8" s="77">
        <v>25</v>
      </c>
      <c r="CW8" s="77">
        <v>50</v>
      </c>
      <c r="CX8" s="77">
        <v>75</v>
      </c>
      <c r="CY8" s="77">
        <v>75</v>
      </c>
      <c r="CZ8" s="77">
        <v>75</v>
      </c>
      <c r="DA8" s="77">
        <v>100</v>
      </c>
      <c r="DB8" s="77">
        <v>75</v>
      </c>
      <c r="DC8" s="77">
        <v>75</v>
      </c>
      <c r="DD8" s="77">
        <v>100</v>
      </c>
      <c r="DE8" s="77">
        <v>50</v>
      </c>
      <c r="DF8" s="77">
        <v>25</v>
      </c>
      <c r="DG8" s="77">
        <v>100</v>
      </c>
      <c r="DH8" s="77">
        <v>100</v>
      </c>
      <c r="DI8" s="77">
        <v>25</v>
      </c>
      <c r="DJ8" s="77">
        <v>25</v>
      </c>
      <c r="DK8" s="77">
        <v>50</v>
      </c>
      <c r="DL8" s="77">
        <v>50</v>
      </c>
      <c r="DM8" s="77">
        <v>100</v>
      </c>
      <c r="DN8" s="77">
        <v>75</v>
      </c>
      <c r="DO8" s="77">
        <v>75</v>
      </c>
      <c r="DP8" s="77">
        <v>75</v>
      </c>
      <c r="DQ8" s="77">
        <v>75</v>
      </c>
      <c r="DR8" s="77">
        <v>75</v>
      </c>
      <c r="DS8" s="77">
        <v>100</v>
      </c>
      <c r="DT8" s="77">
        <v>25</v>
      </c>
      <c r="DU8" s="77">
        <v>25</v>
      </c>
      <c r="DV8" s="77">
        <v>75</v>
      </c>
      <c r="DW8" s="77">
        <v>75</v>
      </c>
      <c r="DX8" s="77">
        <v>25</v>
      </c>
      <c r="DY8" s="77">
        <v>25</v>
      </c>
      <c r="DZ8" s="77">
        <v>75</v>
      </c>
      <c r="EA8" s="77">
        <v>75</v>
      </c>
      <c r="EB8" s="77">
        <v>75</v>
      </c>
      <c r="EC8" s="77">
        <v>75</v>
      </c>
      <c r="ED8" s="77">
        <v>25</v>
      </c>
      <c r="EE8" s="77">
        <v>25</v>
      </c>
      <c r="EF8" s="77">
        <v>75</v>
      </c>
      <c r="EG8" s="77">
        <v>25</v>
      </c>
      <c r="EH8" s="77">
        <v>25</v>
      </c>
      <c r="EI8" s="77">
        <v>25</v>
      </c>
      <c r="EJ8" s="77">
        <v>25</v>
      </c>
      <c r="EK8" s="77">
        <v>75</v>
      </c>
      <c r="EL8" s="77">
        <v>75</v>
      </c>
      <c r="EM8" s="77">
        <v>75</v>
      </c>
      <c r="EN8" s="77">
        <v>50</v>
      </c>
      <c r="EO8" s="77">
        <v>75</v>
      </c>
      <c r="EP8" s="77">
        <v>75</v>
      </c>
      <c r="EQ8" s="77">
        <v>75</v>
      </c>
      <c r="ER8" s="77">
        <v>75</v>
      </c>
      <c r="ES8" s="77">
        <v>100</v>
      </c>
      <c r="ET8" s="77">
        <v>75</v>
      </c>
      <c r="EU8" s="77">
        <v>75</v>
      </c>
      <c r="EV8" s="77">
        <v>50</v>
      </c>
      <c r="EW8" s="77">
        <v>25</v>
      </c>
      <c r="EX8" s="77">
        <v>50</v>
      </c>
      <c r="EY8" s="77">
        <v>75</v>
      </c>
      <c r="EZ8" s="77">
        <v>75</v>
      </c>
      <c r="FA8" s="77">
        <v>50</v>
      </c>
      <c r="FB8" s="77">
        <v>75</v>
      </c>
      <c r="FC8" s="77">
        <v>75</v>
      </c>
      <c r="FD8" s="77">
        <v>75</v>
      </c>
      <c r="FE8" s="77">
        <v>50</v>
      </c>
      <c r="FF8" s="77">
        <v>50</v>
      </c>
      <c r="FG8" s="77">
        <v>50</v>
      </c>
      <c r="FH8" s="77">
        <v>75</v>
      </c>
      <c r="FI8" s="77">
        <v>75</v>
      </c>
      <c r="FJ8" s="77">
        <v>75</v>
      </c>
      <c r="FK8" s="77">
        <v>75</v>
      </c>
      <c r="FL8" s="77">
        <v>75</v>
      </c>
      <c r="FM8" s="77">
        <v>75</v>
      </c>
      <c r="FN8" s="77">
        <v>75</v>
      </c>
      <c r="FO8" s="77">
        <v>75</v>
      </c>
      <c r="FP8" s="77">
        <v>75</v>
      </c>
      <c r="FQ8" s="77">
        <v>75</v>
      </c>
      <c r="FR8" s="77">
        <v>75</v>
      </c>
      <c r="FS8" s="77">
        <v>75</v>
      </c>
      <c r="FT8" s="77">
        <v>75</v>
      </c>
      <c r="FU8" s="77">
        <v>100</v>
      </c>
      <c r="FV8" s="77">
        <v>100</v>
      </c>
      <c r="FW8" s="77">
        <v>75</v>
      </c>
      <c r="FX8" s="77">
        <v>75</v>
      </c>
      <c r="FY8" s="77">
        <v>75</v>
      </c>
      <c r="FZ8" s="77">
        <v>75</v>
      </c>
      <c r="GA8" s="77">
        <v>75</v>
      </c>
      <c r="GB8" s="77">
        <v>75</v>
      </c>
      <c r="GC8" s="77">
        <v>75</v>
      </c>
      <c r="GD8" s="77">
        <v>75</v>
      </c>
      <c r="GE8" s="77">
        <v>50</v>
      </c>
      <c r="GF8" s="77">
        <v>50</v>
      </c>
      <c r="GG8" s="77">
        <v>75</v>
      </c>
      <c r="GH8" s="77">
        <v>75</v>
      </c>
      <c r="GI8" s="77">
        <v>75</v>
      </c>
      <c r="GJ8" s="77">
        <v>75</v>
      </c>
      <c r="GK8" s="77">
        <v>100</v>
      </c>
      <c r="GL8" s="77">
        <v>75</v>
      </c>
      <c r="GM8" s="77">
        <v>50</v>
      </c>
      <c r="GN8" s="77">
        <v>25</v>
      </c>
      <c r="GO8" s="77">
        <v>25</v>
      </c>
      <c r="GP8" s="77">
        <v>75</v>
      </c>
      <c r="GQ8" s="77">
        <v>50</v>
      </c>
      <c r="GR8" s="77">
        <v>75</v>
      </c>
      <c r="GS8" s="77">
        <v>50</v>
      </c>
      <c r="GT8" s="77">
        <v>50</v>
      </c>
      <c r="GU8" s="77">
        <v>25</v>
      </c>
      <c r="GV8" s="77">
        <v>50</v>
      </c>
      <c r="GW8" s="77">
        <v>50</v>
      </c>
      <c r="GX8" s="77">
        <v>75</v>
      </c>
      <c r="GY8" s="77">
        <v>50</v>
      </c>
      <c r="GZ8" s="77">
        <v>50</v>
      </c>
      <c r="HA8" s="77">
        <v>50</v>
      </c>
      <c r="HB8" s="77">
        <v>75</v>
      </c>
      <c r="HC8" s="77">
        <v>75</v>
      </c>
    </row>
    <row r="9" spans="1:212" s="81" customFormat="1" ht="15.5" x14ac:dyDescent="0.35">
      <c r="A9" s="80" t="s">
        <v>43</v>
      </c>
      <c r="B9" s="80" t="s">
        <v>47</v>
      </c>
      <c r="C9" s="80" t="s">
        <v>49</v>
      </c>
      <c r="D9" s="80" t="s">
        <v>338</v>
      </c>
      <c r="E9" s="77">
        <v>100</v>
      </c>
      <c r="F9" s="77">
        <v>100</v>
      </c>
      <c r="G9" s="77">
        <v>100</v>
      </c>
      <c r="H9" s="77">
        <v>75</v>
      </c>
      <c r="I9" s="77">
        <v>75</v>
      </c>
      <c r="J9" s="77">
        <v>75</v>
      </c>
      <c r="K9" s="77">
        <v>100</v>
      </c>
      <c r="L9" s="77">
        <v>100</v>
      </c>
      <c r="M9" s="77">
        <v>100</v>
      </c>
      <c r="N9" s="77">
        <v>100</v>
      </c>
      <c r="O9" s="77">
        <v>100</v>
      </c>
      <c r="P9" s="77">
        <v>100</v>
      </c>
      <c r="Q9" s="77">
        <v>100</v>
      </c>
      <c r="R9" s="77">
        <v>100</v>
      </c>
      <c r="S9" s="77">
        <v>100</v>
      </c>
      <c r="T9" s="77">
        <v>100</v>
      </c>
      <c r="U9" s="77">
        <v>75</v>
      </c>
      <c r="V9" s="77">
        <v>75</v>
      </c>
      <c r="W9" s="77">
        <v>100</v>
      </c>
      <c r="X9" s="77">
        <v>100</v>
      </c>
      <c r="Y9" s="77">
        <v>100</v>
      </c>
      <c r="Z9" s="77">
        <v>75</v>
      </c>
      <c r="AA9" s="77">
        <v>75</v>
      </c>
      <c r="AB9" s="77">
        <v>100</v>
      </c>
      <c r="AC9" s="77">
        <v>100</v>
      </c>
      <c r="AD9" s="77">
        <v>100</v>
      </c>
      <c r="AE9" s="77">
        <v>100</v>
      </c>
      <c r="AF9" s="77">
        <v>100</v>
      </c>
      <c r="AG9" s="77">
        <v>50</v>
      </c>
      <c r="AH9" s="77">
        <v>100</v>
      </c>
      <c r="AI9" s="77">
        <v>100</v>
      </c>
      <c r="AJ9" s="77">
        <v>100</v>
      </c>
      <c r="AK9" s="77">
        <v>100</v>
      </c>
      <c r="AL9" s="77">
        <v>100</v>
      </c>
      <c r="AM9" s="77">
        <v>75</v>
      </c>
      <c r="AN9" s="77">
        <v>100</v>
      </c>
      <c r="AO9" s="77">
        <v>75</v>
      </c>
      <c r="AP9" s="77">
        <v>50</v>
      </c>
      <c r="AQ9" s="77">
        <v>75</v>
      </c>
      <c r="AR9" s="77">
        <v>75</v>
      </c>
      <c r="AS9" s="77">
        <v>100</v>
      </c>
      <c r="AT9" s="77">
        <v>100</v>
      </c>
      <c r="AU9" s="77">
        <v>100</v>
      </c>
      <c r="AV9" s="77">
        <v>100</v>
      </c>
      <c r="AW9" s="77">
        <v>100</v>
      </c>
      <c r="AX9" s="77">
        <v>100</v>
      </c>
      <c r="AY9" s="77">
        <v>100</v>
      </c>
      <c r="AZ9" s="77">
        <v>100</v>
      </c>
      <c r="BA9" s="77">
        <v>100</v>
      </c>
      <c r="BB9" s="77">
        <v>100</v>
      </c>
      <c r="BC9" s="77">
        <v>100</v>
      </c>
      <c r="BD9" s="77">
        <v>100</v>
      </c>
      <c r="BE9" s="77">
        <v>100</v>
      </c>
      <c r="BF9" s="77">
        <v>100</v>
      </c>
      <c r="BG9" s="77">
        <v>100</v>
      </c>
      <c r="BH9" s="77">
        <v>100</v>
      </c>
      <c r="BI9" s="77">
        <v>75</v>
      </c>
      <c r="BJ9" s="77">
        <v>75</v>
      </c>
      <c r="BK9" s="77">
        <v>100</v>
      </c>
      <c r="BL9" s="77">
        <v>100</v>
      </c>
      <c r="BM9" s="77">
        <v>75</v>
      </c>
      <c r="BN9" s="77">
        <v>75</v>
      </c>
      <c r="BO9" s="77">
        <v>0</v>
      </c>
      <c r="BP9" s="77">
        <v>75</v>
      </c>
      <c r="BQ9" s="77">
        <v>100</v>
      </c>
      <c r="BR9" s="77">
        <v>100</v>
      </c>
      <c r="BS9" s="77">
        <v>100</v>
      </c>
      <c r="BT9" s="77">
        <v>75</v>
      </c>
      <c r="BU9" s="77">
        <v>75</v>
      </c>
      <c r="BV9" s="77">
        <v>75</v>
      </c>
      <c r="BW9" s="77">
        <v>75</v>
      </c>
      <c r="BX9" s="77">
        <v>75</v>
      </c>
      <c r="BY9" s="77">
        <v>75</v>
      </c>
      <c r="BZ9" s="77">
        <v>75</v>
      </c>
      <c r="CA9" s="77">
        <v>75</v>
      </c>
      <c r="CB9" s="77">
        <v>75</v>
      </c>
      <c r="CC9" s="77">
        <v>75</v>
      </c>
      <c r="CD9" s="77">
        <v>75</v>
      </c>
      <c r="CE9" s="77">
        <v>75</v>
      </c>
      <c r="CF9" s="77">
        <v>75</v>
      </c>
      <c r="CG9" s="77">
        <v>75</v>
      </c>
      <c r="CH9" s="77">
        <v>75</v>
      </c>
      <c r="CI9" s="77">
        <v>75</v>
      </c>
      <c r="CJ9" s="77">
        <v>75</v>
      </c>
      <c r="CK9" s="77">
        <v>75</v>
      </c>
      <c r="CL9" s="77">
        <v>75</v>
      </c>
      <c r="CM9" s="77">
        <v>75</v>
      </c>
      <c r="CN9" s="77">
        <v>75</v>
      </c>
      <c r="CO9" s="77">
        <v>75</v>
      </c>
      <c r="CP9" s="77">
        <v>75</v>
      </c>
      <c r="CQ9" s="77">
        <v>75</v>
      </c>
      <c r="CR9" s="77">
        <v>100</v>
      </c>
      <c r="CS9" s="77">
        <v>75</v>
      </c>
      <c r="CT9" s="77">
        <v>75</v>
      </c>
      <c r="CU9" s="77">
        <v>100</v>
      </c>
      <c r="CV9" s="77">
        <v>75</v>
      </c>
      <c r="CW9" s="77">
        <v>100</v>
      </c>
      <c r="CX9" s="77">
        <v>100</v>
      </c>
      <c r="CY9" s="77">
        <v>100</v>
      </c>
      <c r="CZ9" s="77">
        <v>100</v>
      </c>
      <c r="DA9" s="77">
        <v>100</v>
      </c>
      <c r="DB9" s="77">
        <v>100</v>
      </c>
      <c r="DC9" s="77">
        <v>75</v>
      </c>
      <c r="DD9" s="77">
        <v>75</v>
      </c>
      <c r="DE9" s="77">
        <v>100</v>
      </c>
      <c r="DF9" s="77">
        <v>100</v>
      </c>
      <c r="DG9" s="77">
        <v>75</v>
      </c>
      <c r="DH9" s="77">
        <v>75</v>
      </c>
      <c r="DI9" s="77">
        <v>0</v>
      </c>
      <c r="DJ9" s="77">
        <v>0</v>
      </c>
      <c r="DK9" s="77">
        <v>75</v>
      </c>
      <c r="DL9" s="77">
        <v>100</v>
      </c>
      <c r="DM9" s="77">
        <v>100</v>
      </c>
      <c r="DN9" s="77">
        <v>75</v>
      </c>
      <c r="DO9" s="77">
        <v>75</v>
      </c>
      <c r="DP9" s="77">
        <v>75</v>
      </c>
      <c r="DQ9" s="77">
        <v>100</v>
      </c>
      <c r="DR9" s="77">
        <v>100</v>
      </c>
      <c r="DS9" s="77">
        <v>100</v>
      </c>
      <c r="DT9" s="77">
        <v>75</v>
      </c>
      <c r="DU9" s="77">
        <v>75</v>
      </c>
      <c r="DV9" s="77">
        <v>100</v>
      </c>
      <c r="DW9" s="77">
        <v>100</v>
      </c>
      <c r="DX9" s="77">
        <v>100</v>
      </c>
      <c r="DY9" s="77">
        <v>75</v>
      </c>
      <c r="DZ9" s="77">
        <v>75</v>
      </c>
      <c r="EA9" s="77">
        <v>75</v>
      </c>
      <c r="EB9" s="77">
        <v>75</v>
      </c>
      <c r="EC9" s="77">
        <v>75</v>
      </c>
      <c r="ED9" s="77">
        <v>75</v>
      </c>
      <c r="EE9" s="77">
        <v>75</v>
      </c>
      <c r="EF9" s="77">
        <v>75</v>
      </c>
      <c r="EG9" s="77">
        <v>75</v>
      </c>
      <c r="EH9" s="77">
        <v>75</v>
      </c>
      <c r="EI9" s="77">
        <v>75</v>
      </c>
      <c r="EJ9" s="77">
        <v>50</v>
      </c>
      <c r="EK9" s="77">
        <v>75</v>
      </c>
      <c r="EL9" s="77">
        <v>100</v>
      </c>
      <c r="EM9" s="77">
        <v>100</v>
      </c>
      <c r="EN9" s="77">
        <v>75</v>
      </c>
      <c r="EO9" s="77">
        <v>75</v>
      </c>
      <c r="EP9" s="77">
        <v>100</v>
      </c>
      <c r="EQ9" s="77">
        <v>100</v>
      </c>
      <c r="ER9" s="77">
        <v>100</v>
      </c>
      <c r="ES9" s="77">
        <v>100</v>
      </c>
      <c r="ET9" s="77">
        <v>100</v>
      </c>
      <c r="EU9" s="77">
        <v>100</v>
      </c>
      <c r="EV9" s="77">
        <v>100</v>
      </c>
      <c r="EW9" s="77">
        <v>50</v>
      </c>
      <c r="EX9" s="77">
        <v>75</v>
      </c>
      <c r="EY9" s="77">
        <v>100</v>
      </c>
      <c r="EZ9" s="77">
        <v>100</v>
      </c>
      <c r="FA9" s="77">
        <v>75</v>
      </c>
      <c r="FB9" s="77">
        <v>75</v>
      </c>
      <c r="FC9" s="77">
        <v>75</v>
      </c>
      <c r="FD9" s="77">
        <v>75</v>
      </c>
      <c r="FE9" s="77">
        <v>100</v>
      </c>
      <c r="FF9" s="77">
        <v>75</v>
      </c>
      <c r="FG9" s="77">
        <v>75</v>
      </c>
      <c r="FH9" s="77">
        <v>75</v>
      </c>
      <c r="FI9" s="77">
        <v>75</v>
      </c>
      <c r="FJ9" s="77">
        <v>75</v>
      </c>
      <c r="FK9" s="77">
        <v>75</v>
      </c>
      <c r="FL9" s="77">
        <v>75</v>
      </c>
      <c r="FM9" s="77">
        <v>75</v>
      </c>
      <c r="FN9" s="77">
        <v>75</v>
      </c>
      <c r="FO9" s="77">
        <v>75</v>
      </c>
      <c r="FP9" s="77">
        <v>75</v>
      </c>
      <c r="FQ9" s="77">
        <v>75</v>
      </c>
      <c r="FR9" s="77">
        <v>75</v>
      </c>
      <c r="FS9" s="77">
        <v>75</v>
      </c>
      <c r="FT9" s="77">
        <v>75</v>
      </c>
      <c r="FU9" s="77">
        <v>100</v>
      </c>
      <c r="FV9" s="77">
        <v>100</v>
      </c>
      <c r="FW9" s="77">
        <v>100</v>
      </c>
      <c r="FX9" s="77">
        <v>100</v>
      </c>
      <c r="FY9" s="77">
        <v>100</v>
      </c>
      <c r="FZ9" s="77">
        <v>100</v>
      </c>
      <c r="GA9" s="77">
        <v>100</v>
      </c>
      <c r="GB9" s="77">
        <v>100</v>
      </c>
      <c r="GC9" s="77">
        <v>100</v>
      </c>
      <c r="GD9" s="77">
        <v>100</v>
      </c>
      <c r="GE9" s="77">
        <v>100</v>
      </c>
      <c r="GF9" s="77">
        <v>100</v>
      </c>
      <c r="GG9" s="77">
        <v>100</v>
      </c>
      <c r="GH9" s="77">
        <v>100</v>
      </c>
      <c r="GI9" s="77">
        <v>100</v>
      </c>
      <c r="GJ9" s="77">
        <v>100</v>
      </c>
      <c r="GK9" s="77">
        <v>100</v>
      </c>
      <c r="GL9" s="77">
        <v>100</v>
      </c>
      <c r="GM9" s="77">
        <v>100</v>
      </c>
      <c r="GN9" s="77">
        <v>100</v>
      </c>
      <c r="GO9" s="77">
        <v>50</v>
      </c>
      <c r="GP9" s="77">
        <v>50</v>
      </c>
      <c r="GQ9" s="77">
        <v>50</v>
      </c>
      <c r="GR9" s="77">
        <v>100</v>
      </c>
      <c r="GS9" s="77">
        <v>100</v>
      </c>
      <c r="GT9" s="77">
        <v>100</v>
      </c>
      <c r="GU9" s="77">
        <v>100</v>
      </c>
      <c r="GV9" s="77">
        <v>100</v>
      </c>
      <c r="GW9" s="77">
        <v>100</v>
      </c>
      <c r="GX9" s="77">
        <v>100</v>
      </c>
      <c r="GY9" s="77">
        <v>100</v>
      </c>
      <c r="GZ9" s="77">
        <v>75</v>
      </c>
      <c r="HA9" s="77">
        <v>75</v>
      </c>
      <c r="HB9" s="77">
        <v>100</v>
      </c>
      <c r="HC9" s="77">
        <v>100</v>
      </c>
    </row>
    <row r="10" spans="1:212" s="81" customFormat="1" ht="15.5" x14ac:dyDescent="0.35">
      <c r="A10" s="80" t="s">
        <v>43</v>
      </c>
      <c r="B10" s="80" t="s">
        <v>47</v>
      </c>
      <c r="C10" s="80" t="s">
        <v>50</v>
      </c>
      <c r="D10" s="80" t="s">
        <v>338</v>
      </c>
      <c r="E10" s="77">
        <v>0</v>
      </c>
      <c r="F10" s="77">
        <v>75</v>
      </c>
      <c r="G10" s="77">
        <v>0</v>
      </c>
      <c r="H10" s="77">
        <v>75</v>
      </c>
      <c r="I10" s="77">
        <v>0</v>
      </c>
      <c r="J10" s="77">
        <v>25</v>
      </c>
      <c r="K10" s="77">
        <v>0</v>
      </c>
      <c r="L10" s="77">
        <v>75</v>
      </c>
      <c r="M10" s="77">
        <v>0</v>
      </c>
      <c r="N10" s="77">
        <v>100</v>
      </c>
      <c r="O10" s="77">
        <v>0</v>
      </c>
      <c r="P10" s="77">
        <v>100</v>
      </c>
      <c r="Q10" s="77">
        <v>0</v>
      </c>
      <c r="R10" s="77">
        <v>75</v>
      </c>
      <c r="S10" s="77">
        <v>0</v>
      </c>
      <c r="T10" s="77">
        <v>75</v>
      </c>
      <c r="U10" s="77">
        <v>0</v>
      </c>
      <c r="V10" s="77">
        <v>0</v>
      </c>
      <c r="W10" s="77">
        <v>0</v>
      </c>
      <c r="X10" s="77">
        <v>100</v>
      </c>
      <c r="Y10" s="77">
        <v>75</v>
      </c>
      <c r="Z10" s="77">
        <v>75</v>
      </c>
      <c r="AA10" s="77">
        <v>75</v>
      </c>
      <c r="AB10" s="77">
        <v>75</v>
      </c>
      <c r="AC10" s="77">
        <v>75</v>
      </c>
      <c r="AD10" s="77">
        <v>100</v>
      </c>
      <c r="AE10" s="77">
        <v>75</v>
      </c>
      <c r="AF10" s="77">
        <v>100</v>
      </c>
      <c r="AG10" s="77">
        <v>100</v>
      </c>
      <c r="AH10" s="77">
        <v>100</v>
      </c>
      <c r="AI10" s="77">
        <v>100</v>
      </c>
      <c r="AJ10" s="77">
        <v>100</v>
      </c>
      <c r="AK10" s="77">
        <v>100</v>
      </c>
      <c r="AL10" s="77">
        <v>100</v>
      </c>
      <c r="AM10" s="77">
        <v>75</v>
      </c>
      <c r="AN10" s="77">
        <v>100</v>
      </c>
      <c r="AO10" s="77">
        <v>100</v>
      </c>
      <c r="AP10" s="77">
        <v>75</v>
      </c>
      <c r="AQ10" s="77">
        <v>75</v>
      </c>
      <c r="AR10" s="77">
        <v>0</v>
      </c>
      <c r="AS10" s="77">
        <v>100</v>
      </c>
      <c r="AT10" s="77">
        <v>100</v>
      </c>
      <c r="AU10" s="77">
        <v>100</v>
      </c>
      <c r="AV10" s="77">
        <v>0</v>
      </c>
      <c r="AW10" s="77">
        <v>100</v>
      </c>
      <c r="AX10" s="77">
        <v>100</v>
      </c>
      <c r="AY10" s="77">
        <v>100</v>
      </c>
      <c r="AZ10" s="77">
        <v>100</v>
      </c>
      <c r="BA10" s="77">
        <v>100</v>
      </c>
      <c r="BB10" s="77">
        <v>100</v>
      </c>
      <c r="BC10" s="77">
        <v>100</v>
      </c>
      <c r="BD10" s="77">
        <v>100</v>
      </c>
      <c r="BE10" s="77">
        <v>100</v>
      </c>
      <c r="BF10" s="77">
        <v>100</v>
      </c>
      <c r="BG10" s="77">
        <v>100</v>
      </c>
      <c r="BH10" s="77">
        <v>100</v>
      </c>
      <c r="BI10" s="77">
        <v>75</v>
      </c>
      <c r="BJ10" s="77">
        <v>100</v>
      </c>
      <c r="BK10" s="77">
        <v>75</v>
      </c>
      <c r="BL10" s="77">
        <v>100</v>
      </c>
      <c r="BM10" s="77">
        <v>100</v>
      </c>
      <c r="BN10" s="77">
        <v>100</v>
      </c>
      <c r="BO10" s="77">
        <v>100</v>
      </c>
      <c r="BP10" s="77">
        <v>75</v>
      </c>
      <c r="BQ10" s="77">
        <v>75</v>
      </c>
      <c r="BR10" s="77">
        <v>75</v>
      </c>
      <c r="BS10" s="77">
        <v>100</v>
      </c>
      <c r="BT10" s="77">
        <v>100</v>
      </c>
      <c r="BU10" s="77">
        <v>75</v>
      </c>
      <c r="BV10" s="77">
        <v>100</v>
      </c>
      <c r="BW10" s="77">
        <v>0</v>
      </c>
      <c r="BX10" s="77">
        <v>100</v>
      </c>
      <c r="BY10" s="77">
        <v>100</v>
      </c>
      <c r="BZ10" s="77">
        <v>100</v>
      </c>
      <c r="CA10" s="77">
        <v>100</v>
      </c>
      <c r="CB10" s="77">
        <v>100</v>
      </c>
      <c r="CC10" s="77">
        <v>75</v>
      </c>
      <c r="CD10" s="77">
        <v>75</v>
      </c>
      <c r="CE10" s="77">
        <v>100</v>
      </c>
      <c r="CF10" s="77">
        <v>100</v>
      </c>
      <c r="CG10" s="77">
        <v>100</v>
      </c>
      <c r="CH10" s="77">
        <v>100</v>
      </c>
      <c r="CI10" s="77">
        <v>100</v>
      </c>
      <c r="CJ10" s="77">
        <v>100</v>
      </c>
      <c r="CK10" s="77">
        <v>100</v>
      </c>
      <c r="CL10" s="77">
        <v>100</v>
      </c>
      <c r="CM10" s="77">
        <v>100</v>
      </c>
      <c r="CN10" s="77">
        <v>100</v>
      </c>
      <c r="CO10" s="77">
        <v>100</v>
      </c>
      <c r="CP10" s="77">
        <v>100</v>
      </c>
      <c r="CQ10" s="77">
        <v>100</v>
      </c>
      <c r="CR10" s="77">
        <v>100</v>
      </c>
      <c r="CS10" s="77">
        <v>100</v>
      </c>
      <c r="CT10" s="77">
        <v>100</v>
      </c>
      <c r="CU10" s="77">
        <v>100</v>
      </c>
      <c r="CV10" s="77">
        <v>100</v>
      </c>
      <c r="CW10" s="77">
        <v>0</v>
      </c>
      <c r="CX10" s="77">
        <v>0</v>
      </c>
      <c r="CY10" s="77">
        <v>0</v>
      </c>
      <c r="CZ10" s="77">
        <v>0</v>
      </c>
      <c r="DA10" s="77">
        <v>100</v>
      </c>
      <c r="DB10" s="77">
        <v>100</v>
      </c>
      <c r="DC10" s="77">
        <v>100</v>
      </c>
      <c r="DD10" s="77">
        <v>100</v>
      </c>
      <c r="DE10" s="77">
        <v>100</v>
      </c>
      <c r="DF10" s="77">
        <v>0</v>
      </c>
      <c r="DG10" s="77">
        <v>100</v>
      </c>
      <c r="DH10" s="77">
        <v>100</v>
      </c>
      <c r="DI10" s="77">
        <v>0</v>
      </c>
      <c r="DJ10" s="77">
        <v>0</v>
      </c>
      <c r="DK10" s="77">
        <v>0</v>
      </c>
      <c r="DL10" s="77">
        <v>100</v>
      </c>
      <c r="DM10" s="77">
        <v>100</v>
      </c>
      <c r="DN10" s="77">
        <v>100</v>
      </c>
      <c r="DO10" s="77">
        <v>100</v>
      </c>
      <c r="DP10" s="77">
        <v>100</v>
      </c>
      <c r="DQ10" s="77">
        <v>100</v>
      </c>
      <c r="DR10" s="77">
        <v>100</v>
      </c>
      <c r="DS10" s="77">
        <v>100</v>
      </c>
      <c r="DT10" s="77">
        <v>75</v>
      </c>
      <c r="DU10" s="77">
        <v>75</v>
      </c>
      <c r="DV10" s="77">
        <v>75</v>
      </c>
      <c r="DW10" s="77">
        <v>75</v>
      </c>
      <c r="DX10" s="77">
        <v>0</v>
      </c>
      <c r="DY10" s="77">
        <v>50</v>
      </c>
      <c r="DZ10" s="77">
        <v>75</v>
      </c>
      <c r="EA10" s="77">
        <v>100</v>
      </c>
      <c r="EB10" s="77">
        <v>75</v>
      </c>
      <c r="EC10" s="77">
        <v>75</v>
      </c>
      <c r="ED10" s="77">
        <v>75</v>
      </c>
      <c r="EE10" s="77">
        <v>75</v>
      </c>
      <c r="EF10" s="77">
        <v>100</v>
      </c>
      <c r="EG10" s="77">
        <v>75</v>
      </c>
      <c r="EH10" s="77">
        <v>75</v>
      </c>
      <c r="EI10" s="77">
        <v>75</v>
      </c>
      <c r="EJ10" s="77">
        <v>25</v>
      </c>
      <c r="EK10" s="77">
        <v>75</v>
      </c>
      <c r="EL10" s="77">
        <v>100</v>
      </c>
      <c r="EM10" s="77">
        <v>100</v>
      </c>
      <c r="EN10" s="77">
        <v>75</v>
      </c>
      <c r="EO10" s="77">
        <v>75</v>
      </c>
      <c r="EP10" s="77">
        <v>75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100</v>
      </c>
      <c r="FE10" s="77">
        <v>100</v>
      </c>
      <c r="FF10" s="77">
        <v>100</v>
      </c>
      <c r="FG10" s="77">
        <v>100</v>
      </c>
      <c r="FH10" s="77">
        <v>100</v>
      </c>
      <c r="FI10" s="77">
        <v>75</v>
      </c>
      <c r="FJ10" s="77">
        <v>100</v>
      </c>
      <c r="FK10" s="77">
        <v>100</v>
      </c>
      <c r="FL10" s="77">
        <v>100</v>
      </c>
      <c r="FM10" s="77">
        <v>100</v>
      </c>
      <c r="FN10" s="77">
        <v>0</v>
      </c>
      <c r="FO10" s="77">
        <v>0</v>
      </c>
      <c r="FP10" s="77">
        <v>0</v>
      </c>
      <c r="FQ10" s="77">
        <v>0</v>
      </c>
      <c r="FR10" s="77">
        <v>0</v>
      </c>
      <c r="FS10" s="77">
        <v>0</v>
      </c>
      <c r="FT10" s="77">
        <v>100</v>
      </c>
      <c r="FU10" s="77">
        <v>100</v>
      </c>
      <c r="FV10" s="77">
        <v>100</v>
      </c>
      <c r="FW10" s="77">
        <v>100</v>
      </c>
      <c r="FX10" s="77">
        <v>100</v>
      </c>
      <c r="FY10" s="77">
        <v>100</v>
      </c>
      <c r="FZ10" s="77">
        <v>100</v>
      </c>
      <c r="GA10" s="77">
        <v>100</v>
      </c>
      <c r="GB10" s="77">
        <v>100</v>
      </c>
      <c r="GC10" s="77">
        <v>100</v>
      </c>
      <c r="GD10" s="77">
        <v>100</v>
      </c>
      <c r="GE10" s="77">
        <v>100</v>
      </c>
      <c r="GF10" s="77">
        <v>100</v>
      </c>
      <c r="GG10" s="77">
        <v>100</v>
      </c>
      <c r="GH10" s="77">
        <v>100</v>
      </c>
      <c r="GI10" s="77">
        <v>100</v>
      </c>
      <c r="GJ10" s="77">
        <v>100</v>
      </c>
      <c r="GK10" s="77">
        <v>100</v>
      </c>
      <c r="GL10" s="77">
        <v>100</v>
      </c>
      <c r="GM10" s="77">
        <v>100</v>
      </c>
      <c r="GN10" s="77">
        <v>100</v>
      </c>
      <c r="GO10" s="77">
        <v>100</v>
      </c>
      <c r="GP10" s="77">
        <v>100</v>
      </c>
      <c r="GQ10" s="77">
        <v>100</v>
      </c>
      <c r="GR10" s="77">
        <v>100</v>
      </c>
      <c r="GS10" s="77">
        <v>100</v>
      </c>
      <c r="GT10" s="77">
        <v>100</v>
      </c>
      <c r="GU10" s="77">
        <v>100</v>
      </c>
      <c r="GV10" s="77">
        <v>100</v>
      </c>
      <c r="GW10" s="77">
        <v>100</v>
      </c>
      <c r="GX10" s="77">
        <v>50</v>
      </c>
      <c r="GY10" s="77">
        <v>100</v>
      </c>
      <c r="GZ10" s="77">
        <v>75</v>
      </c>
      <c r="HA10" s="77">
        <v>75</v>
      </c>
      <c r="HB10" s="77">
        <v>75</v>
      </c>
      <c r="HC10" s="77">
        <v>75</v>
      </c>
    </row>
    <row r="11" spans="1:212" s="81" customFormat="1" ht="15.5" x14ac:dyDescent="0.35">
      <c r="A11" s="80" t="s">
        <v>43</v>
      </c>
      <c r="B11" s="80" t="s">
        <v>53</v>
      </c>
      <c r="C11" s="80" t="s">
        <v>56</v>
      </c>
      <c r="D11" s="80" t="s">
        <v>338</v>
      </c>
      <c r="E11" s="77">
        <v>100</v>
      </c>
      <c r="F11" s="77">
        <v>100</v>
      </c>
      <c r="G11" s="77">
        <v>75</v>
      </c>
      <c r="H11" s="77">
        <v>75</v>
      </c>
      <c r="I11" s="77">
        <v>100</v>
      </c>
      <c r="J11" s="77">
        <v>75</v>
      </c>
      <c r="K11" s="77">
        <v>75</v>
      </c>
      <c r="L11" s="77">
        <v>75</v>
      </c>
      <c r="M11" s="77">
        <v>100</v>
      </c>
      <c r="N11" s="77">
        <v>75</v>
      </c>
      <c r="O11" s="77">
        <v>100</v>
      </c>
      <c r="P11" s="77">
        <v>100</v>
      </c>
      <c r="Q11" s="77">
        <v>100</v>
      </c>
      <c r="R11" s="77">
        <v>100</v>
      </c>
      <c r="S11" s="77">
        <v>100</v>
      </c>
      <c r="T11" s="77">
        <v>100</v>
      </c>
      <c r="U11" s="77">
        <v>75</v>
      </c>
      <c r="V11" s="77">
        <v>0</v>
      </c>
      <c r="W11" s="77">
        <v>100</v>
      </c>
      <c r="X11" s="77">
        <v>100</v>
      </c>
      <c r="Y11" s="77">
        <v>75</v>
      </c>
      <c r="Z11" s="77">
        <v>75</v>
      </c>
      <c r="AA11" s="77">
        <v>75</v>
      </c>
      <c r="AB11" s="77">
        <v>75</v>
      </c>
      <c r="AC11" s="77">
        <v>75</v>
      </c>
      <c r="AD11" s="77">
        <v>75</v>
      </c>
      <c r="AE11" s="77">
        <v>75</v>
      </c>
      <c r="AF11" s="77">
        <v>100</v>
      </c>
      <c r="AG11" s="77">
        <v>100</v>
      </c>
      <c r="AH11" s="77">
        <v>100</v>
      </c>
      <c r="AI11" s="77">
        <v>100</v>
      </c>
      <c r="AJ11" s="77">
        <v>100</v>
      </c>
      <c r="AK11" s="77">
        <v>75</v>
      </c>
      <c r="AL11" s="77">
        <v>75</v>
      </c>
      <c r="AM11" s="77">
        <v>100</v>
      </c>
      <c r="AN11" s="77">
        <v>100</v>
      </c>
      <c r="AO11" s="77">
        <v>100</v>
      </c>
      <c r="AP11" s="77">
        <v>75</v>
      </c>
      <c r="AQ11" s="77">
        <v>100</v>
      </c>
      <c r="AR11" s="77">
        <v>75</v>
      </c>
      <c r="AS11" s="77">
        <v>75</v>
      </c>
      <c r="AT11" s="77">
        <v>100</v>
      </c>
      <c r="AU11" s="77">
        <v>100</v>
      </c>
      <c r="AV11" s="77">
        <v>100</v>
      </c>
      <c r="AW11" s="77">
        <v>100</v>
      </c>
      <c r="AX11" s="77">
        <v>100</v>
      </c>
      <c r="AY11" s="77">
        <v>75</v>
      </c>
      <c r="AZ11" s="77">
        <v>75</v>
      </c>
      <c r="BA11" s="77">
        <v>75</v>
      </c>
      <c r="BB11" s="77">
        <v>75</v>
      </c>
      <c r="BC11" s="77">
        <v>100</v>
      </c>
      <c r="BD11" s="77">
        <v>100</v>
      </c>
      <c r="BE11" s="77">
        <v>75</v>
      </c>
      <c r="BF11" s="77">
        <v>75</v>
      </c>
      <c r="BG11" s="77">
        <v>75</v>
      </c>
      <c r="BH11" s="77">
        <v>75</v>
      </c>
      <c r="BI11" s="77">
        <v>100</v>
      </c>
      <c r="BJ11" s="77">
        <v>100</v>
      </c>
      <c r="BK11" s="77">
        <v>75</v>
      </c>
      <c r="BL11" s="77">
        <v>100</v>
      </c>
      <c r="BM11" s="77">
        <v>100</v>
      </c>
      <c r="BN11" s="77">
        <v>100</v>
      </c>
      <c r="BO11" s="77">
        <v>100</v>
      </c>
      <c r="BP11" s="77">
        <v>100</v>
      </c>
      <c r="BQ11" s="77">
        <v>75</v>
      </c>
      <c r="BR11" s="77">
        <v>100</v>
      </c>
      <c r="BS11" s="77">
        <v>100</v>
      </c>
      <c r="BT11" s="77">
        <v>100</v>
      </c>
      <c r="BU11" s="77">
        <v>100</v>
      </c>
      <c r="BV11" s="77">
        <v>100</v>
      </c>
      <c r="BW11" s="77">
        <v>0</v>
      </c>
      <c r="BX11" s="77">
        <v>75</v>
      </c>
      <c r="BY11" s="77">
        <v>75</v>
      </c>
      <c r="BZ11" s="77">
        <v>100</v>
      </c>
      <c r="CA11" s="77">
        <v>75</v>
      </c>
      <c r="CB11" s="77">
        <v>100</v>
      </c>
      <c r="CC11" s="77">
        <v>100</v>
      </c>
      <c r="CD11" s="77">
        <v>100</v>
      </c>
      <c r="CE11" s="77">
        <v>100</v>
      </c>
      <c r="CF11" s="77">
        <v>100</v>
      </c>
      <c r="CG11" s="77">
        <v>100</v>
      </c>
      <c r="CH11" s="77">
        <v>100</v>
      </c>
      <c r="CI11" s="77">
        <v>100</v>
      </c>
      <c r="CJ11" s="77">
        <v>100</v>
      </c>
      <c r="CK11" s="77">
        <v>100</v>
      </c>
      <c r="CL11" s="77">
        <v>75</v>
      </c>
      <c r="CM11" s="77">
        <v>100</v>
      </c>
      <c r="CN11" s="77">
        <v>100</v>
      </c>
      <c r="CO11" s="77">
        <v>75</v>
      </c>
      <c r="CP11" s="77">
        <v>75</v>
      </c>
      <c r="CQ11" s="77">
        <v>75</v>
      </c>
      <c r="CR11" s="77">
        <v>100</v>
      </c>
      <c r="CS11" s="77">
        <v>100</v>
      </c>
      <c r="CT11" s="77">
        <v>100</v>
      </c>
      <c r="CU11" s="77">
        <v>100</v>
      </c>
      <c r="CV11" s="77">
        <v>75</v>
      </c>
      <c r="CW11" s="77">
        <v>75</v>
      </c>
      <c r="CX11" s="77">
        <v>100</v>
      </c>
      <c r="CY11" s="77">
        <v>100</v>
      </c>
      <c r="CZ11" s="77">
        <v>75</v>
      </c>
      <c r="DA11" s="77">
        <v>100</v>
      </c>
      <c r="DB11" s="77">
        <v>100</v>
      </c>
      <c r="DC11" s="77">
        <v>100</v>
      </c>
      <c r="DD11" s="77">
        <v>100</v>
      </c>
      <c r="DE11" s="77">
        <v>100</v>
      </c>
      <c r="DF11" s="77">
        <v>100</v>
      </c>
      <c r="DG11" s="77">
        <v>100</v>
      </c>
      <c r="DH11" s="77">
        <v>100</v>
      </c>
      <c r="DI11" s="77">
        <v>75</v>
      </c>
      <c r="DJ11" s="77">
        <v>75</v>
      </c>
      <c r="DK11" s="77">
        <v>75</v>
      </c>
      <c r="DL11" s="77">
        <v>75</v>
      </c>
      <c r="DM11" s="77">
        <v>100</v>
      </c>
      <c r="DN11" s="77">
        <v>100</v>
      </c>
      <c r="DO11" s="77">
        <v>100</v>
      </c>
      <c r="DP11" s="77">
        <v>75</v>
      </c>
      <c r="DQ11" s="77">
        <v>75</v>
      </c>
      <c r="DR11" s="77">
        <v>100</v>
      </c>
      <c r="DS11" s="77">
        <v>100</v>
      </c>
      <c r="DT11" s="77">
        <v>100</v>
      </c>
      <c r="DU11" s="77">
        <v>75</v>
      </c>
      <c r="DV11" s="77">
        <v>75</v>
      </c>
      <c r="DW11" s="77">
        <v>75</v>
      </c>
      <c r="DX11" s="77">
        <v>75</v>
      </c>
      <c r="DY11" s="77">
        <v>75</v>
      </c>
      <c r="DZ11" s="77">
        <v>75</v>
      </c>
      <c r="EA11" s="77">
        <v>100</v>
      </c>
      <c r="EB11" s="77">
        <v>100</v>
      </c>
      <c r="EC11" s="77">
        <v>100</v>
      </c>
      <c r="ED11" s="77">
        <v>75</v>
      </c>
      <c r="EE11" s="77">
        <v>75</v>
      </c>
      <c r="EF11" s="77">
        <v>100</v>
      </c>
      <c r="EG11" s="77">
        <v>75</v>
      </c>
      <c r="EH11" s="77">
        <v>75</v>
      </c>
      <c r="EI11" s="77">
        <v>75</v>
      </c>
      <c r="EJ11" s="77">
        <v>75</v>
      </c>
      <c r="EK11" s="77">
        <v>75</v>
      </c>
      <c r="EL11" s="77">
        <v>100</v>
      </c>
      <c r="EM11" s="77">
        <v>100</v>
      </c>
      <c r="EN11" s="77">
        <v>75</v>
      </c>
      <c r="EO11" s="77">
        <v>100</v>
      </c>
      <c r="EP11" s="77">
        <v>100</v>
      </c>
      <c r="EQ11" s="77">
        <v>100</v>
      </c>
      <c r="ER11" s="77">
        <v>100</v>
      </c>
      <c r="ES11" s="77">
        <v>100</v>
      </c>
      <c r="ET11" s="77">
        <v>100</v>
      </c>
      <c r="EU11" s="77">
        <v>100</v>
      </c>
      <c r="EV11" s="77">
        <v>100</v>
      </c>
      <c r="EW11" s="77">
        <v>75</v>
      </c>
      <c r="EX11" s="77">
        <v>100</v>
      </c>
      <c r="EY11" s="77">
        <v>75</v>
      </c>
      <c r="EZ11" s="77">
        <v>100</v>
      </c>
      <c r="FA11" s="77">
        <v>75</v>
      </c>
      <c r="FB11" s="77">
        <v>100</v>
      </c>
      <c r="FC11" s="77">
        <v>100</v>
      </c>
      <c r="FD11" s="77">
        <v>75</v>
      </c>
      <c r="FE11" s="77">
        <v>75</v>
      </c>
      <c r="FF11" s="77">
        <v>75</v>
      </c>
      <c r="FG11" s="77">
        <v>75</v>
      </c>
      <c r="FH11" s="77">
        <v>100</v>
      </c>
      <c r="FI11" s="77">
        <v>100</v>
      </c>
      <c r="FJ11" s="77">
        <v>100</v>
      </c>
      <c r="FK11" s="77">
        <v>75</v>
      </c>
      <c r="FL11" s="77">
        <v>75</v>
      </c>
      <c r="FM11" s="77">
        <v>100</v>
      </c>
      <c r="FN11" s="77">
        <v>100</v>
      </c>
      <c r="FO11" s="77">
        <v>100</v>
      </c>
      <c r="FP11" s="77">
        <v>100</v>
      </c>
      <c r="FQ11" s="77">
        <v>100</v>
      </c>
      <c r="FR11" s="77">
        <v>100</v>
      </c>
      <c r="FS11" s="77">
        <v>100</v>
      </c>
      <c r="FT11" s="77">
        <v>75</v>
      </c>
      <c r="FU11" s="77">
        <v>100</v>
      </c>
      <c r="FV11" s="77">
        <v>100</v>
      </c>
      <c r="FW11" s="77">
        <v>100</v>
      </c>
      <c r="FX11" s="77">
        <v>100</v>
      </c>
      <c r="FY11" s="77">
        <v>100</v>
      </c>
      <c r="FZ11" s="77">
        <v>100</v>
      </c>
      <c r="GA11" s="77">
        <v>100</v>
      </c>
      <c r="GB11" s="77">
        <v>100</v>
      </c>
      <c r="GC11" s="77">
        <v>100</v>
      </c>
      <c r="GD11" s="77">
        <v>100</v>
      </c>
      <c r="GE11" s="77">
        <v>100</v>
      </c>
      <c r="GF11" s="77">
        <v>100</v>
      </c>
      <c r="GG11" s="77">
        <v>100</v>
      </c>
      <c r="GH11" s="77">
        <v>100</v>
      </c>
      <c r="GI11" s="77">
        <v>100</v>
      </c>
      <c r="GJ11" s="77">
        <v>100</v>
      </c>
      <c r="GK11" s="77">
        <v>100</v>
      </c>
      <c r="GL11" s="77">
        <v>100</v>
      </c>
      <c r="GM11" s="77">
        <v>100</v>
      </c>
      <c r="GN11" s="77">
        <v>100</v>
      </c>
      <c r="GO11" s="77">
        <v>100</v>
      </c>
      <c r="GP11" s="77">
        <v>100</v>
      </c>
      <c r="GQ11" s="77">
        <v>100</v>
      </c>
      <c r="GR11" s="77">
        <v>100</v>
      </c>
      <c r="GS11" s="77">
        <v>100</v>
      </c>
      <c r="GT11" s="77">
        <v>100</v>
      </c>
      <c r="GU11" s="77">
        <v>100</v>
      </c>
      <c r="GV11" s="77">
        <v>75</v>
      </c>
      <c r="GW11" s="77">
        <v>75</v>
      </c>
      <c r="GX11" s="77">
        <v>75</v>
      </c>
      <c r="GY11" s="77">
        <v>100</v>
      </c>
      <c r="GZ11" s="77">
        <v>75</v>
      </c>
      <c r="HA11" s="77">
        <v>75</v>
      </c>
      <c r="HB11" s="77">
        <v>75</v>
      </c>
      <c r="HC11" s="77">
        <v>100</v>
      </c>
    </row>
    <row r="12" spans="1:212" s="81" customFormat="1" ht="15.5" x14ac:dyDescent="0.35">
      <c r="A12" s="80" t="s">
        <v>43</v>
      </c>
      <c r="B12" s="80" t="s">
        <v>53</v>
      </c>
      <c r="C12" s="80" t="s">
        <v>57</v>
      </c>
      <c r="D12" s="80" t="s">
        <v>338</v>
      </c>
      <c r="E12" s="77">
        <v>75</v>
      </c>
      <c r="F12" s="77">
        <v>75</v>
      </c>
      <c r="G12" s="77">
        <v>75</v>
      </c>
      <c r="H12" s="77">
        <v>50</v>
      </c>
      <c r="I12" s="77">
        <v>100</v>
      </c>
      <c r="J12" s="77">
        <v>50</v>
      </c>
      <c r="K12" s="77">
        <v>100</v>
      </c>
      <c r="L12" s="77">
        <v>75</v>
      </c>
      <c r="M12" s="77">
        <v>100</v>
      </c>
      <c r="N12" s="77">
        <v>75</v>
      </c>
      <c r="O12" s="77">
        <v>100</v>
      </c>
      <c r="P12" s="77">
        <v>100</v>
      </c>
      <c r="Q12" s="77">
        <v>75</v>
      </c>
      <c r="R12" s="77">
        <v>75</v>
      </c>
      <c r="S12" s="77">
        <v>100</v>
      </c>
      <c r="T12" s="77">
        <v>100</v>
      </c>
      <c r="U12" s="77">
        <v>100</v>
      </c>
      <c r="V12" s="77">
        <v>0</v>
      </c>
      <c r="W12" s="77">
        <v>100</v>
      </c>
      <c r="X12" s="77">
        <v>75</v>
      </c>
      <c r="Y12" s="77">
        <v>50</v>
      </c>
      <c r="Z12" s="77">
        <v>50</v>
      </c>
      <c r="AA12" s="77">
        <v>50</v>
      </c>
      <c r="AB12" s="77">
        <v>50</v>
      </c>
      <c r="AC12" s="77">
        <v>75</v>
      </c>
      <c r="AD12" s="77">
        <v>100</v>
      </c>
      <c r="AE12" s="77">
        <v>75</v>
      </c>
      <c r="AF12" s="77">
        <v>75</v>
      </c>
      <c r="AG12" s="77">
        <v>50</v>
      </c>
      <c r="AH12" s="77">
        <v>75</v>
      </c>
      <c r="AI12" s="77">
        <v>75</v>
      </c>
      <c r="AJ12" s="77">
        <v>75</v>
      </c>
      <c r="AK12" s="77">
        <v>25</v>
      </c>
      <c r="AL12" s="77">
        <v>75</v>
      </c>
      <c r="AM12" s="77">
        <v>50</v>
      </c>
      <c r="AN12" s="77">
        <v>75</v>
      </c>
      <c r="AO12" s="77">
        <v>50</v>
      </c>
      <c r="AP12" s="77">
        <v>25</v>
      </c>
      <c r="AQ12" s="77">
        <v>25</v>
      </c>
      <c r="AR12" s="77">
        <v>100</v>
      </c>
      <c r="AS12" s="77">
        <v>100</v>
      </c>
      <c r="AT12" s="77">
        <v>100</v>
      </c>
      <c r="AU12" s="77">
        <v>75</v>
      </c>
      <c r="AV12" s="77">
        <v>25</v>
      </c>
      <c r="AW12" s="77">
        <v>100</v>
      </c>
      <c r="AX12" s="77">
        <v>100</v>
      </c>
      <c r="AY12" s="77">
        <v>100</v>
      </c>
      <c r="AZ12" s="77">
        <v>100</v>
      </c>
      <c r="BA12" s="77">
        <v>100</v>
      </c>
      <c r="BB12" s="77">
        <v>100</v>
      </c>
      <c r="BC12" s="77">
        <v>100</v>
      </c>
      <c r="BD12" s="77">
        <v>100</v>
      </c>
      <c r="BE12" s="77">
        <v>100</v>
      </c>
      <c r="BF12" s="77">
        <v>100</v>
      </c>
      <c r="BG12" s="77">
        <v>100</v>
      </c>
      <c r="BH12" s="77">
        <v>100</v>
      </c>
      <c r="BI12" s="77">
        <v>50</v>
      </c>
      <c r="BJ12" s="77">
        <v>100</v>
      </c>
      <c r="BK12" s="77">
        <v>100</v>
      </c>
      <c r="BL12" s="77">
        <v>75</v>
      </c>
      <c r="BM12" s="77">
        <v>75</v>
      </c>
      <c r="BN12" s="77">
        <v>50</v>
      </c>
      <c r="BO12" s="77">
        <v>100</v>
      </c>
      <c r="BP12" s="77">
        <v>75</v>
      </c>
      <c r="BQ12" s="77">
        <v>75</v>
      </c>
      <c r="BR12" s="77">
        <v>0</v>
      </c>
      <c r="BS12" s="77">
        <v>100</v>
      </c>
      <c r="BT12" s="77">
        <v>100</v>
      </c>
      <c r="BU12" s="77">
        <v>25</v>
      </c>
      <c r="BV12" s="77">
        <v>100</v>
      </c>
      <c r="BW12" s="77">
        <v>25</v>
      </c>
      <c r="BX12" s="77">
        <v>75</v>
      </c>
      <c r="BY12" s="77">
        <v>50</v>
      </c>
      <c r="BZ12" s="77">
        <v>100</v>
      </c>
      <c r="CA12" s="77">
        <v>75</v>
      </c>
      <c r="CB12" s="77">
        <v>75</v>
      </c>
      <c r="CC12" s="77">
        <v>75</v>
      </c>
      <c r="CD12" s="77">
        <v>75</v>
      </c>
      <c r="CE12" s="77">
        <v>100</v>
      </c>
      <c r="CF12" s="77">
        <v>100</v>
      </c>
      <c r="CG12" s="77">
        <v>100</v>
      </c>
      <c r="CH12" s="77">
        <v>50</v>
      </c>
      <c r="CI12" s="77">
        <v>100</v>
      </c>
      <c r="CJ12" s="77">
        <v>75</v>
      </c>
      <c r="CK12" s="77">
        <v>75</v>
      </c>
      <c r="CL12" s="77">
        <v>50</v>
      </c>
      <c r="CM12" s="77">
        <v>100</v>
      </c>
      <c r="CN12" s="77">
        <v>100</v>
      </c>
      <c r="CO12" s="77">
        <v>75</v>
      </c>
      <c r="CP12" s="77">
        <v>50</v>
      </c>
      <c r="CQ12" s="77">
        <v>75</v>
      </c>
      <c r="CR12" s="77">
        <v>100</v>
      </c>
      <c r="CS12" s="77">
        <v>75</v>
      </c>
      <c r="CT12" s="77">
        <v>100</v>
      </c>
      <c r="CU12" s="77">
        <v>50</v>
      </c>
      <c r="CV12" s="77">
        <v>0</v>
      </c>
      <c r="CW12" s="77">
        <v>75</v>
      </c>
      <c r="CX12" s="77">
        <v>50</v>
      </c>
      <c r="CY12" s="77">
        <v>100</v>
      </c>
      <c r="CZ12" s="77">
        <v>50</v>
      </c>
      <c r="DA12" s="77">
        <v>100</v>
      </c>
      <c r="DB12" s="77">
        <v>50</v>
      </c>
      <c r="DC12" s="77">
        <v>0</v>
      </c>
      <c r="DD12" s="77">
        <v>75</v>
      </c>
      <c r="DE12" s="77">
        <v>75</v>
      </c>
      <c r="DF12" s="77">
        <v>75</v>
      </c>
      <c r="DG12" s="77">
        <v>100</v>
      </c>
      <c r="DH12" s="77">
        <v>100</v>
      </c>
      <c r="DI12" s="77">
        <v>50</v>
      </c>
      <c r="DJ12" s="77">
        <v>0</v>
      </c>
      <c r="DK12" s="77">
        <v>50</v>
      </c>
      <c r="DL12" s="77">
        <v>75</v>
      </c>
      <c r="DM12" s="77">
        <v>100</v>
      </c>
      <c r="DN12" s="77">
        <v>100</v>
      </c>
      <c r="DO12" s="77">
        <v>75</v>
      </c>
      <c r="DP12" s="77">
        <v>100</v>
      </c>
      <c r="DQ12" s="77">
        <v>75</v>
      </c>
      <c r="DR12" s="77">
        <v>100</v>
      </c>
      <c r="DS12" s="77">
        <v>100</v>
      </c>
      <c r="DT12" s="77">
        <v>75</v>
      </c>
      <c r="DU12" s="77">
        <v>25</v>
      </c>
      <c r="DV12" s="77">
        <v>100</v>
      </c>
      <c r="DW12" s="77">
        <v>100</v>
      </c>
      <c r="DX12" s="77">
        <v>25</v>
      </c>
      <c r="DY12" s="77">
        <v>100</v>
      </c>
      <c r="DZ12" s="77">
        <v>75</v>
      </c>
      <c r="EA12" s="77">
        <v>75</v>
      </c>
      <c r="EB12" s="77">
        <v>75</v>
      </c>
      <c r="EC12" s="77">
        <v>100</v>
      </c>
      <c r="ED12" s="77">
        <v>75</v>
      </c>
      <c r="EE12" s="77">
        <v>75</v>
      </c>
      <c r="EF12" s="77">
        <v>100</v>
      </c>
      <c r="EG12" s="77">
        <v>75</v>
      </c>
      <c r="EH12" s="77">
        <v>75</v>
      </c>
      <c r="EI12" s="77">
        <v>25</v>
      </c>
      <c r="EJ12" s="77">
        <v>25</v>
      </c>
      <c r="EK12" s="77">
        <v>75</v>
      </c>
      <c r="EL12" s="77">
        <v>100</v>
      </c>
      <c r="EM12" s="77">
        <v>100</v>
      </c>
      <c r="EN12" s="77">
        <v>100</v>
      </c>
      <c r="EO12" s="77">
        <v>100</v>
      </c>
      <c r="EP12" s="77">
        <v>100</v>
      </c>
      <c r="EQ12" s="77">
        <v>100</v>
      </c>
      <c r="ER12" s="77">
        <v>100</v>
      </c>
      <c r="ES12" s="77">
        <v>100</v>
      </c>
      <c r="ET12" s="77">
        <v>100</v>
      </c>
      <c r="EU12" s="77">
        <v>100</v>
      </c>
      <c r="EV12" s="77">
        <v>100</v>
      </c>
      <c r="EW12" s="77">
        <v>25</v>
      </c>
      <c r="EX12" s="77">
        <v>75</v>
      </c>
      <c r="EY12" s="77">
        <v>100</v>
      </c>
      <c r="EZ12" s="77">
        <v>100</v>
      </c>
      <c r="FA12" s="77">
        <v>100</v>
      </c>
      <c r="FB12" s="77">
        <v>100</v>
      </c>
      <c r="FC12" s="77">
        <v>100</v>
      </c>
      <c r="FD12" s="77">
        <v>100</v>
      </c>
      <c r="FE12" s="77">
        <v>75</v>
      </c>
      <c r="FF12" s="77">
        <v>75</v>
      </c>
      <c r="FG12" s="77">
        <v>75</v>
      </c>
      <c r="FH12" s="77">
        <v>75</v>
      </c>
      <c r="FI12" s="77">
        <v>75</v>
      </c>
      <c r="FJ12" s="77">
        <v>75</v>
      </c>
      <c r="FK12" s="77">
        <v>75</v>
      </c>
      <c r="FL12" s="77">
        <v>100</v>
      </c>
      <c r="FM12" s="77">
        <v>100</v>
      </c>
      <c r="FN12" s="77">
        <v>75</v>
      </c>
      <c r="FO12" s="77">
        <v>75</v>
      </c>
      <c r="FP12" s="77">
        <v>75</v>
      </c>
      <c r="FQ12" s="77">
        <v>75</v>
      </c>
      <c r="FR12" s="77">
        <v>75</v>
      </c>
      <c r="FS12" s="77">
        <v>100</v>
      </c>
      <c r="FT12" s="77">
        <v>50</v>
      </c>
      <c r="FU12" s="77">
        <v>75</v>
      </c>
      <c r="FV12" s="77">
        <v>100</v>
      </c>
      <c r="FW12" s="77">
        <v>100</v>
      </c>
      <c r="FX12" s="77">
        <v>100</v>
      </c>
      <c r="FY12" s="77">
        <v>100</v>
      </c>
      <c r="FZ12" s="77">
        <v>75</v>
      </c>
      <c r="GA12" s="77">
        <v>100</v>
      </c>
      <c r="GB12" s="77">
        <v>75</v>
      </c>
      <c r="GC12" s="77">
        <v>75</v>
      </c>
      <c r="GD12" s="77">
        <v>75</v>
      </c>
      <c r="GE12" s="77">
        <v>100</v>
      </c>
      <c r="GF12" s="77">
        <v>100</v>
      </c>
      <c r="GG12" s="77">
        <v>100</v>
      </c>
      <c r="GH12" s="77">
        <v>100</v>
      </c>
      <c r="GI12" s="77">
        <v>100</v>
      </c>
      <c r="GJ12" s="77">
        <v>75</v>
      </c>
      <c r="GK12" s="77">
        <v>100</v>
      </c>
      <c r="GL12" s="77">
        <v>100</v>
      </c>
      <c r="GM12" s="77">
        <v>100</v>
      </c>
      <c r="GN12" s="77">
        <v>100</v>
      </c>
      <c r="GO12" s="77">
        <v>50</v>
      </c>
      <c r="GP12" s="77">
        <v>50</v>
      </c>
      <c r="GQ12" s="77">
        <v>75</v>
      </c>
      <c r="GR12" s="77">
        <v>100</v>
      </c>
      <c r="GS12" s="77">
        <v>100</v>
      </c>
      <c r="GT12" s="77">
        <v>75</v>
      </c>
      <c r="GU12" s="77">
        <v>100</v>
      </c>
      <c r="GV12" s="77">
        <v>75</v>
      </c>
      <c r="GW12" s="77">
        <v>75</v>
      </c>
      <c r="GX12" s="77">
        <v>75</v>
      </c>
      <c r="GY12" s="77">
        <v>75</v>
      </c>
      <c r="GZ12" s="77">
        <v>50</v>
      </c>
      <c r="HA12" s="77">
        <v>50</v>
      </c>
      <c r="HB12" s="77">
        <v>75</v>
      </c>
      <c r="HC12" s="77">
        <v>50</v>
      </c>
    </row>
    <row r="13" spans="1:212" s="81" customFormat="1" ht="15.5" x14ac:dyDescent="0.35">
      <c r="A13" s="80" t="s">
        <v>43</v>
      </c>
      <c r="B13" s="80" t="s">
        <v>53</v>
      </c>
      <c r="C13" s="80" t="s">
        <v>58</v>
      </c>
      <c r="D13" s="80" t="s">
        <v>338</v>
      </c>
      <c r="E13" s="77">
        <v>100</v>
      </c>
      <c r="F13" s="77">
        <v>100</v>
      </c>
      <c r="G13" s="77">
        <v>100</v>
      </c>
      <c r="H13" s="77">
        <v>100</v>
      </c>
      <c r="I13" s="77">
        <v>75</v>
      </c>
      <c r="J13" s="77">
        <v>75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75</v>
      </c>
      <c r="V13" s="77">
        <v>0</v>
      </c>
      <c r="W13" s="77">
        <v>100</v>
      </c>
      <c r="X13" s="77">
        <v>100</v>
      </c>
      <c r="Y13" s="77">
        <v>100</v>
      </c>
      <c r="Z13" s="77">
        <v>100</v>
      </c>
      <c r="AA13" s="77">
        <v>100</v>
      </c>
      <c r="AB13" s="77">
        <v>75</v>
      </c>
      <c r="AC13" s="77">
        <v>25</v>
      </c>
      <c r="AD13" s="77">
        <v>50</v>
      </c>
      <c r="AE13" s="77">
        <v>0</v>
      </c>
      <c r="AF13" s="77">
        <v>75</v>
      </c>
      <c r="AG13" s="77">
        <v>75</v>
      </c>
      <c r="AH13" s="77">
        <v>75</v>
      </c>
      <c r="AI13" s="77">
        <v>75</v>
      </c>
      <c r="AJ13" s="77">
        <v>75</v>
      </c>
      <c r="AK13" s="77">
        <v>75</v>
      </c>
      <c r="AL13" s="77">
        <v>50</v>
      </c>
      <c r="AM13" s="77">
        <v>75</v>
      </c>
      <c r="AN13" s="77">
        <v>75</v>
      </c>
      <c r="AO13" s="77">
        <v>75</v>
      </c>
      <c r="AP13" s="77">
        <v>100</v>
      </c>
      <c r="AQ13" s="77">
        <v>50</v>
      </c>
      <c r="AR13" s="77">
        <v>75</v>
      </c>
      <c r="AS13" s="77">
        <v>100</v>
      </c>
      <c r="AT13" s="77">
        <v>100</v>
      </c>
      <c r="AU13" s="77">
        <v>100</v>
      </c>
      <c r="AV13" s="77">
        <v>75</v>
      </c>
      <c r="AW13" s="77">
        <v>100</v>
      </c>
      <c r="AX13" s="77">
        <v>100</v>
      </c>
      <c r="AY13" s="77">
        <v>100</v>
      </c>
      <c r="AZ13" s="77">
        <v>75</v>
      </c>
      <c r="BA13" s="77">
        <v>75</v>
      </c>
      <c r="BB13" s="77">
        <v>50</v>
      </c>
      <c r="BC13" s="77">
        <v>75</v>
      </c>
      <c r="BD13" s="77">
        <v>50</v>
      </c>
      <c r="BE13" s="77">
        <v>100</v>
      </c>
      <c r="BF13" s="77">
        <v>75</v>
      </c>
      <c r="BG13" s="77">
        <v>100</v>
      </c>
      <c r="BH13" s="77">
        <v>75</v>
      </c>
      <c r="BI13" s="77">
        <v>75</v>
      </c>
      <c r="BJ13" s="77">
        <v>75</v>
      </c>
      <c r="BK13" s="77">
        <v>50</v>
      </c>
      <c r="BL13" s="77">
        <v>100</v>
      </c>
      <c r="BM13" s="77">
        <v>100</v>
      </c>
      <c r="BN13" s="77">
        <v>50</v>
      </c>
      <c r="BO13" s="77">
        <v>100</v>
      </c>
      <c r="BP13" s="77">
        <v>75</v>
      </c>
      <c r="BQ13" s="77">
        <v>75</v>
      </c>
      <c r="BR13" s="77">
        <v>75</v>
      </c>
      <c r="BS13" s="77">
        <v>100</v>
      </c>
      <c r="BT13" s="77">
        <v>100</v>
      </c>
      <c r="BU13" s="77">
        <v>75</v>
      </c>
      <c r="BV13" s="77">
        <v>75</v>
      </c>
      <c r="BW13" s="77">
        <v>50</v>
      </c>
      <c r="BX13" s="77">
        <v>100</v>
      </c>
      <c r="BY13" s="77">
        <v>75</v>
      </c>
      <c r="BZ13" s="77">
        <v>100</v>
      </c>
      <c r="CA13" s="77">
        <v>25</v>
      </c>
      <c r="CB13" s="77">
        <v>75</v>
      </c>
      <c r="CC13" s="77">
        <v>75</v>
      </c>
      <c r="CD13" s="77">
        <v>100</v>
      </c>
      <c r="CE13" s="77">
        <v>75</v>
      </c>
      <c r="CF13" s="77">
        <v>75</v>
      </c>
      <c r="CG13" s="77">
        <v>100</v>
      </c>
      <c r="CH13" s="77">
        <v>25</v>
      </c>
      <c r="CI13" s="77">
        <v>100</v>
      </c>
      <c r="CJ13" s="77">
        <v>75</v>
      </c>
      <c r="CK13" s="77">
        <v>75</v>
      </c>
      <c r="CL13" s="77">
        <v>75</v>
      </c>
      <c r="CM13" s="77">
        <v>100</v>
      </c>
      <c r="CN13" s="77">
        <v>75</v>
      </c>
      <c r="CO13" s="77">
        <v>100</v>
      </c>
      <c r="CP13" s="77">
        <v>75</v>
      </c>
      <c r="CQ13" s="77">
        <v>75</v>
      </c>
      <c r="CR13" s="77">
        <v>100</v>
      </c>
      <c r="CS13" s="77">
        <v>75</v>
      </c>
      <c r="CT13" s="77">
        <v>75</v>
      </c>
      <c r="CU13" s="77">
        <v>50</v>
      </c>
      <c r="CV13" s="77">
        <v>100</v>
      </c>
      <c r="CW13" s="77">
        <v>75</v>
      </c>
      <c r="CX13" s="77">
        <v>25</v>
      </c>
      <c r="CY13" s="77">
        <v>100</v>
      </c>
      <c r="CZ13" s="77">
        <v>25</v>
      </c>
      <c r="DA13" s="77">
        <v>100</v>
      </c>
      <c r="DB13" s="77">
        <v>50</v>
      </c>
      <c r="DC13" s="77">
        <v>75</v>
      </c>
      <c r="DD13" s="77">
        <v>75</v>
      </c>
      <c r="DE13" s="77">
        <v>75</v>
      </c>
      <c r="DF13" s="77">
        <v>25</v>
      </c>
      <c r="DG13" s="77">
        <v>100</v>
      </c>
      <c r="DH13" s="77">
        <v>100</v>
      </c>
      <c r="DI13" s="77">
        <v>50</v>
      </c>
      <c r="DJ13" s="77">
        <v>25</v>
      </c>
      <c r="DK13" s="77">
        <v>25</v>
      </c>
      <c r="DL13" s="77">
        <v>100</v>
      </c>
      <c r="DM13" s="77">
        <v>100</v>
      </c>
      <c r="DN13" s="77">
        <v>75</v>
      </c>
      <c r="DO13" s="77">
        <v>75</v>
      </c>
      <c r="DP13" s="77">
        <v>100</v>
      </c>
      <c r="DQ13" s="77">
        <v>100</v>
      </c>
      <c r="DR13" s="77">
        <v>75</v>
      </c>
      <c r="DS13" s="77">
        <v>100</v>
      </c>
      <c r="DT13" s="77">
        <v>50</v>
      </c>
      <c r="DU13" s="77">
        <v>50</v>
      </c>
      <c r="DV13" s="77">
        <v>100</v>
      </c>
      <c r="DW13" s="77">
        <v>100</v>
      </c>
      <c r="DX13" s="77">
        <v>75</v>
      </c>
      <c r="DY13" s="77">
        <v>75</v>
      </c>
      <c r="DZ13" s="77">
        <v>75</v>
      </c>
      <c r="EA13" s="77">
        <v>75</v>
      </c>
      <c r="EB13" s="77">
        <v>100</v>
      </c>
      <c r="EC13" s="77">
        <v>100</v>
      </c>
      <c r="ED13" s="77">
        <v>50</v>
      </c>
      <c r="EE13" s="77">
        <v>75</v>
      </c>
      <c r="EF13" s="77">
        <v>75</v>
      </c>
      <c r="EG13" s="77">
        <v>75</v>
      </c>
      <c r="EH13" s="77">
        <v>75</v>
      </c>
      <c r="EI13" s="77">
        <v>25</v>
      </c>
      <c r="EJ13" s="77">
        <v>25</v>
      </c>
      <c r="EK13" s="77">
        <v>75</v>
      </c>
      <c r="EL13" s="77">
        <v>100</v>
      </c>
      <c r="EM13" s="77">
        <v>100</v>
      </c>
      <c r="EN13" s="77">
        <v>100</v>
      </c>
      <c r="EO13" s="77">
        <v>75</v>
      </c>
      <c r="EP13" s="77">
        <v>100</v>
      </c>
      <c r="EQ13" s="77">
        <v>100</v>
      </c>
      <c r="ER13" s="77">
        <v>100</v>
      </c>
      <c r="ES13" s="77">
        <v>100</v>
      </c>
      <c r="ET13" s="77">
        <v>100</v>
      </c>
      <c r="EU13" s="77">
        <v>100</v>
      </c>
      <c r="EV13" s="77">
        <v>75</v>
      </c>
      <c r="EW13" s="77">
        <v>25</v>
      </c>
      <c r="EX13" s="77">
        <v>100</v>
      </c>
      <c r="EY13" s="77">
        <v>100</v>
      </c>
      <c r="EZ13" s="77">
        <v>100</v>
      </c>
      <c r="FA13" s="77">
        <v>100</v>
      </c>
      <c r="FB13" s="77">
        <v>100</v>
      </c>
      <c r="FC13" s="77">
        <v>100</v>
      </c>
      <c r="FD13" s="77">
        <v>100</v>
      </c>
      <c r="FE13" s="77">
        <v>100</v>
      </c>
      <c r="FF13" s="77">
        <v>75</v>
      </c>
      <c r="FG13" s="77">
        <v>75</v>
      </c>
      <c r="FH13" s="77">
        <v>75</v>
      </c>
      <c r="FI13" s="77">
        <v>75</v>
      </c>
      <c r="FJ13" s="77">
        <v>75</v>
      </c>
      <c r="FK13" s="77">
        <v>75</v>
      </c>
      <c r="FL13" s="77">
        <v>100</v>
      </c>
      <c r="FM13" s="77">
        <v>75</v>
      </c>
      <c r="FN13" s="77">
        <v>75</v>
      </c>
      <c r="FO13" s="77">
        <v>100</v>
      </c>
      <c r="FP13" s="77">
        <v>100</v>
      </c>
      <c r="FQ13" s="77">
        <v>75</v>
      </c>
      <c r="FR13" s="77">
        <v>100</v>
      </c>
      <c r="FS13" s="77">
        <v>75</v>
      </c>
      <c r="FT13" s="77">
        <v>75</v>
      </c>
      <c r="FU13" s="77">
        <v>100</v>
      </c>
      <c r="FV13" s="77">
        <v>100</v>
      </c>
      <c r="FW13" s="77">
        <v>100</v>
      </c>
      <c r="FX13" s="77">
        <v>100</v>
      </c>
      <c r="FY13" s="77">
        <v>100</v>
      </c>
      <c r="FZ13" s="77">
        <v>100</v>
      </c>
      <c r="GA13" s="77">
        <v>100</v>
      </c>
      <c r="GB13" s="77">
        <v>100</v>
      </c>
      <c r="GC13" s="77">
        <v>100</v>
      </c>
      <c r="GD13" s="77">
        <v>75</v>
      </c>
      <c r="GE13" s="77">
        <v>100</v>
      </c>
      <c r="GF13" s="77">
        <v>100</v>
      </c>
      <c r="GG13" s="77">
        <v>75</v>
      </c>
      <c r="GH13" s="77">
        <v>100</v>
      </c>
      <c r="GI13" s="77">
        <v>100</v>
      </c>
      <c r="GJ13" s="77">
        <v>75</v>
      </c>
      <c r="GK13" s="77">
        <v>100</v>
      </c>
      <c r="GL13" s="77">
        <v>100</v>
      </c>
      <c r="GM13" s="77">
        <v>75</v>
      </c>
      <c r="GN13" s="77">
        <v>100</v>
      </c>
      <c r="GO13" s="77">
        <v>75</v>
      </c>
      <c r="GP13" s="77">
        <v>75</v>
      </c>
      <c r="GQ13" s="77">
        <v>100</v>
      </c>
      <c r="GR13" s="77">
        <v>75</v>
      </c>
      <c r="GS13" s="77">
        <v>100</v>
      </c>
      <c r="GT13" s="77">
        <v>100</v>
      </c>
      <c r="GU13" s="77">
        <v>75</v>
      </c>
      <c r="GV13" s="77">
        <v>100</v>
      </c>
      <c r="GW13" s="77">
        <v>75</v>
      </c>
      <c r="GX13" s="77">
        <v>100</v>
      </c>
      <c r="GY13" s="77">
        <v>100</v>
      </c>
      <c r="GZ13" s="77">
        <v>75</v>
      </c>
      <c r="HA13" s="77">
        <v>100</v>
      </c>
      <c r="HB13" s="77">
        <v>75</v>
      </c>
      <c r="HC13" s="77">
        <v>100</v>
      </c>
    </row>
    <row r="14" spans="1:212" s="81" customFormat="1" ht="15.5" x14ac:dyDescent="0.35">
      <c r="A14" s="80" t="s">
        <v>43</v>
      </c>
      <c r="B14" s="80" t="s">
        <v>59</v>
      </c>
      <c r="C14" s="80" t="s">
        <v>60</v>
      </c>
      <c r="D14" s="80" t="s">
        <v>338</v>
      </c>
      <c r="E14" s="77">
        <v>100</v>
      </c>
      <c r="F14" s="77">
        <v>75</v>
      </c>
      <c r="G14" s="77">
        <v>100</v>
      </c>
      <c r="H14" s="77">
        <v>75</v>
      </c>
      <c r="I14" s="77">
        <v>100</v>
      </c>
      <c r="J14" s="77">
        <v>75</v>
      </c>
      <c r="K14" s="77">
        <v>100</v>
      </c>
      <c r="L14" s="77">
        <v>75</v>
      </c>
      <c r="M14" s="77">
        <v>100</v>
      </c>
      <c r="N14" s="77">
        <v>100</v>
      </c>
      <c r="O14" s="77">
        <v>0</v>
      </c>
      <c r="P14" s="77">
        <v>100</v>
      </c>
      <c r="Q14" s="77">
        <v>100</v>
      </c>
      <c r="R14" s="77">
        <v>75</v>
      </c>
      <c r="S14" s="77">
        <v>100</v>
      </c>
      <c r="T14" s="77">
        <v>100</v>
      </c>
      <c r="U14" s="77">
        <v>100</v>
      </c>
      <c r="V14" s="77">
        <v>50</v>
      </c>
      <c r="W14" s="77">
        <v>100</v>
      </c>
      <c r="X14" s="77">
        <v>100</v>
      </c>
      <c r="Y14" s="77">
        <v>50</v>
      </c>
      <c r="Z14" s="77">
        <v>75</v>
      </c>
      <c r="AA14" s="77">
        <v>50</v>
      </c>
      <c r="AB14" s="77">
        <v>50</v>
      </c>
      <c r="AC14" s="77">
        <v>100</v>
      </c>
      <c r="AD14" s="77">
        <v>100</v>
      </c>
      <c r="AE14" s="77">
        <v>75</v>
      </c>
      <c r="AF14" s="77">
        <v>100</v>
      </c>
      <c r="AG14" s="77">
        <v>50</v>
      </c>
      <c r="AH14" s="77">
        <v>75</v>
      </c>
      <c r="AI14" s="77">
        <v>100</v>
      </c>
      <c r="AJ14" s="77">
        <v>75</v>
      </c>
      <c r="AK14" s="77">
        <v>100</v>
      </c>
      <c r="AL14" s="77">
        <v>75</v>
      </c>
      <c r="AM14" s="77">
        <v>75</v>
      </c>
      <c r="AN14" s="77">
        <v>75</v>
      </c>
      <c r="AO14" s="77">
        <v>75</v>
      </c>
      <c r="AP14" s="77">
        <v>25</v>
      </c>
      <c r="AQ14" s="77">
        <v>25</v>
      </c>
      <c r="AR14" s="77">
        <v>100</v>
      </c>
      <c r="AS14" s="77">
        <v>100</v>
      </c>
      <c r="AT14" s="77">
        <v>100</v>
      </c>
      <c r="AU14" s="77">
        <v>100</v>
      </c>
      <c r="AV14" s="77">
        <v>100</v>
      </c>
      <c r="AW14" s="77">
        <v>100</v>
      </c>
      <c r="AX14" s="77">
        <v>100</v>
      </c>
      <c r="AY14" s="77">
        <v>100</v>
      </c>
      <c r="AZ14" s="77">
        <v>100</v>
      </c>
      <c r="BA14" s="77">
        <v>100</v>
      </c>
      <c r="BB14" s="77">
        <v>100</v>
      </c>
      <c r="BC14" s="77">
        <v>100</v>
      </c>
      <c r="BD14" s="77">
        <v>100</v>
      </c>
      <c r="BE14" s="77">
        <v>100</v>
      </c>
      <c r="BF14" s="77">
        <v>100</v>
      </c>
      <c r="BG14" s="77">
        <v>75</v>
      </c>
      <c r="BH14" s="77">
        <v>100</v>
      </c>
      <c r="BI14" s="77">
        <v>100</v>
      </c>
      <c r="BJ14" s="77">
        <v>100</v>
      </c>
      <c r="BK14" s="77">
        <v>25</v>
      </c>
      <c r="BL14" s="77">
        <v>75</v>
      </c>
      <c r="BM14" s="77">
        <v>75</v>
      </c>
      <c r="BN14" s="77">
        <v>75</v>
      </c>
      <c r="BO14" s="77">
        <v>100</v>
      </c>
      <c r="BP14" s="77">
        <v>100</v>
      </c>
      <c r="BQ14" s="77">
        <v>100</v>
      </c>
      <c r="BR14" s="77">
        <v>100</v>
      </c>
      <c r="BS14" s="77">
        <v>100</v>
      </c>
      <c r="BT14" s="77">
        <v>100</v>
      </c>
      <c r="BU14" s="77">
        <v>100</v>
      </c>
      <c r="BV14" s="77">
        <v>100</v>
      </c>
      <c r="BW14" s="77">
        <v>0</v>
      </c>
      <c r="BX14" s="77">
        <v>100</v>
      </c>
      <c r="BY14" s="77">
        <v>100</v>
      </c>
      <c r="BZ14" s="77">
        <v>100</v>
      </c>
      <c r="CA14" s="77">
        <v>100</v>
      </c>
      <c r="CB14" s="77">
        <v>100</v>
      </c>
      <c r="CC14" s="77">
        <v>100</v>
      </c>
      <c r="CD14" s="77">
        <v>25</v>
      </c>
      <c r="CE14" s="77">
        <v>100</v>
      </c>
      <c r="CF14" s="77">
        <v>100</v>
      </c>
      <c r="CG14" s="77">
        <v>100</v>
      </c>
      <c r="CH14" s="77">
        <v>100</v>
      </c>
      <c r="CI14" s="77">
        <v>100</v>
      </c>
      <c r="CJ14" s="77">
        <v>100</v>
      </c>
      <c r="CK14" s="77">
        <v>100</v>
      </c>
      <c r="CL14" s="77">
        <v>25</v>
      </c>
      <c r="CM14" s="77">
        <v>100</v>
      </c>
      <c r="CN14" s="77">
        <v>100</v>
      </c>
      <c r="CO14" s="77">
        <v>100</v>
      </c>
      <c r="CP14" s="77">
        <v>75</v>
      </c>
      <c r="CQ14" s="77">
        <v>100</v>
      </c>
      <c r="CR14" s="77">
        <v>100</v>
      </c>
      <c r="CS14" s="77">
        <v>100</v>
      </c>
      <c r="CT14" s="77">
        <v>100</v>
      </c>
      <c r="CU14" s="77">
        <v>25</v>
      </c>
      <c r="CV14" s="77">
        <v>0</v>
      </c>
      <c r="CW14" s="77">
        <v>75</v>
      </c>
      <c r="CX14" s="77">
        <v>100</v>
      </c>
      <c r="CY14" s="77">
        <v>100</v>
      </c>
      <c r="CZ14" s="77">
        <v>0</v>
      </c>
      <c r="DA14" s="77">
        <v>100</v>
      </c>
      <c r="DB14" s="77">
        <v>100</v>
      </c>
      <c r="DC14" s="77">
        <v>0</v>
      </c>
      <c r="DD14" s="77">
        <v>100</v>
      </c>
      <c r="DE14" s="77">
        <v>75</v>
      </c>
      <c r="DF14" s="77">
        <v>0</v>
      </c>
      <c r="DG14" s="77">
        <v>100</v>
      </c>
      <c r="DH14" s="77">
        <v>100</v>
      </c>
      <c r="DI14" s="77">
        <v>75</v>
      </c>
      <c r="DJ14" s="77">
        <v>100</v>
      </c>
      <c r="DK14" s="77">
        <v>100</v>
      </c>
      <c r="DL14" s="77">
        <v>100</v>
      </c>
      <c r="DM14" s="77">
        <v>100</v>
      </c>
      <c r="DN14" s="77">
        <v>100</v>
      </c>
      <c r="DO14" s="77">
        <v>100</v>
      </c>
      <c r="DP14" s="77">
        <v>100</v>
      </c>
      <c r="DQ14" s="77">
        <v>100</v>
      </c>
      <c r="DR14" s="77">
        <v>100</v>
      </c>
      <c r="DS14" s="77">
        <v>100</v>
      </c>
      <c r="DT14" s="77">
        <v>100</v>
      </c>
      <c r="DU14" s="77">
        <v>25</v>
      </c>
      <c r="DV14" s="77">
        <v>100</v>
      </c>
      <c r="DW14" s="77">
        <v>100</v>
      </c>
      <c r="DX14" s="77">
        <v>0</v>
      </c>
      <c r="DY14" s="77">
        <v>75</v>
      </c>
      <c r="DZ14" s="77">
        <v>100</v>
      </c>
      <c r="EA14" s="77">
        <v>100</v>
      </c>
      <c r="EB14" s="77">
        <v>100</v>
      </c>
      <c r="EC14" s="77">
        <v>100</v>
      </c>
      <c r="ED14" s="77">
        <v>75</v>
      </c>
      <c r="EE14" s="77">
        <v>100</v>
      </c>
      <c r="EF14" s="77">
        <v>100</v>
      </c>
      <c r="EG14" s="77">
        <v>100</v>
      </c>
      <c r="EH14" s="77">
        <v>100</v>
      </c>
      <c r="EI14" s="77">
        <v>75</v>
      </c>
      <c r="EJ14" s="77">
        <v>25</v>
      </c>
      <c r="EK14" s="77">
        <v>100</v>
      </c>
      <c r="EL14" s="77">
        <v>100</v>
      </c>
      <c r="EM14" s="77">
        <v>100</v>
      </c>
      <c r="EN14" s="77">
        <v>100</v>
      </c>
      <c r="EO14" s="77">
        <v>100</v>
      </c>
      <c r="EP14" s="77">
        <v>100</v>
      </c>
      <c r="EQ14" s="77">
        <v>100</v>
      </c>
      <c r="ER14" s="77">
        <v>100</v>
      </c>
      <c r="ES14" s="77">
        <v>100</v>
      </c>
      <c r="ET14" s="77">
        <v>100</v>
      </c>
      <c r="EU14" s="77">
        <v>100</v>
      </c>
      <c r="EV14" s="77">
        <v>100</v>
      </c>
      <c r="EW14" s="77">
        <v>75</v>
      </c>
      <c r="EX14" s="77">
        <v>100</v>
      </c>
      <c r="EY14" s="77">
        <v>100</v>
      </c>
      <c r="EZ14" s="77">
        <v>100</v>
      </c>
      <c r="FA14" s="77">
        <v>100</v>
      </c>
      <c r="FB14" s="77">
        <v>100</v>
      </c>
      <c r="FC14" s="77">
        <v>100</v>
      </c>
      <c r="FD14" s="77">
        <v>100</v>
      </c>
      <c r="FE14" s="77">
        <v>100</v>
      </c>
      <c r="FF14" s="77">
        <v>100</v>
      </c>
      <c r="FG14" s="77">
        <v>100</v>
      </c>
      <c r="FH14" s="77">
        <v>100</v>
      </c>
      <c r="FI14" s="77">
        <v>100</v>
      </c>
      <c r="FJ14" s="77">
        <v>100</v>
      </c>
      <c r="FK14" s="77">
        <v>100</v>
      </c>
      <c r="FL14" s="77">
        <v>100</v>
      </c>
      <c r="FM14" s="77">
        <v>100</v>
      </c>
      <c r="FN14" s="77">
        <v>100</v>
      </c>
      <c r="FO14" s="77">
        <v>100</v>
      </c>
      <c r="FP14" s="77">
        <v>100</v>
      </c>
      <c r="FQ14" s="77">
        <v>100</v>
      </c>
      <c r="FR14" s="77">
        <v>100</v>
      </c>
      <c r="FS14" s="77">
        <v>100</v>
      </c>
      <c r="FT14" s="77">
        <v>100</v>
      </c>
      <c r="FU14" s="77">
        <v>100</v>
      </c>
      <c r="FV14" s="77">
        <v>100</v>
      </c>
      <c r="FW14" s="77">
        <v>100</v>
      </c>
      <c r="FX14" s="77">
        <v>100</v>
      </c>
      <c r="FY14" s="77">
        <v>100</v>
      </c>
      <c r="FZ14" s="77">
        <v>100</v>
      </c>
      <c r="GA14" s="77">
        <v>100</v>
      </c>
      <c r="GB14" s="77">
        <v>100</v>
      </c>
      <c r="GC14" s="77">
        <v>100</v>
      </c>
      <c r="GD14" s="77">
        <v>100</v>
      </c>
      <c r="GE14" s="77">
        <v>100</v>
      </c>
      <c r="GF14" s="77">
        <v>100</v>
      </c>
      <c r="GG14" s="77">
        <v>100</v>
      </c>
      <c r="GH14" s="77">
        <v>100</v>
      </c>
      <c r="GI14" s="77">
        <v>100</v>
      </c>
      <c r="GJ14" s="77">
        <v>100</v>
      </c>
      <c r="GK14" s="77">
        <v>100</v>
      </c>
      <c r="GL14" s="77">
        <v>100</v>
      </c>
      <c r="GM14" s="77">
        <v>100</v>
      </c>
      <c r="GN14" s="77">
        <v>100</v>
      </c>
      <c r="GO14" s="77">
        <v>75</v>
      </c>
      <c r="GP14" s="77">
        <v>75</v>
      </c>
      <c r="GQ14" s="77">
        <v>100</v>
      </c>
      <c r="GR14" s="77">
        <v>100</v>
      </c>
      <c r="GS14" s="77">
        <v>75</v>
      </c>
      <c r="GT14" s="77">
        <v>100</v>
      </c>
      <c r="GU14" s="77">
        <v>100</v>
      </c>
      <c r="GV14" s="77">
        <v>75</v>
      </c>
      <c r="GW14" s="77">
        <v>75</v>
      </c>
      <c r="GX14" s="77">
        <v>75</v>
      </c>
      <c r="GY14" s="77">
        <v>75</v>
      </c>
      <c r="GZ14" s="77">
        <v>100</v>
      </c>
      <c r="HA14" s="77">
        <v>100</v>
      </c>
      <c r="HB14" s="77">
        <v>75</v>
      </c>
      <c r="HC14" s="77">
        <v>100</v>
      </c>
    </row>
    <row r="15" spans="1:212" s="81" customFormat="1" ht="15.5" x14ac:dyDescent="0.35">
      <c r="A15" s="80" t="s">
        <v>43</v>
      </c>
      <c r="B15" s="80" t="s">
        <v>59</v>
      </c>
      <c r="C15" s="80" t="s">
        <v>62</v>
      </c>
      <c r="D15" s="80" t="s">
        <v>338</v>
      </c>
      <c r="E15" s="77">
        <v>100</v>
      </c>
      <c r="F15" s="77">
        <v>75</v>
      </c>
      <c r="G15" s="77">
        <v>75</v>
      </c>
      <c r="H15" s="77">
        <v>25</v>
      </c>
      <c r="I15" s="77">
        <v>75</v>
      </c>
      <c r="J15" s="77">
        <v>50</v>
      </c>
      <c r="K15" s="77">
        <v>100</v>
      </c>
      <c r="L15" s="77">
        <v>100</v>
      </c>
      <c r="M15" s="77">
        <v>100</v>
      </c>
      <c r="N15" s="77">
        <v>75</v>
      </c>
      <c r="O15" s="77">
        <v>100</v>
      </c>
      <c r="P15" s="77">
        <v>100</v>
      </c>
      <c r="Q15" s="77">
        <v>100</v>
      </c>
      <c r="R15" s="77">
        <v>100</v>
      </c>
      <c r="S15" s="77">
        <v>100</v>
      </c>
      <c r="T15" s="77">
        <v>100</v>
      </c>
      <c r="U15" s="77">
        <v>75</v>
      </c>
      <c r="V15" s="77">
        <v>25</v>
      </c>
      <c r="W15" s="77">
        <v>100</v>
      </c>
      <c r="X15" s="77">
        <v>100</v>
      </c>
      <c r="Y15" s="77">
        <v>75</v>
      </c>
      <c r="Z15" s="77">
        <v>100</v>
      </c>
      <c r="AA15" s="77">
        <v>100</v>
      </c>
      <c r="AB15" s="77">
        <v>75</v>
      </c>
      <c r="AC15" s="77">
        <v>50</v>
      </c>
      <c r="AD15" s="77">
        <v>100</v>
      </c>
      <c r="AE15" s="77">
        <v>75</v>
      </c>
      <c r="AF15" s="77">
        <v>50</v>
      </c>
      <c r="AG15" s="77">
        <v>50</v>
      </c>
      <c r="AH15" s="77">
        <v>75</v>
      </c>
      <c r="AI15" s="77">
        <v>75</v>
      </c>
      <c r="AJ15" s="77">
        <v>100</v>
      </c>
      <c r="AK15" s="77">
        <v>25</v>
      </c>
      <c r="AL15" s="77">
        <v>75</v>
      </c>
      <c r="AM15" s="77">
        <v>100</v>
      </c>
      <c r="AN15" s="77">
        <v>100</v>
      </c>
      <c r="AO15" s="77">
        <v>100</v>
      </c>
      <c r="AP15" s="77">
        <v>75</v>
      </c>
      <c r="AQ15" s="77">
        <v>100</v>
      </c>
      <c r="AR15" s="77">
        <v>75</v>
      </c>
      <c r="AS15" s="77">
        <v>100</v>
      </c>
      <c r="AT15" s="77">
        <v>100</v>
      </c>
      <c r="AU15" s="77">
        <v>75</v>
      </c>
      <c r="AV15" s="77">
        <v>25</v>
      </c>
      <c r="AW15" s="77">
        <v>100</v>
      </c>
      <c r="AX15" s="77">
        <v>100</v>
      </c>
      <c r="AY15" s="77">
        <v>75</v>
      </c>
      <c r="AZ15" s="77">
        <v>50</v>
      </c>
      <c r="BA15" s="77">
        <v>100</v>
      </c>
      <c r="BB15" s="77">
        <v>100</v>
      </c>
      <c r="BC15" s="77">
        <v>100</v>
      </c>
      <c r="BD15" s="77">
        <v>100</v>
      </c>
      <c r="BE15" s="77">
        <v>100</v>
      </c>
      <c r="BF15" s="77">
        <v>100</v>
      </c>
      <c r="BG15" s="77">
        <v>100</v>
      </c>
      <c r="BH15" s="77">
        <v>75</v>
      </c>
      <c r="BI15" s="77">
        <v>100</v>
      </c>
      <c r="BJ15" s="77">
        <v>100</v>
      </c>
      <c r="BK15" s="77">
        <v>50</v>
      </c>
      <c r="BL15" s="77">
        <v>25</v>
      </c>
      <c r="BM15" s="77">
        <v>100</v>
      </c>
      <c r="BN15" s="77">
        <v>50</v>
      </c>
      <c r="BO15" s="77">
        <v>100</v>
      </c>
      <c r="BP15" s="77">
        <v>25</v>
      </c>
      <c r="BQ15" s="77">
        <v>100</v>
      </c>
      <c r="BR15" s="77">
        <v>75</v>
      </c>
      <c r="BS15" s="77">
        <v>100</v>
      </c>
      <c r="BT15" s="77">
        <v>100</v>
      </c>
      <c r="BU15" s="77">
        <v>50</v>
      </c>
      <c r="BV15" s="77">
        <v>100</v>
      </c>
      <c r="BW15" s="77">
        <v>25</v>
      </c>
      <c r="BX15" s="77">
        <v>75</v>
      </c>
      <c r="BY15" s="77">
        <v>75</v>
      </c>
      <c r="BZ15" s="77">
        <v>100</v>
      </c>
      <c r="CA15" s="77">
        <v>25</v>
      </c>
      <c r="CB15" s="77">
        <v>100</v>
      </c>
      <c r="CC15" s="77">
        <v>25</v>
      </c>
      <c r="CD15" s="77">
        <v>25</v>
      </c>
      <c r="CE15" s="77">
        <v>100</v>
      </c>
      <c r="CF15" s="77">
        <v>50</v>
      </c>
      <c r="CG15" s="77">
        <v>50</v>
      </c>
      <c r="CH15" s="77">
        <v>75</v>
      </c>
      <c r="CI15" s="77">
        <v>25</v>
      </c>
      <c r="CJ15" s="77">
        <v>25</v>
      </c>
      <c r="CK15" s="77">
        <v>25</v>
      </c>
      <c r="CL15" s="77">
        <v>25</v>
      </c>
      <c r="CM15" s="77">
        <v>100</v>
      </c>
      <c r="CN15" s="77">
        <v>100</v>
      </c>
      <c r="CO15" s="77">
        <v>100</v>
      </c>
      <c r="CP15" s="77">
        <v>25</v>
      </c>
      <c r="CQ15" s="77">
        <v>50</v>
      </c>
      <c r="CR15" s="77">
        <v>50</v>
      </c>
      <c r="CS15" s="77">
        <v>50</v>
      </c>
      <c r="CT15" s="77">
        <v>25</v>
      </c>
      <c r="CU15" s="77">
        <v>25</v>
      </c>
      <c r="CV15" s="77">
        <v>25</v>
      </c>
      <c r="CW15" s="77">
        <v>50</v>
      </c>
      <c r="CX15" s="77">
        <v>25</v>
      </c>
      <c r="CY15" s="77">
        <v>75</v>
      </c>
      <c r="CZ15" s="77">
        <v>25</v>
      </c>
      <c r="DA15" s="77">
        <v>100</v>
      </c>
      <c r="DB15" s="77">
        <v>75</v>
      </c>
      <c r="DC15" s="77">
        <v>25</v>
      </c>
      <c r="DD15" s="77">
        <v>75</v>
      </c>
      <c r="DE15" s="77">
        <v>75</v>
      </c>
      <c r="DF15" s="77">
        <v>100</v>
      </c>
      <c r="DG15" s="77">
        <v>100</v>
      </c>
      <c r="DH15" s="77">
        <v>100</v>
      </c>
      <c r="DI15" s="77">
        <v>75</v>
      </c>
      <c r="DJ15" s="77">
        <v>25</v>
      </c>
      <c r="DK15" s="77">
        <v>25</v>
      </c>
      <c r="DL15" s="77">
        <v>100</v>
      </c>
      <c r="DM15" s="77">
        <v>100</v>
      </c>
      <c r="DN15" s="77">
        <v>100</v>
      </c>
      <c r="DO15" s="77">
        <v>100</v>
      </c>
      <c r="DP15" s="77">
        <v>100</v>
      </c>
      <c r="DQ15" s="77">
        <v>100</v>
      </c>
      <c r="DR15" s="77">
        <v>25</v>
      </c>
      <c r="DS15" s="77">
        <v>100</v>
      </c>
      <c r="DT15" s="77">
        <v>50</v>
      </c>
      <c r="DU15" s="77">
        <v>25</v>
      </c>
      <c r="DV15" s="77">
        <v>75</v>
      </c>
      <c r="DW15" s="77">
        <v>100</v>
      </c>
      <c r="DX15" s="77">
        <v>25</v>
      </c>
      <c r="DY15" s="77">
        <v>75</v>
      </c>
      <c r="DZ15" s="77">
        <v>50</v>
      </c>
      <c r="EA15" s="77">
        <v>75</v>
      </c>
      <c r="EB15" s="77">
        <v>75</v>
      </c>
      <c r="EC15" s="77">
        <v>75</v>
      </c>
      <c r="ED15" s="77">
        <v>25</v>
      </c>
      <c r="EE15" s="77">
        <v>25</v>
      </c>
      <c r="EF15" s="77">
        <v>50</v>
      </c>
      <c r="EG15" s="77">
        <v>75</v>
      </c>
      <c r="EH15" s="77">
        <v>50</v>
      </c>
      <c r="EI15" s="77">
        <v>50</v>
      </c>
      <c r="EJ15" s="77">
        <v>25</v>
      </c>
      <c r="EK15" s="77">
        <v>50</v>
      </c>
      <c r="EL15" s="77">
        <v>100</v>
      </c>
      <c r="EM15" s="77">
        <v>100</v>
      </c>
      <c r="EN15" s="77">
        <v>75</v>
      </c>
      <c r="EO15" s="77">
        <v>100</v>
      </c>
      <c r="EP15" s="77">
        <v>75</v>
      </c>
      <c r="EQ15" s="77">
        <v>75</v>
      </c>
      <c r="ER15" s="77">
        <v>75</v>
      </c>
      <c r="ES15" s="77">
        <v>75</v>
      </c>
      <c r="ET15" s="77">
        <v>75</v>
      </c>
      <c r="EU15" s="77">
        <v>75</v>
      </c>
      <c r="EV15" s="77">
        <v>75</v>
      </c>
      <c r="EW15" s="77">
        <v>25</v>
      </c>
      <c r="EX15" s="77">
        <v>75</v>
      </c>
      <c r="EY15" s="77">
        <v>100</v>
      </c>
      <c r="EZ15" s="77">
        <v>100</v>
      </c>
      <c r="FA15" s="77">
        <v>75</v>
      </c>
      <c r="FB15" s="77">
        <v>75</v>
      </c>
      <c r="FC15" s="77">
        <v>75</v>
      </c>
      <c r="FD15" s="77">
        <v>100</v>
      </c>
      <c r="FE15" s="77">
        <v>25</v>
      </c>
      <c r="FF15" s="77">
        <v>75</v>
      </c>
      <c r="FG15" s="77">
        <v>50</v>
      </c>
      <c r="FH15" s="77">
        <v>75</v>
      </c>
      <c r="FI15" s="77">
        <v>75</v>
      </c>
      <c r="FJ15" s="77">
        <v>75</v>
      </c>
      <c r="FK15" s="77">
        <v>75</v>
      </c>
      <c r="FL15" s="77">
        <v>75</v>
      </c>
      <c r="FM15" s="77">
        <v>100</v>
      </c>
      <c r="FN15" s="77">
        <v>75</v>
      </c>
      <c r="FO15" s="77">
        <v>75</v>
      </c>
      <c r="FP15" s="77">
        <v>100</v>
      </c>
      <c r="FQ15" s="77">
        <v>75</v>
      </c>
      <c r="FR15" s="77">
        <v>75</v>
      </c>
      <c r="FS15" s="77">
        <v>75</v>
      </c>
      <c r="FT15" s="77">
        <v>75</v>
      </c>
      <c r="FU15" s="77">
        <v>100</v>
      </c>
      <c r="FV15" s="77">
        <v>100</v>
      </c>
      <c r="FW15" s="77">
        <v>50</v>
      </c>
      <c r="FX15" s="77">
        <v>75</v>
      </c>
      <c r="FY15" s="77">
        <v>75</v>
      </c>
      <c r="FZ15" s="77">
        <v>75</v>
      </c>
      <c r="GA15" s="77">
        <v>100</v>
      </c>
      <c r="GB15" s="77">
        <v>100</v>
      </c>
      <c r="GC15" s="77">
        <v>100</v>
      </c>
      <c r="GD15" s="77">
        <v>100</v>
      </c>
      <c r="GE15" s="77">
        <v>50</v>
      </c>
      <c r="GF15" s="77">
        <v>50</v>
      </c>
      <c r="GG15" s="77">
        <v>75</v>
      </c>
      <c r="GH15" s="77">
        <v>75</v>
      </c>
      <c r="GI15" s="77">
        <v>100</v>
      </c>
      <c r="GJ15" s="77">
        <v>100</v>
      </c>
      <c r="GK15" s="77">
        <v>100</v>
      </c>
      <c r="GL15" s="77">
        <v>100</v>
      </c>
      <c r="GM15" s="77">
        <v>100</v>
      </c>
      <c r="GN15" s="77">
        <v>75</v>
      </c>
      <c r="GO15" s="77">
        <v>75</v>
      </c>
      <c r="GP15" s="77">
        <v>75</v>
      </c>
      <c r="GQ15" s="77">
        <v>50</v>
      </c>
      <c r="GR15" s="77">
        <v>75</v>
      </c>
      <c r="GS15" s="77">
        <v>25</v>
      </c>
      <c r="GT15" s="77">
        <v>75</v>
      </c>
      <c r="GU15" s="77">
        <v>75</v>
      </c>
      <c r="GV15" s="77">
        <v>75</v>
      </c>
      <c r="GW15" s="77">
        <v>75</v>
      </c>
      <c r="GX15" s="77">
        <v>50</v>
      </c>
      <c r="GY15" s="77">
        <v>50</v>
      </c>
      <c r="GZ15" s="77">
        <v>50</v>
      </c>
      <c r="HA15" s="77">
        <v>50</v>
      </c>
      <c r="HB15" s="77">
        <v>50</v>
      </c>
      <c r="HC15" s="77">
        <v>75</v>
      </c>
    </row>
    <row r="16" spans="1:212" s="81" customFormat="1" ht="15.5" x14ac:dyDescent="0.35">
      <c r="A16" s="80" t="s">
        <v>43</v>
      </c>
      <c r="B16" s="80" t="s">
        <v>59</v>
      </c>
      <c r="C16" s="80" t="s">
        <v>63</v>
      </c>
      <c r="D16" s="80" t="s">
        <v>338</v>
      </c>
      <c r="E16" s="77">
        <v>100</v>
      </c>
      <c r="F16" s="77">
        <v>100</v>
      </c>
      <c r="G16" s="77">
        <v>100</v>
      </c>
      <c r="H16" s="77">
        <v>25</v>
      </c>
      <c r="I16" s="77">
        <v>100</v>
      </c>
      <c r="J16" s="77">
        <v>50</v>
      </c>
      <c r="K16" s="77">
        <v>75</v>
      </c>
      <c r="L16" s="77">
        <v>75</v>
      </c>
      <c r="M16" s="77">
        <v>100</v>
      </c>
      <c r="N16" s="77">
        <v>75</v>
      </c>
      <c r="O16" s="77">
        <v>100</v>
      </c>
      <c r="P16" s="77">
        <v>100</v>
      </c>
      <c r="Q16" s="77">
        <v>75</v>
      </c>
      <c r="R16" s="77">
        <v>75</v>
      </c>
      <c r="S16" s="77">
        <v>100</v>
      </c>
      <c r="T16" s="77">
        <v>100</v>
      </c>
      <c r="U16" s="77">
        <v>100</v>
      </c>
      <c r="V16" s="77">
        <v>25</v>
      </c>
      <c r="W16" s="77">
        <v>100</v>
      </c>
      <c r="X16" s="77">
        <v>100</v>
      </c>
      <c r="Y16" s="77">
        <v>50</v>
      </c>
      <c r="Z16" s="77">
        <v>50</v>
      </c>
      <c r="AA16" s="77">
        <v>50</v>
      </c>
      <c r="AB16" s="77">
        <v>25</v>
      </c>
      <c r="AC16" s="77">
        <v>25</v>
      </c>
      <c r="AD16" s="77">
        <v>100</v>
      </c>
      <c r="AE16" s="77">
        <v>100</v>
      </c>
      <c r="AF16" s="77">
        <v>25</v>
      </c>
      <c r="AG16" s="77">
        <v>25</v>
      </c>
      <c r="AH16" s="77">
        <v>75</v>
      </c>
      <c r="AI16" s="77">
        <v>100</v>
      </c>
      <c r="AJ16" s="77">
        <v>100</v>
      </c>
      <c r="AK16" s="77">
        <v>25</v>
      </c>
      <c r="AL16" s="77">
        <v>100</v>
      </c>
      <c r="AM16" s="77">
        <v>100</v>
      </c>
      <c r="AN16" s="77">
        <v>100</v>
      </c>
      <c r="AO16" s="77">
        <v>100</v>
      </c>
      <c r="AP16" s="77">
        <v>25</v>
      </c>
      <c r="AQ16" s="77">
        <v>100</v>
      </c>
      <c r="AR16" s="77">
        <v>25</v>
      </c>
      <c r="AS16" s="77">
        <v>100</v>
      </c>
      <c r="AT16" s="77">
        <v>100</v>
      </c>
      <c r="AU16" s="77">
        <v>100</v>
      </c>
      <c r="AV16" s="77">
        <v>50</v>
      </c>
      <c r="AW16" s="77">
        <v>100</v>
      </c>
      <c r="AX16" s="77">
        <v>100</v>
      </c>
      <c r="AY16" s="77">
        <v>100</v>
      </c>
      <c r="AZ16" s="77">
        <v>100</v>
      </c>
      <c r="BA16" s="77">
        <v>100</v>
      </c>
      <c r="BB16" s="77">
        <v>100</v>
      </c>
      <c r="BC16" s="77">
        <v>100</v>
      </c>
      <c r="BD16" s="77">
        <v>100</v>
      </c>
      <c r="BE16" s="77">
        <v>100</v>
      </c>
      <c r="BF16" s="77">
        <v>100</v>
      </c>
      <c r="BG16" s="77">
        <v>75</v>
      </c>
      <c r="BH16" s="77">
        <v>75</v>
      </c>
      <c r="BI16" s="77">
        <v>75</v>
      </c>
      <c r="BJ16" s="77">
        <v>100</v>
      </c>
      <c r="BK16" s="77">
        <v>75</v>
      </c>
      <c r="BL16" s="77">
        <v>75</v>
      </c>
      <c r="BM16" s="77">
        <v>100</v>
      </c>
      <c r="BN16" s="77">
        <v>50</v>
      </c>
      <c r="BO16" s="77">
        <v>100</v>
      </c>
      <c r="BP16" s="77">
        <v>100</v>
      </c>
      <c r="BQ16" s="77">
        <v>100</v>
      </c>
      <c r="BR16" s="77">
        <v>100</v>
      </c>
      <c r="BS16" s="77">
        <v>100</v>
      </c>
      <c r="BT16" s="77">
        <v>100</v>
      </c>
      <c r="BU16" s="77">
        <v>100</v>
      </c>
      <c r="BV16" s="77">
        <v>100</v>
      </c>
      <c r="BW16" s="77">
        <v>25</v>
      </c>
      <c r="BX16" s="77">
        <v>75</v>
      </c>
      <c r="BY16" s="77">
        <v>100</v>
      </c>
      <c r="BZ16" s="77">
        <v>100</v>
      </c>
      <c r="CA16" s="77">
        <v>25</v>
      </c>
      <c r="CB16" s="77">
        <v>100</v>
      </c>
      <c r="CC16" s="77">
        <v>25</v>
      </c>
      <c r="CD16" s="77">
        <v>25</v>
      </c>
      <c r="CE16" s="77">
        <v>100</v>
      </c>
      <c r="CF16" s="77">
        <v>100</v>
      </c>
      <c r="CG16" s="77">
        <v>100</v>
      </c>
      <c r="CH16" s="77">
        <v>100</v>
      </c>
      <c r="CI16" s="77">
        <v>100</v>
      </c>
      <c r="CJ16" s="77">
        <v>100</v>
      </c>
      <c r="CK16" s="77">
        <v>100</v>
      </c>
      <c r="CL16" s="77">
        <v>100</v>
      </c>
      <c r="CM16" s="77">
        <v>100</v>
      </c>
      <c r="CN16" s="77">
        <v>100</v>
      </c>
      <c r="CO16" s="77">
        <v>100</v>
      </c>
      <c r="CP16" s="77">
        <v>75</v>
      </c>
      <c r="CQ16" s="77">
        <v>75</v>
      </c>
      <c r="CR16" s="77">
        <v>25</v>
      </c>
      <c r="CS16" s="77">
        <v>50</v>
      </c>
      <c r="CT16" s="77">
        <v>75</v>
      </c>
      <c r="CU16" s="77">
        <v>25</v>
      </c>
      <c r="CV16" s="77">
        <v>25</v>
      </c>
      <c r="CW16" s="77">
        <v>25</v>
      </c>
      <c r="CX16" s="77">
        <v>100</v>
      </c>
      <c r="CY16" s="77">
        <v>100</v>
      </c>
      <c r="CZ16" s="77">
        <v>25</v>
      </c>
      <c r="DA16" s="77">
        <v>100</v>
      </c>
      <c r="DB16" s="77">
        <v>100</v>
      </c>
      <c r="DC16" s="77">
        <v>25</v>
      </c>
      <c r="DD16" s="77">
        <v>100</v>
      </c>
      <c r="DE16" s="77">
        <v>100</v>
      </c>
      <c r="DF16" s="77">
        <v>100</v>
      </c>
      <c r="DG16" s="77">
        <v>100</v>
      </c>
      <c r="DH16" s="77">
        <v>100</v>
      </c>
      <c r="DI16" s="77">
        <v>75</v>
      </c>
      <c r="DJ16" s="77">
        <v>25</v>
      </c>
      <c r="DK16" s="77">
        <v>100</v>
      </c>
      <c r="DL16" s="77">
        <v>100</v>
      </c>
      <c r="DM16" s="77">
        <v>100</v>
      </c>
      <c r="DN16" s="77">
        <v>100</v>
      </c>
      <c r="DO16" s="77">
        <v>100</v>
      </c>
      <c r="DP16" s="77">
        <v>100</v>
      </c>
      <c r="DQ16" s="77">
        <v>100</v>
      </c>
      <c r="DR16" s="77">
        <v>75</v>
      </c>
      <c r="DS16" s="77">
        <v>100</v>
      </c>
      <c r="DT16" s="77">
        <v>75</v>
      </c>
      <c r="DU16" s="77">
        <v>25</v>
      </c>
      <c r="DV16" s="77">
        <v>100</v>
      </c>
      <c r="DW16" s="77">
        <v>100</v>
      </c>
      <c r="DX16" s="77">
        <v>100</v>
      </c>
      <c r="DY16" s="77">
        <v>25</v>
      </c>
      <c r="DZ16" s="77">
        <v>100</v>
      </c>
      <c r="EA16" s="77">
        <v>100</v>
      </c>
      <c r="EB16" s="77">
        <v>75</v>
      </c>
      <c r="EC16" s="77">
        <v>75</v>
      </c>
      <c r="ED16" s="77">
        <v>100</v>
      </c>
      <c r="EE16" s="77">
        <v>100</v>
      </c>
      <c r="EF16" s="77">
        <v>100</v>
      </c>
      <c r="EG16" s="77">
        <v>100</v>
      </c>
      <c r="EH16" s="77">
        <v>100</v>
      </c>
      <c r="EI16" s="77">
        <v>75</v>
      </c>
      <c r="EJ16" s="77">
        <v>75</v>
      </c>
      <c r="EK16" s="77">
        <v>75</v>
      </c>
      <c r="EL16" s="77">
        <v>100</v>
      </c>
      <c r="EM16" s="77">
        <v>100</v>
      </c>
      <c r="EN16" s="77">
        <v>75</v>
      </c>
      <c r="EO16" s="77">
        <v>100</v>
      </c>
      <c r="EP16" s="77">
        <v>100</v>
      </c>
      <c r="EQ16" s="77">
        <v>100</v>
      </c>
      <c r="ER16" s="77">
        <v>100</v>
      </c>
      <c r="ES16" s="77">
        <v>100</v>
      </c>
      <c r="ET16" s="77">
        <v>100</v>
      </c>
      <c r="EU16" s="77">
        <v>100</v>
      </c>
      <c r="EV16" s="77">
        <v>100</v>
      </c>
      <c r="EW16" s="77">
        <v>75</v>
      </c>
      <c r="EX16" s="77">
        <v>75</v>
      </c>
      <c r="EY16" s="77">
        <v>100</v>
      </c>
      <c r="EZ16" s="77">
        <v>100</v>
      </c>
      <c r="FA16" s="77">
        <v>75</v>
      </c>
      <c r="FB16" s="77">
        <v>100</v>
      </c>
      <c r="FC16" s="77">
        <v>75</v>
      </c>
      <c r="FD16" s="77">
        <v>100</v>
      </c>
      <c r="FE16" s="77">
        <v>75</v>
      </c>
      <c r="FF16" s="77">
        <v>25</v>
      </c>
      <c r="FG16" s="77">
        <v>25</v>
      </c>
      <c r="FH16" s="77">
        <v>75</v>
      </c>
      <c r="FI16" s="77">
        <v>75</v>
      </c>
      <c r="FJ16" s="77">
        <v>75</v>
      </c>
      <c r="FK16" s="77">
        <v>100</v>
      </c>
      <c r="FL16" s="77">
        <v>100</v>
      </c>
      <c r="FM16" s="77">
        <v>75</v>
      </c>
      <c r="FN16" s="77">
        <v>100</v>
      </c>
      <c r="FO16" s="77">
        <v>100</v>
      </c>
      <c r="FP16" s="77">
        <v>100</v>
      </c>
      <c r="FQ16" s="77">
        <v>75</v>
      </c>
      <c r="FR16" s="77">
        <v>25</v>
      </c>
      <c r="FS16" s="77">
        <v>75</v>
      </c>
      <c r="FT16" s="77">
        <v>100</v>
      </c>
      <c r="FU16" s="77">
        <v>100</v>
      </c>
      <c r="FV16" s="77">
        <v>75</v>
      </c>
      <c r="FW16" s="77">
        <v>100</v>
      </c>
      <c r="FX16" s="77">
        <v>100</v>
      </c>
      <c r="FY16" s="77">
        <v>100</v>
      </c>
      <c r="FZ16" s="77">
        <v>100</v>
      </c>
      <c r="GA16" s="77">
        <v>100</v>
      </c>
      <c r="GB16" s="77">
        <v>100</v>
      </c>
      <c r="GC16" s="77">
        <v>100</v>
      </c>
      <c r="GD16" s="77">
        <v>100</v>
      </c>
      <c r="GE16" s="77">
        <v>25</v>
      </c>
      <c r="GF16" s="77">
        <v>25</v>
      </c>
      <c r="GG16" s="77">
        <v>100</v>
      </c>
      <c r="GH16" s="77">
        <v>25</v>
      </c>
      <c r="GI16" s="77">
        <v>100</v>
      </c>
      <c r="GJ16" s="77">
        <v>100</v>
      </c>
      <c r="GK16" s="77">
        <v>100</v>
      </c>
      <c r="GL16" s="77">
        <v>100</v>
      </c>
      <c r="GM16" s="77">
        <v>100</v>
      </c>
      <c r="GN16" s="77">
        <v>100</v>
      </c>
      <c r="GO16" s="77">
        <v>25</v>
      </c>
      <c r="GP16" s="77">
        <v>100</v>
      </c>
      <c r="GQ16" s="77">
        <v>75</v>
      </c>
      <c r="GR16" s="77">
        <v>100</v>
      </c>
      <c r="GS16" s="77">
        <v>100</v>
      </c>
      <c r="GT16" s="77">
        <v>100</v>
      </c>
      <c r="GU16" s="77">
        <v>100</v>
      </c>
      <c r="GV16" s="77">
        <v>100</v>
      </c>
      <c r="GW16" s="77">
        <v>100</v>
      </c>
      <c r="GX16" s="77">
        <v>100</v>
      </c>
      <c r="GY16" s="77">
        <v>100</v>
      </c>
      <c r="GZ16" s="77">
        <v>75</v>
      </c>
      <c r="HA16" s="77">
        <v>75</v>
      </c>
      <c r="HB16" s="77">
        <v>100</v>
      </c>
      <c r="HC16" s="77">
        <v>100</v>
      </c>
    </row>
    <row r="17" spans="1:211" s="81" customFormat="1" ht="15.5" x14ac:dyDescent="0.35">
      <c r="A17" s="80" t="s">
        <v>43</v>
      </c>
      <c r="B17" s="80" t="s">
        <v>67</v>
      </c>
      <c r="C17" s="80" t="s">
        <v>70</v>
      </c>
      <c r="D17" s="80" t="s">
        <v>338</v>
      </c>
      <c r="E17" s="77">
        <v>0</v>
      </c>
      <c r="F17" s="77">
        <v>25</v>
      </c>
      <c r="G17" s="77">
        <v>0</v>
      </c>
      <c r="H17" s="77">
        <v>25</v>
      </c>
      <c r="I17" s="77">
        <v>0</v>
      </c>
      <c r="J17" s="77">
        <v>25</v>
      </c>
      <c r="K17" s="77">
        <v>0</v>
      </c>
      <c r="L17" s="77">
        <v>100</v>
      </c>
      <c r="M17" s="77">
        <v>0</v>
      </c>
      <c r="N17" s="77">
        <v>75</v>
      </c>
      <c r="O17" s="77">
        <v>0</v>
      </c>
      <c r="P17" s="77">
        <v>100</v>
      </c>
      <c r="Q17" s="77">
        <v>0</v>
      </c>
      <c r="R17" s="77">
        <v>75</v>
      </c>
      <c r="S17" s="77">
        <v>0</v>
      </c>
      <c r="T17" s="77">
        <v>75</v>
      </c>
      <c r="U17" s="77">
        <v>0</v>
      </c>
      <c r="V17" s="77">
        <v>0</v>
      </c>
      <c r="W17" s="77">
        <v>0</v>
      </c>
      <c r="X17" s="77">
        <v>100</v>
      </c>
      <c r="Y17" s="77">
        <v>100</v>
      </c>
      <c r="Z17" s="77">
        <v>0</v>
      </c>
      <c r="AA17" s="77">
        <v>0</v>
      </c>
      <c r="AB17" s="77">
        <v>100</v>
      </c>
      <c r="AC17" s="77">
        <v>100</v>
      </c>
      <c r="AD17" s="77">
        <v>100</v>
      </c>
      <c r="AE17" s="77">
        <v>100</v>
      </c>
      <c r="AF17" s="77">
        <v>75</v>
      </c>
      <c r="AG17" s="77">
        <v>100</v>
      </c>
      <c r="AH17" s="77">
        <v>100</v>
      </c>
      <c r="AI17" s="77">
        <v>100</v>
      </c>
      <c r="AJ17" s="77">
        <v>100</v>
      </c>
      <c r="AK17" s="77">
        <v>100</v>
      </c>
      <c r="AL17" s="77">
        <v>75</v>
      </c>
      <c r="AM17" s="77">
        <v>75</v>
      </c>
      <c r="AN17" s="77">
        <v>75</v>
      </c>
      <c r="AO17" s="77">
        <v>75</v>
      </c>
      <c r="AP17" s="77">
        <v>25</v>
      </c>
      <c r="AQ17" s="77">
        <v>75</v>
      </c>
      <c r="AR17" s="77">
        <v>0</v>
      </c>
      <c r="AS17" s="77">
        <v>25</v>
      </c>
      <c r="AT17" s="77">
        <v>75</v>
      </c>
      <c r="AU17" s="77">
        <v>75</v>
      </c>
      <c r="AV17" s="77">
        <v>0</v>
      </c>
      <c r="AW17" s="77">
        <v>75</v>
      </c>
      <c r="AX17" s="77">
        <v>100</v>
      </c>
      <c r="AY17" s="77">
        <v>75</v>
      </c>
      <c r="AZ17" s="77">
        <v>75</v>
      </c>
      <c r="BA17" s="77">
        <v>75</v>
      </c>
      <c r="BB17" s="77">
        <v>75</v>
      </c>
      <c r="BC17" s="77">
        <v>100</v>
      </c>
      <c r="BD17" s="77">
        <v>100</v>
      </c>
      <c r="BE17" s="77">
        <v>75</v>
      </c>
      <c r="BF17" s="77">
        <v>75</v>
      </c>
      <c r="BG17" s="77">
        <v>75</v>
      </c>
      <c r="BH17" s="77">
        <v>75</v>
      </c>
      <c r="BI17" s="77">
        <v>75</v>
      </c>
      <c r="BJ17" s="77">
        <v>75</v>
      </c>
      <c r="BK17" s="77">
        <v>0</v>
      </c>
      <c r="BL17" s="77">
        <v>75</v>
      </c>
      <c r="BM17" s="77">
        <v>100</v>
      </c>
      <c r="BN17" s="77">
        <v>75</v>
      </c>
      <c r="BO17" s="77">
        <v>100</v>
      </c>
      <c r="BP17" s="77">
        <v>0</v>
      </c>
      <c r="BQ17" s="77">
        <v>100</v>
      </c>
      <c r="BR17" s="77">
        <v>75</v>
      </c>
      <c r="BS17" s="77">
        <v>100</v>
      </c>
      <c r="BT17" s="77">
        <v>100</v>
      </c>
      <c r="BU17" s="77">
        <v>75</v>
      </c>
      <c r="BV17" s="77">
        <v>100</v>
      </c>
      <c r="BW17" s="77">
        <v>0</v>
      </c>
      <c r="BX17" s="77">
        <v>0</v>
      </c>
      <c r="BY17" s="77">
        <v>0</v>
      </c>
      <c r="BZ17" s="77">
        <v>100</v>
      </c>
      <c r="CA17" s="77">
        <v>0</v>
      </c>
      <c r="CB17" s="77">
        <v>75</v>
      </c>
      <c r="CC17" s="77">
        <v>0</v>
      </c>
      <c r="CD17" s="77">
        <v>25</v>
      </c>
      <c r="CE17" s="77">
        <v>100</v>
      </c>
      <c r="CF17" s="77">
        <v>100</v>
      </c>
      <c r="CG17" s="77">
        <v>75</v>
      </c>
      <c r="CH17" s="77">
        <v>100</v>
      </c>
      <c r="CI17" s="77">
        <v>75</v>
      </c>
      <c r="CJ17" s="77">
        <v>100</v>
      </c>
      <c r="CK17" s="77">
        <v>100</v>
      </c>
      <c r="CL17" s="77">
        <v>25</v>
      </c>
      <c r="CM17" s="77">
        <v>100</v>
      </c>
      <c r="CN17" s="77">
        <v>100</v>
      </c>
      <c r="CO17" s="77">
        <v>100</v>
      </c>
      <c r="CP17" s="77">
        <v>75</v>
      </c>
      <c r="CQ17" s="77">
        <v>50</v>
      </c>
      <c r="CR17" s="77">
        <v>100</v>
      </c>
      <c r="CS17" s="77">
        <v>100</v>
      </c>
      <c r="CT17" s="77">
        <v>75</v>
      </c>
      <c r="CU17" s="77">
        <v>50</v>
      </c>
      <c r="CV17" s="77">
        <v>50</v>
      </c>
      <c r="CW17" s="77">
        <v>0</v>
      </c>
      <c r="CX17" s="77">
        <v>75</v>
      </c>
      <c r="CY17" s="77">
        <v>75</v>
      </c>
      <c r="CZ17" s="77">
        <v>25</v>
      </c>
      <c r="DA17" s="77">
        <v>100</v>
      </c>
      <c r="DB17" s="77">
        <v>50</v>
      </c>
      <c r="DC17" s="77">
        <v>25</v>
      </c>
      <c r="DD17" s="77">
        <v>100</v>
      </c>
      <c r="DE17" s="77">
        <v>50</v>
      </c>
      <c r="DF17" s="77">
        <v>0</v>
      </c>
      <c r="DG17" s="77">
        <v>100</v>
      </c>
      <c r="DH17" s="77">
        <v>100</v>
      </c>
      <c r="DI17" s="77">
        <v>75</v>
      </c>
      <c r="DJ17" s="77">
        <v>75</v>
      </c>
      <c r="DK17" s="77">
        <v>50</v>
      </c>
      <c r="DL17" s="77">
        <v>100</v>
      </c>
      <c r="DM17" s="77">
        <v>100</v>
      </c>
      <c r="DN17" s="77">
        <v>100</v>
      </c>
      <c r="DO17" s="77">
        <v>100</v>
      </c>
      <c r="DP17" s="77">
        <v>100</v>
      </c>
      <c r="DQ17" s="77">
        <v>100</v>
      </c>
      <c r="DR17" s="77">
        <v>100</v>
      </c>
      <c r="DS17" s="77">
        <v>100</v>
      </c>
      <c r="DT17" s="77">
        <v>50</v>
      </c>
      <c r="DU17" s="77">
        <v>0</v>
      </c>
      <c r="DV17" s="77">
        <v>100</v>
      </c>
      <c r="DW17" s="77">
        <v>100</v>
      </c>
      <c r="DX17" s="77">
        <v>25</v>
      </c>
      <c r="DY17" s="77">
        <v>0</v>
      </c>
      <c r="DZ17" s="77">
        <v>50</v>
      </c>
      <c r="EA17" s="77">
        <v>50</v>
      </c>
      <c r="EB17" s="77">
        <v>50</v>
      </c>
      <c r="EC17" s="77">
        <v>50</v>
      </c>
      <c r="ED17" s="77">
        <v>100</v>
      </c>
      <c r="EE17" s="77">
        <v>100</v>
      </c>
      <c r="EF17" s="77">
        <v>100</v>
      </c>
      <c r="EG17" s="77">
        <v>75</v>
      </c>
      <c r="EH17" s="77">
        <v>25</v>
      </c>
      <c r="EI17" s="77">
        <v>50</v>
      </c>
      <c r="EJ17" s="77">
        <v>25</v>
      </c>
      <c r="EK17" s="77">
        <v>75</v>
      </c>
      <c r="EL17" s="77">
        <v>100</v>
      </c>
      <c r="EM17" s="77">
        <v>100</v>
      </c>
      <c r="EN17" s="77">
        <v>100</v>
      </c>
      <c r="EO17" s="77">
        <v>75</v>
      </c>
      <c r="EP17" s="77">
        <v>75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100</v>
      </c>
      <c r="FE17" s="77">
        <v>0</v>
      </c>
      <c r="FF17" s="77">
        <v>75</v>
      </c>
      <c r="FG17" s="77">
        <v>75</v>
      </c>
      <c r="FH17" s="77">
        <v>100</v>
      </c>
      <c r="FI17" s="77">
        <v>100</v>
      </c>
      <c r="FJ17" s="77">
        <v>100</v>
      </c>
      <c r="FK17" s="77">
        <v>100</v>
      </c>
      <c r="FL17" s="77">
        <v>100</v>
      </c>
      <c r="FM17" s="77">
        <v>100</v>
      </c>
      <c r="FN17" s="77">
        <v>0</v>
      </c>
      <c r="FO17" s="77">
        <v>0</v>
      </c>
      <c r="FP17" s="77">
        <v>0</v>
      </c>
      <c r="FQ17" s="77">
        <v>0</v>
      </c>
      <c r="FR17" s="77">
        <v>0</v>
      </c>
      <c r="FS17" s="77">
        <v>0</v>
      </c>
      <c r="FT17" s="77">
        <v>75</v>
      </c>
      <c r="FU17" s="77">
        <v>100</v>
      </c>
      <c r="FV17" s="77">
        <v>100</v>
      </c>
      <c r="FW17" s="77">
        <v>100</v>
      </c>
      <c r="FX17" s="77">
        <v>100</v>
      </c>
      <c r="FY17" s="77">
        <v>100</v>
      </c>
      <c r="FZ17" s="77">
        <v>100</v>
      </c>
      <c r="GA17" s="77">
        <v>100</v>
      </c>
      <c r="GB17" s="77">
        <v>100</v>
      </c>
      <c r="GC17" s="77">
        <v>100</v>
      </c>
      <c r="GD17" s="77">
        <v>75</v>
      </c>
      <c r="GE17" s="77">
        <v>75</v>
      </c>
      <c r="GF17" s="77">
        <v>75</v>
      </c>
      <c r="GG17" s="77">
        <v>100</v>
      </c>
      <c r="GH17" s="77">
        <v>100</v>
      </c>
      <c r="GI17" s="77">
        <v>100</v>
      </c>
      <c r="GJ17" s="77">
        <v>100</v>
      </c>
      <c r="GK17" s="77">
        <v>100</v>
      </c>
      <c r="GL17" s="77">
        <v>100</v>
      </c>
      <c r="GM17" s="77">
        <v>100</v>
      </c>
      <c r="GN17" s="77">
        <v>100</v>
      </c>
      <c r="GO17" s="77">
        <v>25</v>
      </c>
      <c r="GP17" s="77">
        <v>50</v>
      </c>
      <c r="GQ17" s="77">
        <v>50</v>
      </c>
      <c r="GR17" s="77">
        <v>100</v>
      </c>
      <c r="GS17" s="77">
        <v>75</v>
      </c>
      <c r="GT17" s="77">
        <v>75</v>
      </c>
      <c r="GU17" s="77">
        <v>100</v>
      </c>
      <c r="GV17" s="77">
        <v>100</v>
      </c>
      <c r="GW17" s="77">
        <v>100</v>
      </c>
      <c r="GX17" s="77">
        <v>75</v>
      </c>
      <c r="GY17" s="77">
        <v>100</v>
      </c>
      <c r="GZ17" s="77">
        <v>50</v>
      </c>
      <c r="HA17" s="77">
        <v>75</v>
      </c>
      <c r="HB17" s="77">
        <v>75</v>
      </c>
      <c r="HC17" s="77">
        <v>100</v>
      </c>
    </row>
    <row r="18" spans="1:211" s="81" customFormat="1" ht="15.5" x14ac:dyDescent="0.35">
      <c r="A18" s="80" t="s">
        <v>43</v>
      </c>
      <c r="B18" s="80" t="s">
        <v>67</v>
      </c>
      <c r="C18" s="80" t="s">
        <v>72</v>
      </c>
      <c r="D18" s="80" t="s">
        <v>338</v>
      </c>
      <c r="E18" s="77">
        <v>100</v>
      </c>
      <c r="F18" s="77">
        <v>100</v>
      </c>
      <c r="G18" s="77">
        <v>25</v>
      </c>
      <c r="H18" s="77">
        <v>25</v>
      </c>
      <c r="I18" s="77">
        <v>75</v>
      </c>
      <c r="J18" s="77">
        <v>75</v>
      </c>
      <c r="K18" s="77">
        <v>100</v>
      </c>
      <c r="L18" s="77">
        <v>100</v>
      </c>
      <c r="M18" s="77">
        <v>100</v>
      </c>
      <c r="N18" s="77">
        <v>75</v>
      </c>
      <c r="O18" s="77">
        <v>100</v>
      </c>
      <c r="P18" s="77">
        <v>100</v>
      </c>
      <c r="Q18" s="77">
        <v>100</v>
      </c>
      <c r="R18" s="77">
        <v>75</v>
      </c>
      <c r="S18" s="77">
        <v>100</v>
      </c>
      <c r="T18" s="77">
        <v>100</v>
      </c>
      <c r="U18" s="77">
        <v>75</v>
      </c>
      <c r="V18" s="77">
        <v>0</v>
      </c>
      <c r="W18" s="77">
        <v>100</v>
      </c>
      <c r="X18" s="77">
        <v>100</v>
      </c>
      <c r="Y18" s="77">
        <v>100</v>
      </c>
      <c r="Z18" s="77">
        <v>100</v>
      </c>
      <c r="AA18" s="77">
        <v>25</v>
      </c>
      <c r="AB18" s="77">
        <v>25</v>
      </c>
      <c r="AC18" s="77">
        <v>100</v>
      </c>
      <c r="AD18" s="77">
        <v>100</v>
      </c>
      <c r="AE18" s="77">
        <v>100</v>
      </c>
      <c r="AF18" s="77">
        <v>100</v>
      </c>
      <c r="AG18" s="77">
        <v>100</v>
      </c>
      <c r="AH18" s="77">
        <v>100</v>
      </c>
      <c r="AI18" s="77">
        <v>100</v>
      </c>
      <c r="AJ18" s="77">
        <v>100</v>
      </c>
      <c r="AK18" s="77">
        <v>100</v>
      </c>
      <c r="AL18" s="77">
        <v>25</v>
      </c>
      <c r="AM18" s="77">
        <v>100</v>
      </c>
      <c r="AN18" s="77">
        <v>100</v>
      </c>
      <c r="AO18" s="77">
        <v>100</v>
      </c>
      <c r="AP18" s="77">
        <v>75</v>
      </c>
      <c r="AQ18" s="77">
        <v>100</v>
      </c>
      <c r="AR18" s="77">
        <v>25</v>
      </c>
      <c r="AS18" s="77">
        <v>100</v>
      </c>
      <c r="AT18" s="77">
        <v>100</v>
      </c>
      <c r="AU18" s="77">
        <v>100</v>
      </c>
      <c r="AV18" s="77">
        <v>50</v>
      </c>
      <c r="AW18" s="77">
        <v>100</v>
      </c>
      <c r="AX18" s="77">
        <v>100</v>
      </c>
      <c r="AY18" s="77">
        <v>100</v>
      </c>
      <c r="AZ18" s="77">
        <v>100</v>
      </c>
      <c r="BA18" s="77">
        <v>100</v>
      </c>
      <c r="BB18" s="77">
        <v>100</v>
      </c>
      <c r="BC18" s="77">
        <v>100</v>
      </c>
      <c r="BD18" s="77">
        <v>100</v>
      </c>
      <c r="BE18" s="77">
        <v>100</v>
      </c>
      <c r="BF18" s="77">
        <v>100</v>
      </c>
      <c r="BG18" s="77">
        <v>100</v>
      </c>
      <c r="BH18" s="77">
        <v>100</v>
      </c>
      <c r="BI18" s="77">
        <v>100</v>
      </c>
      <c r="BJ18" s="77">
        <v>100</v>
      </c>
      <c r="BK18" s="77">
        <v>25</v>
      </c>
      <c r="BL18" s="77">
        <v>100</v>
      </c>
      <c r="BM18" s="77">
        <v>100</v>
      </c>
      <c r="BN18" s="77">
        <v>100</v>
      </c>
      <c r="BO18" s="77">
        <v>100</v>
      </c>
      <c r="BP18" s="77">
        <v>100</v>
      </c>
      <c r="BQ18" s="77">
        <v>100</v>
      </c>
      <c r="BR18" s="77">
        <v>100</v>
      </c>
      <c r="BS18" s="77">
        <v>100</v>
      </c>
      <c r="BT18" s="77">
        <v>100</v>
      </c>
      <c r="BU18" s="77">
        <v>100</v>
      </c>
      <c r="BV18" s="77">
        <v>0</v>
      </c>
      <c r="BW18" s="77">
        <v>0</v>
      </c>
      <c r="BX18" s="77">
        <v>100</v>
      </c>
      <c r="BY18" s="77">
        <v>100</v>
      </c>
      <c r="BZ18" s="77">
        <v>100</v>
      </c>
      <c r="CA18" s="77">
        <v>100</v>
      </c>
      <c r="CB18" s="77">
        <v>100</v>
      </c>
      <c r="CC18" s="77">
        <v>0</v>
      </c>
      <c r="CD18" s="77">
        <v>100</v>
      </c>
      <c r="CE18" s="77">
        <v>100</v>
      </c>
      <c r="CF18" s="77">
        <v>100</v>
      </c>
      <c r="CG18" s="77">
        <v>100</v>
      </c>
      <c r="CH18" s="77">
        <v>100</v>
      </c>
      <c r="CI18" s="77">
        <v>75</v>
      </c>
      <c r="CJ18" s="77">
        <v>75</v>
      </c>
      <c r="CK18" s="77">
        <v>75</v>
      </c>
      <c r="CL18" s="77">
        <v>75</v>
      </c>
      <c r="CM18" s="77">
        <v>100</v>
      </c>
      <c r="CN18" s="77">
        <v>100</v>
      </c>
      <c r="CO18" s="77">
        <v>100</v>
      </c>
      <c r="CP18" s="77">
        <v>100</v>
      </c>
      <c r="CQ18" s="77">
        <v>100</v>
      </c>
      <c r="CR18" s="77">
        <v>100</v>
      </c>
      <c r="CS18" s="77">
        <v>100</v>
      </c>
      <c r="CT18" s="77">
        <v>100</v>
      </c>
      <c r="CU18" s="77">
        <v>100</v>
      </c>
      <c r="CV18" s="77">
        <v>100</v>
      </c>
      <c r="CW18" s="77">
        <v>75</v>
      </c>
      <c r="CX18" s="77">
        <v>100</v>
      </c>
      <c r="CY18" s="77">
        <v>100</v>
      </c>
      <c r="CZ18" s="77">
        <v>25</v>
      </c>
      <c r="DA18" s="77">
        <v>100</v>
      </c>
      <c r="DB18" s="77">
        <v>100</v>
      </c>
      <c r="DC18" s="77">
        <v>100</v>
      </c>
      <c r="DD18" s="77">
        <v>100</v>
      </c>
      <c r="DE18" s="77">
        <v>100</v>
      </c>
      <c r="DF18" s="77">
        <v>100</v>
      </c>
      <c r="DG18" s="77">
        <v>100</v>
      </c>
      <c r="DH18" s="77">
        <v>100</v>
      </c>
      <c r="DI18" s="77">
        <v>25</v>
      </c>
      <c r="DJ18" s="77">
        <v>100</v>
      </c>
      <c r="DK18" s="77">
        <v>100</v>
      </c>
      <c r="DL18" s="77">
        <v>100</v>
      </c>
      <c r="DM18" s="77">
        <v>100</v>
      </c>
      <c r="DN18" s="77">
        <v>100</v>
      </c>
      <c r="DO18" s="77">
        <v>100</v>
      </c>
      <c r="DP18" s="77">
        <v>100</v>
      </c>
      <c r="DQ18" s="77">
        <v>100</v>
      </c>
      <c r="DR18" s="77">
        <v>100</v>
      </c>
      <c r="DS18" s="77">
        <v>100</v>
      </c>
      <c r="DT18" s="77">
        <v>100</v>
      </c>
      <c r="DU18" s="77">
        <v>100</v>
      </c>
      <c r="DV18" s="77">
        <v>100</v>
      </c>
      <c r="DW18" s="77">
        <v>100</v>
      </c>
      <c r="DX18" s="77">
        <v>100</v>
      </c>
      <c r="DY18" s="77">
        <v>0</v>
      </c>
      <c r="DZ18" s="77">
        <v>100</v>
      </c>
      <c r="EA18" s="77">
        <v>100</v>
      </c>
      <c r="EB18" s="77">
        <v>100</v>
      </c>
      <c r="EC18" s="77">
        <v>75</v>
      </c>
      <c r="ED18" s="77">
        <v>100</v>
      </c>
      <c r="EE18" s="77">
        <v>100</v>
      </c>
      <c r="EF18" s="77">
        <v>100</v>
      </c>
      <c r="EG18" s="77">
        <v>75</v>
      </c>
      <c r="EH18" s="77">
        <v>75</v>
      </c>
      <c r="EI18" s="77">
        <v>75</v>
      </c>
      <c r="EJ18" s="77">
        <v>25</v>
      </c>
      <c r="EK18" s="77">
        <v>75</v>
      </c>
      <c r="EL18" s="77">
        <v>100</v>
      </c>
      <c r="EM18" s="77">
        <v>100</v>
      </c>
      <c r="EN18" s="77">
        <v>50</v>
      </c>
      <c r="EO18" s="77">
        <v>100</v>
      </c>
      <c r="EP18" s="77">
        <v>100</v>
      </c>
      <c r="EQ18" s="77">
        <v>100</v>
      </c>
      <c r="ER18" s="77">
        <v>100</v>
      </c>
      <c r="ES18" s="77">
        <v>100</v>
      </c>
      <c r="ET18" s="77">
        <v>100</v>
      </c>
      <c r="EU18" s="77">
        <v>100</v>
      </c>
      <c r="EV18" s="77">
        <v>100</v>
      </c>
      <c r="EW18" s="77">
        <v>25</v>
      </c>
      <c r="EX18" s="77">
        <v>100</v>
      </c>
      <c r="EY18" s="77">
        <v>100</v>
      </c>
      <c r="EZ18" s="77">
        <v>100</v>
      </c>
      <c r="FA18" s="77">
        <v>50</v>
      </c>
      <c r="FB18" s="77">
        <v>100</v>
      </c>
      <c r="FC18" s="77">
        <v>100</v>
      </c>
      <c r="FD18" s="77">
        <v>100</v>
      </c>
      <c r="FE18" s="77">
        <v>50</v>
      </c>
      <c r="FF18" s="77">
        <v>75</v>
      </c>
      <c r="FG18" s="77">
        <v>75</v>
      </c>
      <c r="FH18" s="77">
        <v>100</v>
      </c>
      <c r="FI18" s="77">
        <v>100</v>
      </c>
      <c r="FJ18" s="77">
        <v>100</v>
      </c>
      <c r="FK18" s="77">
        <v>100</v>
      </c>
      <c r="FL18" s="77">
        <v>100</v>
      </c>
      <c r="FM18" s="77">
        <v>100</v>
      </c>
      <c r="FN18" s="77">
        <v>100</v>
      </c>
      <c r="FO18" s="77">
        <v>100</v>
      </c>
      <c r="FP18" s="77">
        <v>100</v>
      </c>
      <c r="FQ18" s="77">
        <v>100</v>
      </c>
      <c r="FR18" s="77">
        <v>100</v>
      </c>
      <c r="FS18" s="77">
        <v>100</v>
      </c>
      <c r="FT18" s="77">
        <v>100</v>
      </c>
      <c r="FU18" s="77">
        <v>75</v>
      </c>
      <c r="FV18" s="77">
        <v>100</v>
      </c>
      <c r="FW18" s="77">
        <v>100</v>
      </c>
      <c r="FX18" s="77">
        <v>75</v>
      </c>
      <c r="FY18" s="77">
        <v>100</v>
      </c>
      <c r="FZ18" s="77">
        <v>100</v>
      </c>
      <c r="GA18" s="77">
        <v>100</v>
      </c>
      <c r="GB18" s="77">
        <v>100</v>
      </c>
      <c r="GC18" s="77">
        <v>100</v>
      </c>
      <c r="GD18" s="77">
        <v>100</v>
      </c>
      <c r="GE18" s="77">
        <v>100</v>
      </c>
      <c r="GF18" s="77">
        <v>100</v>
      </c>
      <c r="GG18" s="77">
        <v>100</v>
      </c>
      <c r="GH18" s="77">
        <v>100</v>
      </c>
      <c r="GI18" s="77">
        <v>100</v>
      </c>
      <c r="GJ18" s="77">
        <v>100</v>
      </c>
      <c r="GK18" s="77">
        <v>100</v>
      </c>
      <c r="GL18" s="77">
        <v>100</v>
      </c>
      <c r="GM18" s="77">
        <v>100</v>
      </c>
      <c r="GN18" s="77">
        <v>100</v>
      </c>
      <c r="GO18" s="77">
        <v>100</v>
      </c>
      <c r="GP18" s="77">
        <v>100</v>
      </c>
      <c r="GQ18" s="77">
        <v>100</v>
      </c>
      <c r="GR18" s="77">
        <v>100</v>
      </c>
      <c r="GS18" s="77">
        <v>75</v>
      </c>
      <c r="GT18" s="77">
        <v>75</v>
      </c>
      <c r="GU18" s="77">
        <v>100</v>
      </c>
      <c r="GV18" s="77">
        <v>100</v>
      </c>
      <c r="GW18" s="77">
        <v>100</v>
      </c>
      <c r="GX18" s="77">
        <v>100</v>
      </c>
      <c r="GY18" s="77">
        <v>100</v>
      </c>
      <c r="GZ18" s="77">
        <v>100</v>
      </c>
      <c r="HA18" s="77">
        <v>100</v>
      </c>
      <c r="HB18" s="77">
        <v>100</v>
      </c>
      <c r="HC18" s="77">
        <v>100</v>
      </c>
    </row>
    <row r="19" spans="1:211" s="81" customFormat="1" ht="15.5" x14ac:dyDescent="0.35">
      <c r="A19" s="80" t="s">
        <v>43</v>
      </c>
      <c r="B19" s="80" t="s">
        <v>67</v>
      </c>
      <c r="C19" s="80" t="s">
        <v>80</v>
      </c>
      <c r="D19" s="80" t="s">
        <v>338</v>
      </c>
      <c r="E19" s="77">
        <v>100</v>
      </c>
      <c r="F19" s="77">
        <v>75</v>
      </c>
      <c r="G19" s="77">
        <v>100</v>
      </c>
      <c r="H19" s="77">
        <v>75</v>
      </c>
      <c r="I19" s="77">
        <v>100</v>
      </c>
      <c r="J19" s="77">
        <v>75</v>
      </c>
      <c r="K19" s="77">
        <v>75</v>
      </c>
      <c r="L19" s="77">
        <v>50</v>
      </c>
      <c r="M19" s="77">
        <v>100</v>
      </c>
      <c r="N19" s="77">
        <v>100</v>
      </c>
      <c r="O19" s="77">
        <v>100</v>
      </c>
      <c r="P19" s="77">
        <v>100</v>
      </c>
      <c r="Q19" s="77">
        <v>75</v>
      </c>
      <c r="R19" s="77">
        <v>75</v>
      </c>
      <c r="S19" s="77">
        <v>75</v>
      </c>
      <c r="T19" s="77">
        <v>75</v>
      </c>
      <c r="U19" s="77">
        <v>75</v>
      </c>
      <c r="V19" s="77">
        <v>50</v>
      </c>
      <c r="W19" s="77">
        <v>100</v>
      </c>
      <c r="X19" s="77">
        <v>100</v>
      </c>
      <c r="Y19" s="77">
        <v>75</v>
      </c>
      <c r="Z19" s="77">
        <v>75</v>
      </c>
      <c r="AA19" s="77">
        <v>0</v>
      </c>
      <c r="AB19" s="77">
        <v>0</v>
      </c>
      <c r="AC19" s="77">
        <v>25</v>
      </c>
      <c r="AD19" s="77">
        <v>100</v>
      </c>
      <c r="AE19" s="77">
        <v>75</v>
      </c>
      <c r="AF19" s="77">
        <v>25</v>
      </c>
      <c r="AG19" s="77">
        <v>75</v>
      </c>
      <c r="AH19" s="77">
        <v>100</v>
      </c>
      <c r="AI19" s="77">
        <v>100</v>
      </c>
      <c r="AJ19" s="77">
        <v>75</v>
      </c>
      <c r="AK19" s="77">
        <v>75</v>
      </c>
      <c r="AL19" s="77">
        <v>75</v>
      </c>
      <c r="AM19" s="77">
        <v>75</v>
      </c>
      <c r="AN19" s="77">
        <v>100</v>
      </c>
      <c r="AO19" s="77">
        <v>50</v>
      </c>
      <c r="AP19" s="77">
        <v>100</v>
      </c>
      <c r="AQ19" s="77">
        <v>75</v>
      </c>
      <c r="AR19" s="77">
        <v>75</v>
      </c>
      <c r="AS19" s="77">
        <v>75</v>
      </c>
      <c r="AT19" s="77">
        <v>100</v>
      </c>
      <c r="AU19" s="77">
        <v>75</v>
      </c>
      <c r="AV19" s="77">
        <v>50</v>
      </c>
      <c r="AW19" s="77">
        <v>100</v>
      </c>
      <c r="AX19" s="77">
        <v>100</v>
      </c>
      <c r="AY19" s="77">
        <v>75</v>
      </c>
      <c r="AZ19" s="77">
        <v>75</v>
      </c>
      <c r="BA19" s="77">
        <v>50</v>
      </c>
      <c r="BB19" s="77">
        <v>50</v>
      </c>
      <c r="BC19" s="77">
        <v>100</v>
      </c>
      <c r="BD19" s="77">
        <v>100</v>
      </c>
      <c r="BE19" s="77">
        <v>75</v>
      </c>
      <c r="BF19" s="77">
        <v>75</v>
      </c>
      <c r="BG19" s="77">
        <v>50</v>
      </c>
      <c r="BH19" s="77">
        <v>50</v>
      </c>
      <c r="BI19" s="77">
        <v>75</v>
      </c>
      <c r="BJ19" s="77">
        <v>75</v>
      </c>
      <c r="BK19" s="77">
        <v>25</v>
      </c>
      <c r="BL19" s="77">
        <v>75</v>
      </c>
      <c r="BM19" s="77">
        <v>100</v>
      </c>
      <c r="BN19" s="77">
        <v>75</v>
      </c>
      <c r="BO19" s="77">
        <v>100</v>
      </c>
      <c r="BP19" s="77">
        <v>100</v>
      </c>
      <c r="BQ19" s="77">
        <v>75</v>
      </c>
      <c r="BR19" s="77">
        <v>75</v>
      </c>
      <c r="BS19" s="77">
        <v>100</v>
      </c>
      <c r="BT19" s="77">
        <v>75</v>
      </c>
      <c r="BU19" s="77">
        <v>50</v>
      </c>
      <c r="BV19" s="77">
        <v>50</v>
      </c>
      <c r="BW19" s="77">
        <v>25</v>
      </c>
      <c r="BX19" s="77">
        <v>75</v>
      </c>
      <c r="BY19" s="77">
        <v>50</v>
      </c>
      <c r="BZ19" s="77">
        <v>100</v>
      </c>
      <c r="CA19" s="77">
        <v>25</v>
      </c>
      <c r="CB19" s="77">
        <v>100</v>
      </c>
      <c r="CC19" s="77">
        <v>75</v>
      </c>
      <c r="CD19" s="77">
        <v>25</v>
      </c>
      <c r="CE19" s="77">
        <v>100</v>
      </c>
      <c r="CF19" s="77">
        <v>100</v>
      </c>
      <c r="CG19" s="77">
        <v>100</v>
      </c>
      <c r="CH19" s="77">
        <v>75</v>
      </c>
      <c r="CI19" s="77">
        <v>75</v>
      </c>
      <c r="CJ19" s="77">
        <v>100</v>
      </c>
      <c r="CK19" s="77">
        <v>100</v>
      </c>
      <c r="CL19" s="77">
        <v>75</v>
      </c>
      <c r="CM19" s="77">
        <v>100</v>
      </c>
      <c r="CN19" s="77">
        <v>75</v>
      </c>
      <c r="CO19" s="77">
        <v>100</v>
      </c>
      <c r="CP19" s="77">
        <v>50</v>
      </c>
      <c r="CQ19" s="77">
        <v>50</v>
      </c>
      <c r="CR19" s="77">
        <v>25</v>
      </c>
      <c r="CS19" s="77">
        <v>100</v>
      </c>
      <c r="CT19" s="77">
        <v>100</v>
      </c>
      <c r="CU19" s="77">
        <v>75</v>
      </c>
      <c r="CV19" s="77">
        <v>75</v>
      </c>
      <c r="CW19" s="77">
        <v>75</v>
      </c>
      <c r="CX19" s="77">
        <v>100</v>
      </c>
      <c r="CY19" s="77">
        <v>75</v>
      </c>
      <c r="CZ19" s="77">
        <v>25</v>
      </c>
      <c r="DA19" s="77">
        <v>100</v>
      </c>
      <c r="DB19" s="77">
        <v>100</v>
      </c>
      <c r="DC19" s="77">
        <v>50</v>
      </c>
      <c r="DD19" s="77">
        <v>100</v>
      </c>
      <c r="DE19" s="77">
        <v>25</v>
      </c>
      <c r="DF19" s="77">
        <v>50</v>
      </c>
      <c r="DG19" s="77">
        <v>100</v>
      </c>
      <c r="DH19" s="77">
        <v>100</v>
      </c>
      <c r="DI19" s="77">
        <v>25</v>
      </c>
      <c r="DJ19" s="77">
        <v>75</v>
      </c>
      <c r="DK19" s="77">
        <v>100</v>
      </c>
      <c r="DL19" s="77">
        <v>100</v>
      </c>
      <c r="DM19" s="77">
        <v>75</v>
      </c>
      <c r="DN19" s="77">
        <v>50</v>
      </c>
      <c r="DO19" s="77">
        <v>100</v>
      </c>
      <c r="DP19" s="77">
        <v>100</v>
      </c>
      <c r="DQ19" s="77">
        <v>100</v>
      </c>
      <c r="DR19" s="77">
        <v>50</v>
      </c>
      <c r="DS19" s="77">
        <v>100</v>
      </c>
      <c r="DT19" s="77">
        <v>75</v>
      </c>
      <c r="DU19" s="77">
        <v>25</v>
      </c>
      <c r="DV19" s="77">
        <v>50</v>
      </c>
      <c r="DW19" s="77">
        <v>75</v>
      </c>
      <c r="DX19" s="77">
        <v>25</v>
      </c>
      <c r="DY19" s="77">
        <v>25</v>
      </c>
      <c r="DZ19" s="77">
        <v>50</v>
      </c>
      <c r="EA19" s="77">
        <v>50</v>
      </c>
      <c r="EB19" s="77">
        <v>75</v>
      </c>
      <c r="EC19" s="77">
        <v>75</v>
      </c>
      <c r="ED19" s="77">
        <v>25</v>
      </c>
      <c r="EE19" s="77">
        <v>75</v>
      </c>
      <c r="EF19" s="77">
        <v>100</v>
      </c>
      <c r="EG19" s="77">
        <v>75</v>
      </c>
      <c r="EH19" s="77">
        <v>100</v>
      </c>
      <c r="EI19" s="77">
        <v>50</v>
      </c>
      <c r="EJ19" s="77">
        <v>25</v>
      </c>
      <c r="EK19" s="77">
        <v>50</v>
      </c>
      <c r="EL19" s="77">
        <v>75</v>
      </c>
      <c r="EM19" s="77">
        <v>100</v>
      </c>
      <c r="EN19" s="77">
        <v>75</v>
      </c>
      <c r="EO19" s="77">
        <v>75</v>
      </c>
      <c r="EP19" s="77">
        <v>75</v>
      </c>
      <c r="EQ19" s="77">
        <v>100</v>
      </c>
      <c r="ER19" s="77">
        <v>100</v>
      </c>
      <c r="ES19" s="77">
        <v>100</v>
      </c>
      <c r="ET19" s="77">
        <v>100</v>
      </c>
      <c r="EU19" s="77">
        <v>100</v>
      </c>
      <c r="EV19" s="77">
        <v>100</v>
      </c>
      <c r="EW19" s="77">
        <v>75</v>
      </c>
      <c r="EX19" s="77">
        <v>100</v>
      </c>
      <c r="EY19" s="77">
        <v>75</v>
      </c>
      <c r="EZ19" s="77">
        <v>100</v>
      </c>
      <c r="FA19" s="77">
        <v>75</v>
      </c>
      <c r="FB19" s="77">
        <v>100</v>
      </c>
      <c r="FC19" s="77">
        <v>75</v>
      </c>
      <c r="FD19" s="77">
        <v>75</v>
      </c>
      <c r="FE19" s="77">
        <v>75</v>
      </c>
      <c r="FF19" s="77">
        <v>25</v>
      </c>
      <c r="FG19" s="77">
        <v>25</v>
      </c>
      <c r="FH19" s="77">
        <v>75</v>
      </c>
      <c r="FI19" s="77">
        <v>100</v>
      </c>
      <c r="FJ19" s="77">
        <v>100</v>
      </c>
      <c r="FK19" s="77">
        <v>100</v>
      </c>
      <c r="FL19" s="77">
        <v>100</v>
      </c>
      <c r="FM19" s="77">
        <v>100</v>
      </c>
      <c r="FN19" s="77">
        <v>75</v>
      </c>
      <c r="FO19" s="77">
        <v>100</v>
      </c>
      <c r="FP19" s="77">
        <v>100</v>
      </c>
      <c r="FQ19" s="77">
        <v>100</v>
      </c>
      <c r="FR19" s="77">
        <v>100</v>
      </c>
      <c r="FS19" s="77">
        <v>100</v>
      </c>
      <c r="FT19" s="77">
        <v>75</v>
      </c>
      <c r="FU19" s="77">
        <v>75</v>
      </c>
      <c r="FV19" s="77">
        <v>75</v>
      </c>
      <c r="FW19" s="77">
        <v>75</v>
      </c>
      <c r="FX19" s="77">
        <v>75</v>
      </c>
      <c r="FY19" s="77">
        <v>75</v>
      </c>
      <c r="FZ19" s="77">
        <v>100</v>
      </c>
      <c r="GA19" s="77">
        <v>100</v>
      </c>
      <c r="GB19" s="77">
        <v>100</v>
      </c>
      <c r="GC19" s="77">
        <v>100</v>
      </c>
      <c r="GD19" s="77">
        <v>100</v>
      </c>
      <c r="GE19" s="77">
        <v>100</v>
      </c>
      <c r="GF19" s="77">
        <v>75</v>
      </c>
      <c r="GG19" s="77">
        <v>75</v>
      </c>
      <c r="GH19" s="77">
        <v>75</v>
      </c>
      <c r="GI19" s="77">
        <v>100</v>
      </c>
      <c r="GJ19" s="77">
        <v>75</v>
      </c>
      <c r="GK19" s="77">
        <v>100</v>
      </c>
      <c r="GL19" s="77">
        <v>100</v>
      </c>
      <c r="GM19" s="77">
        <v>75</v>
      </c>
      <c r="GN19" s="77">
        <v>100</v>
      </c>
      <c r="GO19" s="77">
        <v>100</v>
      </c>
      <c r="GP19" s="77">
        <v>75</v>
      </c>
      <c r="GQ19" s="77">
        <v>75</v>
      </c>
      <c r="GR19" s="77">
        <v>75</v>
      </c>
      <c r="GS19" s="77">
        <v>75</v>
      </c>
      <c r="GT19" s="77">
        <v>50</v>
      </c>
      <c r="GU19" s="77">
        <v>50</v>
      </c>
      <c r="GV19" s="77">
        <v>75</v>
      </c>
      <c r="GW19" s="77">
        <v>50</v>
      </c>
      <c r="GX19" s="77">
        <v>50</v>
      </c>
      <c r="GY19" s="77">
        <v>100</v>
      </c>
      <c r="GZ19" s="77">
        <v>75</v>
      </c>
      <c r="HA19" s="77">
        <v>75</v>
      </c>
      <c r="HB19" s="77">
        <v>50</v>
      </c>
      <c r="HC19" s="77">
        <v>75</v>
      </c>
    </row>
    <row r="20" spans="1:211" s="1" customFormat="1" ht="15.5" x14ac:dyDescent="0.35">
      <c r="A20" s="22" t="s">
        <v>43</v>
      </c>
      <c r="B20" s="22" t="s">
        <v>44</v>
      </c>
      <c r="C20" s="22" t="s">
        <v>45</v>
      </c>
      <c r="D20" s="22" t="s">
        <v>342</v>
      </c>
      <c r="E20" s="77">
        <v>75</v>
      </c>
      <c r="F20" s="77">
        <v>75</v>
      </c>
      <c r="G20" s="77">
        <v>75</v>
      </c>
      <c r="H20" s="77">
        <v>75</v>
      </c>
      <c r="I20" s="77">
        <v>75</v>
      </c>
      <c r="J20" s="77">
        <v>75</v>
      </c>
      <c r="K20" s="77">
        <v>75</v>
      </c>
      <c r="L20" s="77">
        <v>75</v>
      </c>
      <c r="M20" s="77">
        <v>100</v>
      </c>
      <c r="N20" s="77">
        <v>100</v>
      </c>
      <c r="O20" s="77">
        <v>100</v>
      </c>
      <c r="P20" s="77">
        <v>100</v>
      </c>
      <c r="Q20" s="77">
        <v>75</v>
      </c>
      <c r="R20" s="77">
        <v>75</v>
      </c>
      <c r="S20" s="77">
        <v>75</v>
      </c>
      <c r="T20" s="77">
        <v>75</v>
      </c>
      <c r="U20" s="77">
        <v>50</v>
      </c>
      <c r="V20" s="77">
        <v>0</v>
      </c>
      <c r="W20" s="77">
        <v>100</v>
      </c>
      <c r="X20" s="77">
        <v>100</v>
      </c>
      <c r="Y20" s="77">
        <v>100</v>
      </c>
      <c r="Z20" s="77">
        <v>100</v>
      </c>
      <c r="AA20" s="77">
        <v>50</v>
      </c>
      <c r="AB20" s="77">
        <v>75</v>
      </c>
      <c r="AC20" s="77">
        <v>75</v>
      </c>
      <c r="AD20" s="77">
        <v>75</v>
      </c>
      <c r="AE20" s="77">
        <v>0</v>
      </c>
      <c r="AF20" s="77">
        <v>50</v>
      </c>
      <c r="AG20" s="77">
        <v>50</v>
      </c>
      <c r="AH20" s="77">
        <v>50</v>
      </c>
      <c r="AI20" s="77">
        <v>75</v>
      </c>
      <c r="AJ20" s="77">
        <v>75</v>
      </c>
      <c r="AK20" s="77">
        <v>75</v>
      </c>
      <c r="AL20" s="77">
        <v>75</v>
      </c>
      <c r="AM20" s="77">
        <v>100</v>
      </c>
      <c r="AN20" s="77">
        <v>75</v>
      </c>
      <c r="AO20" s="77">
        <v>25</v>
      </c>
      <c r="AP20" s="77">
        <v>75</v>
      </c>
      <c r="AQ20" s="77">
        <v>25</v>
      </c>
      <c r="AR20" s="77">
        <v>50</v>
      </c>
      <c r="AS20" s="77">
        <v>75</v>
      </c>
      <c r="AT20" s="77">
        <v>100</v>
      </c>
      <c r="AU20" s="77">
        <v>100</v>
      </c>
      <c r="AV20" s="77">
        <v>75</v>
      </c>
      <c r="AW20" s="77">
        <v>100</v>
      </c>
      <c r="AX20" s="77">
        <v>100</v>
      </c>
      <c r="AY20" s="77">
        <v>75</v>
      </c>
      <c r="AZ20" s="77">
        <v>25</v>
      </c>
      <c r="BA20" s="77">
        <v>100</v>
      </c>
      <c r="BB20" s="77">
        <v>100</v>
      </c>
      <c r="BC20" s="77">
        <v>100</v>
      </c>
      <c r="BD20" s="77">
        <v>100</v>
      </c>
      <c r="BE20" s="77">
        <v>100</v>
      </c>
      <c r="BF20" s="77">
        <v>25</v>
      </c>
      <c r="BG20" s="77">
        <v>100</v>
      </c>
      <c r="BH20" s="77">
        <v>100</v>
      </c>
      <c r="BI20" s="77">
        <v>75</v>
      </c>
      <c r="BJ20" s="77">
        <v>0</v>
      </c>
      <c r="BK20" s="77">
        <v>0</v>
      </c>
      <c r="BL20" s="77">
        <v>75</v>
      </c>
      <c r="BM20" s="77">
        <v>0</v>
      </c>
      <c r="BN20" s="77">
        <v>0</v>
      </c>
      <c r="BO20" s="77">
        <v>0</v>
      </c>
      <c r="BP20" s="77">
        <v>0</v>
      </c>
      <c r="BQ20" s="77">
        <v>75</v>
      </c>
      <c r="BR20" s="77">
        <v>25</v>
      </c>
      <c r="BS20" s="77">
        <v>50</v>
      </c>
      <c r="BT20" s="77">
        <v>75</v>
      </c>
      <c r="BU20" s="77">
        <v>25</v>
      </c>
      <c r="BV20" s="77">
        <v>75</v>
      </c>
      <c r="BW20" s="77">
        <v>50</v>
      </c>
      <c r="BX20" s="77">
        <v>100</v>
      </c>
      <c r="BY20" s="77">
        <v>100</v>
      </c>
      <c r="BZ20" s="77">
        <v>75</v>
      </c>
      <c r="CA20" s="77">
        <v>25</v>
      </c>
      <c r="CB20" s="77">
        <v>75</v>
      </c>
      <c r="CC20" s="77">
        <v>50</v>
      </c>
      <c r="CD20" s="77">
        <v>25</v>
      </c>
      <c r="CE20" s="77">
        <v>75</v>
      </c>
      <c r="CF20" s="77">
        <v>100</v>
      </c>
      <c r="CG20" s="77">
        <v>100</v>
      </c>
      <c r="CH20" s="77">
        <v>75</v>
      </c>
      <c r="CI20" s="77">
        <v>75</v>
      </c>
      <c r="CJ20" s="77">
        <v>75</v>
      </c>
      <c r="CK20" s="77">
        <v>50</v>
      </c>
      <c r="CL20" s="77">
        <v>75</v>
      </c>
      <c r="CM20" s="77">
        <v>75</v>
      </c>
      <c r="CN20" s="77">
        <v>100</v>
      </c>
      <c r="CO20" s="77">
        <v>75</v>
      </c>
      <c r="CP20" s="77">
        <v>25</v>
      </c>
      <c r="CQ20" s="77">
        <v>25</v>
      </c>
      <c r="CR20" s="77">
        <v>25</v>
      </c>
      <c r="CS20" s="77">
        <v>75</v>
      </c>
      <c r="CT20" s="77">
        <v>25</v>
      </c>
      <c r="CU20" s="77">
        <v>25</v>
      </c>
      <c r="CV20" s="77">
        <v>25</v>
      </c>
      <c r="CW20" s="77">
        <v>75</v>
      </c>
      <c r="CX20" s="77">
        <v>75</v>
      </c>
      <c r="CY20" s="77">
        <v>100</v>
      </c>
      <c r="CZ20" s="77">
        <v>50</v>
      </c>
      <c r="DA20" s="77">
        <v>100</v>
      </c>
      <c r="DB20" s="77">
        <v>100</v>
      </c>
      <c r="DC20" s="77">
        <v>75</v>
      </c>
      <c r="DD20" s="77">
        <v>100</v>
      </c>
      <c r="DE20" s="77">
        <v>75</v>
      </c>
      <c r="DF20" s="77">
        <v>75</v>
      </c>
      <c r="DG20" s="77">
        <v>50</v>
      </c>
      <c r="DH20" s="77">
        <v>75</v>
      </c>
      <c r="DI20" s="77">
        <v>0</v>
      </c>
      <c r="DJ20" s="77">
        <v>0</v>
      </c>
      <c r="DK20" s="77">
        <v>75</v>
      </c>
      <c r="DL20" s="77">
        <v>100</v>
      </c>
      <c r="DM20" s="77">
        <v>0</v>
      </c>
      <c r="DN20" s="77">
        <v>75</v>
      </c>
      <c r="DO20" s="77">
        <v>25</v>
      </c>
      <c r="DP20" s="77">
        <v>25</v>
      </c>
      <c r="DQ20" s="77">
        <v>75</v>
      </c>
      <c r="DR20" s="77">
        <v>0</v>
      </c>
      <c r="DS20" s="77">
        <v>50</v>
      </c>
      <c r="DT20" s="77">
        <v>50</v>
      </c>
      <c r="DU20" s="77">
        <v>25</v>
      </c>
      <c r="DV20" s="77">
        <v>50</v>
      </c>
      <c r="DW20" s="77">
        <v>75</v>
      </c>
      <c r="DX20" s="77">
        <v>50</v>
      </c>
      <c r="DY20" s="77">
        <v>75</v>
      </c>
      <c r="DZ20" s="77">
        <v>100</v>
      </c>
      <c r="EA20" s="77">
        <v>100</v>
      </c>
      <c r="EB20" s="77">
        <v>75</v>
      </c>
      <c r="EC20" s="77">
        <v>75</v>
      </c>
      <c r="ED20" s="77">
        <v>50</v>
      </c>
      <c r="EE20" s="77">
        <v>50</v>
      </c>
      <c r="EF20" s="77">
        <v>100</v>
      </c>
      <c r="EG20" s="77">
        <v>100</v>
      </c>
      <c r="EH20" s="77">
        <v>75</v>
      </c>
      <c r="EI20" s="77">
        <v>75</v>
      </c>
      <c r="EJ20" s="77">
        <v>25</v>
      </c>
      <c r="EK20" s="77">
        <v>75</v>
      </c>
      <c r="EL20" s="77">
        <v>75</v>
      </c>
      <c r="EM20" s="77">
        <v>75</v>
      </c>
      <c r="EN20" s="77">
        <v>75</v>
      </c>
      <c r="EO20" s="77">
        <v>75</v>
      </c>
      <c r="EP20" s="77">
        <v>75</v>
      </c>
      <c r="EQ20" s="77">
        <v>50</v>
      </c>
      <c r="ER20" s="77">
        <v>50</v>
      </c>
      <c r="ES20" s="77">
        <v>100</v>
      </c>
      <c r="ET20" s="77">
        <v>100</v>
      </c>
      <c r="EU20" s="77">
        <v>75</v>
      </c>
      <c r="EV20" s="77">
        <v>75</v>
      </c>
      <c r="EW20" s="77">
        <v>25</v>
      </c>
      <c r="EX20" s="77">
        <v>75</v>
      </c>
      <c r="EY20" s="77">
        <v>75</v>
      </c>
      <c r="EZ20" s="77">
        <v>75</v>
      </c>
      <c r="FA20" s="77">
        <v>75</v>
      </c>
      <c r="FB20" s="77">
        <v>75</v>
      </c>
      <c r="FC20" s="77">
        <v>75</v>
      </c>
      <c r="FD20" s="77">
        <v>100</v>
      </c>
      <c r="FE20" s="77">
        <v>75</v>
      </c>
      <c r="FF20" s="77">
        <v>75</v>
      </c>
      <c r="FG20" s="77">
        <v>75</v>
      </c>
      <c r="FH20" s="77">
        <v>75</v>
      </c>
      <c r="FI20" s="77">
        <v>75</v>
      </c>
      <c r="FJ20" s="77">
        <v>75</v>
      </c>
      <c r="FK20" s="77">
        <v>75</v>
      </c>
      <c r="FL20" s="77">
        <v>75</v>
      </c>
      <c r="FM20" s="77">
        <v>50</v>
      </c>
      <c r="FN20" s="77">
        <v>75</v>
      </c>
      <c r="FO20" s="77">
        <v>75</v>
      </c>
      <c r="FP20" s="77">
        <v>75</v>
      </c>
      <c r="FQ20" s="77">
        <v>75</v>
      </c>
      <c r="FR20" s="77">
        <v>75</v>
      </c>
      <c r="FS20" s="77">
        <v>50</v>
      </c>
      <c r="FT20" s="77">
        <v>75</v>
      </c>
      <c r="FU20" s="77">
        <v>75</v>
      </c>
      <c r="FV20" s="77">
        <v>75</v>
      </c>
      <c r="FW20" s="77">
        <v>100</v>
      </c>
      <c r="FX20" s="77">
        <v>100</v>
      </c>
      <c r="FY20" s="77">
        <v>75</v>
      </c>
      <c r="FZ20" s="77">
        <v>100</v>
      </c>
      <c r="GA20" s="77">
        <v>75</v>
      </c>
      <c r="GB20" s="77">
        <v>75</v>
      </c>
      <c r="GC20" s="77">
        <v>75</v>
      </c>
      <c r="GD20" s="77">
        <v>100</v>
      </c>
      <c r="GE20" s="77">
        <v>50</v>
      </c>
      <c r="GF20" s="77">
        <v>75</v>
      </c>
      <c r="GG20" s="77">
        <v>100</v>
      </c>
      <c r="GH20" s="77">
        <v>100</v>
      </c>
      <c r="GI20" s="77">
        <v>100</v>
      </c>
      <c r="GJ20" s="77">
        <v>75</v>
      </c>
      <c r="GK20" s="77">
        <v>100</v>
      </c>
      <c r="GL20" s="77">
        <v>100</v>
      </c>
      <c r="GM20" s="77">
        <v>75</v>
      </c>
      <c r="GN20" s="77">
        <v>100</v>
      </c>
      <c r="GO20" s="77">
        <v>50</v>
      </c>
      <c r="GP20" s="77">
        <v>100</v>
      </c>
      <c r="GQ20" s="77">
        <v>75</v>
      </c>
      <c r="GR20" s="77">
        <v>75</v>
      </c>
      <c r="GS20" s="77">
        <v>100</v>
      </c>
      <c r="GT20" s="77">
        <v>75</v>
      </c>
      <c r="GU20" s="77">
        <v>75</v>
      </c>
      <c r="GV20" s="77">
        <v>75</v>
      </c>
      <c r="GW20" s="77">
        <v>75</v>
      </c>
      <c r="GX20" s="77">
        <v>25</v>
      </c>
      <c r="GY20" s="77">
        <v>0</v>
      </c>
      <c r="GZ20" s="77">
        <v>100</v>
      </c>
      <c r="HA20" s="77">
        <v>75</v>
      </c>
      <c r="HB20" s="77">
        <v>25</v>
      </c>
      <c r="HC20" s="77">
        <v>100</v>
      </c>
    </row>
    <row r="21" spans="1:211" s="1" customFormat="1" ht="15.5" x14ac:dyDescent="0.35">
      <c r="A21" s="22" t="s">
        <v>43</v>
      </c>
      <c r="B21" s="22" t="s">
        <v>44</v>
      </c>
      <c r="C21" s="22" t="s">
        <v>46</v>
      </c>
      <c r="D21" s="22" t="s">
        <v>342</v>
      </c>
      <c r="E21" s="77">
        <v>100</v>
      </c>
      <c r="F21" s="77">
        <v>100</v>
      </c>
      <c r="G21" s="77">
        <v>100</v>
      </c>
      <c r="H21" s="77">
        <v>75</v>
      </c>
      <c r="I21" s="77">
        <v>100</v>
      </c>
      <c r="J21" s="77">
        <v>50</v>
      </c>
      <c r="K21" s="77">
        <v>50</v>
      </c>
      <c r="L21" s="77">
        <v>75</v>
      </c>
      <c r="M21" s="77">
        <v>100</v>
      </c>
      <c r="N21" s="77">
        <v>75</v>
      </c>
      <c r="O21" s="77">
        <v>25</v>
      </c>
      <c r="P21" s="77">
        <v>100</v>
      </c>
      <c r="Q21" s="77">
        <v>75</v>
      </c>
      <c r="R21" s="77">
        <v>50</v>
      </c>
      <c r="S21" s="77">
        <v>75</v>
      </c>
      <c r="T21" s="77">
        <v>100</v>
      </c>
      <c r="U21" s="77">
        <v>50</v>
      </c>
      <c r="V21" s="77">
        <v>25</v>
      </c>
      <c r="W21" s="77">
        <v>100</v>
      </c>
      <c r="X21" s="77">
        <v>50</v>
      </c>
      <c r="Y21" s="77">
        <v>25</v>
      </c>
      <c r="Z21" s="77">
        <v>25</v>
      </c>
      <c r="AA21" s="77">
        <v>25</v>
      </c>
      <c r="AB21" s="77">
        <v>50</v>
      </c>
      <c r="AC21" s="77">
        <v>75</v>
      </c>
      <c r="AD21" s="77">
        <v>100</v>
      </c>
      <c r="AE21" s="77">
        <v>75</v>
      </c>
      <c r="AF21" s="77">
        <v>75</v>
      </c>
      <c r="AG21" s="77">
        <v>50</v>
      </c>
      <c r="AH21" s="77">
        <v>75</v>
      </c>
      <c r="AI21" s="77">
        <v>75</v>
      </c>
      <c r="AJ21" s="77">
        <v>75</v>
      </c>
      <c r="AK21" s="77">
        <v>75</v>
      </c>
      <c r="AL21" s="77">
        <v>75</v>
      </c>
      <c r="AM21" s="77">
        <v>75</v>
      </c>
      <c r="AN21" s="77">
        <v>75</v>
      </c>
      <c r="AO21" s="77">
        <v>75</v>
      </c>
      <c r="AP21" s="77">
        <v>50</v>
      </c>
      <c r="AQ21" s="77">
        <v>50</v>
      </c>
      <c r="AR21" s="77">
        <v>25</v>
      </c>
      <c r="AS21" s="77">
        <v>50</v>
      </c>
      <c r="AT21" s="77">
        <v>75</v>
      </c>
      <c r="AU21" s="77">
        <v>75</v>
      </c>
      <c r="AV21" s="77">
        <v>25</v>
      </c>
      <c r="AW21" s="77">
        <v>100</v>
      </c>
      <c r="AX21" s="77">
        <v>100</v>
      </c>
      <c r="AY21" s="77">
        <v>100</v>
      </c>
      <c r="AZ21" s="77">
        <v>75</v>
      </c>
      <c r="BA21" s="77">
        <v>75</v>
      </c>
      <c r="BB21" s="77">
        <v>75</v>
      </c>
      <c r="BC21" s="77">
        <v>100</v>
      </c>
      <c r="BD21" s="77">
        <v>100</v>
      </c>
      <c r="BE21" s="77">
        <v>100</v>
      </c>
      <c r="BF21" s="77">
        <v>75</v>
      </c>
      <c r="BG21" s="77">
        <v>75</v>
      </c>
      <c r="BH21" s="77">
        <v>75</v>
      </c>
      <c r="BI21" s="77">
        <v>75</v>
      </c>
      <c r="BJ21" s="77">
        <v>75</v>
      </c>
      <c r="BK21" s="77">
        <v>75</v>
      </c>
      <c r="BL21" s="77">
        <v>75</v>
      </c>
      <c r="BM21" s="77">
        <v>75</v>
      </c>
      <c r="BN21" s="77">
        <v>75</v>
      </c>
      <c r="BO21" s="77">
        <v>50</v>
      </c>
      <c r="BP21" s="77">
        <v>75</v>
      </c>
      <c r="BQ21" s="77">
        <v>75</v>
      </c>
      <c r="BR21" s="77">
        <v>75</v>
      </c>
      <c r="BS21" s="77">
        <v>75</v>
      </c>
      <c r="BT21" s="77">
        <v>100</v>
      </c>
      <c r="BU21" s="77">
        <v>75</v>
      </c>
      <c r="BV21" s="77">
        <v>100</v>
      </c>
      <c r="BW21" s="77">
        <v>25</v>
      </c>
      <c r="BX21" s="77">
        <v>100</v>
      </c>
      <c r="BY21" s="77">
        <v>50</v>
      </c>
      <c r="BZ21" s="77">
        <v>75</v>
      </c>
      <c r="CA21" s="77">
        <v>25</v>
      </c>
      <c r="CB21" s="77">
        <v>75</v>
      </c>
      <c r="CC21" s="77">
        <v>75</v>
      </c>
      <c r="CD21" s="77">
        <v>25</v>
      </c>
      <c r="CE21" s="77">
        <v>100</v>
      </c>
      <c r="CF21" s="77">
        <v>75</v>
      </c>
      <c r="CG21" s="77">
        <v>100</v>
      </c>
      <c r="CH21" s="77">
        <v>75</v>
      </c>
      <c r="CI21" s="77">
        <v>50</v>
      </c>
      <c r="CJ21" s="77">
        <v>75</v>
      </c>
      <c r="CK21" s="77">
        <v>75</v>
      </c>
      <c r="CL21" s="77">
        <v>75</v>
      </c>
      <c r="CM21" s="77">
        <v>100</v>
      </c>
      <c r="CN21" s="77">
        <v>100</v>
      </c>
      <c r="CO21" s="77">
        <v>100</v>
      </c>
      <c r="CP21" s="77">
        <v>75</v>
      </c>
      <c r="CQ21" s="77">
        <v>75</v>
      </c>
      <c r="CR21" s="77">
        <v>100</v>
      </c>
      <c r="CS21" s="77">
        <v>75</v>
      </c>
      <c r="CT21" s="77">
        <v>100</v>
      </c>
      <c r="CU21" s="77">
        <v>50</v>
      </c>
      <c r="CV21" s="77">
        <v>75</v>
      </c>
      <c r="CW21" s="77">
        <v>75</v>
      </c>
      <c r="CX21" s="77">
        <v>100</v>
      </c>
      <c r="CY21" s="77">
        <v>75</v>
      </c>
      <c r="CZ21" s="77">
        <v>75</v>
      </c>
      <c r="DA21" s="77">
        <v>100</v>
      </c>
      <c r="DB21" s="77">
        <v>75</v>
      </c>
      <c r="DC21" s="77">
        <v>75</v>
      </c>
      <c r="DD21" s="77">
        <v>75</v>
      </c>
      <c r="DE21" s="77">
        <v>75</v>
      </c>
      <c r="DF21" s="77">
        <v>100</v>
      </c>
      <c r="DG21" s="77">
        <v>100</v>
      </c>
      <c r="DH21" s="77">
        <v>100</v>
      </c>
      <c r="DI21" s="77">
        <v>50</v>
      </c>
      <c r="DJ21" s="77">
        <v>75</v>
      </c>
      <c r="DK21" s="77">
        <v>75</v>
      </c>
      <c r="DL21" s="77">
        <v>100</v>
      </c>
      <c r="DM21" s="77">
        <v>100</v>
      </c>
      <c r="DN21" s="77">
        <v>100</v>
      </c>
      <c r="DO21" s="77">
        <v>100</v>
      </c>
      <c r="DP21" s="77">
        <v>75</v>
      </c>
      <c r="DQ21" s="77">
        <v>75</v>
      </c>
      <c r="DR21" s="77">
        <v>50</v>
      </c>
      <c r="DS21" s="77">
        <v>100</v>
      </c>
      <c r="DT21" s="77">
        <v>50</v>
      </c>
      <c r="DU21" s="77">
        <v>25</v>
      </c>
      <c r="DV21" s="77">
        <v>75</v>
      </c>
      <c r="DW21" s="77">
        <v>75</v>
      </c>
      <c r="DX21" s="77">
        <v>50</v>
      </c>
      <c r="DY21" s="77">
        <v>50</v>
      </c>
      <c r="DZ21" s="77">
        <v>75</v>
      </c>
      <c r="EA21" s="77">
        <v>75</v>
      </c>
      <c r="EB21" s="77">
        <v>75</v>
      </c>
      <c r="EC21" s="77">
        <v>75</v>
      </c>
      <c r="ED21" s="77">
        <v>75</v>
      </c>
      <c r="EE21" s="77">
        <v>75</v>
      </c>
      <c r="EF21" s="77">
        <v>75</v>
      </c>
      <c r="EG21" s="77">
        <v>75</v>
      </c>
      <c r="EH21" s="77">
        <v>75</v>
      </c>
      <c r="EI21" s="77">
        <v>75</v>
      </c>
      <c r="EJ21" s="77">
        <v>75</v>
      </c>
      <c r="EK21" s="77">
        <v>75</v>
      </c>
      <c r="EL21" s="77">
        <v>75</v>
      </c>
      <c r="EM21" s="77">
        <v>75</v>
      </c>
      <c r="EN21" s="77">
        <v>75</v>
      </c>
      <c r="EO21" s="77">
        <v>75</v>
      </c>
      <c r="EP21" s="77">
        <v>75</v>
      </c>
      <c r="EQ21" s="77">
        <v>75</v>
      </c>
      <c r="ER21" s="77">
        <v>75</v>
      </c>
      <c r="ES21" s="77">
        <v>75</v>
      </c>
      <c r="ET21" s="77">
        <v>75</v>
      </c>
      <c r="EU21" s="77">
        <v>75</v>
      </c>
      <c r="EV21" s="77">
        <v>75</v>
      </c>
      <c r="EW21" s="77">
        <v>75</v>
      </c>
      <c r="EX21" s="77">
        <v>75</v>
      </c>
      <c r="EY21" s="77">
        <v>75</v>
      </c>
      <c r="EZ21" s="77">
        <v>75</v>
      </c>
      <c r="FA21" s="77">
        <v>75</v>
      </c>
      <c r="FB21" s="77">
        <v>75</v>
      </c>
      <c r="FC21" s="77">
        <v>75</v>
      </c>
      <c r="FD21" s="77">
        <v>75</v>
      </c>
      <c r="FE21" s="77">
        <v>50</v>
      </c>
      <c r="FF21" s="77">
        <v>50</v>
      </c>
      <c r="FG21" s="77">
        <v>50</v>
      </c>
      <c r="FH21" s="77">
        <v>75</v>
      </c>
      <c r="FI21" s="77">
        <v>75</v>
      </c>
      <c r="FJ21" s="77">
        <v>75</v>
      </c>
      <c r="FK21" s="77">
        <v>75</v>
      </c>
      <c r="FL21" s="77">
        <v>100</v>
      </c>
      <c r="FM21" s="77">
        <v>75</v>
      </c>
      <c r="FN21" s="77">
        <v>100</v>
      </c>
      <c r="FO21" s="77">
        <v>75</v>
      </c>
      <c r="FP21" s="77">
        <v>75</v>
      </c>
      <c r="FQ21" s="77">
        <v>75</v>
      </c>
      <c r="FR21" s="77">
        <v>75</v>
      </c>
      <c r="FS21" s="77">
        <v>75</v>
      </c>
      <c r="FT21" s="77">
        <v>75</v>
      </c>
      <c r="FU21" s="77">
        <v>75</v>
      </c>
      <c r="FV21" s="77">
        <v>100</v>
      </c>
      <c r="FW21" s="77">
        <v>100</v>
      </c>
      <c r="FX21" s="77">
        <v>100</v>
      </c>
      <c r="FY21" s="77">
        <v>75</v>
      </c>
      <c r="FZ21" s="77">
        <v>100</v>
      </c>
      <c r="GA21" s="77">
        <v>100</v>
      </c>
      <c r="GB21" s="77">
        <v>100</v>
      </c>
      <c r="GC21" s="77">
        <v>75</v>
      </c>
      <c r="GD21" s="77">
        <v>75</v>
      </c>
      <c r="GE21" s="77">
        <v>100</v>
      </c>
      <c r="GF21" s="77">
        <v>100</v>
      </c>
      <c r="GG21" s="77">
        <v>100</v>
      </c>
      <c r="GH21" s="77">
        <v>100</v>
      </c>
      <c r="GI21" s="77">
        <v>100</v>
      </c>
      <c r="GJ21" s="77">
        <v>100</v>
      </c>
      <c r="GK21" s="77">
        <v>100</v>
      </c>
      <c r="GL21" s="77">
        <v>100</v>
      </c>
      <c r="GM21" s="77">
        <v>100</v>
      </c>
      <c r="GN21" s="77">
        <v>100</v>
      </c>
      <c r="GO21" s="77">
        <v>25</v>
      </c>
      <c r="GP21" s="77">
        <v>25</v>
      </c>
      <c r="GQ21" s="77">
        <v>25</v>
      </c>
      <c r="GR21" s="77">
        <v>75</v>
      </c>
      <c r="GS21" s="77">
        <v>100</v>
      </c>
      <c r="GT21" s="77">
        <v>75</v>
      </c>
      <c r="GU21" s="77">
        <v>75</v>
      </c>
      <c r="GV21" s="77">
        <v>75</v>
      </c>
      <c r="GW21" s="77">
        <v>50</v>
      </c>
      <c r="GX21" s="77">
        <v>75</v>
      </c>
      <c r="GY21" s="77">
        <v>75</v>
      </c>
      <c r="GZ21" s="77">
        <v>50</v>
      </c>
      <c r="HA21" s="77">
        <v>75</v>
      </c>
      <c r="HB21" s="77">
        <v>50</v>
      </c>
      <c r="HC21" s="77">
        <v>75</v>
      </c>
    </row>
    <row r="22" spans="1:211" s="1" customFormat="1" ht="15.5" x14ac:dyDescent="0.35">
      <c r="A22" s="22" t="s">
        <v>43</v>
      </c>
      <c r="B22" s="22" t="s">
        <v>64</v>
      </c>
      <c r="C22" s="22" t="s">
        <v>65</v>
      </c>
      <c r="D22" s="22" t="s">
        <v>342</v>
      </c>
      <c r="E22" s="77">
        <v>0</v>
      </c>
      <c r="F22" s="77">
        <v>100</v>
      </c>
      <c r="G22" s="77">
        <v>0</v>
      </c>
      <c r="H22" s="77">
        <v>100</v>
      </c>
      <c r="I22" s="77">
        <v>0</v>
      </c>
      <c r="J22" s="77">
        <v>100</v>
      </c>
      <c r="K22" s="77">
        <v>0</v>
      </c>
      <c r="L22" s="77">
        <v>100</v>
      </c>
      <c r="M22" s="77">
        <v>0</v>
      </c>
      <c r="N22" s="77">
        <v>100</v>
      </c>
      <c r="O22" s="77">
        <v>0</v>
      </c>
      <c r="P22" s="77">
        <v>100</v>
      </c>
      <c r="Q22" s="77">
        <v>0</v>
      </c>
      <c r="R22" s="77">
        <v>100</v>
      </c>
      <c r="S22" s="77">
        <v>0</v>
      </c>
      <c r="T22" s="77">
        <v>100</v>
      </c>
      <c r="U22" s="77">
        <v>0</v>
      </c>
      <c r="V22" s="77">
        <v>100</v>
      </c>
      <c r="W22" s="77">
        <v>0</v>
      </c>
      <c r="X22" s="77">
        <v>100</v>
      </c>
      <c r="Y22" s="77">
        <v>50</v>
      </c>
      <c r="Z22" s="77">
        <v>50</v>
      </c>
      <c r="AA22" s="77">
        <v>50</v>
      </c>
      <c r="AB22" s="77">
        <v>100</v>
      </c>
      <c r="AC22" s="77">
        <v>100</v>
      </c>
      <c r="AD22" s="77">
        <v>100</v>
      </c>
      <c r="AE22" s="77">
        <v>100</v>
      </c>
      <c r="AF22" s="77">
        <v>100</v>
      </c>
      <c r="AG22" s="77">
        <v>75</v>
      </c>
      <c r="AH22" s="77">
        <v>100</v>
      </c>
      <c r="AI22" s="77">
        <v>100</v>
      </c>
      <c r="AJ22" s="77">
        <v>100</v>
      </c>
      <c r="AK22" s="77">
        <v>100</v>
      </c>
      <c r="AL22" s="77">
        <v>100</v>
      </c>
      <c r="AM22" s="77">
        <v>100</v>
      </c>
      <c r="AN22" s="77">
        <v>100</v>
      </c>
      <c r="AO22" s="77">
        <v>100</v>
      </c>
      <c r="AP22" s="77">
        <v>75</v>
      </c>
      <c r="AQ22" s="77">
        <v>75</v>
      </c>
      <c r="AR22" s="77">
        <v>0</v>
      </c>
      <c r="AS22" s="77">
        <v>0</v>
      </c>
      <c r="AT22" s="77">
        <v>100</v>
      </c>
      <c r="AU22" s="77">
        <v>100</v>
      </c>
      <c r="AV22" s="77">
        <v>0</v>
      </c>
      <c r="AW22" s="77">
        <v>100</v>
      </c>
      <c r="AX22" s="77">
        <v>100</v>
      </c>
      <c r="AY22" s="77">
        <v>100</v>
      </c>
      <c r="AZ22" s="77">
        <v>100</v>
      </c>
      <c r="BA22" s="77">
        <v>100</v>
      </c>
      <c r="BB22" s="77">
        <v>100</v>
      </c>
      <c r="BC22" s="77">
        <v>100</v>
      </c>
      <c r="BD22" s="77">
        <v>100</v>
      </c>
      <c r="BE22" s="77">
        <v>100</v>
      </c>
      <c r="BF22" s="77">
        <v>100</v>
      </c>
      <c r="BG22" s="77">
        <v>100</v>
      </c>
      <c r="BH22" s="77">
        <v>100</v>
      </c>
      <c r="BI22" s="77">
        <v>75</v>
      </c>
      <c r="BJ22" s="77">
        <v>100</v>
      </c>
      <c r="BK22" s="77">
        <v>75</v>
      </c>
      <c r="BL22" s="77">
        <v>0</v>
      </c>
      <c r="BM22" s="77">
        <v>100</v>
      </c>
      <c r="BN22" s="77">
        <v>100</v>
      </c>
      <c r="BO22" s="77">
        <v>100</v>
      </c>
      <c r="BP22" s="77">
        <v>75</v>
      </c>
      <c r="BQ22" s="77">
        <v>100</v>
      </c>
      <c r="BR22" s="77">
        <v>75</v>
      </c>
      <c r="BS22" s="77">
        <v>100</v>
      </c>
      <c r="BT22" s="77">
        <v>100</v>
      </c>
      <c r="BU22" s="77">
        <v>100</v>
      </c>
      <c r="BV22" s="77">
        <v>100</v>
      </c>
      <c r="BW22" s="77">
        <v>0</v>
      </c>
      <c r="BX22" s="77">
        <v>100</v>
      </c>
      <c r="BY22" s="77">
        <v>100</v>
      </c>
      <c r="BZ22" s="77">
        <v>100</v>
      </c>
      <c r="CA22" s="77">
        <v>100</v>
      </c>
      <c r="CB22" s="77">
        <v>100</v>
      </c>
      <c r="CC22" s="77">
        <v>100</v>
      </c>
      <c r="CD22" s="77">
        <v>75</v>
      </c>
      <c r="CE22" s="77">
        <v>100</v>
      </c>
      <c r="CF22" s="77">
        <v>100</v>
      </c>
      <c r="CG22" s="77">
        <v>100</v>
      </c>
      <c r="CH22" s="77">
        <v>100</v>
      </c>
      <c r="CI22" s="77">
        <v>100</v>
      </c>
      <c r="CJ22" s="77">
        <v>100</v>
      </c>
      <c r="CK22" s="77">
        <v>100</v>
      </c>
      <c r="CL22" s="77">
        <v>50</v>
      </c>
      <c r="CM22" s="77">
        <v>75</v>
      </c>
      <c r="CN22" s="77">
        <v>100</v>
      </c>
      <c r="CO22" s="77">
        <v>100</v>
      </c>
      <c r="CP22" s="77">
        <v>100</v>
      </c>
      <c r="CQ22" s="77">
        <v>75</v>
      </c>
      <c r="CR22" s="77">
        <v>100</v>
      </c>
      <c r="CS22" s="77">
        <v>100</v>
      </c>
      <c r="CT22" s="77">
        <v>100</v>
      </c>
      <c r="CU22" s="77">
        <v>75</v>
      </c>
      <c r="CV22" s="77">
        <v>75</v>
      </c>
      <c r="CW22" s="77">
        <v>0</v>
      </c>
      <c r="CX22" s="77">
        <v>100</v>
      </c>
      <c r="CY22" s="77">
        <v>100</v>
      </c>
      <c r="CZ22" s="77">
        <v>75</v>
      </c>
      <c r="DA22" s="77">
        <v>100</v>
      </c>
      <c r="DB22" s="77">
        <v>100</v>
      </c>
      <c r="DC22" s="77">
        <v>100</v>
      </c>
      <c r="DD22" s="77">
        <v>100</v>
      </c>
      <c r="DE22" s="77">
        <v>75</v>
      </c>
      <c r="DF22" s="77">
        <v>100</v>
      </c>
      <c r="DG22" s="77">
        <v>100</v>
      </c>
      <c r="DH22" s="77">
        <v>100</v>
      </c>
      <c r="DI22" s="77">
        <v>75</v>
      </c>
      <c r="DJ22" s="77">
        <v>75</v>
      </c>
      <c r="DK22" s="77">
        <v>50</v>
      </c>
      <c r="DL22" s="77">
        <v>100</v>
      </c>
      <c r="DM22" s="77">
        <v>100</v>
      </c>
      <c r="DN22" s="77">
        <v>100</v>
      </c>
      <c r="DO22" s="77">
        <v>75</v>
      </c>
      <c r="DP22" s="77">
        <v>100</v>
      </c>
      <c r="DQ22" s="77">
        <v>100</v>
      </c>
      <c r="DR22" s="77">
        <v>100</v>
      </c>
      <c r="DS22" s="77">
        <v>100</v>
      </c>
      <c r="DT22" s="77">
        <v>100</v>
      </c>
      <c r="DU22" s="77">
        <v>75</v>
      </c>
      <c r="DV22" s="77">
        <v>0</v>
      </c>
      <c r="DW22" s="77">
        <v>0</v>
      </c>
      <c r="DX22" s="77">
        <v>0</v>
      </c>
      <c r="DY22" s="77">
        <v>0</v>
      </c>
      <c r="DZ22" s="77">
        <v>100</v>
      </c>
      <c r="EA22" s="77">
        <v>100</v>
      </c>
      <c r="EB22" s="77">
        <v>100</v>
      </c>
      <c r="EC22" s="77">
        <v>100</v>
      </c>
      <c r="ED22" s="77">
        <v>100</v>
      </c>
      <c r="EE22" s="77">
        <v>100</v>
      </c>
      <c r="EF22" s="77">
        <v>100</v>
      </c>
      <c r="EG22" s="77">
        <v>100</v>
      </c>
      <c r="EH22" s="77">
        <v>100</v>
      </c>
      <c r="EI22" s="77">
        <v>50</v>
      </c>
      <c r="EJ22" s="77">
        <v>25</v>
      </c>
      <c r="EK22" s="77">
        <v>75</v>
      </c>
      <c r="EL22" s="77">
        <v>100</v>
      </c>
      <c r="EM22" s="77">
        <v>100</v>
      </c>
      <c r="EN22" s="77">
        <v>100</v>
      </c>
      <c r="EO22" s="77">
        <v>100</v>
      </c>
      <c r="EP22" s="77">
        <v>100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100</v>
      </c>
      <c r="FE22" s="77">
        <v>100</v>
      </c>
      <c r="FF22" s="77">
        <v>100</v>
      </c>
      <c r="FG22" s="77">
        <v>100</v>
      </c>
      <c r="FH22" s="77">
        <v>100</v>
      </c>
      <c r="FI22" s="77">
        <v>100</v>
      </c>
      <c r="FJ22" s="77">
        <v>100</v>
      </c>
      <c r="FK22" s="77">
        <v>100</v>
      </c>
      <c r="FL22" s="77">
        <v>100</v>
      </c>
      <c r="FM22" s="77">
        <v>100</v>
      </c>
      <c r="FN22" s="77">
        <v>0</v>
      </c>
      <c r="FO22" s="77">
        <v>0</v>
      </c>
      <c r="FP22" s="77">
        <v>0</v>
      </c>
      <c r="FQ22" s="77">
        <v>0</v>
      </c>
      <c r="FR22" s="77">
        <v>0</v>
      </c>
      <c r="FS22" s="77">
        <v>0</v>
      </c>
      <c r="FT22" s="77">
        <v>75</v>
      </c>
      <c r="FU22" s="77">
        <v>100</v>
      </c>
      <c r="FV22" s="77">
        <v>100</v>
      </c>
      <c r="FW22" s="77">
        <v>100</v>
      </c>
      <c r="FX22" s="77">
        <v>100</v>
      </c>
      <c r="FY22" s="77">
        <v>100</v>
      </c>
      <c r="FZ22" s="77">
        <v>100</v>
      </c>
      <c r="GA22" s="77">
        <v>100</v>
      </c>
      <c r="GB22" s="77">
        <v>100</v>
      </c>
      <c r="GC22" s="77">
        <v>100</v>
      </c>
      <c r="GD22" s="77">
        <v>100</v>
      </c>
      <c r="GE22" s="77">
        <v>100</v>
      </c>
      <c r="GF22" s="77">
        <v>100</v>
      </c>
      <c r="GG22" s="77">
        <v>100</v>
      </c>
      <c r="GH22" s="77">
        <v>100</v>
      </c>
      <c r="GI22" s="77">
        <v>100</v>
      </c>
      <c r="GJ22" s="77">
        <v>100</v>
      </c>
      <c r="GK22" s="77">
        <v>100</v>
      </c>
      <c r="GL22" s="77">
        <v>100</v>
      </c>
      <c r="GM22" s="77">
        <v>75</v>
      </c>
      <c r="GN22" s="77">
        <v>50</v>
      </c>
      <c r="GO22" s="77">
        <v>25</v>
      </c>
      <c r="GP22" s="77">
        <v>50</v>
      </c>
      <c r="GQ22" s="77">
        <v>50</v>
      </c>
      <c r="GR22" s="77">
        <v>100</v>
      </c>
      <c r="GS22" s="77">
        <v>100</v>
      </c>
      <c r="GT22" s="77">
        <v>100</v>
      </c>
      <c r="GU22" s="77">
        <v>100</v>
      </c>
      <c r="GV22" s="77">
        <v>100</v>
      </c>
      <c r="GW22" s="77">
        <v>75</v>
      </c>
      <c r="GX22" s="77">
        <v>75</v>
      </c>
      <c r="GY22" s="77">
        <v>75</v>
      </c>
      <c r="GZ22" s="77">
        <v>75</v>
      </c>
      <c r="HA22" s="77">
        <v>75</v>
      </c>
      <c r="HB22" s="77">
        <v>100</v>
      </c>
      <c r="HC22" s="77">
        <v>100</v>
      </c>
    </row>
    <row r="23" spans="1:211" s="1" customFormat="1" ht="15.5" x14ac:dyDescent="0.35">
      <c r="A23" s="22" t="s">
        <v>43</v>
      </c>
      <c r="B23" s="22" t="s">
        <v>64</v>
      </c>
      <c r="C23" s="22" t="s">
        <v>66</v>
      </c>
      <c r="D23" s="22" t="s">
        <v>342</v>
      </c>
      <c r="E23" s="77">
        <v>0</v>
      </c>
      <c r="F23" s="77">
        <v>75</v>
      </c>
      <c r="G23" s="77">
        <v>0</v>
      </c>
      <c r="H23" s="77">
        <v>0</v>
      </c>
      <c r="I23" s="77">
        <v>0</v>
      </c>
      <c r="J23" s="77">
        <v>75</v>
      </c>
      <c r="K23" s="77">
        <v>0</v>
      </c>
      <c r="L23" s="77">
        <v>75</v>
      </c>
      <c r="M23" s="77">
        <v>0</v>
      </c>
      <c r="N23" s="77">
        <v>75</v>
      </c>
      <c r="O23" s="77">
        <v>0</v>
      </c>
      <c r="P23" s="77">
        <v>100</v>
      </c>
      <c r="Q23" s="77">
        <v>0</v>
      </c>
      <c r="R23" s="77">
        <v>100</v>
      </c>
      <c r="S23" s="77">
        <v>0</v>
      </c>
      <c r="T23" s="77">
        <v>100</v>
      </c>
      <c r="U23" s="77">
        <v>0</v>
      </c>
      <c r="V23" s="77">
        <v>0</v>
      </c>
      <c r="W23" s="77">
        <v>0</v>
      </c>
      <c r="X23" s="77">
        <v>75</v>
      </c>
      <c r="Y23" s="77">
        <v>75</v>
      </c>
      <c r="Z23" s="77">
        <v>0</v>
      </c>
      <c r="AA23" s="77">
        <v>0</v>
      </c>
      <c r="AB23" s="77">
        <v>75</v>
      </c>
      <c r="AC23" s="77">
        <v>75</v>
      </c>
      <c r="AD23" s="77">
        <v>100</v>
      </c>
      <c r="AE23" s="77">
        <v>100</v>
      </c>
      <c r="AF23" s="77">
        <v>100</v>
      </c>
      <c r="AG23" s="77">
        <v>100</v>
      </c>
      <c r="AH23" s="77">
        <v>75</v>
      </c>
      <c r="AI23" s="77">
        <v>100</v>
      </c>
      <c r="AJ23" s="77">
        <v>100</v>
      </c>
      <c r="AK23" s="77">
        <v>75</v>
      </c>
      <c r="AL23" s="77">
        <v>75</v>
      </c>
      <c r="AM23" s="77">
        <v>100</v>
      </c>
      <c r="AN23" s="77">
        <v>100</v>
      </c>
      <c r="AO23" s="77">
        <v>75</v>
      </c>
      <c r="AP23" s="77">
        <v>75</v>
      </c>
      <c r="AQ23" s="77">
        <v>75</v>
      </c>
      <c r="AR23" s="77">
        <v>0</v>
      </c>
      <c r="AS23" s="77">
        <v>0</v>
      </c>
      <c r="AT23" s="77">
        <v>100</v>
      </c>
      <c r="AU23" s="77">
        <v>75</v>
      </c>
      <c r="AV23" s="77">
        <v>0</v>
      </c>
      <c r="AW23" s="77">
        <v>100</v>
      </c>
      <c r="AX23" s="77">
        <v>100</v>
      </c>
      <c r="AY23" s="77">
        <v>75</v>
      </c>
      <c r="AZ23" s="77">
        <v>75</v>
      </c>
      <c r="BA23" s="77">
        <v>75</v>
      </c>
      <c r="BB23" s="77">
        <v>75</v>
      </c>
      <c r="BC23" s="77">
        <v>100</v>
      </c>
      <c r="BD23" s="77">
        <v>100</v>
      </c>
      <c r="BE23" s="77">
        <v>75</v>
      </c>
      <c r="BF23" s="77">
        <v>75</v>
      </c>
      <c r="BG23" s="77">
        <v>75</v>
      </c>
      <c r="BH23" s="77">
        <v>75</v>
      </c>
      <c r="BI23" s="77">
        <v>25</v>
      </c>
      <c r="BJ23" s="77">
        <v>75</v>
      </c>
      <c r="BK23" s="77">
        <v>100</v>
      </c>
      <c r="BL23" s="77">
        <v>0</v>
      </c>
      <c r="BM23" s="77">
        <v>75</v>
      </c>
      <c r="BN23" s="77">
        <v>0</v>
      </c>
      <c r="BO23" s="77">
        <v>100</v>
      </c>
      <c r="BP23" s="77">
        <v>75</v>
      </c>
      <c r="BQ23" s="77">
        <v>75</v>
      </c>
      <c r="BR23" s="77">
        <v>100</v>
      </c>
      <c r="BS23" s="77">
        <v>100</v>
      </c>
      <c r="BT23" s="77">
        <v>75</v>
      </c>
      <c r="BU23" s="77">
        <v>25</v>
      </c>
      <c r="BV23" s="77">
        <v>100</v>
      </c>
      <c r="BW23" s="77">
        <v>25</v>
      </c>
      <c r="BX23" s="77">
        <v>100</v>
      </c>
      <c r="BY23" s="77">
        <v>100</v>
      </c>
      <c r="BZ23" s="77">
        <v>100</v>
      </c>
      <c r="CA23" s="77">
        <v>25</v>
      </c>
      <c r="CB23" s="77">
        <v>25</v>
      </c>
      <c r="CC23" s="77">
        <v>0</v>
      </c>
      <c r="CD23" s="77">
        <v>25</v>
      </c>
      <c r="CE23" s="77">
        <v>75</v>
      </c>
      <c r="CF23" s="77">
        <v>100</v>
      </c>
      <c r="CG23" s="77">
        <v>100</v>
      </c>
      <c r="CH23" s="77">
        <v>100</v>
      </c>
      <c r="CI23" s="77">
        <v>75</v>
      </c>
      <c r="CJ23" s="77">
        <v>100</v>
      </c>
      <c r="CK23" s="77">
        <v>100</v>
      </c>
      <c r="CL23" s="77">
        <v>75</v>
      </c>
      <c r="CM23" s="77">
        <v>100</v>
      </c>
      <c r="CN23" s="77">
        <v>100</v>
      </c>
      <c r="CO23" s="77">
        <v>75</v>
      </c>
      <c r="CP23" s="77">
        <v>25</v>
      </c>
      <c r="CQ23" s="77">
        <v>25</v>
      </c>
      <c r="CR23" s="77">
        <v>100</v>
      </c>
      <c r="CS23" s="77">
        <v>100</v>
      </c>
      <c r="CT23" s="77">
        <v>100</v>
      </c>
      <c r="CU23" s="77">
        <v>75</v>
      </c>
      <c r="CV23" s="77">
        <v>75</v>
      </c>
      <c r="CW23" s="77">
        <v>0</v>
      </c>
      <c r="CX23" s="77">
        <v>0</v>
      </c>
      <c r="CY23" s="77">
        <v>0</v>
      </c>
      <c r="CZ23" s="77">
        <v>0</v>
      </c>
      <c r="DA23" s="77">
        <v>100</v>
      </c>
      <c r="DB23" s="77">
        <v>100</v>
      </c>
      <c r="DC23" s="77">
        <v>100</v>
      </c>
      <c r="DD23" s="77">
        <v>100</v>
      </c>
      <c r="DE23" s="77">
        <v>75</v>
      </c>
      <c r="DF23" s="77">
        <v>0</v>
      </c>
      <c r="DG23" s="77">
        <v>100</v>
      </c>
      <c r="DH23" s="77">
        <v>100</v>
      </c>
      <c r="DI23" s="77">
        <v>0</v>
      </c>
      <c r="DJ23" s="77">
        <v>25</v>
      </c>
      <c r="DK23" s="77">
        <v>75</v>
      </c>
      <c r="DL23" s="77">
        <v>100</v>
      </c>
      <c r="DM23" s="77">
        <v>75</v>
      </c>
      <c r="DN23" s="77">
        <v>100</v>
      </c>
      <c r="DO23" s="77">
        <v>75</v>
      </c>
      <c r="DP23" s="77">
        <v>75</v>
      </c>
      <c r="DQ23" s="77">
        <v>75</v>
      </c>
      <c r="DR23" s="77">
        <v>100</v>
      </c>
      <c r="DS23" s="77">
        <v>100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75</v>
      </c>
      <c r="EA23" s="77">
        <v>75</v>
      </c>
      <c r="EB23" s="77">
        <v>75</v>
      </c>
      <c r="EC23" s="77">
        <v>75</v>
      </c>
      <c r="ED23" s="77">
        <v>75</v>
      </c>
      <c r="EE23" s="77">
        <v>100</v>
      </c>
      <c r="EF23" s="77">
        <v>100</v>
      </c>
      <c r="EG23" s="77">
        <v>100</v>
      </c>
      <c r="EH23" s="77">
        <v>75</v>
      </c>
      <c r="EI23" s="77">
        <v>25</v>
      </c>
      <c r="EJ23" s="77">
        <v>0</v>
      </c>
      <c r="EK23" s="77">
        <v>75</v>
      </c>
      <c r="EL23" s="77">
        <v>100</v>
      </c>
      <c r="EM23" s="77">
        <v>100</v>
      </c>
      <c r="EN23" s="77">
        <v>75</v>
      </c>
      <c r="EO23" s="77">
        <v>100</v>
      </c>
      <c r="EP23" s="77">
        <v>75</v>
      </c>
      <c r="EQ23" s="77">
        <v>0</v>
      </c>
      <c r="ER23" s="77">
        <v>0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100</v>
      </c>
      <c r="FE23" s="77">
        <v>25</v>
      </c>
      <c r="FF23" s="77">
        <v>75</v>
      </c>
      <c r="FG23" s="77">
        <v>75</v>
      </c>
      <c r="FH23" s="77">
        <v>100</v>
      </c>
      <c r="FI23" s="77">
        <v>100</v>
      </c>
      <c r="FJ23" s="77">
        <v>100</v>
      </c>
      <c r="FK23" s="77">
        <v>75</v>
      </c>
      <c r="FL23" s="77">
        <v>100</v>
      </c>
      <c r="FM23" s="77">
        <v>100</v>
      </c>
      <c r="FN23" s="77">
        <v>0</v>
      </c>
      <c r="FO23" s="77">
        <v>0</v>
      </c>
      <c r="FP23" s="77">
        <v>0</v>
      </c>
      <c r="FQ23" s="77">
        <v>0</v>
      </c>
      <c r="FR23" s="77">
        <v>0</v>
      </c>
      <c r="FS23" s="77">
        <v>0</v>
      </c>
      <c r="FT23" s="77">
        <v>100</v>
      </c>
      <c r="FU23" s="77">
        <v>100</v>
      </c>
      <c r="FV23" s="77">
        <v>100</v>
      </c>
      <c r="FW23" s="77">
        <v>100</v>
      </c>
      <c r="FX23" s="77">
        <v>75</v>
      </c>
      <c r="FY23" s="77">
        <v>75</v>
      </c>
      <c r="FZ23" s="77">
        <v>100</v>
      </c>
      <c r="GA23" s="77">
        <v>100</v>
      </c>
      <c r="GB23" s="77">
        <v>75</v>
      </c>
      <c r="GC23" s="77">
        <v>100</v>
      </c>
      <c r="GD23" s="77">
        <v>100</v>
      </c>
      <c r="GE23" s="77">
        <v>75</v>
      </c>
      <c r="GF23" s="77">
        <v>100</v>
      </c>
      <c r="GG23" s="77">
        <v>100</v>
      </c>
      <c r="GH23" s="77">
        <v>100</v>
      </c>
      <c r="GI23" s="77">
        <v>100</v>
      </c>
      <c r="GJ23" s="77">
        <v>100</v>
      </c>
      <c r="GK23" s="77">
        <v>100</v>
      </c>
      <c r="GL23" s="77">
        <v>100</v>
      </c>
      <c r="GM23" s="77">
        <v>100</v>
      </c>
      <c r="GN23" s="77">
        <v>100</v>
      </c>
      <c r="GO23" s="77">
        <v>100</v>
      </c>
      <c r="GP23" s="77">
        <v>100</v>
      </c>
      <c r="GQ23" s="77">
        <v>100</v>
      </c>
      <c r="GR23" s="77">
        <v>100</v>
      </c>
      <c r="GS23" s="77">
        <v>100</v>
      </c>
      <c r="GT23" s="77">
        <v>100</v>
      </c>
      <c r="GU23" s="77">
        <v>100</v>
      </c>
      <c r="GV23" s="77">
        <v>100</v>
      </c>
      <c r="GW23" s="77">
        <v>100</v>
      </c>
      <c r="GX23" s="77">
        <v>100</v>
      </c>
      <c r="GY23" s="77">
        <v>100</v>
      </c>
      <c r="GZ23" s="77">
        <v>75</v>
      </c>
      <c r="HA23" s="77">
        <v>75</v>
      </c>
      <c r="HB23" s="77">
        <v>75</v>
      </c>
      <c r="HC23" s="77">
        <v>100</v>
      </c>
    </row>
    <row r="24" spans="1:211" s="1" customFormat="1" ht="15.5" x14ac:dyDescent="0.35">
      <c r="A24" s="22" t="s">
        <v>43</v>
      </c>
      <c r="B24" s="22" t="s">
        <v>67</v>
      </c>
      <c r="C24" s="22" t="s">
        <v>68</v>
      </c>
      <c r="D24" s="22" t="s">
        <v>342</v>
      </c>
      <c r="E24" s="77">
        <v>0</v>
      </c>
      <c r="F24" s="77">
        <v>75</v>
      </c>
      <c r="G24" s="77">
        <v>0</v>
      </c>
      <c r="H24" s="77">
        <v>50</v>
      </c>
      <c r="I24" s="77">
        <v>0</v>
      </c>
      <c r="J24" s="77">
        <v>50</v>
      </c>
      <c r="K24" s="77">
        <v>0</v>
      </c>
      <c r="L24" s="77">
        <v>50</v>
      </c>
      <c r="M24" s="77">
        <v>0</v>
      </c>
      <c r="N24" s="77">
        <v>75</v>
      </c>
      <c r="O24" s="77">
        <v>0</v>
      </c>
      <c r="P24" s="77">
        <v>75</v>
      </c>
      <c r="Q24" s="77">
        <v>0</v>
      </c>
      <c r="R24" s="77">
        <v>50</v>
      </c>
      <c r="S24" s="77">
        <v>0</v>
      </c>
      <c r="T24" s="77">
        <v>50</v>
      </c>
      <c r="U24" s="77">
        <v>0</v>
      </c>
      <c r="V24" s="77">
        <v>50</v>
      </c>
      <c r="W24" s="77">
        <v>0</v>
      </c>
      <c r="X24" s="77">
        <v>75</v>
      </c>
      <c r="Y24" s="77">
        <v>50</v>
      </c>
      <c r="Z24" s="77">
        <v>50</v>
      </c>
      <c r="AA24" s="77">
        <v>50</v>
      </c>
      <c r="AB24" s="77">
        <v>75</v>
      </c>
      <c r="AC24" s="77">
        <v>75</v>
      </c>
      <c r="AD24" s="77">
        <v>75</v>
      </c>
      <c r="AE24" s="77">
        <v>75</v>
      </c>
      <c r="AF24" s="77">
        <v>75</v>
      </c>
      <c r="AG24" s="77">
        <v>50</v>
      </c>
      <c r="AH24" s="77">
        <v>100</v>
      </c>
      <c r="AI24" s="77">
        <v>100</v>
      </c>
      <c r="AJ24" s="77">
        <v>100</v>
      </c>
      <c r="AK24" s="77">
        <v>75</v>
      </c>
      <c r="AL24" s="77">
        <v>75</v>
      </c>
      <c r="AM24" s="77">
        <v>25</v>
      </c>
      <c r="AN24" s="77">
        <v>75</v>
      </c>
      <c r="AO24" s="77">
        <v>50</v>
      </c>
      <c r="AP24" s="77">
        <v>50</v>
      </c>
      <c r="AQ24" s="77">
        <v>75</v>
      </c>
      <c r="AR24" s="77">
        <v>0</v>
      </c>
      <c r="AS24" s="77">
        <v>0</v>
      </c>
      <c r="AT24" s="77">
        <v>100</v>
      </c>
      <c r="AU24" s="77">
        <v>100</v>
      </c>
      <c r="AV24" s="77">
        <v>0</v>
      </c>
      <c r="AW24" s="77">
        <v>100</v>
      </c>
      <c r="AX24" s="77">
        <v>100</v>
      </c>
      <c r="AY24" s="77">
        <v>100</v>
      </c>
      <c r="AZ24" s="77">
        <v>75</v>
      </c>
      <c r="BA24" s="77">
        <v>75</v>
      </c>
      <c r="BB24" s="77">
        <v>75</v>
      </c>
      <c r="BC24" s="77">
        <v>100</v>
      </c>
      <c r="BD24" s="77">
        <v>75</v>
      </c>
      <c r="BE24" s="77">
        <v>100</v>
      </c>
      <c r="BF24" s="77">
        <v>75</v>
      </c>
      <c r="BG24" s="77">
        <v>75</v>
      </c>
      <c r="BH24" s="77">
        <v>75</v>
      </c>
      <c r="BI24" s="77">
        <v>50</v>
      </c>
      <c r="BJ24" s="77">
        <v>0</v>
      </c>
      <c r="BK24" s="77">
        <v>0</v>
      </c>
      <c r="BL24" s="77">
        <v>75</v>
      </c>
      <c r="BM24" s="77">
        <v>75</v>
      </c>
      <c r="BN24" s="77">
        <v>75</v>
      </c>
      <c r="BO24" s="77">
        <v>25</v>
      </c>
      <c r="BP24" s="77">
        <v>0</v>
      </c>
      <c r="BQ24" s="77">
        <v>0</v>
      </c>
      <c r="BR24" s="77">
        <v>0</v>
      </c>
      <c r="BS24" s="77">
        <v>0</v>
      </c>
      <c r="BT24" s="77">
        <v>75</v>
      </c>
      <c r="BU24" s="77">
        <v>25</v>
      </c>
      <c r="BV24" s="77">
        <v>25</v>
      </c>
      <c r="BW24" s="77">
        <v>0</v>
      </c>
      <c r="BX24" s="77">
        <v>75</v>
      </c>
      <c r="BY24" s="77">
        <v>50</v>
      </c>
      <c r="BZ24" s="77">
        <v>100</v>
      </c>
      <c r="CA24" s="77">
        <v>25</v>
      </c>
      <c r="CB24" s="77">
        <v>100</v>
      </c>
      <c r="CC24" s="77">
        <v>75</v>
      </c>
      <c r="CD24" s="77">
        <v>25</v>
      </c>
      <c r="CE24" s="77">
        <v>100</v>
      </c>
      <c r="CF24" s="77">
        <v>100</v>
      </c>
      <c r="CG24" s="77">
        <v>100</v>
      </c>
      <c r="CH24" s="77">
        <v>100</v>
      </c>
      <c r="CI24" s="77">
        <v>100</v>
      </c>
      <c r="CJ24" s="77">
        <v>75</v>
      </c>
      <c r="CK24" s="77">
        <v>75</v>
      </c>
      <c r="CL24" s="77">
        <v>75</v>
      </c>
      <c r="CM24" s="77">
        <v>100</v>
      </c>
      <c r="CN24" s="77">
        <v>100</v>
      </c>
      <c r="CO24" s="77">
        <v>75</v>
      </c>
      <c r="CP24" s="77">
        <v>75</v>
      </c>
      <c r="CQ24" s="77">
        <v>75</v>
      </c>
      <c r="CR24" s="77">
        <v>100</v>
      </c>
      <c r="CS24" s="77">
        <v>100</v>
      </c>
      <c r="CT24" s="77">
        <v>100</v>
      </c>
      <c r="CU24" s="77">
        <v>50</v>
      </c>
      <c r="CV24" s="77">
        <v>75</v>
      </c>
      <c r="CW24" s="77">
        <v>0</v>
      </c>
      <c r="CX24" s="77">
        <v>0</v>
      </c>
      <c r="CY24" s="77">
        <v>0</v>
      </c>
      <c r="CZ24" s="77">
        <v>0</v>
      </c>
      <c r="DA24" s="77">
        <v>100</v>
      </c>
      <c r="DB24" s="77">
        <v>0</v>
      </c>
      <c r="DC24" s="77">
        <v>0</v>
      </c>
      <c r="DD24" s="77">
        <v>100</v>
      </c>
      <c r="DE24" s="77">
        <v>75</v>
      </c>
      <c r="DF24" s="77">
        <v>75</v>
      </c>
      <c r="DG24" s="77">
        <v>100</v>
      </c>
      <c r="DH24" s="77">
        <v>100</v>
      </c>
      <c r="DI24" s="77">
        <v>75</v>
      </c>
      <c r="DJ24" s="77">
        <v>25</v>
      </c>
      <c r="DK24" s="77">
        <v>75</v>
      </c>
      <c r="DL24" s="77">
        <v>100</v>
      </c>
      <c r="DM24" s="77">
        <v>100</v>
      </c>
      <c r="DN24" s="77">
        <v>100</v>
      </c>
      <c r="DO24" s="77">
        <v>100</v>
      </c>
      <c r="DP24" s="77">
        <v>100</v>
      </c>
      <c r="DQ24" s="77">
        <v>100</v>
      </c>
      <c r="DR24" s="77">
        <v>100</v>
      </c>
      <c r="DS24" s="77">
        <v>100</v>
      </c>
      <c r="DT24" s="77">
        <v>0</v>
      </c>
      <c r="DU24" s="77">
        <v>0</v>
      </c>
      <c r="DV24" s="77">
        <v>75</v>
      </c>
      <c r="DW24" s="77">
        <v>100</v>
      </c>
      <c r="DX24" s="77">
        <v>0</v>
      </c>
      <c r="DY24" s="77">
        <v>0</v>
      </c>
      <c r="DZ24" s="77">
        <v>75</v>
      </c>
      <c r="EA24" s="77">
        <v>75</v>
      </c>
      <c r="EB24" s="77">
        <v>75</v>
      </c>
      <c r="EC24" s="77">
        <v>75</v>
      </c>
      <c r="ED24" s="77">
        <v>100</v>
      </c>
      <c r="EE24" s="77">
        <v>100</v>
      </c>
      <c r="EF24" s="77">
        <v>100</v>
      </c>
      <c r="EG24" s="77">
        <v>100</v>
      </c>
      <c r="EH24" s="77">
        <v>100</v>
      </c>
      <c r="EI24" s="77">
        <v>75</v>
      </c>
      <c r="EJ24" s="77">
        <v>25</v>
      </c>
      <c r="EK24" s="77">
        <v>100</v>
      </c>
      <c r="EL24" s="77">
        <v>75</v>
      </c>
      <c r="EM24" s="77">
        <v>100</v>
      </c>
      <c r="EN24" s="77">
        <v>75</v>
      </c>
      <c r="EO24" s="77">
        <v>75</v>
      </c>
      <c r="EP24" s="77">
        <v>75</v>
      </c>
      <c r="EQ24" s="77">
        <v>100</v>
      </c>
      <c r="ER24" s="77">
        <v>100</v>
      </c>
      <c r="ES24" s="77">
        <v>100</v>
      </c>
      <c r="ET24" s="77">
        <v>100</v>
      </c>
      <c r="EU24" s="77">
        <v>100</v>
      </c>
      <c r="EV24" s="77">
        <v>75</v>
      </c>
      <c r="EW24" s="77">
        <v>25</v>
      </c>
      <c r="EX24" s="77">
        <v>100</v>
      </c>
      <c r="EY24" s="77">
        <v>75</v>
      </c>
      <c r="EZ24" s="77">
        <v>75</v>
      </c>
      <c r="FA24" s="77">
        <v>75</v>
      </c>
      <c r="FB24" s="77">
        <v>75</v>
      </c>
      <c r="FC24" s="77">
        <v>75</v>
      </c>
      <c r="FD24" s="77">
        <v>100</v>
      </c>
      <c r="FE24" s="77">
        <v>0</v>
      </c>
      <c r="FF24" s="77">
        <v>0</v>
      </c>
      <c r="FG24" s="77">
        <v>0</v>
      </c>
      <c r="FH24" s="77">
        <v>100</v>
      </c>
      <c r="FI24" s="77">
        <v>100</v>
      </c>
      <c r="FJ24" s="77">
        <v>100</v>
      </c>
      <c r="FK24" s="77">
        <v>100</v>
      </c>
      <c r="FL24" s="77">
        <v>100</v>
      </c>
      <c r="FM24" s="77">
        <v>100</v>
      </c>
      <c r="FN24" s="77">
        <v>100</v>
      </c>
      <c r="FO24" s="77">
        <v>100</v>
      </c>
      <c r="FP24" s="77">
        <v>100</v>
      </c>
      <c r="FQ24" s="77">
        <v>100</v>
      </c>
      <c r="FR24" s="77">
        <v>100</v>
      </c>
      <c r="FS24" s="77">
        <v>100</v>
      </c>
      <c r="FT24" s="77">
        <v>75</v>
      </c>
      <c r="FU24" s="77">
        <v>100</v>
      </c>
      <c r="FV24" s="77">
        <v>100</v>
      </c>
      <c r="FW24" s="77">
        <v>100</v>
      </c>
      <c r="FX24" s="77">
        <v>100</v>
      </c>
      <c r="FY24" s="77">
        <v>100</v>
      </c>
      <c r="FZ24" s="77">
        <v>100</v>
      </c>
      <c r="GA24" s="77">
        <v>100</v>
      </c>
      <c r="GB24" s="77">
        <v>100</v>
      </c>
      <c r="GC24" s="77">
        <v>100</v>
      </c>
      <c r="GD24" s="77">
        <v>50</v>
      </c>
      <c r="GE24" s="77">
        <v>25</v>
      </c>
      <c r="GF24" s="77">
        <v>100</v>
      </c>
      <c r="GG24" s="77">
        <v>100</v>
      </c>
      <c r="GH24" s="77">
        <v>100</v>
      </c>
      <c r="GI24" s="77">
        <v>100</v>
      </c>
      <c r="GJ24" s="77">
        <v>100</v>
      </c>
      <c r="GK24" s="77">
        <v>100</v>
      </c>
      <c r="GL24" s="77">
        <v>100</v>
      </c>
      <c r="GM24" s="77">
        <v>25</v>
      </c>
      <c r="GN24" s="77">
        <v>100</v>
      </c>
      <c r="GO24" s="77">
        <v>50</v>
      </c>
      <c r="GP24" s="77">
        <v>100</v>
      </c>
      <c r="GQ24" s="77">
        <v>50</v>
      </c>
      <c r="GR24" s="77">
        <v>100</v>
      </c>
      <c r="GS24" s="77">
        <v>100</v>
      </c>
      <c r="GT24" s="77">
        <v>100</v>
      </c>
      <c r="GU24" s="77">
        <v>100</v>
      </c>
      <c r="GV24" s="77">
        <v>100</v>
      </c>
      <c r="GW24" s="77">
        <v>100</v>
      </c>
      <c r="GX24" s="77">
        <v>100</v>
      </c>
      <c r="GY24" s="77">
        <v>75</v>
      </c>
      <c r="GZ24" s="77">
        <v>25</v>
      </c>
      <c r="HA24" s="77">
        <v>100</v>
      </c>
      <c r="HB24" s="77">
        <v>75</v>
      </c>
      <c r="HC24" s="77">
        <v>75</v>
      </c>
    </row>
    <row r="25" spans="1:211" s="1" customFormat="1" ht="15.5" x14ac:dyDescent="0.35">
      <c r="A25" s="22" t="s">
        <v>43</v>
      </c>
      <c r="B25" s="22" t="s">
        <v>64</v>
      </c>
      <c r="C25" s="22" t="s">
        <v>69</v>
      </c>
      <c r="D25" s="22" t="s">
        <v>342</v>
      </c>
      <c r="E25" s="77">
        <v>75</v>
      </c>
      <c r="F25" s="77">
        <v>75</v>
      </c>
      <c r="G25" s="77">
        <v>75</v>
      </c>
      <c r="H25" s="77">
        <v>75</v>
      </c>
      <c r="I25" s="77">
        <v>75</v>
      </c>
      <c r="J25" s="77">
        <v>0</v>
      </c>
      <c r="K25" s="77">
        <v>0</v>
      </c>
      <c r="L25" s="77">
        <v>25</v>
      </c>
      <c r="M25" s="77">
        <v>100</v>
      </c>
      <c r="N25" s="77">
        <v>100</v>
      </c>
      <c r="O25" s="77">
        <v>0</v>
      </c>
      <c r="P25" s="77">
        <v>100</v>
      </c>
      <c r="Q25" s="77">
        <v>100</v>
      </c>
      <c r="R25" s="77">
        <v>100</v>
      </c>
      <c r="S25" s="77">
        <v>100</v>
      </c>
      <c r="T25" s="77">
        <v>100</v>
      </c>
      <c r="U25" s="77">
        <v>75</v>
      </c>
      <c r="V25" s="77">
        <v>0</v>
      </c>
      <c r="W25" s="77">
        <v>100</v>
      </c>
      <c r="X25" s="77">
        <v>100</v>
      </c>
      <c r="Y25" s="77">
        <v>25</v>
      </c>
      <c r="Z25" s="77">
        <v>25</v>
      </c>
      <c r="AA25" s="77">
        <v>25</v>
      </c>
      <c r="AB25" s="77">
        <v>25</v>
      </c>
      <c r="AC25" s="77">
        <v>0</v>
      </c>
      <c r="AD25" s="77">
        <v>100</v>
      </c>
      <c r="AE25" s="77">
        <v>0</v>
      </c>
      <c r="AF25" s="77">
        <v>100</v>
      </c>
      <c r="AG25" s="77">
        <v>75</v>
      </c>
      <c r="AH25" s="77">
        <v>100</v>
      </c>
      <c r="AI25" s="77">
        <v>100</v>
      </c>
      <c r="AJ25" s="77">
        <v>100</v>
      </c>
      <c r="AK25" s="77">
        <v>25</v>
      </c>
      <c r="AL25" s="77">
        <v>50</v>
      </c>
      <c r="AM25" s="77">
        <v>75</v>
      </c>
      <c r="AN25" s="77">
        <v>75</v>
      </c>
      <c r="AO25" s="77">
        <v>100</v>
      </c>
      <c r="AP25" s="77">
        <v>100</v>
      </c>
      <c r="AQ25" s="77">
        <v>75</v>
      </c>
      <c r="AR25" s="77">
        <v>100</v>
      </c>
      <c r="AS25" s="77">
        <v>100</v>
      </c>
      <c r="AT25" s="77">
        <v>100</v>
      </c>
      <c r="AU25" s="77">
        <v>100</v>
      </c>
      <c r="AV25" s="77">
        <v>100</v>
      </c>
      <c r="AW25" s="77">
        <v>100</v>
      </c>
      <c r="AX25" s="77">
        <v>100</v>
      </c>
      <c r="AY25" s="77">
        <v>100</v>
      </c>
      <c r="AZ25" s="77">
        <v>100</v>
      </c>
      <c r="BA25" s="77">
        <v>100</v>
      </c>
      <c r="BB25" s="77">
        <v>100</v>
      </c>
      <c r="BC25" s="77">
        <v>75</v>
      </c>
      <c r="BD25" s="77">
        <v>75</v>
      </c>
      <c r="BE25" s="77">
        <v>75</v>
      </c>
      <c r="BF25" s="77">
        <v>75</v>
      </c>
      <c r="BG25" s="77">
        <v>75</v>
      </c>
      <c r="BH25" s="77">
        <v>75</v>
      </c>
      <c r="BI25" s="77">
        <v>25</v>
      </c>
      <c r="BJ25" s="77">
        <v>25</v>
      </c>
      <c r="BK25" s="77">
        <v>75</v>
      </c>
      <c r="BL25" s="77">
        <v>75</v>
      </c>
      <c r="BM25" s="77">
        <v>100</v>
      </c>
      <c r="BN25" s="77">
        <v>75</v>
      </c>
      <c r="BO25" s="77">
        <v>100</v>
      </c>
      <c r="BP25" s="77">
        <v>75</v>
      </c>
      <c r="BQ25" s="77">
        <v>75</v>
      </c>
      <c r="BR25" s="77">
        <v>75</v>
      </c>
      <c r="BS25" s="77">
        <v>100</v>
      </c>
      <c r="BT25" s="77">
        <v>75</v>
      </c>
      <c r="BU25" s="77">
        <v>50</v>
      </c>
      <c r="BV25" s="77">
        <v>100</v>
      </c>
      <c r="BW25" s="77">
        <v>50</v>
      </c>
      <c r="BX25" s="77">
        <v>75</v>
      </c>
      <c r="BY25" s="77">
        <v>75</v>
      </c>
      <c r="BZ25" s="77">
        <v>100</v>
      </c>
      <c r="CA25" s="77">
        <v>50</v>
      </c>
      <c r="CB25" s="77">
        <v>50</v>
      </c>
      <c r="CC25" s="77">
        <v>75</v>
      </c>
      <c r="CD25" s="77">
        <v>100</v>
      </c>
      <c r="CE25" s="77">
        <v>75</v>
      </c>
      <c r="CF25" s="77">
        <v>100</v>
      </c>
      <c r="CG25" s="77">
        <v>100</v>
      </c>
      <c r="CH25" s="77">
        <v>75</v>
      </c>
      <c r="CI25" s="77">
        <v>75</v>
      </c>
      <c r="CJ25" s="77">
        <v>50</v>
      </c>
      <c r="CK25" s="77">
        <v>75</v>
      </c>
      <c r="CL25" s="77">
        <v>50</v>
      </c>
      <c r="CM25" s="77">
        <v>100</v>
      </c>
      <c r="CN25" s="77">
        <v>100</v>
      </c>
      <c r="CO25" s="77">
        <v>100</v>
      </c>
      <c r="CP25" s="77">
        <v>50</v>
      </c>
      <c r="CQ25" s="77">
        <v>50</v>
      </c>
      <c r="CR25" s="77">
        <v>75</v>
      </c>
      <c r="CS25" s="77">
        <v>75</v>
      </c>
      <c r="CT25" s="77">
        <v>100</v>
      </c>
      <c r="CU25" s="77">
        <v>25</v>
      </c>
      <c r="CV25" s="77">
        <v>25</v>
      </c>
      <c r="CW25" s="77">
        <v>25</v>
      </c>
      <c r="CX25" s="77">
        <v>75</v>
      </c>
      <c r="CY25" s="77">
        <v>100</v>
      </c>
      <c r="CZ25" s="77">
        <v>75</v>
      </c>
      <c r="DA25" s="77">
        <v>100</v>
      </c>
      <c r="DB25" s="77">
        <v>0</v>
      </c>
      <c r="DC25" s="77">
        <v>0</v>
      </c>
      <c r="DD25" s="77">
        <v>100</v>
      </c>
      <c r="DE25" s="77">
        <v>75</v>
      </c>
      <c r="DF25" s="77">
        <v>0</v>
      </c>
      <c r="DG25" s="77">
        <v>100</v>
      </c>
      <c r="DH25" s="77">
        <v>100</v>
      </c>
      <c r="DI25" s="77">
        <v>0</v>
      </c>
      <c r="DJ25" s="77">
        <v>0</v>
      </c>
      <c r="DK25" s="77">
        <v>25</v>
      </c>
      <c r="DL25" s="77">
        <v>100</v>
      </c>
      <c r="DM25" s="77">
        <v>100</v>
      </c>
      <c r="DN25" s="77">
        <v>100</v>
      </c>
      <c r="DO25" s="77">
        <v>100</v>
      </c>
      <c r="DP25" s="77">
        <v>50</v>
      </c>
      <c r="DQ25" s="77">
        <v>100</v>
      </c>
      <c r="DR25" s="77">
        <v>100</v>
      </c>
      <c r="DS25" s="77">
        <v>100</v>
      </c>
      <c r="DT25" s="77">
        <v>25</v>
      </c>
      <c r="DU25" s="77">
        <v>100</v>
      </c>
      <c r="DV25" s="77">
        <v>100</v>
      </c>
      <c r="DW25" s="77">
        <v>100</v>
      </c>
      <c r="DX25" s="77">
        <v>75</v>
      </c>
      <c r="DY25" s="77">
        <v>25</v>
      </c>
      <c r="DZ25" s="77">
        <v>100</v>
      </c>
      <c r="EA25" s="77">
        <v>100</v>
      </c>
      <c r="EB25" s="77">
        <v>100</v>
      </c>
      <c r="EC25" s="77">
        <v>100</v>
      </c>
      <c r="ED25" s="77">
        <v>100</v>
      </c>
      <c r="EE25" s="77">
        <v>100</v>
      </c>
      <c r="EF25" s="77">
        <v>100</v>
      </c>
      <c r="EG25" s="77">
        <v>100</v>
      </c>
      <c r="EH25" s="77">
        <v>100</v>
      </c>
      <c r="EI25" s="77">
        <v>0</v>
      </c>
      <c r="EJ25" s="77">
        <v>0</v>
      </c>
      <c r="EK25" s="77">
        <v>75</v>
      </c>
      <c r="EL25" s="77">
        <v>75</v>
      </c>
      <c r="EM25" s="77">
        <v>100</v>
      </c>
      <c r="EN25" s="77">
        <v>75</v>
      </c>
      <c r="EO25" s="77">
        <v>100</v>
      </c>
      <c r="EP25" s="77">
        <v>75</v>
      </c>
      <c r="EQ25" s="77">
        <v>100</v>
      </c>
      <c r="ER25" s="77">
        <v>100</v>
      </c>
      <c r="ES25" s="77">
        <v>100</v>
      </c>
      <c r="ET25" s="77">
        <v>100</v>
      </c>
      <c r="EU25" s="77">
        <v>100</v>
      </c>
      <c r="EV25" s="77">
        <v>0</v>
      </c>
      <c r="EW25" s="77">
        <v>0</v>
      </c>
      <c r="EX25" s="77">
        <v>100</v>
      </c>
      <c r="EY25" s="77">
        <v>75</v>
      </c>
      <c r="EZ25" s="77">
        <v>100</v>
      </c>
      <c r="FA25" s="77">
        <v>100</v>
      </c>
      <c r="FB25" s="77">
        <v>100</v>
      </c>
      <c r="FC25" s="77">
        <v>100</v>
      </c>
      <c r="FD25" s="77">
        <v>100</v>
      </c>
      <c r="FE25" s="77">
        <v>100</v>
      </c>
      <c r="FF25" s="77">
        <v>75</v>
      </c>
      <c r="FG25" s="77">
        <v>75</v>
      </c>
      <c r="FH25" s="77">
        <v>75</v>
      </c>
      <c r="FI25" s="77">
        <v>75</v>
      </c>
      <c r="FJ25" s="77">
        <v>75</v>
      </c>
      <c r="FK25" s="77">
        <v>75</v>
      </c>
      <c r="FL25" s="77">
        <v>100</v>
      </c>
      <c r="FM25" s="77">
        <v>100</v>
      </c>
      <c r="FN25" s="77">
        <v>100</v>
      </c>
      <c r="FO25" s="77">
        <v>100</v>
      </c>
      <c r="FP25" s="77">
        <v>100</v>
      </c>
      <c r="FQ25" s="77">
        <v>75</v>
      </c>
      <c r="FR25" s="77">
        <v>100</v>
      </c>
      <c r="FS25" s="77">
        <v>100</v>
      </c>
      <c r="FT25" s="77">
        <v>100</v>
      </c>
      <c r="FU25" s="77">
        <v>100</v>
      </c>
      <c r="FV25" s="77">
        <v>100</v>
      </c>
      <c r="FW25" s="77">
        <v>100</v>
      </c>
      <c r="FX25" s="77">
        <v>100</v>
      </c>
      <c r="FY25" s="77">
        <v>100</v>
      </c>
      <c r="FZ25" s="77">
        <v>100</v>
      </c>
      <c r="GA25" s="77">
        <v>100</v>
      </c>
      <c r="GB25" s="77">
        <v>75</v>
      </c>
      <c r="GC25" s="77">
        <v>100</v>
      </c>
      <c r="GD25" s="77">
        <v>100</v>
      </c>
      <c r="GE25" s="77">
        <v>100</v>
      </c>
      <c r="GF25" s="77">
        <v>100</v>
      </c>
      <c r="GG25" s="77">
        <v>75</v>
      </c>
      <c r="GH25" s="77">
        <v>100</v>
      </c>
      <c r="GI25" s="77">
        <v>100</v>
      </c>
      <c r="GJ25" s="77">
        <v>100</v>
      </c>
      <c r="GK25" s="77">
        <v>100</v>
      </c>
      <c r="GL25" s="77">
        <v>100</v>
      </c>
      <c r="GM25" s="77">
        <v>100</v>
      </c>
      <c r="GN25" s="77">
        <v>100</v>
      </c>
      <c r="GO25" s="77">
        <v>25</v>
      </c>
      <c r="GP25" s="77">
        <v>75</v>
      </c>
      <c r="GQ25" s="77">
        <v>75</v>
      </c>
      <c r="GR25" s="77">
        <v>100</v>
      </c>
      <c r="GS25" s="77">
        <v>75</v>
      </c>
      <c r="GT25" s="77">
        <v>100</v>
      </c>
      <c r="GU25" s="77">
        <v>50</v>
      </c>
      <c r="GV25" s="77">
        <v>100</v>
      </c>
      <c r="GW25" s="77">
        <v>75</v>
      </c>
      <c r="GX25" s="77">
        <v>100</v>
      </c>
      <c r="GY25" s="77">
        <v>75</v>
      </c>
      <c r="GZ25" s="77">
        <v>100</v>
      </c>
      <c r="HA25" s="77">
        <v>100</v>
      </c>
      <c r="HB25" s="77">
        <v>25</v>
      </c>
      <c r="HC25" s="77">
        <v>25</v>
      </c>
    </row>
    <row r="26" spans="1:211" s="1" customFormat="1" ht="15.5" x14ac:dyDescent="0.35">
      <c r="A26" s="22" t="s">
        <v>43</v>
      </c>
      <c r="B26" s="22" t="s">
        <v>67</v>
      </c>
      <c r="C26" s="22" t="s">
        <v>71</v>
      </c>
      <c r="D26" s="22" t="s">
        <v>342</v>
      </c>
      <c r="E26" s="77">
        <v>75</v>
      </c>
      <c r="F26" s="77">
        <v>75</v>
      </c>
      <c r="G26" s="77">
        <v>75</v>
      </c>
      <c r="H26" s="77">
        <v>75</v>
      </c>
      <c r="I26" s="77">
        <v>75</v>
      </c>
      <c r="J26" s="77">
        <v>75</v>
      </c>
      <c r="K26" s="77">
        <v>75</v>
      </c>
      <c r="L26" s="77">
        <v>75</v>
      </c>
      <c r="M26" s="77">
        <v>100</v>
      </c>
      <c r="N26" s="77">
        <v>100</v>
      </c>
      <c r="O26" s="77">
        <v>100</v>
      </c>
      <c r="P26" s="77">
        <v>100</v>
      </c>
      <c r="Q26" s="77">
        <v>100</v>
      </c>
      <c r="R26" s="77">
        <v>75</v>
      </c>
      <c r="S26" s="77">
        <v>100</v>
      </c>
      <c r="T26" s="77">
        <v>100</v>
      </c>
      <c r="U26" s="77">
        <v>100</v>
      </c>
      <c r="V26" s="77">
        <v>0</v>
      </c>
      <c r="W26" s="77">
        <v>100</v>
      </c>
      <c r="X26" s="77">
        <v>100</v>
      </c>
      <c r="Y26" s="77">
        <v>100</v>
      </c>
      <c r="Z26" s="77">
        <v>100</v>
      </c>
      <c r="AA26" s="77">
        <v>100</v>
      </c>
      <c r="AB26" s="77">
        <v>100</v>
      </c>
      <c r="AC26" s="77">
        <v>100</v>
      </c>
      <c r="AD26" s="77">
        <v>100</v>
      </c>
      <c r="AE26" s="77">
        <v>100</v>
      </c>
      <c r="AF26" s="77">
        <v>100</v>
      </c>
      <c r="AG26" s="77">
        <v>100</v>
      </c>
      <c r="AH26" s="77">
        <v>100</v>
      </c>
      <c r="AI26" s="77">
        <v>100</v>
      </c>
      <c r="AJ26" s="77">
        <v>100</v>
      </c>
      <c r="AK26" s="77">
        <v>100</v>
      </c>
      <c r="AL26" s="77">
        <v>100</v>
      </c>
      <c r="AM26" s="77">
        <v>100</v>
      </c>
      <c r="AN26" s="77">
        <v>100</v>
      </c>
      <c r="AO26" s="77">
        <v>100</v>
      </c>
      <c r="AP26" s="77">
        <v>75</v>
      </c>
      <c r="AQ26" s="77">
        <v>100</v>
      </c>
      <c r="AR26" s="77">
        <v>75</v>
      </c>
      <c r="AS26" s="77">
        <v>100</v>
      </c>
      <c r="AT26" s="77">
        <v>100</v>
      </c>
      <c r="AU26" s="77">
        <v>100</v>
      </c>
      <c r="AV26" s="77">
        <v>100</v>
      </c>
      <c r="AW26" s="77">
        <v>100</v>
      </c>
      <c r="AX26" s="77">
        <v>100</v>
      </c>
      <c r="AY26" s="77">
        <v>100</v>
      </c>
      <c r="AZ26" s="77">
        <v>100</v>
      </c>
      <c r="BA26" s="77">
        <v>100</v>
      </c>
      <c r="BB26" s="77">
        <v>100</v>
      </c>
      <c r="BC26" s="77">
        <v>100</v>
      </c>
      <c r="BD26" s="77">
        <v>100</v>
      </c>
      <c r="BE26" s="77">
        <v>100</v>
      </c>
      <c r="BF26" s="77">
        <v>100</v>
      </c>
      <c r="BG26" s="77">
        <v>100</v>
      </c>
      <c r="BH26" s="77">
        <v>100</v>
      </c>
      <c r="BI26" s="77">
        <v>100</v>
      </c>
      <c r="BJ26" s="77">
        <v>100</v>
      </c>
      <c r="BK26" s="77">
        <v>100</v>
      </c>
      <c r="BL26" s="77">
        <v>100</v>
      </c>
      <c r="BM26" s="77">
        <v>100</v>
      </c>
      <c r="BN26" s="77">
        <v>100</v>
      </c>
      <c r="BO26" s="77">
        <v>100</v>
      </c>
      <c r="BP26" s="77">
        <v>100</v>
      </c>
      <c r="BQ26" s="77">
        <v>100</v>
      </c>
      <c r="BR26" s="77">
        <v>100</v>
      </c>
      <c r="BS26" s="77">
        <v>100</v>
      </c>
      <c r="BT26" s="77">
        <v>100</v>
      </c>
      <c r="BU26" s="77">
        <v>100</v>
      </c>
      <c r="BV26" s="77">
        <v>100</v>
      </c>
      <c r="BW26" s="77">
        <v>75</v>
      </c>
      <c r="BX26" s="77">
        <v>100</v>
      </c>
      <c r="BY26" s="77">
        <v>100</v>
      </c>
      <c r="BZ26" s="77">
        <v>100</v>
      </c>
      <c r="CA26" s="77">
        <v>100</v>
      </c>
      <c r="CB26" s="77">
        <v>100</v>
      </c>
      <c r="CC26" s="77">
        <v>100</v>
      </c>
      <c r="CD26" s="77">
        <v>100</v>
      </c>
      <c r="CE26" s="77">
        <v>100</v>
      </c>
      <c r="CF26" s="77">
        <v>100</v>
      </c>
      <c r="CG26" s="77">
        <v>100</v>
      </c>
      <c r="CH26" s="77">
        <v>100</v>
      </c>
      <c r="CI26" s="77">
        <v>75</v>
      </c>
      <c r="CJ26" s="77">
        <v>100</v>
      </c>
      <c r="CK26" s="77">
        <v>100</v>
      </c>
      <c r="CL26" s="77">
        <v>100</v>
      </c>
      <c r="CM26" s="77">
        <v>100</v>
      </c>
      <c r="CN26" s="77">
        <v>100</v>
      </c>
      <c r="CO26" s="77">
        <v>100</v>
      </c>
      <c r="CP26" s="77">
        <v>100</v>
      </c>
      <c r="CQ26" s="77">
        <v>75</v>
      </c>
      <c r="CR26" s="77">
        <v>100</v>
      </c>
      <c r="CS26" s="77">
        <v>100</v>
      </c>
      <c r="CT26" s="77">
        <v>100</v>
      </c>
      <c r="CU26" s="77">
        <v>100</v>
      </c>
      <c r="CV26" s="77">
        <v>100</v>
      </c>
      <c r="CW26" s="77">
        <v>100</v>
      </c>
      <c r="CX26" s="77">
        <v>100</v>
      </c>
      <c r="CY26" s="77">
        <v>100</v>
      </c>
      <c r="CZ26" s="77">
        <v>75</v>
      </c>
      <c r="DA26" s="77">
        <v>100</v>
      </c>
      <c r="DB26" s="77">
        <v>100</v>
      </c>
      <c r="DC26" s="77">
        <v>100</v>
      </c>
      <c r="DD26" s="77">
        <v>100</v>
      </c>
      <c r="DE26" s="77">
        <v>100</v>
      </c>
      <c r="DF26" s="77">
        <v>100</v>
      </c>
      <c r="DG26" s="77">
        <v>100</v>
      </c>
      <c r="DH26" s="77">
        <v>100</v>
      </c>
      <c r="DI26" s="77">
        <v>0</v>
      </c>
      <c r="DJ26" s="77">
        <v>75</v>
      </c>
      <c r="DK26" s="77">
        <v>100</v>
      </c>
      <c r="DL26" s="77">
        <v>100</v>
      </c>
      <c r="DM26" s="77">
        <v>100</v>
      </c>
      <c r="DN26" s="77">
        <v>100</v>
      </c>
      <c r="DO26" s="77">
        <v>100</v>
      </c>
      <c r="DP26" s="77">
        <v>100</v>
      </c>
      <c r="DQ26" s="77">
        <v>100</v>
      </c>
      <c r="DR26" s="77">
        <v>75</v>
      </c>
      <c r="DS26" s="77">
        <v>100</v>
      </c>
      <c r="DT26" s="77">
        <v>100</v>
      </c>
      <c r="DU26" s="77">
        <v>75</v>
      </c>
      <c r="DV26" s="77">
        <v>100</v>
      </c>
      <c r="DW26" s="77">
        <v>100</v>
      </c>
      <c r="DX26" s="77">
        <v>75</v>
      </c>
      <c r="DY26" s="77">
        <v>100</v>
      </c>
      <c r="DZ26" s="77">
        <v>100</v>
      </c>
      <c r="EA26" s="77">
        <v>100</v>
      </c>
      <c r="EB26" s="77">
        <v>100</v>
      </c>
      <c r="EC26" s="77">
        <v>100</v>
      </c>
      <c r="ED26" s="77">
        <v>100</v>
      </c>
      <c r="EE26" s="77">
        <v>100</v>
      </c>
      <c r="EF26" s="77">
        <v>100</v>
      </c>
      <c r="EG26" s="77">
        <v>100</v>
      </c>
      <c r="EH26" s="77">
        <v>100</v>
      </c>
      <c r="EI26" s="77">
        <v>100</v>
      </c>
      <c r="EJ26" s="77">
        <v>75</v>
      </c>
      <c r="EK26" s="77">
        <v>100</v>
      </c>
      <c r="EL26" s="77">
        <v>100</v>
      </c>
      <c r="EM26" s="77">
        <v>100</v>
      </c>
      <c r="EN26" s="77">
        <v>100</v>
      </c>
      <c r="EO26" s="77">
        <v>100</v>
      </c>
      <c r="EP26" s="77">
        <v>100</v>
      </c>
      <c r="EQ26" s="77">
        <v>100</v>
      </c>
      <c r="ER26" s="77">
        <v>100</v>
      </c>
      <c r="ES26" s="77">
        <v>100</v>
      </c>
      <c r="ET26" s="77">
        <v>100</v>
      </c>
      <c r="EU26" s="77">
        <v>100</v>
      </c>
      <c r="EV26" s="77">
        <v>100</v>
      </c>
      <c r="EW26" s="77">
        <v>75</v>
      </c>
      <c r="EX26" s="77">
        <v>100</v>
      </c>
      <c r="EY26" s="77">
        <v>100</v>
      </c>
      <c r="EZ26" s="77">
        <v>100</v>
      </c>
      <c r="FA26" s="77">
        <v>100</v>
      </c>
      <c r="FB26" s="77">
        <v>100</v>
      </c>
      <c r="FC26" s="77">
        <v>100</v>
      </c>
      <c r="FD26" s="77">
        <v>100</v>
      </c>
      <c r="FE26" s="77">
        <v>100</v>
      </c>
      <c r="FF26" s="77">
        <v>100</v>
      </c>
      <c r="FG26" s="77">
        <v>100</v>
      </c>
      <c r="FH26" s="77">
        <v>100</v>
      </c>
      <c r="FI26" s="77">
        <v>100</v>
      </c>
      <c r="FJ26" s="77">
        <v>100</v>
      </c>
      <c r="FK26" s="77">
        <v>100</v>
      </c>
      <c r="FL26" s="77">
        <v>100</v>
      </c>
      <c r="FM26" s="77">
        <v>100</v>
      </c>
      <c r="FN26" s="77">
        <v>100</v>
      </c>
      <c r="FO26" s="77">
        <v>100</v>
      </c>
      <c r="FP26" s="77">
        <v>100</v>
      </c>
      <c r="FQ26" s="77">
        <v>100</v>
      </c>
      <c r="FR26" s="77">
        <v>100</v>
      </c>
      <c r="FS26" s="77">
        <v>100</v>
      </c>
      <c r="FT26" s="77">
        <v>100</v>
      </c>
      <c r="FU26" s="77">
        <v>100</v>
      </c>
      <c r="FV26" s="77">
        <v>0</v>
      </c>
      <c r="FW26" s="77">
        <v>100</v>
      </c>
      <c r="FX26" s="77">
        <v>0</v>
      </c>
      <c r="FY26" s="77">
        <v>100</v>
      </c>
      <c r="FZ26" s="77">
        <v>100</v>
      </c>
      <c r="GA26" s="77">
        <v>100</v>
      </c>
      <c r="GB26" s="77">
        <v>100</v>
      </c>
      <c r="GC26" s="77">
        <v>100</v>
      </c>
      <c r="GD26" s="77">
        <v>100</v>
      </c>
      <c r="GE26" s="77">
        <v>100</v>
      </c>
      <c r="GF26" s="77">
        <v>100</v>
      </c>
      <c r="GG26" s="77">
        <v>100</v>
      </c>
      <c r="GH26" s="77">
        <v>100</v>
      </c>
      <c r="GI26" s="77">
        <v>100</v>
      </c>
      <c r="GJ26" s="77">
        <v>100</v>
      </c>
      <c r="GK26" s="77">
        <v>100</v>
      </c>
      <c r="GL26" s="77">
        <v>100</v>
      </c>
      <c r="GM26" s="77">
        <v>100</v>
      </c>
      <c r="GN26" s="77">
        <v>100</v>
      </c>
      <c r="GO26" s="77">
        <v>100</v>
      </c>
      <c r="GP26" s="77">
        <v>100</v>
      </c>
      <c r="GQ26" s="77">
        <v>100</v>
      </c>
      <c r="GR26" s="77">
        <v>100</v>
      </c>
      <c r="GS26" s="77">
        <v>100</v>
      </c>
      <c r="GT26" s="77">
        <v>100</v>
      </c>
      <c r="GU26" s="77">
        <v>100</v>
      </c>
      <c r="GV26" s="77">
        <v>100</v>
      </c>
      <c r="GW26" s="77">
        <v>100</v>
      </c>
      <c r="GX26" s="77">
        <v>100</v>
      </c>
      <c r="GY26" s="77">
        <v>100</v>
      </c>
      <c r="GZ26" s="77">
        <v>100</v>
      </c>
      <c r="HA26" s="77">
        <v>100</v>
      </c>
      <c r="HB26" s="77">
        <v>100</v>
      </c>
      <c r="HC26" s="77">
        <v>100</v>
      </c>
    </row>
    <row r="27" spans="1:211" s="1" customFormat="1" ht="15.5" x14ac:dyDescent="0.35">
      <c r="A27" s="22" t="s">
        <v>43</v>
      </c>
      <c r="B27" s="22" t="s">
        <v>73</v>
      </c>
      <c r="C27" s="22" t="s">
        <v>74</v>
      </c>
      <c r="D27" s="22" t="s">
        <v>342</v>
      </c>
      <c r="E27" s="77">
        <v>50</v>
      </c>
      <c r="F27" s="77">
        <v>50</v>
      </c>
      <c r="G27" s="77">
        <v>50</v>
      </c>
      <c r="H27" s="77">
        <v>50</v>
      </c>
      <c r="I27" s="77">
        <v>50</v>
      </c>
      <c r="J27" s="77">
        <v>50</v>
      </c>
      <c r="K27" s="77">
        <v>75</v>
      </c>
      <c r="L27" s="77">
        <v>50</v>
      </c>
      <c r="M27" s="77">
        <v>100</v>
      </c>
      <c r="N27" s="77">
        <v>100</v>
      </c>
      <c r="O27" s="77">
        <v>50</v>
      </c>
      <c r="P27" s="77">
        <v>100</v>
      </c>
      <c r="Q27" s="77">
        <v>100</v>
      </c>
      <c r="R27" s="77">
        <v>50</v>
      </c>
      <c r="S27" s="77">
        <v>100</v>
      </c>
      <c r="T27" s="77">
        <v>100</v>
      </c>
      <c r="U27" s="77">
        <v>100</v>
      </c>
      <c r="V27" s="77">
        <v>100</v>
      </c>
      <c r="W27" s="77">
        <v>100</v>
      </c>
      <c r="X27" s="77">
        <v>100</v>
      </c>
      <c r="Y27" s="77">
        <v>50</v>
      </c>
      <c r="Z27" s="77">
        <v>50</v>
      </c>
      <c r="AA27" s="77">
        <v>50</v>
      </c>
      <c r="AB27" s="77">
        <v>25</v>
      </c>
      <c r="AC27" s="77">
        <v>25</v>
      </c>
      <c r="AD27" s="77">
        <v>100</v>
      </c>
      <c r="AE27" s="77">
        <v>75</v>
      </c>
      <c r="AF27" s="77">
        <v>75</v>
      </c>
      <c r="AG27" s="77">
        <v>50</v>
      </c>
      <c r="AH27" s="77">
        <v>75</v>
      </c>
      <c r="AI27" s="77">
        <v>100</v>
      </c>
      <c r="AJ27" s="77">
        <v>75</v>
      </c>
      <c r="AK27" s="77">
        <v>50</v>
      </c>
      <c r="AL27" s="77">
        <v>50</v>
      </c>
      <c r="AM27" s="77">
        <v>75</v>
      </c>
      <c r="AN27" s="77">
        <v>75</v>
      </c>
      <c r="AO27" s="77">
        <v>75</v>
      </c>
      <c r="AP27" s="77">
        <v>50</v>
      </c>
      <c r="AQ27" s="77">
        <v>75</v>
      </c>
      <c r="AR27" s="77">
        <v>100</v>
      </c>
      <c r="AS27" s="77">
        <v>75</v>
      </c>
      <c r="AT27" s="77">
        <v>100</v>
      </c>
      <c r="AU27" s="77">
        <v>75</v>
      </c>
      <c r="AV27" s="77">
        <v>50</v>
      </c>
      <c r="AW27" s="77">
        <v>100</v>
      </c>
      <c r="AX27" s="77">
        <v>100</v>
      </c>
      <c r="AY27" s="77">
        <v>100</v>
      </c>
      <c r="AZ27" s="77">
        <v>100</v>
      </c>
      <c r="BA27" s="77">
        <v>100</v>
      </c>
      <c r="BB27" s="77">
        <v>100</v>
      </c>
      <c r="BC27" s="77">
        <v>100</v>
      </c>
      <c r="BD27" s="77">
        <v>100</v>
      </c>
      <c r="BE27" s="77">
        <v>75</v>
      </c>
      <c r="BF27" s="77">
        <v>75</v>
      </c>
      <c r="BG27" s="77">
        <v>75</v>
      </c>
      <c r="BH27" s="77">
        <v>75</v>
      </c>
      <c r="BI27" s="77">
        <v>25</v>
      </c>
      <c r="BJ27" s="77">
        <v>100</v>
      </c>
      <c r="BK27" s="77">
        <v>0</v>
      </c>
      <c r="BL27" s="77">
        <v>75</v>
      </c>
      <c r="BM27" s="77">
        <v>75</v>
      </c>
      <c r="BN27" s="77">
        <v>50</v>
      </c>
      <c r="BO27" s="77">
        <v>75</v>
      </c>
      <c r="BP27" s="77">
        <v>75</v>
      </c>
      <c r="BQ27" s="77">
        <v>75</v>
      </c>
      <c r="BR27" s="77">
        <v>75</v>
      </c>
      <c r="BS27" s="77">
        <v>100</v>
      </c>
      <c r="BT27" s="77">
        <v>75</v>
      </c>
      <c r="BU27" s="77">
        <v>50</v>
      </c>
      <c r="BV27" s="77">
        <v>75</v>
      </c>
      <c r="BW27" s="77">
        <v>25</v>
      </c>
      <c r="BX27" s="77">
        <v>75</v>
      </c>
      <c r="BY27" s="77">
        <v>50</v>
      </c>
      <c r="BZ27" s="77">
        <v>100</v>
      </c>
      <c r="CA27" s="77">
        <v>25</v>
      </c>
      <c r="CB27" s="77">
        <v>25</v>
      </c>
      <c r="CC27" s="77">
        <v>75</v>
      </c>
      <c r="CD27" s="77">
        <v>75</v>
      </c>
      <c r="CE27" s="77">
        <v>75</v>
      </c>
      <c r="CF27" s="77">
        <v>75</v>
      </c>
      <c r="CG27" s="77">
        <v>50</v>
      </c>
      <c r="CH27" s="77">
        <v>75</v>
      </c>
      <c r="CI27" s="77">
        <v>50</v>
      </c>
      <c r="CJ27" s="77">
        <v>75</v>
      </c>
      <c r="CK27" s="77">
        <v>75</v>
      </c>
      <c r="CL27" s="77">
        <v>75</v>
      </c>
      <c r="CM27" s="77">
        <v>75</v>
      </c>
      <c r="CN27" s="77">
        <v>100</v>
      </c>
      <c r="CO27" s="77">
        <v>75</v>
      </c>
      <c r="CP27" s="77">
        <v>75</v>
      </c>
      <c r="CQ27" s="77">
        <v>50</v>
      </c>
      <c r="CR27" s="77">
        <v>75</v>
      </c>
      <c r="CS27" s="77">
        <v>50</v>
      </c>
      <c r="CT27" s="77">
        <v>75</v>
      </c>
      <c r="CU27" s="77">
        <v>50</v>
      </c>
      <c r="CV27" s="77">
        <v>50</v>
      </c>
      <c r="CW27" s="77">
        <v>75</v>
      </c>
      <c r="CX27" s="77">
        <v>75</v>
      </c>
      <c r="CY27" s="77">
        <v>100</v>
      </c>
      <c r="CZ27" s="77">
        <v>75</v>
      </c>
      <c r="DA27" s="77">
        <v>100</v>
      </c>
      <c r="DB27" s="77">
        <v>75</v>
      </c>
      <c r="DC27" s="77">
        <v>75</v>
      </c>
      <c r="DD27" s="77">
        <v>100</v>
      </c>
      <c r="DE27" s="77">
        <v>75</v>
      </c>
      <c r="DF27" s="77">
        <v>75</v>
      </c>
      <c r="DG27" s="77">
        <v>100</v>
      </c>
      <c r="DH27" s="77">
        <v>100</v>
      </c>
      <c r="DI27" s="77">
        <v>75</v>
      </c>
      <c r="DJ27" s="77">
        <v>0</v>
      </c>
      <c r="DK27" s="77">
        <v>75</v>
      </c>
      <c r="DL27" s="77">
        <v>100</v>
      </c>
      <c r="DM27" s="77">
        <v>100</v>
      </c>
      <c r="DN27" s="77">
        <v>100</v>
      </c>
      <c r="DO27" s="77">
        <v>75</v>
      </c>
      <c r="DP27" s="77">
        <v>75</v>
      </c>
      <c r="DQ27" s="77">
        <v>75</v>
      </c>
      <c r="DR27" s="77">
        <v>100</v>
      </c>
      <c r="DS27" s="77">
        <v>100</v>
      </c>
      <c r="DT27" s="77">
        <v>50</v>
      </c>
      <c r="DU27" s="77">
        <v>25</v>
      </c>
      <c r="DV27" s="77">
        <v>100</v>
      </c>
      <c r="DW27" s="77">
        <v>75</v>
      </c>
      <c r="DX27" s="77">
        <v>50</v>
      </c>
      <c r="DY27" s="77">
        <v>50</v>
      </c>
      <c r="DZ27" s="77">
        <v>75</v>
      </c>
      <c r="EA27" s="77">
        <v>75</v>
      </c>
      <c r="EB27" s="77">
        <v>75</v>
      </c>
      <c r="EC27" s="77">
        <v>75</v>
      </c>
      <c r="ED27" s="77">
        <v>50</v>
      </c>
      <c r="EE27" s="77">
        <v>50</v>
      </c>
      <c r="EF27" s="77">
        <v>100</v>
      </c>
      <c r="EG27" s="77">
        <v>75</v>
      </c>
      <c r="EH27" s="77">
        <v>75</v>
      </c>
      <c r="EI27" s="77">
        <v>75</v>
      </c>
      <c r="EJ27" s="77">
        <v>25</v>
      </c>
      <c r="EK27" s="77">
        <v>50</v>
      </c>
      <c r="EL27" s="77">
        <v>75</v>
      </c>
      <c r="EM27" s="77">
        <v>75</v>
      </c>
      <c r="EN27" s="77">
        <v>75</v>
      </c>
      <c r="EO27" s="77">
        <v>75</v>
      </c>
      <c r="EP27" s="77">
        <v>75</v>
      </c>
      <c r="EQ27" s="77">
        <v>100</v>
      </c>
      <c r="ER27" s="77">
        <v>100</v>
      </c>
      <c r="ES27" s="77">
        <v>100</v>
      </c>
      <c r="ET27" s="77">
        <v>100</v>
      </c>
      <c r="EU27" s="77">
        <v>100</v>
      </c>
      <c r="EV27" s="77">
        <v>100</v>
      </c>
      <c r="EW27" s="77">
        <v>25</v>
      </c>
      <c r="EX27" s="77">
        <v>100</v>
      </c>
      <c r="EY27" s="77">
        <v>75</v>
      </c>
      <c r="EZ27" s="77">
        <v>75</v>
      </c>
      <c r="FA27" s="77">
        <v>75</v>
      </c>
      <c r="FB27" s="77">
        <v>75</v>
      </c>
      <c r="FC27" s="77">
        <v>75</v>
      </c>
      <c r="FD27" s="77">
        <v>100</v>
      </c>
      <c r="FE27" s="77">
        <v>75</v>
      </c>
      <c r="FF27" s="77">
        <v>75</v>
      </c>
      <c r="FG27" s="77">
        <v>50</v>
      </c>
      <c r="FH27" s="77">
        <v>75</v>
      </c>
      <c r="FI27" s="77">
        <v>75</v>
      </c>
      <c r="FJ27" s="77">
        <v>75</v>
      </c>
      <c r="FK27" s="77">
        <v>75</v>
      </c>
      <c r="FL27" s="77">
        <v>75</v>
      </c>
      <c r="FM27" s="77">
        <v>75</v>
      </c>
      <c r="FN27" s="77">
        <v>75</v>
      </c>
      <c r="FO27" s="77">
        <v>75</v>
      </c>
      <c r="FP27" s="77">
        <v>75</v>
      </c>
      <c r="FQ27" s="77">
        <v>75</v>
      </c>
      <c r="FR27" s="77">
        <v>75</v>
      </c>
      <c r="FS27" s="77">
        <v>75</v>
      </c>
      <c r="FT27" s="77">
        <v>100</v>
      </c>
      <c r="FU27" s="77">
        <v>100</v>
      </c>
      <c r="FV27" s="77">
        <v>100</v>
      </c>
      <c r="FW27" s="77">
        <v>100</v>
      </c>
      <c r="FX27" s="77">
        <v>100</v>
      </c>
      <c r="FY27" s="77">
        <v>100</v>
      </c>
      <c r="FZ27" s="77">
        <v>100</v>
      </c>
      <c r="GA27" s="77">
        <v>100</v>
      </c>
      <c r="GB27" s="77">
        <v>100</v>
      </c>
      <c r="GC27" s="77">
        <v>100</v>
      </c>
      <c r="GD27" s="77">
        <v>100</v>
      </c>
      <c r="GE27" s="77">
        <v>75</v>
      </c>
      <c r="GF27" s="77">
        <v>75</v>
      </c>
      <c r="GG27" s="77">
        <v>75</v>
      </c>
      <c r="GH27" s="77">
        <v>75</v>
      </c>
      <c r="GI27" s="77">
        <v>100</v>
      </c>
      <c r="GJ27" s="77">
        <v>100</v>
      </c>
      <c r="GK27" s="77">
        <v>100</v>
      </c>
      <c r="GL27" s="77">
        <v>75</v>
      </c>
      <c r="GM27" s="77">
        <v>75</v>
      </c>
      <c r="GN27" s="77">
        <v>50</v>
      </c>
      <c r="GO27" s="77">
        <v>50</v>
      </c>
      <c r="GP27" s="77">
        <v>50</v>
      </c>
      <c r="GQ27" s="77">
        <v>50</v>
      </c>
      <c r="GR27" s="77">
        <v>100</v>
      </c>
      <c r="GS27" s="77">
        <v>75</v>
      </c>
      <c r="GT27" s="77">
        <v>75</v>
      </c>
      <c r="GU27" s="77">
        <v>75</v>
      </c>
      <c r="GV27" s="77">
        <v>75</v>
      </c>
      <c r="GW27" s="77">
        <v>100</v>
      </c>
      <c r="GX27" s="77">
        <v>75</v>
      </c>
      <c r="GY27" s="77">
        <v>50</v>
      </c>
      <c r="GZ27" s="77">
        <v>50</v>
      </c>
      <c r="HA27" s="77">
        <v>75</v>
      </c>
      <c r="HB27" s="77">
        <v>75</v>
      </c>
      <c r="HC27" s="77">
        <v>100</v>
      </c>
    </row>
    <row r="28" spans="1:211" s="1" customFormat="1" ht="15.5" x14ac:dyDescent="0.35">
      <c r="A28" s="22" t="s">
        <v>43</v>
      </c>
      <c r="B28" s="22" t="s">
        <v>73</v>
      </c>
      <c r="C28" s="22" t="s">
        <v>75</v>
      </c>
      <c r="D28" s="22" t="s">
        <v>342</v>
      </c>
      <c r="E28" s="77">
        <v>0</v>
      </c>
      <c r="F28" s="77">
        <v>75</v>
      </c>
      <c r="G28" s="77">
        <v>0</v>
      </c>
      <c r="H28" s="77">
        <v>25</v>
      </c>
      <c r="I28" s="77">
        <v>0</v>
      </c>
      <c r="J28" s="77">
        <v>75</v>
      </c>
      <c r="K28" s="77">
        <v>0</v>
      </c>
      <c r="L28" s="77">
        <v>75</v>
      </c>
      <c r="M28" s="77">
        <v>0</v>
      </c>
      <c r="N28" s="77">
        <v>50</v>
      </c>
      <c r="O28" s="77">
        <v>0</v>
      </c>
      <c r="P28" s="77">
        <v>100</v>
      </c>
      <c r="Q28" s="77">
        <v>0</v>
      </c>
      <c r="R28" s="77">
        <v>25</v>
      </c>
      <c r="S28" s="77">
        <v>0</v>
      </c>
      <c r="T28" s="77">
        <v>100</v>
      </c>
      <c r="U28" s="77">
        <v>0</v>
      </c>
      <c r="V28" s="77">
        <v>0</v>
      </c>
      <c r="W28" s="77">
        <v>0</v>
      </c>
      <c r="X28" s="77">
        <v>75</v>
      </c>
      <c r="Y28" s="77">
        <v>25</v>
      </c>
      <c r="Z28" s="77">
        <v>0</v>
      </c>
      <c r="AA28" s="77">
        <v>0</v>
      </c>
      <c r="AB28" s="77">
        <v>50</v>
      </c>
      <c r="AC28" s="77">
        <v>50</v>
      </c>
      <c r="AD28" s="77">
        <v>100</v>
      </c>
      <c r="AE28" s="77">
        <v>75</v>
      </c>
      <c r="AF28" s="77">
        <v>75</v>
      </c>
      <c r="AG28" s="77">
        <v>75</v>
      </c>
      <c r="AH28" s="77">
        <v>75</v>
      </c>
      <c r="AI28" s="77">
        <v>75</v>
      </c>
      <c r="AJ28" s="77">
        <v>75</v>
      </c>
      <c r="AK28" s="77">
        <v>25</v>
      </c>
      <c r="AL28" s="77">
        <v>75</v>
      </c>
      <c r="AM28" s="77">
        <v>75</v>
      </c>
      <c r="AN28" s="77">
        <v>75</v>
      </c>
      <c r="AO28" s="77">
        <v>75</v>
      </c>
      <c r="AP28" s="77">
        <v>25</v>
      </c>
      <c r="AQ28" s="77">
        <v>75</v>
      </c>
      <c r="AR28" s="77">
        <v>0</v>
      </c>
      <c r="AS28" s="77">
        <v>0</v>
      </c>
      <c r="AT28" s="77">
        <v>100</v>
      </c>
      <c r="AU28" s="77">
        <v>100</v>
      </c>
      <c r="AV28" s="77">
        <v>0</v>
      </c>
      <c r="AW28" s="77">
        <v>100</v>
      </c>
      <c r="AX28" s="77">
        <v>100</v>
      </c>
      <c r="AY28" s="77">
        <v>75</v>
      </c>
      <c r="AZ28" s="77">
        <v>75</v>
      </c>
      <c r="BA28" s="77">
        <v>75</v>
      </c>
      <c r="BB28" s="77">
        <v>75</v>
      </c>
      <c r="BC28" s="77">
        <v>100</v>
      </c>
      <c r="BD28" s="77">
        <v>100</v>
      </c>
      <c r="BE28" s="77">
        <v>100</v>
      </c>
      <c r="BF28" s="77">
        <v>75</v>
      </c>
      <c r="BG28" s="77">
        <v>100</v>
      </c>
      <c r="BH28" s="77">
        <v>75</v>
      </c>
      <c r="BI28" s="77">
        <v>25</v>
      </c>
      <c r="BJ28" s="77">
        <v>75</v>
      </c>
      <c r="BK28" s="77">
        <v>25</v>
      </c>
      <c r="BL28" s="77">
        <v>75</v>
      </c>
      <c r="BM28" s="77">
        <v>100</v>
      </c>
      <c r="BN28" s="77">
        <v>75</v>
      </c>
      <c r="BO28" s="77">
        <v>100</v>
      </c>
      <c r="BP28" s="77">
        <v>0</v>
      </c>
      <c r="BQ28" s="77">
        <v>100</v>
      </c>
      <c r="BR28" s="77">
        <v>75</v>
      </c>
      <c r="BS28" s="77">
        <v>100</v>
      </c>
      <c r="BT28" s="77">
        <v>100</v>
      </c>
      <c r="BU28" s="77">
        <v>75</v>
      </c>
      <c r="BV28" s="77">
        <v>100</v>
      </c>
      <c r="BW28" s="77">
        <v>0</v>
      </c>
      <c r="BX28" s="77">
        <v>75</v>
      </c>
      <c r="BY28" s="77">
        <v>75</v>
      </c>
      <c r="BZ28" s="77">
        <v>100</v>
      </c>
      <c r="CA28" s="77">
        <v>100</v>
      </c>
      <c r="CB28" s="77">
        <v>75</v>
      </c>
      <c r="CC28" s="77">
        <v>75</v>
      </c>
      <c r="CD28" s="77">
        <v>50</v>
      </c>
      <c r="CE28" s="77">
        <v>100</v>
      </c>
      <c r="CF28" s="77">
        <v>100</v>
      </c>
      <c r="CG28" s="77">
        <v>100</v>
      </c>
      <c r="CH28" s="77">
        <v>75</v>
      </c>
      <c r="CI28" s="77">
        <v>75</v>
      </c>
      <c r="CJ28" s="77">
        <v>75</v>
      </c>
      <c r="CK28" s="77">
        <v>75</v>
      </c>
      <c r="CL28" s="77">
        <v>100</v>
      </c>
      <c r="CM28" s="77">
        <v>75</v>
      </c>
      <c r="CN28" s="77">
        <v>100</v>
      </c>
      <c r="CO28" s="77">
        <v>100</v>
      </c>
      <c r="CP28" s="77">
        <v>50</v>
      </c>
      <c r="CQ28" s="77">
        <v>100</v>
      </c>
      <c r="CR28" s="77">
        <v>100</v>
      </c>
      <c r="CS28" s="77">
        <v>100</v>
      </c>
      <c r="CT28" s="77">
        <v>50</v>
      </c>
      <c r="CU28" s="77">
        <v>75</v>
      </c>
      <c r="CV28" s="77">
        <v>75</v>
      </c>
      <c r="CW28" s="77">
        <v>0</v>
      </c>
      <c r="CX28" s="77">
        <v>0</v>
      </c>
      <c r="CY28" s="77">
        <v>0</v>
      </c>
      <c r="CZ28" s="77">
        <v>0</v>
      </c>
      <c r="DA28" s="77">
        <v>100</v>
      </c>
      <c r="DB28" s="77">
        <v>100</v>
      </c>
      <c r="DC28" s="77">
        <v>75</v>
      </c>
      <c r="DD28" s="77">
        <v>75</v>
      </c>
      <c r="DE28" s="77">
        <v>75</v>
      </c>
      <c r="DF28" s="77">
        <v>100</v>
      </c>
      <c r="DG28" s="77">
        <v>100</v>
      </c>
      <c r="DH28" s="77">
        <v>100</v>
      </c>
      <c r="DI28" s="77">
        <v>75</v>
      </c>
      <c r="DJ28" s="77">
        <v>100</v>
      </c>
      <c r="DK28" s="77">
        <v>75</v>
      </c>
      <c r="DL28" s="77">
        <v>100</v>
      </c>
      <c r="DM28" s="77">
        <v>100</v>
      </c>
      <c r="DN28" s="77">
        <v>100</v>
      </c>
      <c r="DO28" s="77">
        <v>75</v>
      </c>
      <c r="DP28" s="77">
        <v>75</v>
      </c>
      <c r="DQ28" s="77">
        <v>75</v>
      </c>
      <c r="DR28" s="77">
        <v>100</v>
      </c>
      <c r="DS28" s="77">
        <v>100</v>
      </c>
      <c r="DT28" s="77">
        <v>100</v>
      </c>
      <c r="DU28" s="77">
        <v>25</v>
      </c>
      <c r="DV28" s="77">
        <v>100</v>
      </c>
      <c r="DW28" s="77">
        <v>100</v>
      </c>
      <c r="DX28" s="77">
        <v>50</v>
      </c>
      <c r="DY28" s="77">
        <v>50</v>
      </c>
      <c r="DZ28" s="77">
        <v>75</v>
      </c>
      <c r="EA28" s="77">
        <v>75</v>
      </c>
      <c r="EB28" s="77">
        <v>75</v>
      </c>
      <c r="EC28" s="77">
        <v>75</v>
      </c>
      <c r="ED28" s="77">
        <v>100</v>
      </c>
      <c r="EE28" s="77">
        <v>100</v>
      </c>
      <c r="EF28" s="77">
        <v>100</v>
      </c>
      <c r="EG28" s="77">
        <v>100</v>
      </c>
      <c r="EH28" s="77">
        <v>100</v>
      </c>
      <c r="EI28" s="77">
        <v>100</v>
      </c>
      <c r="EJ28" s="77">
        <v>100</v>
      </c>
      <c r="EK28" s="77">
        <v>100</v>
      </c>
      <c r="EL28" s="77">
        <v>100</v>
      </c>
      <c r="EM28" s="77">
        <v>100</v>
      </c>
      <c r="EN28" s="77">
        <v>75</v>
      </c>
      <c r="EO28" s="77">
        <v>100</v>
      </c>
      <c r="EP28" s="77">
        <v>100</v>
      </c>
      <c r="EQ28" s="77">
        <v>100</v>
      </c>
      <c r="ER28" s="77">
        <v>100</v>
      </c>
      <c r="ES28" s="77">
        <v>100</v>
      </c>
      <c r="ET28" s="77">
        <v>100</v>
      </c>
      <c r="EU28" s="77">
        <v>100</v>
      </c>
      <c r="EV28" s="77">
        <v>100</v>
      </c>
      <c r="EW28" s="77">
        <v>100</v>
      </c>
      <c r="EX28" s="77">
        <v>100</v>
      </c>
      <c r="EY28" s="77">
        <v>100</v>
      </c>
      <c r="EZ28" s="77">
        <v>100</v>
      </c>
      <c r="FA28" s="77">
        <v>75</v>
      </c>
      <c r="FB28" s="77">
        <v>75</v>
      </c>
      <c r="FC28" s="77">
        <v>100</v>
      </c>
      <c r="FD28" s="77">
        <v>75</v>
      </c>
      <c r="FE28" s="77">
        <v>100</v>
      </c>
      <c r="FF28" s="77">
        <v>100</v>
      </c>
      <c r="FG28" s="77">
        <v>75</v>
      </c>
      <c r="FH28" s="77">
        <v>100</v>
      </c>
      <c r="FI28" s="77">
        <v>100</v>
      </c>
      <c r="FJ28" s="77">
        <v>100</v>
      </c>
      <c r="FK28" s="77">
        <v>100</v>
      </c>
      <c r="FL28" s="77">
        <v>100</v>
      </c>
      <c r="FM28" s="77">
        <v>100</v>
      </c>
      <c r="FN28" s="77">
        <v>100</v>
      </c>
      <c r="FO28" s="77">
        <v>100</v>
      </c>
      <c r="FP28" s="77">
        <v>100</v>
      </c>
      <c r="FQ28" s="77">
        <v>100</v>
      </c>
      <c r="FR28" s="77">
        <v>100</v>
      </c>
      <c r="FS28" s="77">
        <v>75</v>
      </c>
      <c r="FT28" s="77">
        <v>100</v>
      </c>
      <c r="FU28" s="77">
        <v>100</v>
      </c>
      <c r="FV28" s="77">
        <v>100</v>
      </c>
      <c r="FW28" s="77">
        <v>100</v>
      </c>
      <c r="FX28" s="77">
        <v>75</v>
      </c>
      <c r="FY28" s="77">
        <v>75</v>
      </c>
      <c r="FZ28" s="77">
        <v>100</v>
      </c>
      <c r="GA28" s="77">
        <v>100</v>
      </c>
      <c r="GB28" s="77">
        <v>100</v>
      </c>
      <c r="GC28" s="77">
        <v>100</v>
      </c>
      <c r="GD28" s="77">
        <v>100</v>
      </c>
      <c r="GE28" s="77">
        <v>100</v>
      </c>
      <c r="GF28" s="77">
        <v>100</v>
      </c>
      <c r="GG28" s="77">
        <v>100</v>
      </c>
      <c r="GH28" s="77">
        <v>100</v>
      </c>
      <c r="GI28" s="77">
        <v>100</v>
      </c>
      <c r="GJ28" s="77">
        <v>75</v>
      </c>
      <c r="GK28" s="77">
        <v>100</v>
      </c>
      <c r="GL28" s="77">
        <v>100</v>
      </c>
      <c r="GM28" s="77">
        <v>75</v>
      </c>
      <c r="GN28" s="77">
        <v>100</v>
      </c>
      <c r="GO28" s="77">
        <v>100</v>
      </c>
      <c r="GP28" s="77">
        <v>100</v>
      </c>
      <c r="GQ28" s="77">
        <v>75</v>
      </c>
      <c r="GR28" s="77">
        <v>100</v>
      </c>
      <c r="GS28" s="77">
        <v>100</v>
      </c>
      <c r="GT28" s="77">
        <v>75</v>
      </c>
      <c r="GU28" s="77">
        <v>100</v>
      </c>
      <c r="GV28" s="77">
        <v>100</v>
      </c>
      <c r="GW28" s="77">
        <v>100</v>
      </c>
      <c r="GX28" s="77">
        <v>100</v>
      </c>
      <c r="GY28" s="77">
        <v>100</v>
      </c>
      <c r="GZ28" s="77">
        <v>0</v>
      </c>
      <c r="HA28" s="77">
        <v>100</v>
      </c>
      <c r="HB28" s="77">
        <v>100</v>
      </c>
      <c r="HC28" s="77">
        <v>100</v>
      </c>
    </row>
    <row r="29" spans="1:211" s="1" customFormat="1" ht="15.5" x14ac:dyDescent="0.35">
      <c r="A29" s="22" t="s">
        <v>43</v>
      </c>
      <c r="B29" s="22" t="s">
        <v>73</v>
      </c>
      <c r="C29" s="22" t="s">
        <v>76</v>
      </c>
      <c r="D29" s="22" t="s">
        <v>342</v>
      </c>
      <c r="E29" s="77">
        <v>100</v>
      </c>
      <c r="F29" s="77">
        <v>75</v>
      </c>
      <c r="G29" s="77">
        <v>100</v>
      </c>
      <c r="H29" s="77">
        <v>75</v>
      </c>
      <c r="I29" s="77">
        <v>75</v>
      </c>
      <c r="J29" s="77">
        <v>0</v>
      </c>
      <c r="K29" s="77">
        <v>75</v>
      </c>
      <c r="L29" s="77">
        <v>75</v>
      </c>
      <c r="M29" s="77">
        <v>100</v>
      </c>
      <c r="N29" s="77">
        <v>75</v>
      </c>
      <c r="O29" s="77">
        <v>100</v>
      </c>
      <c r="P29" s="77">
        <v>100</v>
      </c>
      <c r="Q29" s="77">
        <v>100</v>
      </c>
      <c r="R29" s="77">
        <v>100</v>
      </c>
      <c r="S29" s="77">
        <v>100</v>
      </c>
      <c r="T29" s="77">
        <v>100</v>
      </c>
      <c r="U29" s="77">
        <v>100</v>
      </c>
      <c r="V29" s="77">
        <v>0</v>
      </c>
      <c r="W29" s="77">
        <v>100</v>
      </c>
      <c r="X29" s="77">
        <v>100</v>
      </c>
      <c r="Y29" s="77">
        <v>100</v>
      </c>
      <c r="Z29" s="77">
        <v>100</v>
      </c>
      <c r="AA29" s="77">
        <v>100</v>
      </c>
      <c r="AB29" s="77">
        <v>100</v>
      </c>
      <c r="AC29" s="77">
        <v>100</v>
      </c>
      <c r="AD29" s="77">
        <v>100</v>
      </c>
      <c r="AE29" s="77">
        <v>100</v>
      </c>
      <c r="AF29" s="77">
        <v>100</v>
      </c>
      <c r="AG29" s="77">
        <v>75</v>
      </c>
      <c r="AH29" s="77">
        <v>100</v>
      </c>
      <c r="AI29" s="77">
        <v>100</v>
      </c>
      <c r="AJ29" s="77">
        <v>100</v>
      </c>
      <c r="AK29" s="77">
        <v>100</v>
      </c>
      <c r="AL29" s="77">
        <v>100</v>
      </c>
      <c r="AM29" s="77">
        <v>100</v>
      </c>
      <c r="AN29" s="77">
        <v>100</v>
      </c>
      <c r="AO29" s="77">
        <v>100</v>
      </c>
      <c r="AP29" s="77">
        <v>100</v>
      </c>
      <c r="AQ29" s="77">
        <v>100</v>
      </c>
      <c r="AR29" s="77">
        <v>100</v>
      </c>
      <c r="AS29" s="77">
        <v>100</v>
      </c>
      <c r="AT29" s="77">
        <v>100</v>
      </c>
      <c r="AU29" s="77">
        <v>100</v>
      </c>
      <c r="AV29" s="77">
        <v>100</v>
      </c>
      <c r="AW29" s="77">
        <v>100</v>
      </c>
      <c r="AX29" s="77">
        <v>100</v>
      </c>
      <c r="AY29" s="77">
        <v>100</v>
      </c>
      <c r="AZ29" s="77">
        <v>100</v>
      </c>
      <c r="BA29" s="77">
        <v>100</v>
      </c>
      <c r="BB29" s="77">
        <v>100</v>
      </c>
      <c r="BC29" s="77">
        <v>100</v>
      </c>
      <c r="BD29" s="77">
        <v>100</v>
      </c>
      <c r="BE29" s="77">
        <v>100</v>
      </c>
      <c r="BF29" s="77">
        <v>100</v>
      </c>
      <c r="BG29" s="77">
        <v>100</v>
      </c>
      <c r="BH29" s="77">
        <v>100</v>
      </c>
      <c r="BI29" s="77">
        <v>100</v>
      </c>
      <c r="BJ29" s="77">
        <v>100</v>
      </c>
      <c r="BK29" s="77">
        <v>100</v>
      </c>
      <c r="BL29" s="77">
        <v>100</v>
      </c>
      <c r="BM29" s="77">
        <v>100</v>
      </c>
      <c r="BN29" s="77">
        <v>100</v>
      </c>
      <c r="BO29" s="77">
        <v>100</v>
      </c>
      <c r="BP29" s="77">
        <v>100</v>
      </c>
      <c r="BQ29" s="77">
        <v>100</v>
      </c>
      <c r="BR29" s="77">
        <v>100</v>
      </c>
      <c r="BS29" s="77">
        <v>100</v>
      </c>
      <c r="BT29" s="77">
        <v>100</v>
      </c>
      <c r="BU29" s="77">
        <v>100</v>
      </c>
      <c r="BV29" s="77">
        <v>100</v>
      </c>
      <c r="BW29" s="77">
        <v>100</v>
      </c>
      <c r="BX29" s="77">
        <v>75</v>
      </c>
      <c r="BY29" s="77">
        <v>75</v>
      </c>
      <c r="BZ29" s="77">
        <v>100</v>
      </c>
      <c r="CA29" s="77">
        <v>100</v>
      </c>
      <c r="CB29" s="77">
        <v>100</v>
      </c>
      <c r="CC29" s="77">
        <v>100</v>
      </c>
      <c r="CD29" s="77">
        <v>100</v>
      </c>
      <c r="CE29" s="77">
        <v>100</v>
      </c>
      <c r="CF29" s="77">
        <v>100</v>
      </c>
      <c r="CG29" s="77">
        <v>100</v>
      </c>
      <c r="CH29" s="77">
        <v>100</v>
      </c>
      <c r="CI29" s="77">
        <v>100</v>
      </c>
      <c r="CJ29" s="77">
        <v>100</v>
      </c>
      <c r="CK29" s="77">
        <v>100</v>
      </c>
      <c r="CL29" s="77">
        <v>100</v>
      </c>
      <c r="CM29" s="77">
        <v>100</v>
      </c>
      <c r="CN29" s="77">
        <v>100</v>
      </c>
      <c r="CO29" s="77">
        <v>100</v>
      </c>
      <c r="CP29" s="77">
        <v>100</v>
      </c>
      <c r="CQ29" s="77">
        <v>100</v>
      </c>
      <c r="CR29" s="77">
        <v>100</v>
      </c>
      <c r="CS29" s="77">
        <v>100</v>
      </c>
      <c r="CT29" s="77">
        <v>100</v>
      </c>
      <c r="CU29" s="77">
        <v>100</v>
      </c>
      <c r="CV29" s="77">
        <v>100</v>
      </c>
      <c r="CW29" s="77">
        <v>100</v>
      </c>
      <c r="CX29" s="77">
        <v>100</v>
      </c>
      <c r="CY29" s="77">
        <v>100</v>
      </c>
      <c r="CZ29" s="77">
        <v>25</v>
      </c>
      <c r="DA29" s="77">
        <v>100</v>
      </c>
      <c r="DB29" s="77">
        <v>100</v>
      </c>
      <c r="DC29" s="77">
        <v>100</v>
      </c>
      <c r="DD29" s="77">
        <v>100</v>
      </c>
      <c r="DE29" s="77">
        <v>100</v>
      </c>
      <c r="DF29" s="77">
        <v>100</v>
      </c>
      <c r="DG29" s="77">
        <v>100</v>
      </c>
      <c r="DH29" s="77">
        <v>100</v>
      </c>
      <c r="DI29" s="77">
        <v>100</v>
      </c>
      <c r="DJ29" s="77">
        <v>100</v>
      </c>
      <c r="DK29" s="77">
        <v>100</v>
      </c>
      <c r="DL29" s="77">
        <v>100</v>
      </c>
      <c r="DM29" s="77">
        <v>100</v>
      </c>
      <c r="DN29" s="77">
        <v>100</v>
      </c>
      <c r="DO29" s="77">
        <v>100</v>
      </c>
      <c r="DP29" s="77">
        <v>100</v>
      </c>
      <c r="DQ29" s="77">
        <v>100</v>
      </c>
      <c r="DR29" s="77">
        <v>100</v>
      </c>
      <c r="DS29" s="77">
        <v>100</v>
      </c>
      <c r="DT29" s="77">
        <v>100</v>
      </c>
      <c r="DU29" s="77">
        <v>25</v>
      </c>
      <c r="DV29" s="77">
        <v>100</v>
      </c>
      <c r="DW29" s="77">
        <v>100</v>
      </c>
      <c r="DX29" s="77">
        <v>25</v>
      </c>
      <c r="DY29" s="77">
        <v>100</v>
      </c>
      <c r="DZ29" s="77">
        <v>100</v>
      </c>
      <c r="EA29" s="77">
        <v>75</v>
      </c>
      <c r="EB29" s="77">
        <v>100</v>
      </c>
      <c r="EC29" s="77">
        <v>100</v>
      </c>
      <c r="ED29" s="77">
        <v>100</v>
      </c>
      <c r="EE29" s="77">
        <v>100</v>
      </c>
      <c r="EF29" s="77">
        <v>100</v>
      </c>
      <c r="EG29" s="77">
        <v>100</v>
      </c>
      <c r="EH29" s="77">
        <v>100</v>
      </c>
      <c r="EI29" s="77">
        <v>100</v>
      </c>
      <c r="EJ29" s="77">
        <v>100</v>
      </c>
      <c r="EK29" s="77">
        <v>100</v>
      </c>
      <c r="EL29" s="77">
        <v>100</v>
      </c>
      <c r="EM29" s="77">
        <v>100</v>
      </c>
      <c r="EN29" s="77">
        <v>100</v>
      </c>
      <c r="EO29" s="77">
        <v>100</v>
      </c>
      <c r="EP29" s="77">
        <v>100</v>
      </c>
      <c r="EQ29" s="77">
        <v>100</v>
      </c>
      <c r="ER29" s="77">
        <v>100</v>
      </c>
      <c r="ES29" s="77">
        <v>100</v>
      </c>
      <c r="ET29" s="77">
        <v>100</v>
      </c>
      <c r="EU29" s="77">
        <v>100</v>
      </c>
      <c r="EV29" s="77">
        <v>100</v>
      </c>
      <c r="EW29" s="77">
        <v>100</v>
      </c>
      <c r="EX29" s="77">
        <v>100</v>
      </c>
      <c r="EY29" s="77">
        <v>100</v>
      </c>
      <c r="EZ29" s="77">
        <v>100</v>
      </c>
      <c r="FA29" s="77">
        <v>100</v>
      </c>
      <c r="FB29" s="77">
        <v>100</v>
      </c>
      <c r="FC29" s="77">
        <v>100</v>
      </c>
      <c r="FD29" s="77">
        <v>100</v>
      </c>
      <c r="FE29" s="77">
        <v>100</v>
      </c>
      <c r="FF29" s="77">
        <v>100</v>
      </c>
      <c r="FG29" s="77">
        <v>100</v>
      </c>
      <c r="FH29" s="77">
        <v>100</v>
      </c>
      <c r="FI29" s="77">
        <v>100</v>
      </c>
      <c r="FJ29" s="77">
        <v>100</v>
      </c>
      <c r="FK29" s="77">
        <v>100</v>
      </c>
      <c r="FL29" s="77">
        <v>100</v>
      </c>
      <c r="FM29" s="77">
        <v>100</v>
      </c>
      <c r="FN29" s="77">
        <v>100</v>
      </c>
      <c r="FO29" s="77">
        <v>100</v>
      </c>
      <c r="FP29" s="77">
        <v>100</v>
      </c>
      <c r="FQ29" s="77">
        <v>100</v>
      </c>
      <c r="FR29" s="77">
        <v>100</v>
      </c>
      <c r="FS29" s="77">
        <v>100</v>
      </c>
      <c r="FT29" s="77">
        <v>100</v>
      </c>
      <c r="FU29" s="77">
        <v>100</v>
      </c>
      <c r="FV29" s="77">
        <v>100</v>
      </c>
      <c r="FW29" s="77">
        <v>100</v>
      </c>
      <c r="FX29" s="77">
        <v>100</v>
      </c>
      <c r="FY29" s="77">
        <v>100</v>
      </c>
      <c r="FZ29" s="77">
        <v>100</v>
      </c>
      <c r="GA29" s="77">
        <v>100</v>
      </c>
      <c r="GB29" s="77">
        <v>100</v>
      </c>
      <c r="GC29" s="77">
        <v>100</v>
      </c>
      <c r="GD29" s="77">
        <v>100</v>
      </c>
      <c r="GE29" s="77">
        <v>100</v>
      </c>
      <c r="GF29" s="77">
        <v>100</v>
      </c>
      <c r="GG29" s="77">
        <v>100</v>
      </c>
      <c r="GH29" s="77">
        <v>100</v>
      </c>
      <c r="GI29" s="77">
        <v>100</v>
      </c>
      <c r="GJ29" s="77">
        <v>100</v>
      </c>
      <c r="GK29" s="77">
        <v>100</v>
      </c>
      <c r="GL29" s="77">
        <v>100</v>
      </c>
      <c r="GM29" s="77">
        <v>100</v>
      </c>
      <c r="GN29" s="77">
        <v>25</v>
      </c>
      <c r="GO29" s="77">
        <v>100</v>
      </c>
      <c r="GP29" s="77">
        <v>100</v>
      </c>
      <c r="GQ29" s="77">
        <v>100</v>
      </c>
      <c r="GR29" s="77">
        <v>100</v>
      </c>
      <c r="GS29" s="77">
        <v>100</v>
      </c>
      <c r="GT29" s="77">
        <v>100</v>
      </c>
      <c r="GU29" s="77">
        <v>100</v>
      </c>
      <c r="GV29" s="77">
        <v>100</v>
      </c>
      <c r="GW29" s="77">
        <v>100</v>
      </c>
      <c r="GX29" s="77">
        <v>100</v>
      </c>
      <c r="GY29" s="77">
        <v>100</v>
      </c>
      <c r="GZ29" s="77">
        <v>100</v>
      </c>
      <c r="HA29" s="77">
        <v>100</v>
      </c>
      <c r="HB29" s="77">
        <v>100</v>
      </c>
      <c r="HC29" s="77">
        <v>100</v>
      </c>
    </row>
    <row r="30" spans="1:211" s="1" customFormat="1" ht="15.5" x14ac:dyDescent="0.35">
      <c r="A30" s="22" t="s">
        <v>43</v>
      </c>
      <c r="B30" s="22" t="s">
        <v>73</v>
      </c>
      <c r="C30" s="22" t="s">
        <v>77</v>
      </c>
      <c r="D30" s="22" t="s">
        <v>342</v>
      </c>
      <c r="E30" s="77">
        <v>100</v>
      </c>
      <c r="F30" s="77">
        <v>75</v>
      </c>
      <c r="G30" s="77">
        <v>75</v>
      </c>
      <c r="H30" s="77">
        <v>75</v>
      </c>
      <c r="I30" s="77">
        <v>75</v>
      </c>
      <c r="J30" s="77">
        <v>75</v>
      </c>
      <c r="K30" s="77">
        <v>75</v>
      </c>
      <c r="L30" s="77">
        <v>75</v>
      </c>
      <c r="M30" s="77">
        <v>75</v>
      </c>
      <c r="N30" s="77">
        <v>75</v>
      </c>
      <c r="O30" s="77">
        <v>100</v>
      </c>
      <c r="P30" s="77">
        <v>100</v>
      </c>
      <c r="Q30" s="77">
        <v>100</v>
      </c>
      <c r="R30" s="77">
        <v>100</v>
      </c>
      <c r="S30" s="77">
        <v>75</v>
      </c>
      <c r="T30" s="77">
        <v>75</v>
      </c>
      <c r="U30" s="77">
        <v>100</v>
      </c>
      <c r="V30" s="77">
        <v>0</v>
      </c>
      <c r="W30" s="77">
        <v>100</v>
      </c>
      <c r="X30" s="77">
        <v>100</v>
      </c>
      <c r="Y30" s="77">
        <v>100</v>
      </c>
      <c r="Z30" s="77">
        <v>75</v>
      </c>
      <c r="AA30" s="77">
        <v>75</v>
      </c>
      <c r="AB30" s="77">
        <v>100</v>
      </c>
      <c r="AC30" s="77">
        <v>100</v>
      </c>
      <c r="AD30" s="77">
        <v>100</v>
      </c>
      <c r="AE30" s="77">
        <v>100</v>
      </c>
      <c r="AF30" s="77">
        <v>100</v>
      </c>
      <c r="AG30" s="77">
        <v>100</v>
      </c>
      <c r="AH30" s="77">
        <v>100</v>
      </c>
      <c r="AI30" s="77">
        <v>100</v>
      </c>
      <c r="AJ30" s="77">
        <v>100</v>
      </c>
      <c r="AK30" s="77">
        <v>75</v>
      </c>
      <c r="AL30" s="77">
        <v>100</v>
      </c>
      <c r="AM30" s="77">
        <v>100</v>
      </c>
      <c r="AN30" s="77">
        <v>100</v>
      </c>
      <c r="AO30" s="77">
        <v>100</v>
      </c>
      <c r="AP30" s="77">
        <v>100</v>
      </c>
      <c r="AQ30" s="77">
        <v>100</v>
      </c>
      <c r="AR30" s="77">
        <v>75</v>
      </c>
      <c r="AS30" s="77">
        <v>100</v>
      </c>
      <c r="AT30" s="77">
        <v>100</v>
      </c>
      <c r="AU30" s="77">
        <v>100</v>
      </c>
      <c r="AV30" s="77">
        <v>100</v>
      </c>
      <c r="AW30" s="77">
        <v>100</v>
      </c>
      <c r="AX30" s="77">
        <v>100</v>
      </c>
      <c r="AY30" s="77">
        <v>100</v>
      </c>
      <c r="AZ30" s="77">
        <v>100</v>
      </c>
      <c r="BA30" s="77">
        <v>100</v>
      </c>
      <c r="BB30" s="77">
        <v>100</v>
      </c>
      <c r="BC30" s="77">
        <v>100</v>
      </c>
      <c r="BD30" s="77">
        <v>100</v>
      </c>
      <c r="BE30" s="77">
        <v>100</v>
      </c>
      <c r="BF30" s="77">
        <v>100</v>
      </c>
      <c r="BG30" s="77">
        <v>100</v>
      </c>
      <c r="BH30" s="77">
        <v>100</v>
      </c>
      <c r="BI30" s="77">
        <v>100</v>
      </c>
      <c r="BJ30" s="77">
        <v>100</v>
      </c>
      <c r="BK30" s="77">
        <v>100</v>
      </c>
      <c r="BL30" s="77">
        <v>100</v>
      </c>
      <c r="BM30" s="77">
        <v>100</v>
      </c>
      <c r="BN30" s="77">
        <v>100</v>
      </c>
      <c r="BO30" s="77">
        <v>100</v>
      </c>
      <c r="BP30" s="77">
        <v>100</v>
      </c>
      <c r="BQ30" s="77">
        <v>100</v>
      </c>
      <c r="BR30" s="77">
        <v>100</v>
      </c>
      <c r="BS30" s="77">
        <v>100</v>
      </c>
      <c r="BT30" s="77">
        <v>100</v>
      </c>
      <c r="BU30" s="77">
        <v>75</v>
      </c>
      <c r="BV30" s="77">
        <v>100</v>
      </c>
      <c r="BW30" s="77">
        <v>75</v>
      </c>
      <c r="BX30" s="77">
        <v>100</v>
      </c>
      <c r="BY30" s="77">
        <v>75</v>
      </c>
      <c r="BZ30" s="77">
        <v>100</v>
      </c>
      <c r="CA30" s="77">
        <v>100</v>
      </c>
      <c r="CB30" s="77">
        <v>100</v>
      </c>
      <c r="CC30" s="77">
        <v>50</v>
      </c>
      <c r="CD30" s="77">
        <v>50</v>
      </c>
      <c r="CE30" s="77">
        <v>100</v>
      </c>
      <c r="CF30" s="77">
        <v>100</v>
      </c>
      <c r="CG30" s="77">
        <v>100</v>
      </c>
      <c r="CH30" s="77">
        <v>75</v>
      </c>
      <c r="CI30" s="77">
        <v>100</v>
      </c>
      <c r="CJ30" s="77">
        <v>100</v>
      </c>
      <c r="CK30" s="77">
        <v>100</v>
      </c>
      <c r="CL30" s="77">
        <v>100</v>
      </c>
      <c r="CM30" s="77">
        <v>100</v>
      </c>
      <c r="CN30" s="77">
        <v>100</v>
      </c>
      <c r="CO30" s="77">
        <v>100</v>
      </c>
      <c r="CP30" s="77">
        <v>100</v>
      </c>
      <c r="CQ30" s="77">
        <v>100</v>
      </c>
      <c r="CR30" s="77">
        <v>100</v>
      </c>
      <c r="CS30" s="77">
        <v>100</v>
      </c>
      <c r="CT30" s="77">
        <v>100</v>
      </c>
      <c r="CU30" s="77">
        <v>100</v>
      </c>
      <c r="CV30" s="77">
        <v>75</v>
      </c>
      <c r="CW30" s="77">
        <v>100</v>
      </c>
      <c r="CX30" s="77">
        <v>100</v>
      </c>
      <c r="CY30" s="77">
        <v>100</v>
      </c>
      <c r="CZ30" s="77">
        <v>100</v>
      </c>
      <c r="DA30" s="77">
        <v>100</v>
      </c>
      <c r="DB30" s="77">
        <v>100</v>
      </c>
      <c r="DC30" s="77">
        <v>100</v>
      </c>
      <c r="DD30" s="77">
        <v>100</v>
      </c>
      <c r="DE30" s="77">
        <v>100</v>
      </c>
      <c r="DF30" s="77">
        <v>100</v>
      </c>
      <c r="DG30" s="77">
        <v>100</v>
      </c>
      <c r="DH30" s="77">
        <v>100</v>
      </c>
      <c r="DI30" s="77">
        <v>100</v>
      </c>
      <c r="DJ30" s="77">
        <v>100</v>
      </c>
      <c r="DK30" s="77">
        <v>100</v>
      </c>
      <c r="DL30" s="77">
        <v>100</v>
      </c>
      <c r="DM30" s="77">
        <v>100</v>
      </c>
      <c r="DN30" s="77">
        <v>100</v>
      </c>
      <c r="DO30" s="77">
        <v>100</v>
      </c>
      <c r="DP30" s="77">
        <v>100</v>
      </c>
      <c r="DQ30" s="77">
        <v>100</v>
      </c>
      <c r="DR30" s="77">
        <v>100</v>
      </c>
      <c r="DS30" s="77">
        <v>100</v>
      </c>
      <c r="DT30" s="77">
        <v>100</v>
      </c>
      <c r="DU30" s="77">
        <v>25</v>
      </c>
      <c r="DV30" s="77">
        <v>100</v>
      </c>
      <c r="DW30" s="77">
        <v>100</v>
      </c>
      <c r="DX30" s="77">
        <v>25</v>
      </c>
      <c r="DY30" s="77">
        <v>100</v>
      </c>
      <c r="DZ30" s="77">
        <v>75</v>
      </c>
      <c r="EA30" s="77">
        <v>75</v>
      </c>
      <c r="EB30" s="77">
        <v>75</v>
      </c>
      <c r="EC30" s="77">
        <v>75</v>
      </c>
      <c r="ED30" s="77">
        <v>100</v>
      </c>
      <c r="EE30" s="77">
        <v>100</v>
      </c>
      <c r="EF30" s="77">
        <v>100</v>
      </c>
      <c r="EG30" s="77">
        <v>0</v>
      </c>
      <c r="EH30" s="77">
        <v>0</v>
      </c>
      <c r="EI30" s="77">
        <v>0</v>
      </c>
      <c r="EJ30" s="77">
        <v>0</v>
      </c>
      <c r="EK30" s="77">
        <v>100</v>
      </c>
      <c r="EL30" s="77">
        <v>100</v>
      </c>
      <c r="EM30" s="77">
        <v>100</v>
      </c>
      <c r="EN30" s="77">
        <v>100</v>
      </c>
      <c r="EO30" s="77">
        <v>100</v>
      </c>
      <c r="EP30" s="77">
        <v>75</v>
      </c>
      <c r="EQ30" s="77">
        <v>100</v>
      </c>
      <c r="ER30" s="77">
        <v>100</v>
      </c>
      <c r="ES30" s="77">
        <v>100</v>
      </c>
      <c r="ET30" s="77">
        <v>100</v>
      </c>
      <c r="EU30" s="77">
        <v>100</v>
      </c>
      <c r="EV30" s="77">
        <v>100</v>
      </c>
      <c r="EW30" s="77">
        <v>75</v>
      </c>
      <c r="EX30" s="77">
        <v>100</v>
      </c>
      <c r="EY30" s="77">
        <v>100</v>
      </c>
      <c r="EZ30" s="77">
        <v>100</v>
      </c>
      <c r="FA30" s="77">
        <v>100</v>
      </c>
      <c r="FB30" s="77">
        <v>100</v>
      </c>
      <c r="FC30" s="77">
        <v>100</v>
      </c>
      <c r="FD30" s="77">
        <v>100</v>
      </c>
      <c r="FE30" s="77">
        <v>50</v>
      </c>
      <c r="FF30" s="77">
        <v>75</v>
      </c>
      <c r="FG30" s="77">
        <v>75</v>
      </c>
      <c r="FH30" s="77">
        <v>100</v>
      </c>
      <c r="FI30" s="77">
        <v>100</v>
      </c>
      <c r="FJ30" s="77">
        <v>100</v>
      </c>
      <c r="FK30" s="77">
        <v>100</v>
      </c>
      <c r="FL30" s="77">
        <v>100</v>
      </c>
      <c r="FM30" s="77">
        <v>100</v>
      </c>
      <c r="FN30" s="77">
        <v>100</v>
      </c>
      <c r="FO30" s="77">
        <v>100</v>
      </c>
      <c r="FP30" s="77">
        <v>100</v>
      </c>
      <c r="FQ30" s="77">
        <v>100</v>
      </c>
      <c r="FR30" s="77">
        <v>100</v>
      </c>
      <c r="FS30" s="77">
        <v>100</v>
      </c>
      <c r="FT30" s="77">
        <v>25</v>
      </c>
      <c r="FU30" s="77">
        <v>100</v>
      </c>
      <c r="FV30" s="77">
        <v>100</v>
      </c>
      <c r="FW30" s="77">
        <v>100</v>
      </c>
      <c r="FX30" s="77">
        <v>100</v>
      </c>
      <c r="FY30" s="77">
        <v>100</v>
      </c>
      <c r="FZ30" s="77">
        <v>100</v>
      </c>
      <c r="GA30" s="77">
        <v>100</v>
      </c>
      <c r="GB30" s="77">
        <v>100</v>
      </c>
      <c r="GC30" s="77">
        <v>100</v>
      </c>
      <c r="GD30" s="77">
        <v>100</v>
      </c>
      <c r="GE30" s="77">
        <v>100</v>
      </c>
      <c r="GF30" s="77">
        <v>100</v>
      </c>
      <c r="GG30" s="77">
        <v>100</v>
      </c>
      <c r="GH30" s="77">
        <v>100</v>
      </c>
      <c r="GI30" s="77">
        <v>100</v>
      </c>
      <c r="GJ30" s="77">
        <v>100</v>
      </c>
      <c r="GK30" s="77">
        <v>100</v>
      </c>
      <c r="GL30" s="77">
        <v>100</v>
      </c>
      <c r="GM30" s="77">
        <v>100</v>
      </c>
      <c r="GN30" s="77">
        <v>100</v>
      </c>
      <c r="GO30" s="77">
        <v>100</v>
      </c>
      <c r="GP30" s="77">
        <v>100</v>
      </c>
      <c r="GQ30" s="77">
        <v>100</v>
      </c>
      <c r="GR30" s="77">
        <v>100</v>
      </c>
      <c r="GS30" s="77">
        <v>100</v>
      </c>
      <c r="GT30" s="77">
        <v>100</v>
      </c>
      <c r="GU30" s="77">
        <v>100</v>
      </c>
      <c r="GV30" s="77">
        <v>100</v>
      </c>
      <c r="GW30" s="77">
        <v>100</v>
      </c>
      <c r="GX30" s="77">
        <v>100</v>
      </c>
      <c r="GY30" s="77">
        <v>100</v>
      </c>
      <c r="GZ30" s="77">
        <v>100</v>
      </c>
      <c r="HA30" s="77">
        <v>100</v>
      </c>
      <c r="HB30" s="77">
        <v>100</v>
      </c>
      <c r="HC30" s="77">
        <v>100</v>
      </c>
    </row>
    <row r="31" spans="1:211" s="1" customFormat="1" ht="15.5" x14ac:dyDescent="0.35">
      <c r="A31" s="22" t="s">
        <v>43</v>
      </c>
      <c r="B31" s="22" t="s">
        <v>73</v>
      </c>
      <c r="C31" s="22" t="s">
        <v>78</v>
      </c>
      <c r="D31" s="22" t="s">
        <v>342</v>
      </c>
      <c r="E31" s="77">
        <v>0</v>
      </c>
      <c r="F31" s="77">
        <v>75</v>
      </c>
      <c r="G31" s="77">
        <v>0</v>
      </c>
      <c r="H31" s="77">
        <v>25</v>
      </c>
      <c r="I31" s="77">
        <v>0</v>
      </c>
      <c r="J31" s="77">
        <v>25</v>
      </c>
      <c r="K31" s="77">
        <v>0</v>
      </c>
      <c r="L31" s="77">
        <v>25</v>
      </c>
      <c r="M31" s="77">
        <v>0</v>
      </c>
      <c r="N31" s="77">
        <v>25</v>
      </c>
      <c r="O31" s="77">
        <v>0</v>
      </c>
      <c r="P31" s="77">
        <v>100</v>
      </c>
      <c r="Q31" s="77">
        <v>0</v>
      </c>
      <c r="R31" s="77">
        <v>50</v>
      </c>
      <c r="S31" s="77">
        <v>0</v>
      </c>
      <c r="T31" s="77">
        <v>100</v>
      </c>
      <c r="U31" s="77">
        <v>0</v>
      </c>
      <c r="V31" s="77">
        <v>25</v>
      </c>
      <c r="W31" s="77">
        <v>0</v>
      </c>
      <c r="X31" s="77">
        <v>100</v>
      </c>
      <c r="Y31" s="77">
        <v>75</v>
      </c>
      <c r="Z31" s="77">
        <v>75</v>
      </c>
      <c r="AA31" s="77">
        <v>0</v>
      </c>
      <c r="AB31" s="77">
        <v>75</v>
      </c>
      <c r="AC31" s="77">
        <v>100</v>
      </c>
      <c r="AD31" s="77">
        <v>75</v>
      </c>
      <c r="AE31" s="77">
        <v>75</v>
      </c>
      <c r="AF31" s="77">
        <v>0</v>
      </c>
      <c r="AG31" s="77">
        <v>25</v>
      </c>
      <c r="AH31" s="77">
        <v>100</v>
      </c>
      <c r="AI31" s="77">
        <v>100</v>
      </c>
      <c r="AJ31" s="77">
        <v>100</v>
      </c>
      <c r="AK31" s="77">
        <v>50</v>
      </c>
      <c r="AL31" s="77">
        <v>75</v>
      </c>
      <c r="AM31" s="77">
        <v>50</v>
      </c>
      <c r="AN31" s="77">
        <v>100</v>
      </c>
      <c r="AO31" s="77">
        <v>75</v>
      </c>
      <c r="AP31" s="77">
        <v>25</v>
      </c>
      <c r="AQ31" s="77">
        <v>75</v>
      </c>
      <c r="AR31" s="77">
        <v>0</v>
      </c>
      <c r="AS31" s="77">
        <v>0</v>
      </c>
      <c r="AT31" s="77">
        <v>100</v>
      </c>
      <c r="AU31" s="77">
        <v>100</v>
      </c>
      <c r="AV31" s="77">
        <v>0</v>
      </c>
      <c r="AW31" s="77">
        <v>100</v>
      </c>
      <c r="AX31" s="77">
        <v>100</v>
      </c>
      <c r="AY31" s="77">
        <v>100</v>
      </c>
      <c r="AZ31" s="77">
        <v>100</v>
      </c>
      <c r="BA31" s="77">
        <v>100</v>
      </c>
      <c r="BB31" s="77">
        <v>100</v>
      </c>
      <c r="BC31" s="77">
        <v>100</v>
      </c>
      <c r="BD31" s="77">
        <v>100</v>
      </c>
      <c r="BE31" s="77">
        <v>100</v>
      </c>
      <c r="BF31" s="77">
        <v>100</v>
      </c>
      <c r="BG31" s="77">
        <v>100</v>
      </c>
      <c r="BH31" s="77">
        <v>100</v>
      </c>
      <c r="BI31" s="77">
        <v>75</v>
      </c>
      <c r="BJ31" s="77">
        <v>50</v>
      </c>
      <c r="BK31" s="77">
        <v>75</v>
      </c>
      <c r="BL31" s="77">
        <v>75</v>
      </c>
      <c r="BM31" s="77">
        <v>100</v>
      </c>
      <c r="BN31" s="77">
        <v>75</v>
      </c>
      <c r="BO31" s="77">
        <v>50</v>
      </c>
      <c r="BP31" s="77">
        <v>100</v>
      </c>
      <c r="BQ31" s="77">
        <v>100</v>
      </c>
      <c r="BR31" s="77">
        <v>50</v>
      </c>
      <c r="BS31" s="77">
        <v>100</v>
      </c>
      <c r="BT31" s="77">
        <v>100</v>
      </c>
      <c r="BU31" s="77">
        <v>75</v>
      </c>
      <c r="BV31" s="77">
        <v>100</v>
      </c>
      <c r="BW31" s="77">
        <v>0</v>
      </c>
      <c r="BX31" s="77">
        <v>100</v>
      </c>
      <c r="BY31" s="77">
        <v>75</v>
      </c>
      <c r="BZ31" s="77">
        <v>100</v>
      </c>
      <c r="CA31" s="77">
        <v>75</v>
      </c>
      <c r="CB31" s="77">
        <v>100</v>
      </c>
      <c r="CC31" s="77">
        <v>75</v>
      </c>
      <c r="CD31" s="77">
        <v>75</v>
      </c>
      <c r="CE31" s="77">
        <v>100</v>
      </c>
      <c r="CF31" s="77">
        <v>100</v>
      </c>
      <c r="CG31" s="77">
        <v>75</v>
      </c>
      <c r="CH31" s="77">
        <v>75</v>
      </c>
      <c r="CI31" s="77">
        <v>75</v>
      </c>
      <c r="CJ31" s="77">
        <v>75</v>
      </c>
      <c r="CK31" s="77">
        <v>75</v>
      </c>
      <c r="CL31" s="77">
        <v>75</v>
      </c>
      <c r="CM31" s="77">
        <v>75</v>
      </c>
      <c r="CN31" s="77">
        <v>75</v>
      </c>
      <c r="CO31" s="77">
        <v>75</v>
      </c>
      <c r="CP31" s="77">
        <v>75</v>
      </c>
      <c r="CQ31" s="77">
        <v>75</v>
      </c>
      <c r="CR31" s="77">
        <v>100</v>
      </c>
      <c r="CS31" s="77">
        <v>75</v>
      </c>
      <c r="CT31" s="77">
        <v>100</v>
      </c>
      <c r="CU31" s="77">
        <v>75</v>
      </c>
      <c r="CV31" s="77">
        <v>75</v>
      </c>
      <c r="CW31" s="77">
        <v>0</v>
      </c>
      <c r="CX31" s="77">
        <v>0</v>
      </c>
      <c r="CY31" s="77">
        <v>0</v>
      </c>
      <c r="CZ31" s="77">
        <v>0</v>
      </c>
      <c r="DA31" s="77">
        <v>100</v>
      </c>
      <c r="DB31" s="77">
        <v>75</v>
      </c>
      <c r="DC31" s="77">
        <v>75</v>
      </c>
      <c r="DD31" s="77">
        <v>100</v>
      </c>
      <c r="DE31" s="77">
        <v>75</v>
      </c>
      <c r="DF31" s="77">
        <v>75</v>
      </c>
      <c r="DG31" s="77">
        <v>100</v>
      </c>
      <c r="DH31" s="77">
        <v>100</v>
      </c>
      <c r="DI31" s="77">
        <v>75</v>
      </c>
      <c r="DJ31" s="77">
        <v>25</v>
      </c>
      <c r="DK31" s="77">
        <v>25</v>
      </c>
      <c r="DL31" s="77">
        <v>100</v>
      </c>
      <c r="DM31" s="77">
        <v>25</v>
      </c>
      <c r="DN31" s="77">
        <v>50</v>
      </c>
      <c r="DO31" s="77">
        <v>100</v>
      </c>
      <c r="DP31" s="77">
        <v>100</v>
      </c>
      <c r="DQ31" s="77">
        <v>100</v>
      </c>
      <c r="DR31" s="77">
        <v>100</v>
      </c>
      <c r="DS31" s="77">
        <v>100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75</v>
      </c>
      <c r="EA31" s="77">
        <v>75</v>
      </c>
      <c r="EB31" s="77">
        <v>75</v>
      </c>
      <c r="EC31" s="77">
        <v>50</v>
      </c>
      <c r="ED31" s="77">
        <v>100</v>
      </c>
      <c r="EE31" s="77">
        <v>75</v>
      </c>
      <c r="EF31" s="77">
        <v>100</v>
      </c>
      <c r="EG31" s="77">
        <v>100</v>
      </c>
      <c r="EH31" s="77">
        <v>100</v>
      </c>
      <c r="EI31" s="77">
        <v>75</v>
      </c>
      <c r="EJ31" s="77">
        <v>25</v>
      </c>
      <c r="EK31" s="77">
        <v>75</v>
      </c>
      <c r="EL31" s="77">
        <v>100</v>
      </c>
      <c r="EM31" s="77">
        <v>100</v>
      </c>
      <c r="EN31" s="77">
        <v>75</v>
      </c>
      <c r="EO31" s="77">
        <v>75</v>
      </c>
      <c r="EP31" s="77">
        <v>75</v>
      </c>
      <c r="EQ31" s="77">
        <v>0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100</v>
      </c>
      <c r="FE31" s="77">
        <v>50</v>
      </c>
      <c r="FF31" s="77">
        <v>100</v>
      </c>
      <c r="FG31" s="77">
        <v>100</v>
      </c>
      <c r="FH31" s="77">
        <v>100</v>
      </c>
      <c r="FI31" s="77">
        <v>100</v>
      </c>
      <c r="FJ31" s="77">
        <v>100</v>
      </c>
      <c r="FK31" s="77">
        <v>100</v>
      </c>
      <c r="FL31" s="77">
        <v>100</v>
      </c>
      <c r="FM31" s="77">
        <v>100</v>
      </c>
      <c r="FN31" s="77">
        <v>0</v>
      </c>
      <c r="FO31" s="77">
        <v>0</v>
      </c>
      <c r="FP31" s="77">
        <v>0</v>
      </c>
      <c r="FQ31" s="77">
        <v>0</v>
      </c>
      <c r="FR31" s="77">
        <v>0</v>
      </c>
      <c r="FS31" s="77">
        <v>0</v>
      </c>
      <c r="FT31" s="77">
        <v>100</v>
      </c>
      <c r="FU31" s="77">
        <v>100</v>
      </c>
      <c r="FV31" s="77">
        <v>100</v>
      </c>
      <c r="FW31" s="77">
        <v>100</v>
      </c>
      <c r="FX31" s="77">
        <v>100</v>
      </c>
      <c r="FY31" s="77">
        <v>100</v>
      </c>
      <c r="FZ31" s="77">
        <v>100</v>
      </c>
      <c r="GA31" s="77">
        <v>100</v>
      </c>
      <c r="GB31" s="77">
        <v>100</v>
      </c>
      <c r="GC31" s="77">
        <v>100</v>
      </c>
      <c r="GD31" s="77">
        <v>100</v>
      </c>
      <c r="GE31" s="77">
        <v>100</v>
      </c>
      <c r="GF31" s="77">
        <v>100</v>
      </c>
      <c r="GG31" s="77">
        <v>100</v>
      </c>
      <c r="GH31" s="77">
        <v>100</v>
      </c>
      <c r="GI31" s="77">
        <v>100</v>
      </c>
      <c r="GJ31" s="77">
        <v>100</v>
      </c>
      <c r="GK31" s="77">
        <v>100</v>
      </c>
      <c r="GL31" s="77">
        <v>100</v>
      </c>
      <c r="GM31" s="77">
        <v>100</v>
      </c>
      <c r="GN31" s="77">
        <v>100</v>
      </c>
      <c r="GO31" s="77">
        <v>100</v>
      </c>
      <c r="GP31" s="77">
        <v>100</v>
      </c>
      <c r="GQ31" s="77">
        <v>100</v>
      </c>
      <c r="GR31" s="77">
        <v>100</v>
      </c>
      <c r="GS31" s="77">
        <v>100</v>
      </c>
      <c r="GT31" s="77">
        <v>100</v>
      </c>
      <c r="GU31" s="77">
        <v>100</v>
      </c>
      <c r="GV31" s="77">
        <v>100</v>
      </c>
      <c r="GW31" s="77">
        <v>100</v>
      </c>
      <c r="GX31" s="77">
        <v>100</v>
      </c>
      <c r="GY31" s="77">
        <v>100</v>
      </c>
      <c r="GZ31" s="77">
        <v>100</v>
      </c>
      <c r="HA31" s="77">
        <v>100</v>
      </c>
      <c r="HB31" s="77">
        <v>100</v>
      </c>
      <c r="HC31" s="77">
        <v>100</v>
      </c>
    </row>
    <row r="32" spans="1:211" s="1" customFormat="1" ht="15.5" x14ac:dyDescent="0.35">
      <c r="A32" s="22" t="s">
        <v>43</v>
      </c>
      <c r="B32" s="22" t="s">
        <v>73</v>
      </c>
      <c r="C32" s="22" t="s">
        <v>79</v>
      </c>
      <c r="D32" s="22" t="s">
        <v>342</v>
      </c>
      <c r="E32" s="77">
        <v>100</v>
      </c>
      <c r="F32" s="77">
        <v>75</v>
      </c>
      <c r="G32" s="77">
        <v>100</v>
      </c>
      <c r="H32" s="77">
        <v>50</v>
      </c>
      <c r="I32" s="77">
        <v>100</v>
      </c>
      <c r="J32" s="77">
        <v>75</v>
      </c>
      <c r="K32" s="77">
        <v>50</v>
      </c>
      <c r="L32" s="77">
        <v>100</v>
      </c>
      <c r="M32" s="77">
        <v>100</v>
      </c>
      <c r="N32" s="77">
        <v>75</v>
      </c>
      <c r="O32" s="77">
        <v>50</v>
      </c>
      <c r="P32" s="77">
        <v>100</v>
      </c>
      <c r="Q32" s="77">
        <v>100</v>
      </c>
      <c r="R32" s="77">
        <v>100</v>
      </c>
      <c r="S32" s="77">
        <v>100</v>
      </c>
      <c r="T32" s="77">
        <v>100</v>
      </c>
      <c r="U32" s="77">
        <v>100</v>
      </c>
      <c r="V32" s="77">
        <v>0</v>
      </c>
      <c r="W32" s="77">
        <v>100</v>
      </c>
      <c r="X32" s="77">
        <v>100</v>
      </c>
      <c r="Y32" s="77">
        <v>25</v>
      </c>
      <c r="Z32" s="77">
        <v>25</v>
      </c>
      <c r="AA32" s="77">
        <v>25</v>
      </c>
      <c r="AB32" s="77">
        <v>100</v>
      </c>
      <c r="AC32" s="77">
        <v>100</v>
      </c>
      <c r="AD32" s="77">
        <v>100</v>
      </c>
      <c r="AE32" s="77">
        <v>100</v>
      </c>
      <c r="AF32" s="77">
        <v>100</v>
      </c>
      <c r="AG32" s="77">
        <v>100</v>
      </c>
      <c r="AH32" s="77">
        <v>100</v>
      </c>
      <c r="AI32" s="77">
        <v>100</v>
      </c>
      <c r="AJ32" s="77">
        <v>100</v>
      </c>
      <c r="AK32" s="77">
        <v>100</v>
      </c>
      <c r="AL32" s="77">
        <v>25</v>
      </c>
      <c r="AM32" s="77">
        <v>100</v>
      </c>
      <c r="AN32" s="77">
        <v>25</v>
      </c>
      <c r="AO32" s="77">
        <v>100</v>
      </c>
      <c r="AP32" s="77">
        <v>75</v>
      </c>
      <c r="AQ32" s="77">
        <v>75</v>
      </c>
      <c r="AR32" s="77">
        <v>25</v>
      </c>
      <c r="AS32" s="77">
        <v>100</v>
      </c>
      <c r="AT32" s="77">
        <v>100</v>
      </c>
      <c r="AU32" s="77">
        <v>100</v>
      </c>
      <c r="AV32" s="77">
        <v>75</v>
      </c>
      <c r="AW32" s="77">
        <v>100</v>
      </c>
      <c r="AX32" s="77">
        <v>100</v>
      </c>
      <c r="AY32" s="77">
        <v>75</v>
      </c>
      <c r="AZ32" s="77">
        <v>75</v>
      </c>
      <c r="BA32" s="77">
        <v>100</v>
      </c>
      <c r="BB32" s="77">
        <v>50</v>
      </c>
      <c r="BC32" s="77">
        <v>100</v>
      </c>
      <c r="BD32" s="77">
        <v>100</v>
      </c>
      <c r="BE32" s="77">
        <v>100</v>
      </c>
      <c r="BF32" s="77">
        <v>100</v>
      </c>
      <c r="BG32" s="77">
        <v>100</v>
      </c>
      <c r="BH32" s="77">
        <v>75</v>
      </c>
      <c r="BI32" s="77">
        <v>100</v>
      </c>
      <c r="BJ32" s="77">
        <v>100</v>
      </c>
      <c r="BK32" s="77">
        <v>100</v>
      </c>
      <c r="BL32" s="77">
        <v>100</v>
      </c>
      <c r="BM32" s="77">
        <v>100</v>
      </c>
      <c r="BN32" s="77">
        <v>75</v>
      </c>
      <c r="BO32" s="77">
        <v>100</v>
      </c>
      <c r="BP32" s="77">
        <v>100</v>
      </c>
      <c r="BQ32" s="77">
        <v>100</v>
      </c>
      <c r="BR32" s="77">
        <v>100</v>
      </c>
      <c r="BS32" s="77">
        <v>100</v>
      </c>
      <c r="BT32" s="77">
        <v>100</v>
      </c>
      <c r="BU32" s="77">
        <v>100</v>
      </c>
      <c r="BV32" s="77">
        <v>100</v>
      </c>
      <c r="BW32" s="77">
        <v>100</v>
      </c>
      <c r="BX32" s="77">
        <v>100</v>
      </c>
      <c r="BY32" s="77">
        <v>100</v>
      </c>
      <c r="BZ32" s="77">
        <v>100</v>
      </c>
      <c r="CA32" s="77">
        <v>100</v>
      </c>
      <c r="CB32" s="77">
        <v>100</v>
      </c>
      <c r="CC32" s="77">
        <v>50</v>
      </c>
      <c r="CD32" s="77">
        <v>50</v>
      </c>
      <c r="CE32" s="77">
        <v>100</v>
      </c>
      <c r="CF32" s="77">
        <v>100</v>
      </c>
      <c r="CG32" s="77">
        <v>100</v>
      </c>
      <c r="CH32" s="77">
        <v>100</v>
      </c>
      <c r="CI32" s="77">
        <v>75</v>
      </c>
      <c r="CJ32" s="77">
        <v>75</v>
      </c>
      <c r="CK32" s="77">
        <v>75</v>
      </c>
      <c r="CL32" s="77">
        <v>25</v>
      </c>
      <c r="CM32" s="77">
        <v>100</v>
      </c>
      <c r="CN32" s="77">
        <v>100</v>
      </c>
      <c r="CO32" s="77">
        <v>100</v>
      </c>
      <c r="CP32" s="77">
        <v>75</v>
      </c>
      <c r="CQ32" s="77">
        <v>50</v>
      </c>
      <c r="CR32" s="77">
        <v>100</v>
      </c>
      <c r="CS32" s="77">
        <v>100</v>
      </c>
      <c r="CT32" s="77">
        <v>100</v>
      </c>
      <c r="CU32" s="77">
        <v>100</v>
      </c>
      <c r="CV32" s="77">
        <v>100</v>
      </c>
      <c r="CW32" s="77">
        <v>75</v>
      </c>
      <c r="CX32" s="77">
        <v>100</v>
      </c>
      <c r="CY32" s="77">
        <v>100</v>
      </c>
      <c r="CZ32" s="77">
        <v>75</v>
      </c>
      <c r="DA32" s="77">
        <v>100</v>
      </c>
      <c r="DB32" s="77">
        <v>100</v>
      </c>
      <c r="DC32" s="77">
        <v>100</v>
      </c>
      <c r="DD32" s="77">
        <v>100</v>
      </c>
      <c r="DE32" s="77">
        <v>100</v>
      </c>
      <c r="DF32" s="77">
        <v>100</v>
      </c>
      <c r="DG32" s="77">
        <v>100</v>
      </c>
      <c r="DH32" s="77">
        <v>100</v>
      </c>
      <c r="DI32" s="77">
        <v>100</v>
      </c>
      <c r="DJ32" s="77">
        <v>100</v>
      </c>
      <c r="DK32" s="77">
        <v>100</v>
      </c>
      <c r="DL32" s="77">
        <v>100</v>
      </c>
      <c r="DM32" s="77">
        <v>100</v>
      </c>
      <c r="DN32" s="77">
        <v>100</v>
      </c>
      <c r="DO32" s="77">
        <v>100</v>
      </c>
      <c r="DP32" s="77">
        <v>100</v>
      </c>
      <c r="DQ32" s="77">
        <v>100</v>
      </c>
      <c r="DR32" s="77">
        <v>100</v>
      </c>
      <c r="DS32" s="77">
        <v>100</v>
      </c>
      <c r="DT32" s="77">
        <v>100</v>
      </c>
      <c r="DU32" s="77">
        <v>50</v>
      </c>
      <c r="DV32" s="77">
        <v>100</v>
      </c>
      <c r="DW32" s="77">
        <v>100</v>
      </c>
      <c r="DX32" s="77">
        <v>100</v>
      </c>
      <c r="DY32" s="77">
        <v>100</v>
      </c>
      <c r="DZ32" s="77">
        <v>75</v>
      </c>
      <c r="EA32" s="77">
        <v>75</v>
      </c>
      <c r="EB32" s="77">
        <v>100</v>
      </c>
      <c r="EC32" s="77">
        <v>100</v>
      </c>
      <c r="ED32" s="77">
        <v>100</v>
      </c>
      <c r="EE32" s="77">
        <v>100</v>
      </c>
      <c r="EF32" s="77">
        <v>100</v>
      </c>
      <c r="EG32" s="77">
        <v>100</v>
      </c>
      <c r="EH32" s="77">
        <v>100</v>
      </c>
      <c r="EI32" s="77">
        <v>100</v>
      </c>
      <c r="EJ32" s="77">
        <v>100</v>
      </c>
      <c r="EK32" s="77">
        <v>100</v>
      </c>
      <c r="EL32" s="77">
        <v>100</v>
      </c>
      <c r="EM32" s="77">
        <v>100</v>
      </c>
      <c r="EN32" s="77">
        <v>100</v>
      </c>
      <c r="EO32" s="77">
        <v>100</v>
      </c>
      <c r="EP32" s="77">
        <v>100</v>
      </c>
      <c r="EQ32" s="77">
        <v>100</v>
      </c>
      <c r="ER32" s="77">
        <v>100</v>
      </c>
      <c r="ES32" s="77">
        <v>100</v>
      </c>
      <c r="ET32" s="77">
        <v>100</v>
      </c>
      <c r="EU32" s="77">
        <v>100</v>
      </c>
      <c r="EV32" s="77">
        <v>100</v>
      </c>
      <c r="EW32" s="77">
        <v>100</v>
      </c>
      <c r="EX32" s="77">
        <v>100</v>
      </c>
      <c r="EY32" s="77">
        <v>100</v>
      </c>
      <c r="EZ32" s="77">
        <v>100</v>
      </c>
      <c r="FA32" s="77">
        <v>100</v>
      </c>
      <c r="FB32" s="77">
        <v>100</v>
      </c>
      <c r="FC32" s="77">
        <v>100</v>
      </c>
      <c r="FD32" s="77">
        <v>100</v>
      </c>
      <c r="FE32" s="77">
        <v>75</v>
      </c>
      <c r="FF32" s="77">
        <v>100</v>
      </c>
      <c r="FG32" s="77">
        <v>100</v>
      </c>
      <c r="FH32" s="77">
        <v>100</v>
      </c>
      <c r="FI32" s="77">
        <v>100</v>
      </c>
      <c r="FJ32" s="77">
        <v>100</v>
      </c>
      <c r="FK32" s="77">
        <v>100</v>
      </c>
      <c r="FL32" s="77">
        <v>100</v>
      </c>
      <c r="FM32" s="77">
        <v>100</v>
      </c>
      <c r="FN32" s="77">
        <v>100</v>
      </c>
      <c r="FO32" s="77">
        <v>100</v>
      </c>
      <c r="FP32" s="77">
        <v>100</v>
      </c>
      <c r="FQ32" s="77">
        <v>100</v>
      </c>
      <c r="FR32" s="77">
        <v>100</v>
      </c>
      <c r="FS32" s="77">
        <v>100</v>
      </c>
      <c r="FT32" s="77">
        <v>100</v>
      </c>
      <c r="FU32" s="77">
        <v>100</v>
      </c>
      <c r="FV32" s="77">
        <v>100</v>
      </c>
      <c r="FW32" s="77">
        <v>100</v>
      </c>
      <c r="FX32" s="77">
        <v>100</v>
      </c>
      <c r="FY32" s="77">
        <v>100</v>
      </c>
      <c r="FZ32" s="77">
        <v>100</v>
      </c>
      <c r="GA32" s="77">
        <v>100</v>
      </c>
      <c r="GB32" s="77">
        <v>100</v>
      </c>
      <c r="GC32" s="77">
        <v>100</v>
      </c>
      <c r="GD32" s="77">
        <v>75</v>
      </c>
      <c r="GE32" s="77">
        <v>100</v>
      </c>
      <c r="GF32" s="77">
        <v>100</v>
      </c>
      <c r="GG32" s="77">
        <v>100</v>
      </c>
      <c r="GH32" s="77">
        <v>100</v>
      </c>
      <c r="GI32" s="77">
        <v>100</v>
      </c>
      <c r="GJ32" s="77">
        <v>100</v>
      </c>
      <c r="GK32" s="77">
        <v>100</v>
      </c>
      <c r="GL32" s="77">
        <v>100</v>
      </c>
      <c r="GM32" s="77">
        <v>100</v>
      </c>
      <c r="GN32" s="77">
        <v>100</v>
      </c>
      <c r="GO32" s="77">
        <v>75</v>
      </c>
      <c r="GP32" s="77">
        <v>100</v>
      </c>
      <c r="GQ32" s="77">
        <v>100</v>
      </c>
      <c r="GR32" s="77">
        <v>100</v>
      </c>
      <c r="GS32" s="77">
        <v>75</v>
      </c>
      <c r="GT32" s="77">
        <v>100</v>
      </c>
      <c r="GU32" s="77">
        <v>100</v>
      </c>
      <c r="GV32" s="77">
        <v>100</v>
      </c>
      <c r="GW32" s="77">
        <v>75</v>
      </c>
      <c r="GX32" s="77">
        <v>100</v>
      </c>
      <c r="GY32" s="77">
        <v>75</v>
      </c>
      <c r="GZ32" s="77">
        <v>100</v>
      </c>
      <c r="HA32" s="77">
        <v>100</v>
      </c>
      <c r="HB32" s="77">
        <v>100</v>
      </c>
      <c r="HC32" s="77">
        <v>100</v>
      </c>
    </row>
    <row r="33" spans="1:211" s="1" customFormat="1" ht="15.5" x14ac:dyDescent="0.35">
      <c r="A33" s="22" t="s">
        <v>43</v>
      </c>
      <c r="B33" s="22" t="s">
        <v>73</v>
      </c>
      <c r="C33" s="22" t="s">
        <v>81</v>
      </c>
      <c r="D33" s="22" t="s">
        <v>342</v>
      </c>
      <c r="E33" s="77">
        <v>75</v>
      </c>
      <c r="F33" s="77">
        <v>25</v>
      </c>
      <c r="G33" s="77">
        <v>75</v>
      </c>
      <c r="H33" s="77">
        <v>25</v>
      </c>
      <c r="I33" s="77">
        <v>100</v>
      </c>
      <c r="J33" s="77">
        <v>25</v>
      </c>
      <c r="K33" s="77">
        <v>0</v>
      </c>
      <c r="L33" s="77">
        <v>50</v>
      </c>
      <c r="M33" s="77">
        <v>100</v>
      </c>
      <c r="N33" s="77">
        <v>100</v>
      </c>
      <c r="O33" s="77">
        <v>100</v>
      </c>
      <c r="P33" s="77">
        <v>100</v>
      </c>
      <c r="Q33" s="77">
        <v>100</v>
      </c>
      <c r="R33" s="77">
        <v>75</v>
      </c>
      <c r="S33" s="77">
        <v>100</v>
      </c>
      <c r="T33" s="77">
        <v>100</v>
      </c>
      <c r="U33" s="77">
        <v>75</v>
      </c>
      <c r="V33" s="77">
        <v>0</v>
      </c>
      <c r="W33" s="77">
        <v>100</v>
      </c>
      <c r="X33" s="77">
        <v>100</v>
      </c>
      <c r="Y33" s="77">
        <v>75</v>
      </c>
      <c r="Z33" s="77">
        <v>75</v>
      </c>
      <c r="AA33" s="77">
        <v>25</v>
      </c>
      <c r="AB33" s="77">
        <v>75</v>
      </c>
      <c r="AC33" s="77">
        <v>75</v>
      </c>
      <c r="AD33" s="77">
        <v>75</v>
      </c>
      <c r="AE33" s="77">
        <v>100</v>
      </c>
      <c r="AF33" s="77">
        <v>100</v>
      </c>
      <c r="AG33" s="77">
        <v>25</v>
      </c>
      <c r="AH33" s="77">
        <v>75</v>
      </c>
      <c r="AI33" s="77">
        <v>100</v>
      </c>
      <c r="AJ33" s="77">
        <v>75</v>
      </c>
      <c r="AK33" s="77">
        <v>100</v>
      </c>
      <c r="AL33" s="77">
        <v>100</v>
      </c>
      <c r="AM33" s="77">
        <v>100</v>
      </c>
      <c r="AN33" s="77">
        <v>100</v>
      </c>
      <c r="AO33" s="77">
        <v>100</v>
      </c>
      <c r="AP33" s="77">
        <v>50</v>
      </c>
      <c r="AQ33" s="77">
        <v>100</v>
      </c>
      <c r="AR33" s="77">
        <v>75</v>
      </c>
      <c r="AS33" s="77">
        <v>100</v>
      </c>
      <c r="AT33" s="77">
        <v>100</v>
      </c>
      <c r="AU33" s="77">
        <v>100</v>
      </c>
      <c r="AV33" s="77">
        <v>75</v>
      </c>
      <c r="AW33" s="77">
        <v>100</v>
      </c>
      <c r="AX33" s="77">
        <v>100</v>
      </c>
      <c r="AY33" s="77">
        <v>75</v>
      </c>
      <c r="AZ33" s="77">
        <v>100</v>
      </c>
      <c r="BA33" s="77">
        <v>100</v>
      </c>
      <c r="BB33" s="77">
        <v>100</v>
      </c>
      <c r="BC33" s="77">
        <v>100</v>
      </c>
      <c r="BD33" s="77">
        <v>100</v>
      </c>
      <c r="BE33" s="77">
        <v>75</v>
      </c>
      <c r="BF33" s="77">
        <v>75</v>
      </c>
      <c r="BG33" s="77">
        <v>75</v>
      </c>
      <c r="BH33" s="77">
        <v>75</v>
      </c>
      <c r="BI33" s="77">
        <v>75</v>
      </c>
      <c r="BJ33" s="77">
        <v>75</v>
      </c>
      <c r="BK33" s="77">
        <v>25</v>
      </c>
      <c r="BL33" s="77">
        <v>75</v>
      </c>
      <c r="BM33" s="77">
        <v>100</v>
      </c>
      <c r="BN33" s="77">
        <v>75</v>
      </c>
      <c r="BO33" s="77">
        <v>100</v>
      </c>
      <c r="BP33" s="77">
        <v>100</v>
      </c>
      <c r="BQ33" s="77">
        <v>75</v>
      </c>
      <c r="BR33" s="77">
        <v>75</v>
      </c>
      <c r="BS33" s="77">
        <v>75</v>
      </c>
      <c r="BT33" s="77">
        <v>100</v>
      </c>
      <c r="BU33" s="77">
        <v>25</v>
      </c>
      <c r="BV33" s="77">
        <v>100</v>
      </c>
      <c r="BW33" s="77">
        <v>25</v>
      </c>
      <c r="BX33" s="77">
        <v>75</v>
      </c>
      <c r="BY33" s="77">
        <v>75</v>
      </c>
      <c r="BZ33" s="77">
        <v>100</v>
      </c>
      <c r="CA33" s="77">
        <v>75</v>
      </c>
      <c r="CB33" s="77">
        <v>100</v>
      </c>
      <c r="CC33" s="77">
        <v>100</v>
      </c>
      <c r="CD33" s="77">
        <v>100</v>
      </c>
      <c r="CE33" s="77">
        <v>100</v>
      </c>
      <c r="CF33" s="77">
        <v>100</v>
      </c>
      <c r="CG33" s="77">
        <v>100</v>
      </c>
      <c r="CH33" s="77">
        <v>100</v>
      </c>
      <c r="CI33" s="77">
        <v>100</v>
      </c>
      <c r="CJ33" s="77">
        <v>100</v>
      </c>
      <c r="CK33" s="77">
        <v>100</v>
      </c>
      <c r="CL33" s="77">
        <v>75</v>
      </c>
      <c r="CM33" s="77">
        <v>100</v>
      </c>
      <c r="CN33" s="77">
        <v>100</v>
      </c>
      <c r="CO33" s="77">
        <v>100</v>
      </c>
      <c r="CP33" s="77">
        <v>75</v>
      </c>
      <c r="CQ33" s="77">
        <v>75</v>
      </c>
      <c r="CR33" s="77">
        <v>100</v>
      </c>
      <c r="CS33" s="77">
        <v>75</v>
      </c>
      <c r="CT33" s="77">
        <v>100</v>
      </c>
      <c r="CU33" s="77">
        <v>25</v>
      </c>
      <c r="CV33" s="77">
        <v>100</v>
      </c>
      <c r="CW33" s="77">
        <v>100</v>
      </c>
      <c r="CX33" s="77">
        <v>100</v>
      </c>
      <c r="CY33" s="77">
        <v>100</v>
      </c>
      <c r="CZ33" s="77">
        <v>75</v>
      </c>
      <c r="DA33" s="77">
        <v>100</v>
      </c>
      <c r="DB33" s="77">
        <v>100</v>
      </c>
      <c r="DC33" s="77">
        <v>100</v>
      </c>
      <c r="DD33" s="77">
        <v>100</v>
      </c>
      <c r="DE33" s="77">
        <v>75</v>
      </c>
      <c r="DF33" s="77">
        <v>0</v>
      </c>
      <c r="DG33" s="77">
        <v>100</v>
      </c>
      <c r="DH33" s="77">
        <v>100</v>
      </c>
      <c r="DI33" s="77">
        <v>75</v>
      </c>
      <c r="DJ33" s="77">
        <v>75</v>
      </c>
      <c r="DK33" s="77">
        <v>100</v>
      </c>
      <c r="DL33" s="77">
        <v>100</v>
      </c>
      <c r="DM33" s="77">
        <v>100</v>
      </c>
      <c r="DN33" s="77">
        <v>100</v>
      </c>
      <c r="DO33" s="77">
        <v>100</v>
      </c>
      <c r="DP33" s="77">
        <v>25</v>
      </c>
      <c r="DQ33" s="77">
        <v>100</v>
      </c>
      <c r="DR33" s="77">
        <v>100</v>
      </c>
      <c r="DS33" s="77">
        <v>100</v>
      </c>
      <c r="DT33" s="77">
        <v>100</v>
      </c>
      <c r="DU33" s="77">
        <v>25</v>
      </c>
      <c r="DV33" s="77">
        <v>100</v>
      </c>
      <c r="DW33" s="77">
        <v>100</v>
      </c>
      <c r="DX33" s="77">
        <v>100</v>
      </c>
      <c r="DY33" s="77">
        <v>100</v>
      </c>
      <c r="DZ33" s="77">
        <v>25</v>
      </c>
      <c r="EA33" s="77">
        <v>25</v>
      </c>
      <c r="EB33" s="77">
        <v>100</v>
      </c>
      <c r="EC33" s="77">
        <v>100</v>
      </c>
      <c r="ED33" s="77">
        <v>100</v>
      </c>
      <c r="EE33" s="77">
        <v>100</v>
      </c>
      <c r="EF33" s="77">
        <v>100</v>
      </c>
      <c r="EG33" s="77">
        <v>100</v>
      </c>
      <c r="EH33" s="77">
        <v>100</v>
      </c>
      <c r="EI33" s="77">
        <v>100</v>
      </c>
      <c r="EJ33" s="77">
        <v>100</v>
      </c>
      <c r="EK33" s="77">
        <v>100</v>
      </c>
      <c r="EL33" s="77">
        <v>25</v>
      </c>
      <c r="EM33" s="77">
        <v>100</v>
      </c>
      <c r="EN33" s="77">
        <v>25</v>
      </c>
      <c r="EO33" s="77">
        <v>25</v>
      </c>
      <c r="EP33" s="77">
        <v>100</v>
      </c>
      <c r="EQ33" s="77">
        <v>100</v>
      </c>
      <c r="ER33" s="77">
        <v>100</v>
      </c>
      <c r="ES33" s="77">
        <v>100</v>
      </c>
      <c r="ET33" s="77">
        <v>100</v>
      </c>
      <c r="EU33" s="77">
        <v>100</v>
      </c>
      <c r="EV33" s="77">
        <v>100</v>
      </c>
      <c r="EW33" s="77">
        <v>100</v>
      </c>
      <c r="EX33" s="77">
        <v>100</v>
      </c>
      <c r="EY33" s="77">
        <v>25</v>
      </c>
      <c r="EZ33" s="77">
        <v>75</v>
      </c>
      <c r="FA33" s="77">
        <v>25</v>
      </c>
      <c r="FB33" s="77">
        <v>25</v>
      </c>
      <c r="FC33" s="77">
        <v>100</v>
      </c>
      <c r="FD33" s="77">
        <v>100</v>
      </c>
      <c r="FE33" s="77">
        <v>25</v>
      </c>
      <c r="FF33" s="77">
        <v>100</v>
      </c>
      <c r="FG33" s="77">
        <v>100</v>
      </c>
      <c r="FH33" s="77">
        <v>75</v>
      </c>
      <c r="FI33" s="77">
        <v>75</v>
      </c>
      <c r="FJ33" s="77">
        <v>75</v>
      </c>
      <c r="FK33" s="77">
        <v>75</v>
      </c>
      <c r="FL33" s="77">
        <v>75</v>
      </c>
      <c r="FM33" s="77">
        <v>75</v>
      </c>
      <c r="FN33" s="77">
        <v>75</v>
      </c>
      <c r="FO33" s="77">
        <v>75</v>
      </c>
      <c r="FP33" s="77">
        <v>75</v>
      </c>
      <c r="FQ33" s="77">
        <v>75</v>
      </c>
      <c r="FR33" s="77">
        <v>75</v>
      </c>
      <c r="FS33" s="77">
        <v>75</v>
      </c>
      <c r="FT33" s="77">
        <v>100</v>
      </c>
      <c r="FU33" s="77">
        <v>100</v>
      </c>
      <c r="FV33" s="77">
        <v>100</v>
      </c>
      <c r="FW33" s="77">
        <v>100</v>
      </c>
      <c r="FX33" s="77">
        <v>100</v>
      </c>
      <c r="FY33" s="77">
        <v>100</v>
      </c>
      <c r="FZ33" s="77">
        <v>100</v>
      </c>
      <c r="GA33" s="77">
        <v>100</v>
      </c>
      <c r="GB33" s="77">
        <v>100</v>
      </c>
      <c r="GC33" s="77">
        <v>100</v>
      </c>
      <c r="GD33" s="77">
        <v>100</v>
      </c>
      <c r="GE33" s="77">
        <v>100</v>
      </c>
      <c r="GF33" s="77">
        <v>100</v>
      </c>
      <c r="GG33" s="77">
        <v>100</v>
      </c>
      <c r="GH33" s="77">
        <v>100</v>
      </c>
      <c r="GI33" s="77">
        <v>100</v>
      </c>
      <c r="GJ33" s="77">
        <v>100</v>
      </c>
      <c r="GK33" s="77">
        <v>100</v>
      </c>
      <c r="GL33" s="77">
        <v>100</v>
      </c>
      <c r="GM33" s="77">
        <v>100</v>
      </c>
      <c r="GN33" s="77">
        <v>100</v>
      </c>
      <c r="GO33" s="77">
        <v>100</v>
      </c>
      <c r="GP33" s="77">
        <v>75</v>
      </c>
      <c r="GQ33" s="77">
        <v>75</v>
      </c>
      <c r="GR33" s="77">
        <v>100</v>
      </c>
      <c r="GS33" s="77">
        <v>75</v>
      </c>
      <c r="GT33" s="77">
        <v>100</v>
      </c>
      <c r="GU33" s="77">
        <v>100</v>
      </c>
      <c r="GV33" s="77">
        <v>100</v>
      </c>
      <c r="GW33" s="77">
        <v>100</v>
      </c>
      <c r="GX33" s="77">
        <v>100</v>
      </c>
      <c r="GY33" s="77">
        <v>100</v>
      </c>
      <c r="GZ33" s="77">
        <v>100</v>
      </c>
      <c r="HA33" s="77">
        <v>100</v>
      </c>
      <c r="HB33" s="77">
        <v>100</v>
      </c>
      <c r="HC33" s="77">
        <v>100</v>
      </c>
    </row>
    <row r="34" spans="1:211" s="1" customFormat="1" ht="15.5" x14ac:dyDescent="0.35">
      <c r="A34" s="22" t="s">
        <v>43</v>
      </c>
      <c r="B34" s="22" t="s">
        <v>64</v>
      </c>
      <c r="C34" s="22" t="s">
        <v>82</v>
      </c>
      <c r="D34" s="22" t="s">
        <v>342</v>
      </c>
      <c r="E34" s="77">
        <v>100</v>
      </c>
      <c r="F34" s="77">
        <v>75</v>
      </c>
      <c r="G34" s="77">
        <v>25</v>
      </c>
      <c r="H34" s="77">
        <v>100</v>
      </c>
      <c r="I34" s="77">
        <v>100</v>
      </c>
      <c r="J34" s="77">
        <v>100</v>
      </c>
      <c r="K34" s="77">
        <v>100</v>
      </c>
      <c r="L34" s="77">
        <v>100</v>
      </c>
      <c r="M34" s="77">
        <v>100</v>
      </c>
      <c r="N34" s="77">
        <v>100</v>
      </c>
      <c r="O34" s="77">
        <v>100</v>
      </c>
      <c r="P34" s="77">
        <v>100</v>
      </c>
      <c r="Q34" s="77">
        <v>100</v>
      </c>
      <c r="R34" s="77">
        <v>75</v>
      </c>
      <c r="S34" s="77">
        <v>100</v>
      </c>
      <c r="T34" s="77">
        <v>75</v>
      </c>
      <c r="U34" s="77">
        <v>100</v>
      </c>
      <c r="V34" s="77">
        <v>75</v>
      </c>
      <c r="W34" s="77">
        <v>100</v>
      </c>
      <c r="X34" s="77">
        <v>100</v>
      </c>
      <c r="Y34" s="77">
        <v>100</v>
      </c>
      <c r="Z34" s="77">
        <v>100</v>
      </c>
      <c r="AA34" s="77">
        <v>100</v>
      </c>
      <c r="AB34" s="77">
        <v>75</v>
      </c>
      <c r="AC34" s="77">
        <v>75</v>
      </c>
      <c r="AD34" s="77">
        <v>100</v>
      </c>
      <c r="AE34" s="77">
        <v>100</v>
      </c>
      <c r="AF34" s="77">
        <v>100</v>
      </c>
      <c r="AG34" s="77">
        <v>75</v>
      </c>
      <c r="AH34" s="77">
        <v>100</v>
      </c>
      <c r="AI34" s="77">
        <v>100</v>
      </c>
      <c r="AJ34" s="77">
        <v>75</v>
      </c>
      <c r="AK34" s="77">
        <v>100</v>
      </c>
      <c r="AL34" s="77">
        <v>75</v>
      </c>
      <c r="AM34" s="77">
        <v>75</v>
      </c>
      <c r="AN34" s="77">
        <v>75</v>
      </c>
      <c r="AO34" s="77">
        <v>75</v>
      </c>
      <c r="AP34" s="77">
        <v>25</v>
      </c>
      <c r="AQ34" s="77">
        <v>75</v>
      </c>
      <c r="AR34" s="77">
        <v>25</v>
      </c>
      <c r="AS34" s="77">
        <v>100</v>
      </c>
      <c r="AT34" s="77">
        <v>100</v>
      </c>
      <c r="AU34" s="77">
        <v>100</v>
      </c>
      <c r="AV34" s="77">
        <v>75</v>
      </c>
      <c r="AW34" s="77">
        <v>100</v>
      </c>
      <c r="AX34" s="77">
        <v>75</v>
      </c>
      <c r="AY34" s="77">
        <v>25</v>
      </c>
      <c r="AZ34" s="77">
        <v>25</v>
      </c>
      <c r="BA34" s="77">
        <v>25</v>
      </c>
      <c r="BB34" s="77">
        <v>25</v>
      </c>
      <c r="BC34" s="77">
        <v>100</v>
      </c>
      <c r="BD34" s="77">
        <v>100</v>
      </c>
      <c r="BE34" s="77">
        <v>75</v>
      </c>
      <c r="BF34" s="77">
        <v>75</v>
      </c>
      <c r="BG34" s="77">
        <v>75</v>
      </c>
      <c r="BH34" s="77">
        <v>25</v>
      </c>
      <c r="BI34" s="77">
        <v>75</v>
      </c>
      <c r="BJ34" s="77">
        <v>100</v>
      </c>
      <c r="BK34" s="77">
        <v>25</v>
      </c>
      <c r="BL34" s="77">
        <v>75</v>
      </c>
      <c r="BM34" s="77">
        <v>75</v>
      </c>
      <c r="BN34" s="77">
        <v>25</v>
      </c>
      <c r="BO34" s="77">
        <v>0</v>
      </c>
      <c r="BP34" s="77">
        <v>100</v>
      </c>
      <c r="BQ34" s="77">
        <v>100</v>
      </c>
      <c r="BR34" s="77">
        <v>100</v>
      </c>
      <c r="BS34" s="77">
        <v>100</v>
      </c>
      <c r="BT34" s="77">
        <v>100</v>
      </c>
      <c r="BU34" s="77">
        <v>25</v>
      </c>
      <c r="BV34" s="77">
        <v>100</v>
      </c>
      <c r="BW34" s="77">
        <v>25</v>
      </c>
      <c r="BX34" s="77">
        <v>75</v>
      </c>
      <c r="BY34" s="77">
        <v>75</v>
      </c>
      <c r="BZ34" s="77">
        <v>75</v>
      </c>
      <c r="CA34" s="77">
        <v>25</v>
      </c>
      <c r="CB34" s="77">
        <v>75</v>
      </c>
      <c r="CC34" s="77">
        <v>75</v>
      </c>
      <c r="CD34" s="77">
        <v>75</v>
      </c>
      <c r="CE34" s="77">
        <v>75</v>
      </c>
      <c r="CF34" s="77">
        <v>100</v>
      </c>
      <c r="CG34" s="77">
        <v>100</v>
      </c>
      <c r="CH34" s="77">
        <v>75</v>
      </c>
      <c r="CI34" s="77">
        <v>75</v>
      </c>
      <c r="CJ34" s="77">
        <v>25</v>
      </c>
      <c r="CK34" s="77">
        <v>100</v>
      </c>
      <c r="CL34" s="77">
        <v>25</v>
      </c>
      <c r="CM34" s="77">
        <v>100</v>
      </c>
      <c r="CN34" s="77">
        <v>100</v>
      </c>
      <c r="CO34" s="77">
        <v>100</v>
      </c>
      <c r="CP34" s="77">
        <v>25</v>
      </c>
      <c r="CQ34" s="77">
        <v>25</v>
      </c>
      <c r="CR34" s="77">
        <v>100</v>
      </c>
      <c r="CS34" s="77">
        <v>75</v>
      </c>
      <c r="CT34" s="77">
        <v>25</v>
      </c>
      <c r="CU34" s="77">
        <v>75</v>
      </c>
      <c r="CV34" s="77">
        <v>75</v>
      </c>
      <c r="CW34" s="77">
        <v>75</v>
      </c>
      <c r="CX34" s="77">
        <v>100</v>
      </c>
      <c r="CY34" s="77">
        <v>100</v>
      </c>
      <c r="CZ34" s="77">
        <v>0</v>
      </c>
      <c r="DA34" s="77">
        <v>100</v>
      </c>
      <c r="DB34" s="77">
        <v>100</v>
      </c>
      <c r="DC34" s="77">
        <v>0</v>
      </c>
      <c r="DD34" s="77">
        <v>100</v>
      </c>
      <c r="DE34" s="77">
        <v>100</v>
      </c>
      <c r="DF34" s="77">
        <v>25</v>
      </c>
      <c r="DG34" s="77">
        <v>100</v>
      </c>
      <c r="DH34" s="77">
        <v>100</v>
      </c>
      <c r="DI34" s="77">
        <v>0</v>
      </c>
      <c r="DJ34" s="77">
        <v>0</v>
      </c>
      <c r="DK34" s="77">
        <v>75</v>
      </c>
      <c r="DL34" s="77">
        <v>100</v>
      </c>
      <c r="DM34" s="77">
        <v>100</v>
      </c>
      <c r="DN34" s="77">
        <v>100</v>
      </c>
      <c r="DO34" s="77">
        <v>100</v>
      </c>
      <c r="DP34" s="77">
        <v>100</v>
      </c>
      <c r="DQ34" s="77">
        <v>75</v>
      </c>
      <c r="DR34" s="77">
        <v>100</v>
      </c>
      <c r="DS34" s="77">
        <v>100</v>
      </c>
      <c r="DT34" s="77">
        <v>100</v>
      </c>
      <c r="DU34" s="77">
        <v>0</v>
      </c>
      <c r="DV34" s="77">
        <v>100</v>
      </c>
      <c r="DW34" s="77">
        <v>100</v>
      </c>
      <c r="DX34" s="77">
        <v>0</v>
      </c>
      <c r="DY34" s="77">
        <v>0</v>
      </c>
      <c r="DZ34" s="77">
        <v>100</v>
      </c>
      <c r="EA34" s="77">
        <v>100</v>
      </c>
      <c r="EB34" s="77">
        <v>100</v>
      </c>
      <c r="EC34" s="77">
        <v>100</v>
      </c>
      <c r="ED34" s="77">
        <v>100</v>
      </c>
      <c r="EE34" s="77">
        <v>100</v>
      </c>
      <c r="EF34" s="77">
        <v>100</v>
      </c>
      <c r="EG34" s="77">
        <v>100</v>
      </c>
      <c r="EH34" s="77">
        <v>75</v>
      </c>
      <c r="EI34" s="77">
        <v>0</v>
      </c>
      <c r="EJ34" s="77">
        <v>0</v>
      </c>
      <c r="EK34" s="77">
        <v>100</v>
      </c>
      <c r="EL34" s="77">
        <v>75</v>
      </c>
      <c r="EM34" s="77">
        <v>100</v>
      </c>
      <c r="EN34" s="77">
        <v>100</v>
      </c>
      <c r="EO34" s="77">
        <v>100</v>
      </c>
      <c r="EP34" s="77">
        <v>100</v>
      </c>
      <c r="EQ34" s="77">
        <v>100</v>
      </c>
      <c r="ER34" s="77">
        <v>100</v>
      </c>
      <c r="ES34" s="77">
        <v>100</v>
      </c>
      <c r="ET34" s="77">
        <v>100</v>
      </c>
      <c r="EU34" s="77">
        <v>100</v>
      </c>
      <c r="EV34" s="77">
        <v>0</v>
      </c>
      <c r="EW34" s="77">
        <v>0</v>
      </c>
      <c r="EX34" s="77">
        <v>100</v>
      </c>
      <c r="EY34" s="77">
        <v>75</v>
      </c>
      <c r="EZ34" s="77">
        <v>75</v>
      </c>
      <c r="FA34" s="77">
        <v>100</v>
      </c>
      <c r="FB34" s="77">
        <v>75</v>
      </c>
      <c r="FC34" s="77">
        <v>75</v>
      </c>
      <c r="FD34" s="77">
        <v>100</v>
      </c>
      <c r="FE34" s="77">
        <v>75</v>
      </c>
      <c r="FF34" s="77">
        <v>75</v>
      </c>
      <c r="FG34" s="77">
        <v>75</v>
      </c>
      <c r="FH34" s="77">
        <v>100</v>
      </c>
      <c r="FI34" s="77">
        <v>100</v>
      </c>
      <c r="FJ34" s="77">
        <v>100</v>
      </c>
      <c r="FK34" s="77">
        <v>100</v>
      </c>
      <c r="FL34" s="77">
        <v>100</v>
      </c>
      <c r="FM34" s="77">
        <v>75</v>
      </c>
      <c r="FN34" s="77">
        <v>100</v>
      </c>
      <c r="FO34" s="77">
        <v>100</v>
      </c>
      <c r="FP34" s="77">
        <v>100</v>
      </c>
      <c r="FQ34" s="77">
        <v>100</v>
      </c>
      <c r="FR34" s="77">
        <v>100</v>
      </c>
      <c r="FS34" s="77">
        <v>100</v>
      </c>
      <c r="FT34" s="77">
        <v>75</v>
      </c>
      <c r="FU34" s="77">
        <v>100</v>
      </c>
      <c r="FV34" s="77">
        <v>100</v>
      </c>
      <c r="FW34" s="77">
        <v>100</v>
      </c>
      <c r="FX34" s="77">
        <v>100</v>
      </c>
      <c r="FY34" s="77">
        <v>100</v>
      </c>
      <c r="FZ34" s="77">
        <v>75</v>
      </c>
      <c r="GA34" s="77">
        <v>75</v>
      </c>
      <c r="GB34" s="77">
        <v>75</v>
      </c>
      <c r="GC34" s="77">
        <v>75</v>
      </c>
      <c r="GD34" s="77">
        <v>25</v>
      </c>
      <c r="GE34" s="77">
        <v>75</v>
      </c>
      <c r="GF34" s="77">
        <v>75</v>
      </c>
      <c r="GG34" s="77">
        <v>75</v>
      </c>
      <c r="GH34" s="77">
        <v>75</v>
      </c>
      <c r="GI34" s="77">
        <v>100</v>
      </c>
      <c r="GJ34" s="77">
        <v>75</v>
      </c>
      <c r="GK34" s="77">
        <v>100</v>
      </c>
      <c r="GL34" s="77">
        <v>75</v>
      </c>
      <c r="GM34" s="77">
        <v>75</v>
      </c>
      <c r="GN34" s="77">
        <v>25</v>
      </c>
      <c r="GO34" s="77">
        <v>100</v>
      </c>
      <c r="GP34" s="77">
        <v>100</v>
      </c>
      <c r="GQ34" s="77">
        <v>100</v>
      </c>
      <c r="GR34" s="77">
        <v>75</v>
      </c>
      <c r="GS34" s="77">
        <v>75</v>
      </c>
      <c r="GT34" s="77">
        <v>75</v>
      </c>
      <c r="GU34" s="77">
        <v>75</v>
      </c>
      <c r="GV34" s="77">
        <v>100</v>
      </c>
      <c r="GW34" s="77">
        <v>75</v>
      </c>
      <c r="GX34" s="77">
        <v>75</v>
      </c>
      <c r="GY34" s="77">
        <v>100</v>
      </c>
      <c r="GZ34" s="77">
        <v>100</v>
      </c>
      <c r="HA34" s="77">
        <v>100</v>
      </c>
      <c r="HB34" s="77">
        <v>100</v>
      </c>
      <c r="HC34" s="77">
        <v>100</v>
      </c>
    </row>
  </sheetData>
  <sortState xmlns:xlrd2="http://schemas.microsoft.com/office/spreadsheetml/2017/richdata2" ref="A2:HC34">
    <sortCondition ref="D2:D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F8FC-351E-47DF-9586-C6581B15571B}">
  <dimension ref="A1:C121"/>
  <sheetViews>
    <sheetView workbookViewId="0">
      <selection activeCell="H40" sqref="H40"/>
    </sheetView>
  </sheetViews>
  <sheetFormatPr defaultRowHeight="14.5" x14ac:dyDescent="0.35"/>
  <cols>
    <col min="1" max="1" width="16.54296875" customWidth="1"/>
    <col min="2" max="2" width="25.81640625" customWidth="1"/>
    <col min="3" max="3" width="23.453125" customWidth="1"/>
  </cols>
  <sheetData>
    <row r="1" spans="1:3" x14ac:dyDescent="0.35">
      <c r="A1" t="s">
        <v>122</v>
      </c>
      <c r="B1" t="s">
        <v>123</v>
      </c>
      <c r="C1" t="s">
        <v>124</v>
      </c>
    </row>
    <row r="2" spans="1:3" x14ac:dyDescent="0.35">
      <c r="A2">
        <v>0</v>
      </c>
      <c r="B2">
        <v>1</v>
      </c>
      <c r="C2">
        <v>22</v>
      </c>
    </row>
    <row r="3" spans="1:3" x14ac:dyDescent="0.35">
      <c r="A3">
        <v>0</v>
      </c>
      <c r="B3">
        <v>4</v>
      </c>
      <c r="C3">
        <v>8</v>
      </c>
    </row>
    <row r="4" spans="1:3" x14ac:dyDescent="0.35">
      <c r="A4">
        <v>0</v>
      </c>
      <c r="B4">
        <v>3</v>
      </c>
      <c r="C4">
        <v>14</v>
      </c>
    </row>
    <row r="5" spans="1:3" x14ac:dyDescent="0.35">
      <c r="A5">
        <v>0</v>
      </c>
      <c r="B5">
        <v>0</v>
      </c>
      <c r="C5">
        <v>17</v>
      </c>
    </row>
    <row r="6" spans="1:3" x14ac:dyDescent="0.35">
      <c r="A6">
        <v>0</v>
      </c>
      <c r="B6">
        <v>1</v>
      </c>
      <c r="C6">
        <v>19</v>
      </c>
    </row>
    <row r="7" spans="1:3" x14ac:dyDescent="0.35">
      <c r="A7">
        <v>0</v>
      </c>
      <c r="B7">
        <v>0</v>
      </c>
      <c r="C7">
        <v>17</v>
      </c>
    </row>
    <row r="8" spans="1:3" x14ac:dyDescent="0.35">
      <c r="A8">
        <v>0</v>
      </c>
      <c r="B8">
        <v>0</v>
      </c>
      <c r="C8">
        <v>22</v>
      </c>
    </row>
    <row r="9" spans="1:3" x14ac:dyDescent="0.35">
      <c r="A9">
        <v>0</v>
      </c>
      <c r="B9">
        <v>4</v>
      </c>
      <c r="C9">
        <v>11</v>
      </c>
    </row>
    <row r="10" spans="1:3" x14ac:dyDescent="0.35">
      <c r="A10">
        <v>0</v>
      </c>
      <c r="B10">
        <v>1</v>
      </c>
      <c r="C10">
        <v>23</v>
      </c>
    </row>
    <row r="11" spans="1:3" x14ac:dyDescent="0.35">
      <c r="A11">
        <v>0</v>
      </c>
      <c r="B11">
        <v>1</v>
      </c>
      <c r="C11">
        <v>16</v>
      </c>
    </row>
    <row r="12" spans="1:3" x14ac:dyDescent="0.35">
      <c r="A12">
        <v>0</v>
      </c>
      <c r="B12">
        <v>0</v>
      </c>
      <c r="C12">
        <v>21</v>
      </c>
    </row>
    <row r="13" spans="1:3" x14ac:dyDescent="0.35">
      <c r="A13">
        <v>0</v>
      </c>
      <c r="B13">
        <v>0</v>
      </c>
      <c r="C13">
        <v>31</v>
      </c>
    </row>
    <row r="14" spans="1:3" x14ac:dyDescent="0.35">
      <c r="A14">
        <v>0</v>
      </c>
      <c r="B14">
        <v>1</v>
      </c>
      <c r="C14">
        <v>21</v>
      </c>
    </row>
    <row r="15" spans="1:3" x14ac:dyDescent="0.35">
      <c r="A15">
        <v>0</v>
      </c>
      <c r="B15">
        <v>1</v>
      </c>
      <c r="C15">
        <v>12</v>
      </c>
    </row>
    <row r="16" spans="1:3" x14ac:dyDescent="0.35">
      <c r="A16">
        <v>0</v>
      </c>
      <c r="B16">
        <v>0</v>
      </c>
      <c r="C16">
        <v>26</v>
      </c>
    </row>
    <row r="17" spans="1:3" x14ac:dyDescent="0.35">
      <c r="A17">
        <v>0</v>
      </c>
      <c r="B17">
        <v>0</v>
      </c>
      <c r="C17">
        <v>25</v>
      </c>
    </row>
    <row r="18" spans="1:3" x14ac:dyDescent="0.35">
      <c r="A18">
        <v>0</v>
      </c>
      <c r="B18">
        <v>1</v>
      </c>
      <c r="C18">
        <v>14</v>
      </c>
    </row>
    <row r="19" spans="1:3" x14ac:dyDescent="0.35">
      <c r="A19">
        <v>0</v>
      </c>
      <c r="B19">
        <v>2</v>
      </c>
      <c r="C19">
        <v>17</v>
      </c>
    </row>
    <row r="20" spans="1:3" x14ac:dyDescent="0.35">
      <c r="A20">
        <v>0</v>
      </c>
      <c r="B20">
        <v>8</v>
      </c>
      <c r="C20">
        <v>14</v>
      </c>
    </row>
    <row r="21" spans="1:3" x14ac:dyDescent="0.35">
      <c r="A21">
        <v>0</v>
      </c>
      <c r="B21">
        <v>0</v>
      </c>
      <c r="C21">
        <v>26</v>
      </c>
    </row>
    <row r="22" spans="1:3" x14ac:dyDescent="0.35">
      <c r="A22">
        <v>0</v>
      </c>
      <c r="B22">
        <v>6</v>
      </c>
      <c r="C22">
        <v>10</v>
      </c>
    </row>
    <row r="23" spans="1:3" x14ac:dyDescent="0.35">
      <c r="A23">
        <v>0</v>
      </c>
      <c r="B23">
        <v>3</v>
      </c>
      <c r="C23">
        <v>27</v>
      </c>
    </row>
    <row r="24" spans="1:3" x14ac:dyDescent="0.35">
      <c r="A24">
        <v>0</v>
      </c>
      <c r="B24">
        <v>1</v>
      </c>
      <c r="C24">
        <v>20</v>
      </c>
    </row>
    <row r="25" spans="1:3" x14ac:dyDescent="0.35">
      <c r="A25">
        <v>0</v>
      </c>
      <c r="B25">
        <v>0</v>
      </c>
      <c r="C25">
        <v>29</v>
      </c>
    </row>
    <row r="26" spans="1:3" x14ac:dyDescent="0.35">
      <c r="A26">
        <v>0</v>
      </c>
      <c r="B26">
        <v>0</v>
      </c>
      <c r="C26">
        <v>33</v>
      </c>
    </row>
    <row r="27" spans="1:3" x14ac:dyDescent="0.35">
      <c r="A27">
        <v>0</v>
      </c>
      <c r="B27">
        <v>0</v>
      </c>
      <c r="C27">
        <v>24</v>
      </c>
    </row>
    <row r="28" spans="1:3" x14ac:dyDescent="0.35">
      <c r="A28">
        <v>0</v>
      </c>
      <c r="B28">
        <v>0</v>
      </c>
      <c r="C28">
        <v>24</v>
      </c>
    </row>
    <row r="29" spans="1:3" x14ac:dyDescent="0.35">
      <c r="A29">
        <v>0</v>
      </c>
      <c r="B29">
        <v>0</v>
      </c>
      <c r="C29">
        <v>30</v>
      </c>
    </row>
    <row r="30" spans="1:3" x14ac:dyDescent="0.35">
      <c r="A30">
        <v>0</v>
      </c>
      <c r="B30">
        <v>5</v>
      </c>
      <c r="C30">
        <v>11</v>
      </c>
    </row>
    <row r="31" spans="1:3" x14ac:dyDescent="0.35">
      <c r="A31">
        <v>0</v>
      </c>
      <c r="B31">
        <v>0</v>
      </c>
      <c r="C31">
        <v>19</v>
      </c>
    </row>
    <row r="32" spans="1:3" x14ac:dyDescent="0.35">
      <c r="A32">
        <v>0</v>
      </c>
      <c r="B32">
        <v>0</v>
      </c>
      <c r="C32">
        <v>23</v>
      </c>
    </row>
    <row r="33" spans="1:3" x14ac:dyDescent="0.35">
      <c r="A33">
        <v>0</v>
      </c>
      <c r="B33">
        <v>0</v>
      </c>
      <c r="C33">
        <v>20</v>
      </c>
    </row>
    <row r="34" spans="1:3" x14ac:dyDescent="0.35">
      <c r="A34">
        <v>0</v>
      </c>
      <c r="B34">
        <v>7</v>
      </c>
      <c r="C34">
        <v>15</v>
      </c>
    </row>
    <row r="35" spans="1:3" x14ac:dyDescent="0.35">
      <c r="A35">
        <v>0</v>
      </c>
      <c r="B35">
        <v>5</v>
      </c>
      <c r="C35">
        <v>9</v>
      </c>
    </row>
    <row r="36" spans="1:3" x14ac:dyDescent="0.35">
      <c r="A36">
        <v>0</v>
      </c>
      <c r="B36">
        <v>1</v>
      </c>
      <c r="C36">
        <v>15</v>
      </c>
    </row>
    <row r="37" spans="1:3" x14ac:dyDescent="0.35">
      <c r="A37">
        <v>0</v>
      </c>
      <c r="B37">
        <v>1</v>
      </c>
      <c r="C37">
        <v>18</v>
      </c>
    </row>
    <row r="38" spans="1:3" x14ac:dyDescent="0.35">
      <c r="A38">
        <v>0</v>
      </c>
      <c r="B38">
        <v>2</v>
      </c>
      <c r="C38">
        <v>15</v>
      </c>
    </row>
    <row r="39" spans="1:3" x14ac:dyDescent="0.35">
      <c r="A39">
        <v>0</v>
      </c>
      <c r="B39">
        <v>11</v>
      </c>
      <c r="C39">
        <v>7</v>
      </c>
    </row>
    <row r="40" spans="1:3" x14ac:dyDescent="0.35">
      <c r="A40">
        <v>0</v>
      </c>
      <c r="B40">
        <v>3</v>
      </c>
      <c r="C40">
        <v>9</v>
      </c>
    </row>
    <row r="41" spans="1:3" x14ac:dyDescent="0.35">
      <c r="A41">
        <v>0</v>
      </c>
      <c r="B41">
        <v>1</v>
      </c>
      <c r="C41">
        <v>26</v>
      </c>
    </row>
    <row r="42" spans="1:3" x14ac:dyDescent="0.35">
      <c r="A42">
        <v>0</v>
      </c>
      <c r="B42">
        <v>0</v>
      </c>
      <c r="C42">
        <v>25</v>
      </c>
    </row>
    <row r="43" spans="1:3" x14ac:dyDescent="0.35">
      <c r="A43">
        <v>0</v>
      </c>
      <c r="B43">
        <v>0</v>
      </c>
      <c r="C43">
        <v>30</v>
      </c>
    </row>
    <row r="44" spans="1:3" x14ac:dyDescent="0.35">
      <c r="A44">
        <v>0</v>
      </c>
      <c r="B44">
        <v>0</v>
      </c>
      <c r="C44">
        <v>24</v>
      </c>
    </row>
    <row r="45" spans="1:3" x14ac:dyDescent="0.35">
      <c r="A45">
        <v>0</v>
      </c>
      <c r="B45">
        <v>1</v>
      </c>
      <c r="C45">
        <v>22</v>
      </c>
    </row>
    <row r="46" spans="1:3" x14ac:dyDescent="0.35">
      <c r="A46">
        <v>0</v>
      </c>
      <c r="B46">
        <v>0</v>
      </c>
      <c r="C46">
        <v>31</v>
      </c>
    </row>
    <row r="47" spans="1:3" x14ac:dyDescent="0.35">
      <c r="A47">
        <v>0</v>
      </c>
      <c r="B47">
        <v>0</v>
      </c>
      <c r="C47">
        <v>31</v>
      </c>
    </row>
    <row r="48" spans="1:3" x14ac:dyDescent="0.35">
      <c r="A48">
        <v>0</v>
      </c>
      <c r="B48">
        <v>1</v>
      </c>
      <c r="C48">
        <v>22</v>
      </c>
    </row>
    <row r="49" spans="1:3" x14ac:dyDescent="0.35">
      <c r="A49">
        <v>0</v>
      </c>
      <c r="B49">
        <v>3</v>
      </c>
      <c r="C49">
        <v>18</v>
      </c>
    </row>
    <row r="50" spans="1:3" x14ac:dyDescent="0.35">
      <c r="A50">
        <v>0</v>
      </c>
      <c r="B50">
        <v>1</v>
      </c>
      <c r="C50">
        <v>22</v>
      </c>
    </row>
    <row r="51" spans="1:3" x14ac:dyDescent="0.35">
      <c r="A51">
        <v>0</v>
      </c>
      <c r="B51">
        <v>2</v>
      </c>
      <c r="C51">
        <v>20</v>
      </c>
    </row>
    <row r="52" spans="1:3" x14ac:dyDescent="0.35">
      <c r="A52">
        <v>0</v>
      </c>
      <c r="B52">
        <v>0</v>
      </c>
      <c r="C52">
        <v>29</v>
      </c>
    </row>
    <row r="53" spans="1:3" x14ac:dyDescent="0.35">
      <c r="A53">
        <v>0</v>
      </c>
      <c r="B53">
        <v>0</v>
      </c>
      <c r="C53">
        <v>27</v>
      </c>
    </row>
    <row r="54" spans="1:3" x14ac:dyDescent="0.35">
      <c r="A54">
        <v>0</v>
      </c>
      <c r="B54">
        <v>0</v>
      </c>
      <c r="C54">
        <v>22</v>
      </c>
    </row>
    <row r="55" spans="1:3" x14ac:dyDescent="0.35">
      <c r="A55">
        <v>0</v>
      </c>
      <c r="B55">
        <v>2</v>
      </c>
      <c r="C55">
        <v>17</v>
      </c>
    </row>
    <row r="56" spans="1:3" x14ac:dyDescent="0.35">
      <c r="A56">
        <v>0</v>
      </c>
      <c r="B56">
        <v>0</v>
      </c>
      <c r="C56">
        <v>18</v>
      </c>
    </row>
    <row r="57" spans="1:3" x14ac:dyDescent="0.35">
      <c r="A57">
        <v>0</v>
      </c>
      <c r="B57">
        <v>1</v>
      </c>
      <c r="C57">
        <v>15</v>
      </c>
    </row>
    <row r="58" spans="1:3" x14ac:dyDescent="0.35">
      <c r="A58">
        <v>0</v>
      </c>
      <c r="B58">
        <v>7</v>
      </c>
      <c r="C58">
        <v>9</v>
      </c>
    </row>
    <row r="59" spans="1:3" x14ac:dyDescent="0.35">
      <c r="A59">
        <v>0</v>
      </c>
      <c r="B59">
        <v>2</v>
      </c>
      <c r="C59">
        <v>21</v>
      </c>
    </row>
    <row r="60" spans="1:3" x14ac:dyDescent="0.35">
      <c r="A60">
        <v>0</v>
      </c>
      <c r="B60">
        <v>2</v>
      </c>
      <c r="C60">
        <v>22</v>
      </c>
    </row>
    <row r="61" spans="1:3" x14ac:dyDescent="0.35">
      <c r="A61">
        <v>0</v>
      </c>
      <c r="B61">
        <v>0</v>
      </c>
      <c r="C61">
        <v>26</v>
      </c>
    </row>
    <row r="62" spans="1:3" x14ac:dyDescent="0.35">
      <c r="A62">
        <v>0</v>
      </c>
      <c r="B62">
        <v>0</v>
      </c>
      <c r="C62">
        <v>26</v>
      </c>
    </row>
    <row r="63" spans="1:3" x14ac:dyDescent="0.35">
      <c r="A63">
        <v>0</v>
      </c>
      <c r="B63">
        <v>0</v>
      </c>
      <c r="C63">
        <v>30</v>
      </c>
    </row>
    <row r="64" spans="1:3" x14ac:dyDescent="0.35">
      <c r="A64">
        <v>0</v>
      </c>
      <c r="B64">
        <v>0</v>
      </c>
      <c r="C64">
        <v>27</v>
      </c>
    </row>
    <row r="65" spans="1:3" x14ac:dyDescent="0.35">
      <c r="A65">
        <v>0</v>
      </c>
      <c r="B65">
        <v>0</v>
      </c>
      <c r="C65">
        <v>25</v>
      </c>
    </row>
    <row r="66" spans="1:3" x14ac:dyDescent="0.35">
      <c r="A66">
        <v>0</v>
      </c>
      <c r="B66">
        <v>0</v>
      </c>
      <c r="C66">
        <v>27</v>
      </c>
    </row>
    <row r="67" spans="1:3" x14ac:dyDescent="0.35">
      <c r="A67">
        <v>0</v>
      </c>
      <c r="B67">
        <v>0</v>
      </c>
      <c r="C67">
        <v>26</v>
      </c>
    </row>
    <row r="68" spans="1:3" x14ac:dyDescent="0.35">
      <c r="A68">
        <v>0</v>
      </c>
      <c r="B68">
        <v>1</v>
      </c>
      <c r="C68">
        <v>15</v>
      </c>
    </row>
    <row r="69" spans="1:3" x14ac:dyDescent="0.35">
      <c r="A69">
        <v>0</v>
      </c>
      <c r="B69">
        <v>0</v>
      </c>
      <c r="C69">
        <v>22</v>
      </c>
    </row>
    <row r="70" spans="1:3" x14ac:dyDescent="0.35">
      <c r="A70">
        <v>0</v>
      </c>
      <c r="B70">
        <v>9</v>
      </c>
      <c r="C70">
        <v>8</v>
      </c>
    </row>
    <row r="71" spans="1:3" x14ac:dyDescent="0.35">
      <c r="A71">
        <v>0</v>
      </c>
      <c r="B71">
        <v>0</v>
      </c>
      <c r="C71">
        <v>24</v>
      </c>
    </row>
    <row r="72" spans="1:3" x14ac:dyDescent="0.35">
      <c r="A72">
        <v>0</v>
      </c>
      <c r="B72">
        <v>0</v>
      </c>
      <c r="C72">
        <v>26</v>
      </c>
    </row>
    <row r="73" spans="1:3" x14ac:dyDescent="0.35">
      <c r="A73">
        <v>0</v>
      </c>
      <c r="B73">
        <v>0</v>
      </c>
      <c r="C73">
        <v>19</v>
      </c>
    </row>
    <row r="74" spans="1:3" x14ac:dyDescent="0.35">
      <c r="A74">
        <v>0</v>
      </c>
      <c r="B74">
        <v>0</v>
      </c>
      <c r="C74">
        <v>21</v>
      </c>
    </row>
    <row r="75" spans="1:3" x14ac:dyDescent="0.35">
      <c r="A75">
        <v>0</v>
      </c>
      <c r="B75">
        <v>0</v>
      </c>
      <c r="C75">
        <v>28</v>
      </c>
    </row>
    <row r="76" spans="1:3" x14ac:dyDescent="0.35">
      <c r="A76">
        <v>0</v>
      </c>
      <c r="B76">
        <v>0</v>
      </c>
      <c r="C76">
        <v>19</v>
      </c>
    </row>
    <row r="77" spans="1:3" x14ac:dyDescent="0.35">
      <c r="A77">
        <v>0</v>
      </c>
      <c r="B77">
        <v>2</v>
      </c>
      <c r="C77">
        <v>16</v>
      </c>
    </row>
    <row r="78" spans="1:3" x14ac:dyDescent="0.35">
      <c r="A78">
        <v>0</v>
      </c>
      <c r="B78">
        <v>0</v>
      </c>
      <c r="C78">
        <v>19</v>
      </c>
    </row>
    <row r="79" spans="1:3" x14ac:dyDescent="0.35">
      <c r="A79">
        <v>0</v>
      </c>
      <c r="B79">
        <v>10</v>
      </c>
      <c r="C79">
        <v>8</v>
      </c>
    </row>
    <row r="80" spans="1:3" x14ac:dyDescent="0.35">
      <c r="A80">
        <v>0</v>
      </c>
      <c r="B80">
        <v>0</v>
      </c>
      <c r="C80">
        <v>24</v>
      </c>
    </row>
    <row r="81" spans="1:3" x14ac:dyDescent="0.35">
      <c r="A81">
        <v>0</v>
      </c>
      <c r="B81">
        <v>0</v>
      </c>
      <c r="C81">
        <v>26</v>
      </c>
    </row>
    <row r="82" spans="1:3" x14ac:dyDescent="0.35">
      <c r="A82">
        <v>0</v>
      </c>
      <c r="B82">
        <v>0</v>
      </c>
      <c r="C82">
        <v>26</v>
      </c>
    </row>
    <row r="83" spans="1:3" x14ac:dyDescent="0.35">
      <c r="A83">
        <v>0</v>
      </c>
      <c r="B83">
        <v>1</v>
      </c>
      <c r="C83">
        <v>16</v>
      </c>
    </row>
    <row r="84" spans="1:3" x14ac:dyDescent="0.35">
      <c r="A84">
        <v>0</v>
      </c>
      <c r="B84">
        <v>2</v>
      </c>
      <c r="C84">
        <v>14</v>
      </c>
    </row>
    <row r="85" spans="1:3" x14ac:dyDescent="0.35">
      <c r="A85">
        <v>0</v>
      </c>
      <c r="B85">
        <v>2</v>
      </c>
      <c r="C85">
        <v>13</v>
      </c>
    </row>
    <row r="86" spans="1:3" x14ac:dyDescent="0.35">
      <c r="A86">
        <v>0</v>
      </c>
      <c r="B86">
        <v>1</v>
      </c>
      <c r="C86">
        <v>15</v>
      </c>
    </row>
    <row r="87" spans="1:3" x14ac:dyDescent="0.35">
      <c r="A87">
        <v>0</v>
      </c>
      <c r="B87">
        <v>6</v>
      </c>
      <c r="C87">
        <v>10</v>
      </c>
    </row>
    <row r="88" spans="1:3" x14ac:dyDescent="0.35">
      <c r="A88">
        <v>0</v>
      </c>
      <c r="B88">
        <v>0</v>
      </c>
      <c r="C88">
        <v>25</v>
      </c>
    </row>
    <row r="89" spans="1:3" x14ac:dyDescent="0.35">
      <c r="A89">
        <v>0</v>
      </c>
      <c r="B89">
        <v>0</v>
      </c>
      <c r="C89">
        <v>26</v>
      </c>
    </row>
    <row r="90" spans="1:3" x14ac:dyDescent="0.35">
      <c r="A90">
        <v>0</v>
      </c>
      <c r="B90">
        <v>0</v>
      </c>
      <c r="C90">
        <v>23</v>
      </c>
    </row>
    <row r="91" spans="1:3" x14ac:dyDescent="0.35">
      <c r="A91">
        <v>0</v>
      </c>
      <c r="B91">
        <v>4</v>
      </c>
      <c r="C91">
        <v>8</v>
      </c>
    </row>
    <row r="92" spans="1:3" x14ac:dyDescent="0.35">
      <c r="A92">
        <v>0</v>
      </c>
      <c r="B92">
        <v>3</v>
      </c>
      <c r="C92">
        <v>6</v>
      </c>
    </row>
    <row r="93" spans="1:3" x14ac:dyDescent="0.35">
      <c r="A93">
        <v>0</v>
      </c>
      <c r="B93">
        <v>3</v>
      </c>
      <c r="C93">
        <v>24</v>
      </c>
    </row>
    <row r="94" spans="1:3" x14ac:dyDescent="0.35">
      <c r="A94">
        <v>0</v>
      </c>
      <c r="B94">
        <v>0</v>
      </c>
      <c r="C94">
        <v>18</v>
      </c>
    </row>
    <row r="95" spans="1:3" x14ac:dyDescent="0.35">
      <c r="A95">
        <v>0</v>
      </c>
      <c r="B95">
        <v>3</v>
      </c>
      <c r="C95">
        <v>19</v>
      </c>
    </row>
    <row r="96" spans="1:3" x14ac:dyDescent="0.35">
      <c r="A96">
        <v>0</v>
      </c>
      <c r="B96">
        <v>7</v>
      </c>
      <c r="C96">
        <v>8</v>
      </c>
    </row>
    <row r="97" spans="1:3" x14ac:dyDescent="0.35">
      <c r="A97">
        <v>0</v>
      </c>
      <c r="B97">
        <v>0</v>
      </c>
      <c r="C97">
        <v>26</v>
      </c>
    </row>
    <row r="98" spans="1:3" x14ac:dyDescent="0.35">
      <c r="A98">
        <v>0</v>
      </c>
      <c r="B98">
        <v>0</v>
      </c>
      <c r="C98">
        <v>16</v>
      </c>
    </row>
    <row r="99" spans="1:3" x14ac:dyDescent="0.35">
      <c r="A99">
        <v>0</v>
      </c>
      <c r="B99">
        <v>1</v>
      </c>
      <c r="C99">
        <v>19</v>
      </c>
    </row>
    <row r="100" spans="1:3" x14ac:dyDescent="0.35">
      <c r="A100">
        <v>0</v>
      </c>
      <c r="B100">
        <v>1</v>
      </c>
      <c r="C100">
        <v>13</v>
      </c>
    </row>
    <row r="101" spans="1:3" x14ac:dyDescent="0.35">
      <c r="A101">
        <v>0</v>
      </c>
      <c r="B101">
        <v>0</v>
      </c>
      <c r="C101">
        <v>28</v>
      </c>
    </row>
    <row r="102" spans="1:3" x14ac:dyDescent="0.35">
      <c r="A102">
        <v>0</v>
      </c>
      <c r="B102">
        <v>0</v>
      </c>
      <c r="C102">
        <v>33</v>
      </c>
    </row>
    <row r="103" spans="1:3" x14ac:dyDescent="0.35">
      <c r="A103">
        <v>0</v>
      </c>
      <c r="B103">
        <v>1</v>
      </c>
      <c r="C103">
        <v>23</v>
      </c>
    </row>
    <row r="104" spans="1:3" x14ac:dyDescent="0.35">
      <c r="A104">
        <v>0</v>
      </c>
      <c r="B104">
        <v>0</v>
      </c>
      <c r="C104">
        <v>11</v>
      </c>
    </row>
    <row r="105" spans="1:3" x14ac:dyDescent="0.35">
      <c r="A105">
        <v>0</v>
      </c>
      <c r="B105">
        <v>0</v>
      </c>
      <c r="C105">
        <v>27</v>
      </c>
    </row>
    <row r="106" spans="1:3" x14ac:dyDescent="0.35">
      <c r="A106">
        <v>0</v>
      </c>
      <c r="B106">
        <v>1</v>
      </c>
      <c r="C106">
        <v>12</v>
      </c>
    </row>
    <row r="107" spans="1:3" x14ac:dyDescent="0.35">
      <c r="A107">
        <v>0</v>
      </c>
      <c r="B107">
        <v>0</v>
      </c>
      <c r="C107">
        <v>27</v>
      </c>
    </row>
    <row r="108" spans="1:3" x14ac:dyDescent="0.35">
      <c r="A108">
        <v>0</v>
      </c>
      <c r="B108">
        <v>0</v>
      </c>
      <c r="C108">
        <v>29</v>
      </c>
    </row>
    <row r="109" spans="1:3" x14ac:dyDescent="0.35">
      <c r="A109">
        <v>0</v>
      </c>
      <c r="B109">
        <v>0</v>
      </c>
      <c r="C109">
        <v>31</v>
      </c>
    </row>
    <row r="110" spans="1:3" x14ac:dyDescent="0.35">
      <c r="A110">
        <v>0</v>
      </c>
      <c r="B110">
        <v>2</v>
      </c>
      <c r="C110">
        <v>17</v>
      </c>
    </row>
    <row r="111" spans="1:3" x14ac:dyDescent="0.35">
      <c r="A111">
        <v>0</v>
      </c>
      <c r="B111">
        <v>3</v>
      </c>
      <c r="C111">
        <v>15</v>
      </c>
    </row>
    <row r="112" spans="1:3" x14ac:dyDescent="0.35">
      <c r="A112">
        <v>0</v>
      </c>
      <c r="B112">
        <v>0</v>
      </c>
      <c r="C112">
        <v>14</v>
      </c>
    </row>
    <row r="113" spans="1:3" x14ac:dyDescent="0.35">
      <c r="A113">
        <v>0</v>
      </c>
      <c r="B113">
        <v>0</v>
      </c>
      <c r="C113">
        <v>29</v>
      </c>
    </row>
    <row r="114" spans="1:3" x14ac:dyDescent="0.35">
      <c r="A114">
        <v>0</v>
      </c>
      <c r="B114">
        <v>0</v>
      </c>
      <c r="C114">
        <v>14</v>
      </c>
    </row>
    <row r="115" spans="1:3" x14ac:dyDescent="0.35">
      <c r="A115">
        <v>0</v>
      </c>
      <c r="B115">
        <v>0</v>
      </c>
      <c r="C115">
        <v>25</v>
      </c>
    </row>
    <row r="116" spans="1:3" x14ac:dyDescent="0.35">
      <c r="A116">
        <v>0</v>
      </c>
      <c r="B116">
        <v>1</v>
      </c>
      <c r="C116">
        <v>21</v>
      </c>
    </row>
    <row r="117" spans="1:3" x14ac:dyDescent="0.35">
      <c r="A117">
        <v>0</v>
      </c>
      <c r="B117">
        <v>2</v>
      </c>
      <c r="C117">
        <v>19</v>
      </c>
    </row>
    <row r="118" spans="1:3" x14ac:dyDescent="0.35">
      <c r="A118">
        <v>0</v>
      </c>
      <c r="B118">
        <v>0</v>
      </c>
      <c r="C118">
        <v>22</v>
      </c>
    </row>
    <row r="119" spans="1:3" x14ac:dyDescent="0.35">
      <c r="A119">
        <v>0</v>
      </c>
      <c r="B119">
        <v>1</v>
      </c>
      <c r="C119">
        <v>11</v>
      </c>
    </row>
    <row r="120" spans="1:3" x14ac:dyDescent="0.35">
      <c r="A120">
        <v>0</v>
      </c>
      <c r="B120">
        <v>0</v>
      </c>
      <c r="C120">
        <v>32</v>
      </c>
    </row>
    <row r="121" spans="1:3" x14ac:dyDescent="0.35">
      <c r="A121">
        <v>0</v>
      </c>
      <c r="B121">
        <v>1</v>
      </c>
      <c r="C121">
        <v>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B067-D073-48A0-8129-A99A0E96DAB5}">
  <dimension ref="A3:B15"/>
  <sheetViews>
    <sheetView workbookViewId="0">
      <selection activeCell="B4" sqref="B4"/>
    </sheetView>
  </sheetViews>
  <sheetFormatPr defaultRowHeight="14.5" x14ac:dyDescent="0.35"/>
  <cols>
    <col min="1" max="1" width="12.54296875" bestFit="1" customWidth="1"/>
    <col min="2" max="2" width="30.81640625" bestFit="1" customWidth="1"/>
  </cols>
  <sheetData>
    <row r="3" spans="1:2" x14ac:dyDescent="0.35">
      <c r="A3" s="74" t="s">
        <v>339</v>
      </c>
      <c r="B3" t="s">
        <v>340</v>
      </c>
    </row>
    <row r="4" spans="1:2" x14ac:dyDescent="0.35">
      <c r="A4" s="75">
        <v>0</v>
      </c>
      <c r="B4">
        <v>164</v>
      </c>
    </row>
    <row r="5" spans="1:2" x14ac:dyDescent="0.35">
      <c r="A5" s="75">
        <v>1</v>
      </c>
      <c r="B5">
        <v>47</v>
      </c>
    </row>
    <row r="6" spans="1:2" x14ac:dyDescent="0.35">
      <c r="A6" s="75">
        <v>2</v>
      </c>
      <c r="B6">
        <v>32</v>
      </c>
    </row>
    <row r="7" spans="1:2" x14ac:dyDescent="0.35">
      <c r="A7" s="75">
        <v>3</v>
      </c>
      <c r="B7">
        <v>15</v>
      </c>
    </row>
    <row r="8" spans="1:2" x14ac:dyDescent="0.35">
      <c r="A8" s="75">
        <v>4</v>
      </c>
      <c r="B8">
        <v>36</v>
      </c>
    </row>
    <row r="9" spans="1:2" x14ac:dyDescent="0.35">
      <c r="A9" s="75">
        <v>5</v>
      </c>
      <c r="B9">
        <v>4</v>
      </c>
    </row>
    <row r="10" spans="1:2" x14ac:dyDescent="0.35">
      <c r="A10" s="75">
        <v>7</v>
      </c>
      <c r="B10">
        <v>42</v>
      </c>
    </row>
    <row r="11" spans="1:2" x14ac:dyDescent="0.35">
      <c r="A11" s="75">
        <v>8</v>
      </c>
      <c r="B11">
        <v>24</v>
      </c>
    </row>
    <row r="12" spans="1:2" x14ac:dyDescent="0.35">
      <c r="A12" s="75">
        <v>9</v>
      </c>
      <c r="B12">
        <v>37</v>
      </c>
    </row>
    <row r="13" spans="1:2" x14ac:dyDescent="0.35">
      <c r="A13" s="75">
        <v>11</v>
      </c>
      <c r="B13">
        <v>14</v>
      </c>
    </row>
    <row r="14" spans="1:2" x14ac:dyDescent="0.35">
      <c r="A14" s="75">
        <v>18</v>
      </c>
      <c r="B14">
        <v>7</v>
      </c>
    </row>
    <row r="15" spans="1:2" x14ac:dyDescent="0.35">
      <c r="A15" s="75" t="s">
        <v>341</v>
      </c>
      <c r="B15">
        <v>422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986F-1415-45E1-AFB8-163CD38FE86B}">
  <dimension ref="A1:GZ4"/>
  <sheetViews>
    <sheetView workbookViewId="0">
      <selection activeCell="I34" sqref="I34"/>
    </sheetView>
  </sheetViews>
  <sheetFormatPr defaultRowHeight="14.5" x14ac:dyDescent="0.35"/>
  <cols>
    <col min="1" max="1" width="23.81640625" customWidth="1"/>
  </cols>
  <sheetData>
    <row r="1" spans="1:208" s="2" customFormat="1" ht="15.5" x14ac:dyDescent="0.35">
      <c r="A1" s="3"/>
      <c r="B1" s="41" t="s">
        <v>143</v>
      </c>
      <c r="C1" s="41" t="s">
        <v>330</v>
      </c>
      <c r="D1" s="41" t="s">
        <v>146</v>
      </c>
      <c r="E1" s="41" t="s">
        <v>162</v>
      </c>
      <c r="F1" s="41" t="s">
        <v>149</v>
      </c>
      <c r="G1" s="41" t="s">
        <v>178</v>
      </c>
      <c r="H1" s="41" t="s">
        <v>135</v>
      </c>
      <c r="I1" s="41" t="s">
        <v>315</v>
      </c>
      <c r="J1" s="41" t="s">
        <v>152</v>
      </c>
      <c r="K1" s="41" t="s">
        <v>279</v>
      </c>
      <c r="L1" s="41" t="s">
        <v>138</v>
      </c>
      <c r="M1" s="41" t="s">
        <v>134</v>
      </c>
      <c r="N1" s="41" t="s">
        <v>155</v>
      </c>
      <c r="O1" s="41" t="s">
        <v>311</v>
      </c>
      <c r="P1" s="41" t="s">
        <v>158</v>
      </c>
      <c r="Q1" s="41" t="s">
        <v>200</v>
      </c>
      <c r="R1" s="41" t="s">
        <v>161</v>
      </c>
      <c r="S1" s="41" t="s">
        <v>132</v>
      </c>
      <c r="T1" s="41" t="s">
        <v>164</v>
      </c>
      <c r="U1" s="41" t="s">
        <v>189</v>
      </c>
      <c r="V1" s="42" t="s">
        <v>320</v>
      </c>
      <c r="W1" s="42" t="s">
        <v>327</v>
      </c>
      <c r="X1" s="42" t="s">
        <v>167</v>
      </c>
      <c r="Y1" s="42" t="s">
        <v>332</v>
      </c>
      <c r="Z1" s="43" t="s">
        <v>304</v>
      </c>
      <c r="AA1" s="43" t="s">
        <v>208</v>
      </c>
      <c r="AB1" s="43" t="s">
        <v>284</v>
      </c>
      <c r="AC1" s="43" t="s">
        <v>275</v>
      </c>
      <c r="AD1" s="44" t="s">
        <v>314</v>
      </c>
      <c r="AE1" s="44" t="s">
        <v>253</v>
      </c>
      <c r="AF1" s="44" t="s">
        <v>216</v>
      </c>
      <c r="AG1" s="44" t="s">
        <v>244</v>
      </c>
      <c r="AH1" s="44" t="s">
        <v>180</v>
      </c>
      <c r="AI1" s="44" t="s">
        <v>324</v>
      </c>
      <c r="AJ1" s="45" t="s">
        <v>288</v>
      </c>
      <c r="AK1" s="45" t="s">
        <v>259</v>
      </c>
      <c r="AL1" s="45" t="s">
        <v>287</v>
      </c>
      <c r="AM1" s="45" t="s">
        <v>147</v>
      </c>
      <c r="AN1" s="45" t="s">
        <v>325</v>
      </c>
      <c r="AO1" s="46" t="s">
        <v>170</v>
      </c>
      <c r="AP1" s="46" t="s">
        <v>257</v>
      </c>
      <c r="AQ1" s="46" t="s">
        <v>145</v>
      </c>
      <c r="AR1" s="46" t="s">
        <v>209</v>
      </c>
      <c r="AS1" s="46" t="s">
        <v>173</v>
      </c>
      <c r="AT1" s="47" t="s">
        <v>137</v>
      </c>
      <c r="AU1" s="47" t="s">
        <v>140</v>
      </c>
      <c r="AV1" s="47" t="s">
        <v>222</v>
      </c>
      <c r="AW1" s="47" t="s">
        <v>258</v>
      </c>
      <c r="AX1" s="47" t="s">
        <v>223</v>
      </c>
      <c r="AY1" s="47" t="s">
        <v>242</v>
      </c>
      <c r="AZ1" s="48" t="s">
        <v>154</v>
      </c>
      <c r="BA1" s="48" t="s">
        <v>179</v>
      </c>
      <c r="BB1" s="48" t="s">
        <v>226</v>
      </c>
      <c r="BC1" s="48" t="s">
        <v>266</v>
      </c>
      <c r="BD1" s="48" t="s">
        <v>260</v>
      </c>
      <c r="BE1" s="48" t="s">
        <v>289</v>
      </c>
      <c r="BF1" s="49" t="s">
        <v>182</v>
      </c>
      <c r="BG1" s="49" t="s">
        <v>274</v>
      </c>
      <c r="BH1" s="49" t="s">
        <v>168</v>
      </c>
      <c r="BI1" s="49" t="s">
        <v>322</v>
      </c>
      <c r="BJ1" s="49" t="s">
        <v>248</v>
      </c>
      <c r="BK1" s="49" t="s">
        <v>329</v>
      </c>
      <c r="BL1" s="49" t="s">
        <v>219</v>
      </c>
      <c r="BM1" s="49" t="s">
        <v>302</v>
      </c>
      <c r="BN1" s="49" t="s">
        <v>285</v>
      </c>
      <c r="BO1" s="49" t="s">
        <v>309</v>
      </c>
      <c r="BP1" s="49" t="s">
        <v>199</v>
      </c>
      <c r="BQ1" s="49" t="s">
        <v>227</v>
      </c>
      <c r="BR1" s="49" t="s">
        <v>165</v>
      </c>
      <c r="BS1" s="49" t="s">
        <v>206</v>
      </c>
      <c r="BT1" s="49" t="s">
        <v>141</v>
      </c>
      <c r="BU1" s="42" t="s">
        <v>277</v>
      </c>
      <c r="BV1" s="42" t="s">
        <v>323</v>
      </c>
      <c r="BW1" s="42" t="s">
        <v>169</v>
      </c>
      <c r="BX1" s="42" t="s">
        <v>139</v>
      </c>
      <c r="BY1" s="42" t="s">
        <v>278</v>
      </c>
      <c r="BZ1" s="43" t="s">
        <v>328</v>
      </c>
      <c r="CA1" s="43" t="s">
        <v>153</v>
      </c>
      <c r="CB1" s="43" t="s">
        <v>210</v>
      </c>
      <c r="CC1" s="43" t="s">
        <v>190</v>
      </c>
      <c r="CD1" s="43" t="s">
        <v>191</v>
      </c>
      <c r="CE1" s="50" t="s">
        <v>280</v>
      </c>
      <c r="CF1" s="50" t="s">
        <v>297</v>
      </c>
      <c r="CG1" s="50" t="s">
        <v>306</v>
      </c>
      <c r="CH1" s="50" t="s">
        <v>290</v>
      </c>
      <c r="CI1" s="50" t="s">
        <v>321</v>
      </c>
      <c r="CJ1" s="45" t="s">
        <v>201</v>
      </c>
      <c r="CK1" s="45" t="s">
        <v>192</v>
      </c>
      <c r="CL1" s="45" t="s">
        <v>217</v>
      </c>
      <c r="CM1" s="45" t="s">
        <v>331</v>
      </c>
      <c r="CN1" s="45" t="s">
        <v>334</v>
      </c>
      <c r="CO1" s="46" t="s">
        <v>207</v>
      </c>
      <c r="CP1" s="46" t="s">
        <v>261</v>
      </c>
      <c r="CQ1" s="46" t="s">
        <v>249</v>
      </c>
      <c r="CR1" s="46" t="s">
        <v>184</v>
      </c>
      <c r="CS1" s="46" t="s">
        <v>319</v>
      </c>
      <c r="CT1" s="4" t="s">
        <v>175</v>
      </c>
      <c r="CU1" s="4" t="s">
        <v>262</v>
      </c>
      <c r="CV1" s="4" t="s">
        <v>238</v>
      </c>
      <c r="CW1" s="4" t="s">
        <v>156</v>
      </c>
      <c r="CX1" s="5" t="s">
        <v>125</v>
      </c>
      <c r="CY1" s="5" t="s">
        <v>240</v>
      </c>
      <c r="CZ1" s="5" t="s">
        <v>301</v>
      </c>
      <c r="DA1" s="5" t="s">
        <v>181</v>
      </c>
      <c r="DB1" s="5" t="s">
        <v>312</v>
      </c>
      <c r="DC1" s="5" t="s">
        <v>292</v>
      </c>
      <c r="DD1" s="5" t="s">
        <v>157</v>
      </c>
      <c r="DE1" s="5" t="s">
        <v>142</v>
      </c>
      <c r="DF1" s="5" t="s">
        <v>335</v>
      </c>
      <c r="DG1" s="5" t="s">
        <v>150</v>
      </c>
      <c r="DH1" s="5" t="s">
        <v>313</v>
      </c>
      <c r="DI1" s="6" t="s">
        <v>160</v>
      </c>
      <c r="DJ1" s="6" t="s">
        <v>174</v>
      </c>
      <c r="DK1" s="6" t="s">
        <v>202</v>
      </c>
      <c r="DL1" s="6" t="s">
        <v>234</v>
      </c>
      <c r="DM1" s="6" t="s">
        <v>250</v>
      </c>
      <c r="DN1" s="6" t="s">
        <v>228</v>
      </c>
      <c r="DO1" s="7" t="s">
        <v>213</v>
      </c>
      <c r="DP1" s="7" t="s">
        <v>131</v>
      </c>
      <c r="DQ1" s="7" t="s">
        <v>303</v>
      </c>
      <c r="DR1" s="7" t="s">
        <v>136</v>
      </c>
      <c r="DS1" s="8" t="s">
        <v>247</v>
      </c>
      <c r="DT1" s="8" t="s">
        <v>239</v>
      </c>
      <c r="DU1" s="8" t="s">
        <v>159</v>
      </c>
      <c r="DV1" s="8" t="s">
        <v>186</v>
      </c>
      <c r="DW1" s="9" t="s">
        <v>326</v>
      </c>
      <c r="DX1" s="9" t="s">
        <v>316</v>
      </c>
      <c r="DY1" s="9" t="s">
        <v>299</v>
      </c>
      <c r="DZ1" s="9" t="s">
        <v>300</v>
      </c>
      <c r="EA1" s="6" t="s">
        <v>286</v>
      </c>
      <c r="EB1" s="6" t="s">
        <v>267</v>
      </c>
      <c r="EC1" s="6" t="s">
        <v>183</v>
      </c>
      <c r="ED1" s="6" t="s">
        <v>276</v>
      </c>
      <c r="EE1" s="6" t="s">
        <v>294</v>
      </c>
      <c r="EF1" s="6" t="s">
        <v>333</v>
      </c>
      <c r="EG1" s="6" t="s">
        <v>133</v>
      </c>
      <c r="EH1" s="6" t="s">
        <v>317</v>
      </c>
      <c r="EI1" s="8" t="s">
        <v>214</v>
      </c>
      <c r="EJ1" s="8" t="s">
        <v>172</v>
      </c>
      <c r="EK1" s="8" t="s">
        <v>307</v>
      </c>
      <c r="EL1" s="8" t="s">
        <v>251</v>
      </c>
      <c r="EM1" s="8" t="s">
        <v>281</v>
      </c>
      <c r="EN1" s="10" t="s">
        <v>230</v>
      </c>
      <c r="EO1" s="10" t="s">
        <v>231</v>
      </c>
      <c r="EP1" s="10" t="s">
        <v>205</v>
      </c>
      <c r="EQ1" s="10" t="s">
        <v>218</v>
      </c>
      <c r="ER1" s="10" t="s">
        <v>232</v>
      </c>
      <c r="ES1" s="10" t="s">
        <v>177</v>
      </c>
      <c r="ET1" s="10" t="s">
        <v>144</v>
      </c>
      <c r="EU1" s="10" t="s">
        <v>264</v>
      </c>
      <c r="EV1" s="11" t="s">
        <v>271</v>
      </c>
      <c r="EW1" s="11" t="s">
        <v>245</v>
      </c>
      <c r="EX1" s="11" t="s">
        <v>318</v>
      </c>
      <c r="EY1" s="11" t="s">
        <v>282</v>
      </c>
      <c r="EZ1" s="11" t="s">
        <v>283</v>
      </c>
      <c r="FA1" s="12" t="s">
        <v>193</v>
      </c>
      <c r="FB1" s="12" t="s">
        <v>308</v>
      </c>
      <c r="FC1" s="12" t="s">
        <v>310</v>
      </c>
      <c r="FD1" s="12" t="s">
        <v>305</v>
      </c>
      <c r="FE1" s="13" t="s">
        <v>254</v>
      </c>
      <c r="FF1" s="13" t="s">
        <v>255</v>
      </c>
      <c r="FG1" s="13" t="s">
        <v>236</v>
      </c>
      <c r="FH1" s="13" t="s">
        <v>256</v>
      </c>
      <c r="FI1" s="13" t="s">
        <v>194</v>
      </c>
      <c r="FJ1" s="13" t="s">
        <v>211</v>
      </c>
      <c r="FK1" s="7" t="s">
        <v>272</v>
      </c>
      <c r="FL1" s="7" t="s">
        <v>265</v>
      </c>
      <c r="FM1" s="7" t="s">
        <v>246</v>
      </c>
      <c r="FN1" s="7" t="s">
        <v>293</v>
      </c>
      <c r="FO1" s="7" t="s">
        <v>263</v>
      </c>
      <c r="FP1" s="7" t="s">
        <v>273</v>
      </c>
      <c r="FQ1" s="14" t="s">
        <v>291</v>
      </c>
      <c r="FR1" s="14" t="s">
        <v>195</v>
      </c>
      <c r="FS1" s="14" t="s">
        <v>166</v>
      </c>
      <c r="FT1" s="14" t="s">
        <v>185</v>
      </c>
      <c r="FU1" s="14" t="s">
        <v>220</v>
      </c>
      <c r="FV1" s="14" t="s">
        <v>203</v>
      </c>
      <c r="FW1" s="15" t="s">
        <v>187</v>
      </c>
      <c r="FX1" s="15" t="s">
        <v>148</v>
      </c>
      <c r="FY1" s="15" t="s">
        <v>196</v>
      </c>
      <c r="FZ1" s="15" t="s">
        <v>197</v>
      </c>
      <c r="GA1" s="15" t="s">
        <v>221</v>
      </c>
      <c r="GB1" s="16" t="s">
        <v>233</v>
      </c>
      <c r="GC1" s="16" t="s">
        <v>224</v>
      </c>
      <c r="GD1" s="16" t="s">
        <v>204</v>
      </c>
      <c r="GE1" s="16" t="s">
        <v>188</v>
      </c>
      <c r="GF1" s="16" t="s">
        <v>151</v>
      </c>
      <c r="GG1" s="17" t="s">
        <v>212</v>
      </c>
      <c r="GH1" s="17" t="s">
        <v>126</v>
      </c>
      <c r="GI1" s="17" t="s">
        <v>163</v>
      </c>
      <c r="GJ1" s="17" t="s">
        <v>243</v>
      </c>
      <c r="GK1" s="18" t="s">
        <v>176</v>
      </c>
      <c r="GL1" s="18" t="s">
        <v>171</v>
      </c>
      <c r="GM1" s="18" t="s">
        <v>268</v>
      </c>
      <c r="GN1" s="18" t="s">
        <v>298</v>
      </c>
      <c r="GO1" s="19" t="s">
        <v>198</v>
      </c>
      <c r="GP1" s="19" t="s">
        <v>235</v>
      </c>
      <c r="GQ1" s="19" t="s">
        <v>237</v>
      </c>
      <c r="GR1" s="19" t="s">
        <v>215</v>
      </c>
      <c r="GS1" s="20" t="s">
        <v>229</v>
      </c>
      <c r="GT1" s="20" t="s">
        <v>269</v>
      </c>
      <c r="GU1" s="20" t="s">
        <v>252</v>
      </c>
      <c r="GV1" s="20" t="s">
        <v>241</v>
      </c>
      <c r="GW1" s="21" t="s">
        <v>295</v>
      </c>
      <c r="GX1" s="21" t="s">
        <v>270</v>
      </c>
      <c r="GY1" s="21" t="s">
        <v>296</v>
      </c>
      <c r="GZ1" s="21" t="s">
        <v>225</v>
      </c>
    </row>
    <row r="2" spans="1:208" x14ac:dyDescent="0.35">
      <c r="A2" t="s">
        <v>122</v>
      </c>
      <c r="B2">
        <v>9</v>
      </c>
      <c r="C2">
        <v>0</v>
      </c>
      <c r="D2">
        <v>9</v>
      </c>
      <c r="E2">
        <v>2</v>
      </c>
      <c r="F2">
        <v>9</v>
      </c>
      <c r="G2">
        <v>2</v>
      </c>
      <c r="H2">
        <v>11</v>
      </c>
      <c r="I2">
        <v>0</v>
      </c>
      <c r="J2">
        <v>9</v>
      </c>
      <c r="K2">
        <v>0</v>
      </c>
      <c r="L2">
        <v>11</v>
      </c>
      <c r="M2">
        <v>0</v>
      </c>
      <c r="N2">
        <v>9</v>
      </c>
      <c r="O2">
        <v>0</v>
      </c>
      <c r="P2">
        <v>9</v>
      </c>
      <c r="Q2">
        <v>0</v>
      </c>
      <c r="R2">
        <v>9</v>
      </c>
      <c r="S2">
        <v>18</v>
      </c>
      <c r="T2">
        <v>9</v>
      </c>
      <c r="U2">
        <v>0</v>
      </c>
      <c r="V2">
        <v>0</v>
      </c>
      <c r="W2">
        <v>4</v>
      </c>
      <c r="X2">
        <v>9</v>
      </c>
      <c r="Y2">
        <v>1</v>
      </c>
      <c r="Z2">
        <v>1</v>
      </c>
      <c r="AA2">
        <v>0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9</v>
      </c>
      <c r="AP2">
        <v>7</v>
      </c>
      <c r="AQ2">
        <v>0</v>
      </c>
      <c r="AR2">
        <v>0</v>
      </c>
      <c r="AS2">
        <v>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</v>
      </c>
      <c r="BH2">
        <v>4</v>
      </c>
      <c r="BI2">
        <v>2</v>
      </c>
      <c r="BJ2">
        <v>1</v>
      </c>
      <c r="BK2">
        <v>3</v>
      </c>
      <c r="BL2">
        <v>4</v>
      </c>
      <c r="BM2">
        <v>4</v>
      </c>
      <c r="BN2">
        <v>2</v>
      </c>
      <c r="BO2">
        <v>2</v>
      </c>
      <c r="BP2">
        <v>1</v>
      </c>
      <c r="BQ2">
        <v>0</v>
      </c>
      <c r="BR2">
        <v>0</v>
      </c>
      <c r="BS2">
        <v>1</v>
      </c>
      <c r="BT2">
        <v>11</v>
      </c>
      <c r="BU2">
        <v>1</v>
      </c>
      <c r="BV2">
        <v>1</v>
      </c>
      <c r="BW2">
        <v>0</v>
      </c>
      <c r="BX2">
        <v>1</v>
      </c>
      <c r="BY2">
        <v>0</v>
      </c>
      <c r="BZ2">
        <v>3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2</v>
      </c>
      <c r="CT2">
        <v>9</v>
      </c>
      <c r="CU2">
        <v>7</v>
      </c>
      <c r="CV2">
        <v>7</v>
      </c>
      <c r="CW2">
        <v>8</v>
      </c>
      <c r="CX2">
        <v>0</v>
      </c>
      <c r="CY2">
        <v>2</v>
      </c>
      <c r="CZ2">
        <v>5</v>
      </c>
      <c r="DA2">
        <v>0</v>
      </c>
      <c r="DB2">
        <v>0</v>
      </c>
      <c r="DC2">
        <v>7</v>
      </c>
      <c r="DD2">
        <v>0</v>
      </c>
      <c r="DE2">
        <v>0</v>
      </c>
      <c r="DF2">
        <v>7</v>
      </c>
      <c r="DG2">
        <v>7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3</v>
      </c>
      <c r="DR2">
        <v>7</v>
      </c>
      <c r="DS2">
        <v>5</v>
      </c>
      <c r="DT2">
        <v>4</v>
      </c>
      <c r="DU2">
        <v>8</v>
      </c>
      <c r="DV2">
        <v>8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1</v>
      </c>
      <c r="EF2">
        <v>3</v>
      </c>
      <c r="EG2">
        <v>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7</v>
      </c>
      <c r="EO2">
        <v>7</v>
      </c>
      <c r="EP2">
        <v>7</v>
      </c>
      <c r="EQ2">
        <v>7</v>
      </c>
      <c r="ER2">
        <v>7</v>
      </c>
      <c r="ES2">
        <v>9</v>
      </c>
      <c r="ET2">
        <v>9</v>
      </c>
      <c r="EU2">
        <v>7</v>
      </c>
      <c r="EV2">
        <v>7</v>
      </c>
      <c r="EW2">
        <v>7</v>
      </c>
      <c r="EX2">
        <v>7</v>
      </c>
      <c r="EY2">
        <v>7</v>
      </c>
      <c r="EZ2">
        <v>7</v>
      </c>
      <c r="FA2">
        <v>0</v>
      </c>
      <c r="FB2">
        <v>2</v>
      </c>
      <c r="FC2">
        <v>1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7</v>
      </c>
      <c r="FL2">
        <v>7</v>
      </c>
      <c r="FM2">
        <v>7</v>
      </c>
      <c r="FN2">
        <v>7</v>
      </c>
      <c r="FO2">
        <v>7</v>
      </c>
      <c r="FP2">
        <v>7</v>
      </c>
      <c r="FQ2">
        <v>0</v>
      </c>
      <c r="FR2">
        <v>0</v>
      </c>
      <c r="FS2">
        <v>1</v>
      </c>
      <c r="FT2">
        <v>0</v>
      </c>
      <c r="FU2">
        <v>2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1</v>
      </c>
      <c r="GX2">
        <v>0</v>
      </c>
      <c r="GY2">
        <v>0</v>
      </c>
      <c r="GZ2">
        <v>0</v>
      </c>
    </row>
    <row r="3" spans="1:208" x14ac:dyDescent="0.35">
      <c r="A3" t="s">
        <v>123</v>
      </c>
      <c r="B3">
        <v>1</v>
      </c>
      <c r="C3">
        <v>4</v>
      </c>
      <c r="D3">
        <v>3</v>
      </c>
      <c r="E3">
        <v>9</v>
      </c>
      <c r="F3">
        <v>1</v>
      </c>
      <c r="G3">
        <v>7</v>
      </c>
      <c r="H3">
        <v>1</v>
      </c>
      <c r="I3">
        <v>4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7</v>
      </c>
      <c r="T3">
        <v>0</v>
      </c>
      <c r="U3">
        <v>0</v>
      </c>
      <c r="V3">
        <v>6</v>
      </c>
      <c r="W3">
        <v>4</v>
      </c>
      <c r="X3">
        <v>6</v>
      </c>
      <c r="Y3">
        <v>4</v>
      </c>
      <c r="Z3">
        <v>4</v>
      </c>
      <c r="AA3">
        <v>0</v>
      </c>
      <c r="AB3">
        <v>0</v>
      </c>
      <c r="AC3">
        <v>3</v>
      </c>
      <c r="AD3">
        <v>5</v>
      </c>
      <c r="AE3">
        <v>0</v>
      </c>
      <c r="AF3">
        <v>0</v>
      </c>
      <c r="AG3">
        <v>0</v>
      </c>
      <c r="AH3">
        <v>7</v>
      </c>
      <c r="AI3">
        <v>5</v>
      </c>
      <c r="AJ3">
        <v>1</v>
      </c>
      <c r="AK3">
        <v>1</v>
      </c>
      <c r="AL3">
        <v>2</v>
      </c>
      <c r="AM3">
        <v>11</v>
      </c>
      <c r="AN3">
        <v>3</v>
      </c>
      <c r="AO3">
        <v>7</v>
      </c>
      <c r="AP3">
        <v>1</v>
      </c>
      <c r="AQ3">
        <v>0</v>
      </c>
      <c r="AR3">
        <v>0</v>
      </c>
      <c r="AS3">
        <v>4</v>
      </c>
      <c r="AT3">
        <v>0</v>
      </c>
      <c r="AU3">
        <v>0</v>
      </c>
      <c r="AV3">
        <v>1</v>
      </c>
      <c r="AW3">
        <v>3</v>
      </c>
      <c r="AX3">
        <v>1</v>
      </c>
      <c r="AY3">
        <v>2</v>
      </c>
      <c r="AZ3">
        <v>0</v>
      </c>
      <c r="BA3">
        <v>0</v>
      </c>
      <c r="BB3">
        <v>0</v>
      </c>
      <c r="BC3">
        <v>2</v>
      </c>
      <c r="BD3">
        <v>0</v>
      </c>
      <c r="BE3">
        <v>1</v>
      </c>
      <c r="BF3">
        <v>7</v>
      </c>
      <c r="BG3">
        <v>2</v>
      </c>
      <c r="BH3">
        <v>8</v>
      </c>
      <c r="BI3">
        <v>1</v>
      </c>
      <c r="BJ3">
        <v>0</v>
      </c>
      <c r="BK3">
        <v>3</v>
      </c>
      <c r="BL3">
        <v>1</v>
      </c>
      <c r="BM3">
        <v>4</v>
      </c>
      <c r="BN3">
        <v>1</v>
      </c>
      <c r="BO3">
        <v>3</v>
      </c>
      <c r="BP3">
        <v>1</v>
      </c>
      <c r="BQ3">
        <v>0</v>
      </c>
      <c r="BR3">
        <v>9</v>
      </c>
      <c r="BS3">
        <v>2</v>
      </c>
      <c r="BT3">
        <v>12</v>
      </c>
      <c r="BU3">
        <v>0</v>
      </c>
      <c r="BV3">
        <v>2</v>
      </c>
      <c r="BW3">
        <v>0</v>
      </c>
      <c r="BX3">
        <v>13</v>
      </c>
      <c r="BY3">
        <v>2</v>
      </c>
      <c r="BZ3">
        <v>5</v>
      </c>
      <c r="CA3">
        <v>10</v>
      </c>
      <c r="CB3">
        <v>0</v>
      </c>
      <c r="CC3">
        <v>0</v>
      </c>
      <c r="CD3">
        <v>0</v>
      </c>
      <c r="CE3">
        <v>1</v>
      </c>
      <c r="CF3">
        <v>2</v>
      </c>
      <c r="CG3">
        <v>2</v>
      </c>
      <c r="CH3">
        <v>1</v>
      </c>
      <c r="CI3">
        <v>6</v>
      </c>
      <c r="CJ3">
        <v>0</v>
      </c>
      <c r="CK3">
        <v>0</v>
      </c>
      <c r="CL3">
        <v>0</v>
      </c>
      <c r="CM3">
        <v>4</v>
      </c>
      <c r="CN3">
        <v>3</v>
      </c>
      <c r="CO3">
        <v>3</v>
      </c>
      <c r="CP3">
        <v>0</v>
      </c>
      <c r="CQ3">
        <v>3</v>
      </c>
      <c r="CR3">
        <v>7</v>
      </c>
      <c r="CS3">
        <v>5</v>
      </c>
      <c r="CT3">
        <v>3</v>
      </c>
      <c r="CU3">
        <v>3</v>
      </c>
      <c r="CV3">
        <v>0</v>
      </c>
      <c r="CW3">
        <v>9</v>
      </c>
      <c r="CX3">
        <v>0</v>
      </c>
      <c r="CY3">
        <v>0</v>
      </c>
      <c r="CZ3">
        <v>4</v>
      </c>
      <c r="DA3">
        <v>0</v>
      </c>
      <c r="DB3">
        <v>1</v>
      </c>
      <c r="DC3">
        <v>4</v>
      </c>
      <c r="DD3">
        <v>0</v>
      </c>
      <c r="DE3">
        <v>0</v>
      </c>
      <c r="DF3">
        <v>6</v>
      </c>
      <c r="DG3">
        <v>10</v>
      </c>
      <c r="DH3">
        <v>6</v>
      </c>
      <c r="DI3">
        <v>0</v>
      </c>
      <c r="DJ3">
        <v>1</v>
      </c>
      <c r="DK3">
        <v>0</v>
      </c>
      <c r="DL3">
        <v>1</v>
      </c>
      <c r="DM3">
        <v>2</v>
      </c>
      <c r="DN3">
        <v>0</v>
      </c>
      <c r="DO3">
        <v>1</v>
      </c>
      <c r="DP3">
        <v>0</v>
      </c>
      <c r="DQ3">
        <v>2</v>
      </c>
      <c r="DR3">
        <v>14</v>
      </c>
      <c r="DS3">
        <v>0</v>
      </c>
      <c r="DT3">
        <v>0</v>
      </c>
      <c r="DU3">
        <v>9</v>
      </c>
      <c r="DV3">
        <v>6</v>
      </c>
      <c r="DW3">
        <v>1</v>
      </c>
      <c r="DX3">
        <v>1</v>
      </c>
      <c r="DY3">
        <v>0</v>
      </c>
      <c r="DZ3">
        <v>0</v>
      </c>
      <c r="EA3">
        <v>3</v>
      </c>
      <c r="EB3">
        <v>2</v>
      </c>
      <c r="EC3">
        <v>0</v>
      </c>
      <c r="ED3">
        <v>1</v>
      </c>
      <c r="EE3">
        <v>2</v>
      </c>
      <c r="EF3">
        <v>5</v>
      </c>
      <c r="EG3">
        <v>19</v>
      </c>
      <c r="EH3">
        <v>0</v>
      </c>
      <c r="EI3">
        <v>1</v>
      </c>
      <c r="EJ3">
        <v>0</v>
      </c>
      <c r="EK3">
        <v>1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11</v>
      </c>
      <c r="EU3">
        <v>0</v>
      </c>
      <c r="EV3">
        <v>1</v>
      </c>
      <c r="EW3">
        <v>0</v>
      </c>
      <c r="EX3">
        <v>1</v>
      </c>
      <c r="EY3">
        <v>1</v>
      </c>
      <c r="EZ3">
        <v>0</v>
      </c>
      <c r="FA3">
        <v>0</v>
      </c>
      <c r="FB3">
        <v>4</v>
      </c>
      <c r="FC3">
        <v>3</v>
      </c>
      <c r="FD3">
        <v>3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2</v>
      </c>
      <c r="GB3">
        <v>2</v>
      </c>
      <c r="GC3">
        <v>1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1</v>
      </c>
      <c r="GK3">
        <v>3</v>
      </c>
      <c r="GL3">
        <v>8</v>
      </c>
      <c r="GM3">
        <v>2</v>
      </c>
      <c r="GN3">
        <v>1</v>
      </c>
      <c r="GO3">
        <v>0</v>
      </c>
      <c r="GP3">
        <v>1</v>
      </c>
      <c r="GQ3">
        <v>0</v>
      </c>
      <c r="GR3">
        <v>1</v>
      </c>
      <c r="GS3">
        <v>0</v>
      </c>
      <c r="GT3">
        <v>0</v>
      </c>
      <c r="GU3">
        <v>1</v>
      </c>
      <c r="GV3">
        <v>0</v>
      </c>
      <c r="GW3">
        <v>1</v>
      </c>
      <c r="GX3">
        <v>0</v>
      </c>
      <c r="GY3">
        <v>3</v>
      </c>
      <c r="GZ3">
        <v>1</v>
      </c>
    </row>
    <row r="4" spans="1:208" x14ac:dyDescent="0.35">
      <c r="A4" t="s">
        <v>124</v>
      </c>
      <c r="B4">
        <v>15</v>
      </c>
      <c r="C4">
        <v>8</v>
      </c>
      <c r="D4">
        <v>10</v>
      </c>
      <c r="E4">
        <v>3</v>
      </c>
      <c r="F4">
        <v>11</v>
      </c>
      <c r="G4">
        <v>3</v>
      </c>
      <c r="H4">
        <v>8</v>
      </c>
      <c r="I4">
        <v>11</v>
      </c>
      <c r="J4">
        <v>21</v>
      </c>
      <c r="K4">
        <v>16</v>
      </c>
      <c r="L4">
        <v>19</v>
      </c>
      <c r="M4">
        <v>31</v>
      </c>
      <c r="N4">
        <v>17</v>
      </c>
      <c r="O4">
        <v>12</v>
      </c>
      <c r="P4">
        <v>19</v>
      </c>
      <c r="Q4">
        <v>25</v>
      </c>
      <c r="R4">
        <v>11</v>
      </c>
      <c r="S4">
        <v>2</v>
      </c>
      <c r="T4">
        <v>23</v>
      </c>
      <c r="U4">
        <v>26</v>
      </c>
      <c r="V4">
        <v>10</v>
      </c>
      <c r="W4">
        <v>8</v>
      </c>
      <c r="X4">
        <v>5</v>
      </c>
      <c r="Y4">
        <v>7</v>
      </c>
      <c r="Z4">
        <v>13</v>
      </c>
      <c r="AA4">
        <v>24</v>
      </c>
      <c r="AB4">
        <v>15</v>
      </c>
      <c r="AC4">
        <v>16</v>
      </c>
      <c r="AD4">
        <v>11</v>
      </c>
      <c r="AE4">
        <v>19</v>
      </c>
      <c r="AF4">
        <v>23</v>
      </c>
      <c r="AG4">
        <v>20</v>
      </c>
      <c r="AH4">
        <v>15</v>
      </c>
      <c r="AI4">
        <v>9</v>
      </c>
      <c r="AJ4">
        <v>15</v>
      </c>
      <c r="AK4">
        <v>18</v>
      </c>
      <c r="AL4">
        <v>15</v>
      </c>
      <c r="AM4">
        <v>7</v>
      </c>
      <c r="AN4">
        <v>9</v>
      </c>
      <c r="AO4">
        <v>8</v>
      </c>
      <c r="AP4">
        <v>18</v>
      </c>
      <c r="AQ4">
        <v>30</v>
      </c>
      <c r="AR4">
        <v>24</v>
      </c>
      <c r="AS4">
        <v>9</v>
      </c>
      <c r="AT4">
        <v>31</v>
      </c>
      <c r="AU4">
        <v>31</v>
      </c>
      <c r="AV4">
        <v>22</v>
      </c>
      <c r="AW4">
        <v>18</v>
      </c>
      <c r="AX4">
        <v>22</v>
      </c>
      <c r="AY4">
        <v>20</v>
      </c>
      <c r="AZ4">
        <v>29</v>
      </c>
      <c r="BA4">
        <v>27</v>
      </c>
      <c r="BB4">
        <v>22</v>
      </c>
      <c r="BC4">
        <v>17</v>
      </c>
      <c r="BD4">
        <v>18</v>
      </c>
      <c r="BE4">
        <v>15</v>
      </c>
      <c r="BF4">
        <v>9</v>
      </c>
      <c r="BG4">
        <v>16</v>
      </c>
      <c r="BH4">
        <v>7</v>
      </c>
      <c r="BI4">
        <v>9</v>
      </c>
      <c r="BJ4">
        <v>19</v>
      </c>
      <c r="BK4">
        <v>8</v>
      </c>
      <c r="BL4">
        <v>22</v>
      </c>
      <c r="BM4">
        <v>13</v>
      </c>
      <c r="BN4">
        <v>15</v>
      </c>
      <c r="BO4">
        <v>12</v>
      </c>
      <c r="BP4">
        <v>25</v>
      </c>
      <c r="BQ4">
        <v>22</v>
      </c>
      <c r="BR4">
        <v>8</v>
      </c>
      <c r="BS4">
        <v>24</v>
      </c>
      <c r="BT4">
        <v>3</v>
      </c>
      <c r="BU4">
        <v>16</v>
      </c>
      <c r="BV4">
        <v>9</v>
      </c>
      <c r="BW4">
        <v>28</v>
      </c>
      <c r="BX4">
        <v>10</v>
      </c>
      <c r="BY4">
        <v>16</v>
      </c>
      <c r="BZ4">
        <v>8</v>
      </c>
      <c r="CA4">
        <v>8</v>
      </c>
      <c r="CB4">
        <v>24</v>
      </c>
      <c r="CC4">
        <v>26</v>
      </c>
      <c r="CD4">
        <v>26</v>
      </c>
      <c r="CE4">
        <v>16</v>
      </c>
      <c r="CF4">
        <v>14</v>
      </c>
      <c r="CG4">
        <v>13</v>
      </c>
      <c r="CH4">
        <v>15</v>
      </c>
      <c r="CI4">
        <v>10</v>
      </c>
      <c r="CJ4">
        <v>25</v>
      </c>
      <c r="CK4">
        <v>26</v>
      </c>
      <c r="CL4">
        <v>23</v>
      </c>
      <c r="CM4">
        <v>8</v>
      </c>
      <c r="CN4">
        <v>6</v>
      </c>
      <c r="CO4">
        <v>24</v>
      </c>
      <c r="CP4">
        <v>18</v>
      </c>
      <c r="CQ4">
        <v>19</v>
      </c>
      <c r="CR4">
        <v>8</v>
      </c>
      <c r="CS4">
        <v>10</v>
      </c>
      <c r="CT4">
        <v>7</v>
      </c>
      <c r="CU4">
        <v>17</v>
      </c>
      <c r="CV4">
        <v>20</v>
      </c>
      <c r="CW4">
        <v>3</v>
      </c>
      <c r="CX4">
        <v>33</v>
      </c>
      <c r="CY4">
        <v>20</v>
      </c>
      <c r="CZ4">
        <v>13</v>
      </c>
      <c r="DA4">
        <v>27</v>
      </c>
      <c r="DB4">
        <v>12</v>
      </c>
      <c r="DC4">
        <v>14</v>
      </c>
      <c r="DD4">
        <v>29</v>
      </c>
      <c r="DE4">
        <v>31</v>
      </c>
      <c r="DF4">
        <v>4</v>
      </c>
      <c r="DG4">
        <v>7</v>
      </c>
      <c r="DH4">
        <v>11</v>
      </c>
      <c r="DI4">
        <v>29</v>
      </c>
      <c r="DJ4">
        <v>27</v>
      </c>
      <c r="DK4">
        <v>25</v>
      </c>
      <c r="DL4">
        <v>21</v>
      </c>
      <c r="DM4">
        <v>19</v>
      </c>
      <c r="DN4">
        <v>22</v>
      </c>
      <c r="DO4">
        <v>23</v>
      </c>
      <c r="DP4">
        <v>32</v>
      </c>
      <c r="DQ4">
        <v>13</v>
      </c>
      <c r="DR4">
        <v>3</v>
      </c>
      <c r="DS4">
        <v>19</v>
      </c>
      <c r="DT4">
        <v>20</v>
      </c>
      <c r="DU4">
        <v>5</v>
      </c>
      <c r="DV4">
        <v>6</v>
      </c>
      <c r="DW4">
        <v>9</v>
      </c>
      <c r="DX4">
        <v>11</v>
      </c>
      <c r="DY4">
        <v>14</v>
      </c>
      <c r="DZ4">
        <v>14</v>
      </c>
      <c r="EA4">
        <v>15</v>
      </c>
      <c r="EB4">
        <v>17</v>
      </c>
      <c r="EC4">
        <v>27</v>
      </c>
      <c r="ED4">
        <v>16</v>
      </c>
      <c r="EE4">
        <v>14</v>
      </c>
      <c r="EF4">
        <v>6</v>
      </c>
      <c r="EG4">
        <v>4</v>
      </c>
      <c r="EH4">
        <v>11</v>
      </c>
      <c r="EI4">
        <v>23</v>
      </c>
      <c r="EJ4">
        <v>28</v>
      </c>
      <c r="EK4">
        <v>13</v>
      </c>
      <c r="EL4">
        <v>19</v>
      </c>
      <c r="EM4">
        <v>16</v>
      </c>
      <c r="EN4">
        <v>21</v>
      </c>
      <c r="EO4">
        <v>21</v>
      </c>
      <c r="EP4">
        <v>24</v>
      </c>
      <c r="EQ4">
        <v>22</v>
      </c>
      <c r="ER4">
        <v>21</v>
      </c>
      <c r="ES4">
        <v>17</v>
      </c>
      <c r="ET4">
        <v>4</v>
      </c>
      <c r="EU4">
        <v>17</v>
      </c>
      <c r="EV4">
        <v>16</v>
      </c>
      <c r="EW4">
        <v>19</v>
      </c>
      <c r="EX4">
        <v>10</v>
      </c>
      <c r="EY4">
        <v>15</v>
      </c>
      <c r="EZ4">
        <v>15</v>
      </c>
      <c r="FA4">
        <v>26</v>
      </c>
      <c r="FB4">
        <v>12</v>
      </c>
      <c r="FC4">
        <v>12</v>
      </c>
      <c r="FD4">
        <v>13</v>
      </c>
      <c r="FE4">
        <v>19</v>
      </c>
      <c r="FF4">
        <v>19</v>
      </c>
      <c r="FG4">
        <v>21</v>
      </c>
      <c r="FH4">
        <v>19</v>
      </c>
      <c r="FI4">
        <v>26</v>
      </c>
      <c r="FJ4">
        <v>24</v>
      </c>
      <c r="FK4">
        <v>16</v>
      </c>
      <c r="FL4">
        <v>17</v>
      </c>
      <c r="FM4">
        <v>19</v>
      </c>
      <c r="FN4">
        <v>14</v>
      </c>
      <c r="FO4">
        <v>17</v>
      </c>
      <c r="FP4">
        <v>16</v>
      </c>
      <c r="FQ4">
        <v>15</v>
      </c>
      <c r="FR4">
        <v>26</v>
      </c>
      <c r="FS4">
        <v>28</v>
      </c>
      <c r="FT4">
        <v>27</v>
      </c>
      <c r="FU4">
        <v>22</v>
      </c>
      <c r="FV4">
        <v>25</v>
      </c>
      <c r="FW4">
        <v>27</v>
      </c>
      <c r="FX4">
        <v>30</v>
      </c>
      <c r="FY4">
        <v>26</v>
      </c>
      <c r="FZ4">
        <v>26</v>
      </c>
      <c r="GA4">
        <v>22</v>
      </c>
      <c r="GB4">
        <v>21</v>
      </c>
      <c r="GC4">
        <v>22</v>
      </c>
      <c r="GD4">
        <v>25</v>
      </c>
      <c r="GE4">
        <v>26</v>
      </c>
      <c r="GF4">
        <v>30</v>
      </c>
      <c r="GG4">
        <v>24</v>
      </c>
      <c r="GH4">
        <v>33</v>
      </c>
      <c r="GI4">
        <v>29</v>
      </c>
      <c r="GJ4">
        <v>20</v>
      </c>
      <c r="GK4">
        <v>27</v>
      </c>
      <c r="GL4">
        <v>14</v>
      </c>
      <c r="GM4">
        <v>17</v>
      </c>
      <c r="GN4">
        <v>14</v>
      </c>
      <c r="GO4">
        <v>26</v>
      </c>
      <c r="GP4">
        <v>21</v>
      </c>
      <c r="GQ4">
        <v>21</v>
      </c>
      <c r="GR4">
        <v>23</v>
      </c>
      <c r="GS4">
        <v>22</v>
      </c>
      <c r="GT4">
        <v>17</v>
      </c>
      <c r="GU4">
        <v>19</v>
      </c>
      <c r="GV4">
        <v>20</v>
      </c>
      <c r="GW4">
        <v>14</v>
      </c>
      <c r="GX4">
        <v>17</v>
      </c>
      <c r="GY4">
        <v>14</v>
      </c>
      <c r="GZ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EE0E-D6B5-4B5F-9E65-227855634C79}">
  <dimension ref="A1:HB34"/>
  <sheetViews>
    <sheetView topLeftCell="A25" workbookViewId="0">
      <selection activeCell="C38" sqref="C38"/>
    </sheetView>
  </sheetViews>
  <sheetFormatPr defaultRowHeight="14.5" x14ac:dyDescent="0.35"/>
  <cols>
    <col min="1" max="1" width="33.1796875" bestFit="1" customWidth="1"/>
    <col min="2" max="3" width="33.1796875" customWidth="1"/>
    <col min="4" max="99" width="8.7265625" style="60"/>
  </cols>
  <sheetData>
    <row r="1" spans="1:210" ht="15.5" x14ac:dyDescent="0.35">
      <c r="A1" s="3" t="s">
        <v>38</v>
      </c>
      <c r="B1" s="3" t="s">
        <v>336</v>
      </c>
      <c r="C1" s="3" t="s">
        <v>347</v>
      </c>
      <c r="D1" s="41" t="s">
        <v>143</v>
      </c>
      <c r="E1" s="41" t="s">
        <v>330</v>
      </c>
      <c r="F1" s="41" t="s">
        <v>146</v>
      </c>
      <c r="G1" s="41" t="s">
        <v>162</v>
      </c>
      <c r="H1" s="41" t="s">
        <v>149</v>
      </c>
      <c r="I1" s="41" t="s">
        <v>178</v>
      </c>
      <c r="J1" s="41" t="s">
        <v>135</v>
      </c>
      <c r="K1" s="41" t="s">
        <v>315</v>
      </c>
      <c r="L1" s="41" t="s">
        <v>152</v>
      </c>
      <c r="M1" s="41" t="s">
        <v>279</v>
      </c>
      <c r="N1" s="41" t="s">
        <v>138</v>
      </c>
      <c r="O1" s="41" t="s">
        <v>134</v>
      </c>
      <c r="P1" s="41" t="s">
        <v>155</v>
      </c>
      <c r="Q1" s="41" t="s">
        <v>311</v>
      </c>
      <c r="R1" s="41" t="s">
        <v>158</v>
      </c>
      <c r="S1" s="41" t="s">
        <v>200</v>
      </c>
      <c r="T1" s="41" t="s">
        <v>161</v>
      </c>
      <c r="U1" s="41" t="s">
        <v>132</v>
      </c>
      <c r="V1" s="41" t="s">
        <v>164</v>
      </c>
      <c r="W1" s="41" t="s">
        <v>189</v>
      </c>
      <c r="X1" s="42" t="s">
        <v>320</v>
      </c>
      <c r="Y1" s="42" t="s">
        <v>327</v>
      </c>
      <c r="Z1" s="42" t="s">
        <v>167</v>
      </c>
      <c r="AA1" s="42" t="s">
        <v>332</v>
      </c>
      <c r="AB1" s="43" t="s">
        <v>304</v>
      </c>
      <c r="AC1" s="43" t="s">
        <v>208</v>
      </c>
      <c r="AD1" s="43" t="s">
        <v>284</v>
      </c>
      <c r="AE1" s="43" t="s">
        <v>275</v>
      </c>
      <c r="AF1" s="44" t="s">
        <v>314</v>
      </c>
      <c r="AG1" s="44" t="s">
        <v>253</v>
      </c>
      <c r="AH1" s="44" t="s">
        <v>216</v>
      </c>
      <c r="AI1" s="44" t="s">
        <v>244</v>
      </c>
      <c r="AJ1" s="44" t="s">
        <v>180</v>
      </c>
      <c r="AK1" s="44" t="s">
        <v>324</v>
      </c>
      <c r="AL1" s="45" t="s">
        <v>288</v>
      </c>
      <c r="AM1" s="45" t="s">
        <v>259</v>
      </c>
      <c r="AN1" s="45" t="s">
        <v>287</v>
      </c>
      <c r="AO1" s="45" t="s">
        <v>147</v>
      </c>
      <c r="AP1" s="45" t="s">
        <v>325</v>
      </c>
      <c r="AQ1" s="46" t="s">
        <v>170</v>
      </c>
      <c r="AR1" s="46" t="s">
        <v>257</v>
      </c>
      <c r="AS1" s="46" t="s">
        <v>145</v>
      </c>
      <c r="AT1" s="46" t="s">
        <v>209</v>
      </c>
      <c r="AU1" s="46" t="s">
        <v>173</v>
      </c>
      <c r="AV1" s="47" t="s">
        <v>137</v>
      </c>
      <c r="AW1" s="47" t="s">
        <v>140</v>
      </c>
      <c r="AX1" s="47" t="s">
        <v>222</v>
      </c>
      <c r="AY1" s="47" t="s">
        <v>258</v>
      </c>
      <c r="AZ1" s="47" t="s">
        <v>223</v>
      </c>
      <c r="BA1" s="47" t="s">
        <v>242</v>
      </c>
      <c r="BB1" s="48" t="s">
        <v>154</v>
      </c>
      <c r="BC1" s="48" t="s">
        <v>179</v>
      </c>
      <c r="BD1" s="48" t="s">
        <v>226</v>
      </c>
      <c r="BE1" s="48" t="s">
        <v>266</v>
      </c>
      <c r="BF1" s="48" t="s">
        <v>260</v>
      </c>
      <c r="BG1" s="48" t="s">
        <v>289</v>
      </c>
      <c r="BH1" s="49" t="s">
        <v>182</v>
      </c>
      <c r="BI1" s="49" t="s">
        <v>274</v>
      </c>
      <c r="BJ1" s="49" t="s">
        <v>168</v>
      </c>
      <c r="BK1" s="49" t="s">
        <v>322</v>
      </c>
      <c r="BL1" s="49" t="s">
        <v>248</v>
      </c>
      <c r="BM1" s="49" t="s">
        <v>329</v>
      </c>
      <c r="BN1" s="49" t="s">
        <v>219</v>
      </c>
      <c r="BO1" s="49" t="s">
        <v>302</v>
      </c>
      <c r="BP1" s="49" t="s">
        <v>285</v>
      </c>
      <c r="BQ1" s="49" t="s">
        <v>309</v>
      </c>
      <c r="BR1" s="49" t="s">
        <v>199</v>
      </c>
      <c r="BS1" s="49" t="s">
        <v>227</v>
      </c>
      <c r="BT1" s="49" t="s">
        <v>165</v>
      </c>
      <c r="BU1" s="49" t="s">
        <v>206</v>
      </c>
      <c r="BV1" s="49" t="s">
        <v>141</v>
      </c>
      <c r="BW1" s="42" t="s">
        <v>277</v>
      </c>
      <c r="BX1" s="42" t="s">
        <v>323</v>
      </c>
      <c r="BY1" s="42" t="s">
        <v>169</v>
      </c>
      <c r="BZ1" s="42" t="s">
        <v>139</v>
      </c>
      <c r="CA1" s="42" t="s">
        <v>278</v>
      </c>
      <c r="CB1" s="43" t="s">
        <v>328</v>
      </c>
      <c r="CC1" s="43" t="s">
        <v>153</v>
      </c>
      <c r="CD1" s="43" t="s">
        <v>210</v>
      </c>
      <c r="CE1" s="43" t="s">
        <v>190</v>
      </c>
      <c r="CF1" s="43" t="s">
        <v>191</v>
      </c>
      <c r="CG1" s="50" t="s">
        <v>280</v>
      </c>
      <c r="CH1" s="50" t="s">
        <v>297</v>
      </c>
      <c r="CI1" s="50" t="s">
        <v>306</v>
      </c>
      <c r="CJ1" s="50" t="s">
        <v>290</v>
      </c>
      <c r="CK1" s="50" t="s">
        <v>321</v>
      </c>
      <c r="CL1" s="45" t="s">
        <v>201</v>
      </c>
      <c r="CM1" s="45" t="s">
        <v>192</v>
      </c>
      <c r="CN1" s="45" t="s">
        <v>217</v>
      </c>
      <c r="CO1" s="45" t="s">
        <v>331</v>
      </c>
      <c r="CP1" s="45" t="s">
        <v>334</v>
      </c>
      <c r="CQ1" s="46" t="s">
        <v>207</v>
      </c>
      <c r="CR1" s="46" t="s">
        <v>261</v>
      </c>
      <c r="CS1" s="46" t="s">
        <v>249</v>
      </c>
      <c r="CT1" s="46" t="s">
        <v>184</v>
      </c>
      <c r="CU1" s="46" t="s">
        <v>319</v>
      </c>
      <c r="CV1" s="4" t="s">
        <v>175</v>
      </c>
      <c r="CW1" s="4" t="s">
        <v>262</v>
      </c>
      <c r="CX1" s="4" t="s">
        <v>238</v>
      </c>
      <c r="CY1" s="4" t="s">
        <v>156</v>
      </c>
      <c r="CZ1" s="5" t="s">
        <v>125</v>
      </c>
      <c r="DA1" s="5" t="s">
        <v>240</v>
      </c>
      <c r="DB1" s="5" t="s">
        <v>301</v>
      </c>
      <c r="DC1" s="5" t="s">
        <v>181</v>
      </c>
      <c r="DD1" s="5" t="s">
        <v>312</v>
      </c>
      <c r="DE1" s="5" t="s">
        <v>292</v>
      </c>
      <c r="DF1" s="5" t="s">
        <v>157</v>
      </c>
      <c r="DG1" s="5" t="s">
        <v>142</v>
      </c>
      <c r="DH1" s="5" t="s">
        <v>343</v>
      </c>
      <c r="DI1" s="5" t="s">
        <v>344</v>
      </c>
      <c r="DJ1" s="5" t="s">
        <v>313</v>
      </c>
      <c r="DK1" s="6" t="s">
        <v>160</v>
      </c>
      <c r="DL1" s="6" t="s">
        <v>174</v>
      </c>
      <c r="DM1" s="6" t="s">
        <v>202</v>
      </c>
      <c r="DN1" s="6" t="s">
        <v>234</v>
      </c>
      <c r="DO1" s="6" t="s">
        <v>250</v>
      </c>
      <c r="DP1" s="6" t="s">
        <v>228</v>
      </c>
      <c r="DQ1" s="7" t="s">
        <v>213</v>
      </c>
      <c r="DR1" s="7" t="s">
        <v>131</v>
      </c>
      <c r="DS1" s="7" t="s">
        <v>303</v>
      </c>
      <c r="DT1" s="7" t="s">
        <v>136</v>
      </c>
      <c r="DU1" s="8" t="s">
        <v>247</v>
      </c>
      <c r="DV1" s="8" t="s">
        <v>239</v>
      </c>
      <c r="DW1" s="8" t="s">
        <v>159</v>
      </c>
      <c r="DX1" s="8" t="s">
        <v>345</v>
      </c>
      <c r="DY1" s="9" t="s">
        <v>326</v>
      </c>
      <c r="DZ1" s="9" t="s">
        <v>316</v>
      </c>
      <c r="EA1" s="9" t="s">
        <v>299</v>
      </c>
      <c r="EB1" s="9" t="s">
        <v>300</v>
      </c>
      <c r="EC1" s="6" t="s">
        <v>286</v>
      </c>
      <c r="ED1" s="6" t="s">
        <v>267</v>
      </c>
      <c r="EE1" s="6" t="s">
        <v>183</v>
      </c>
      <c r="EF1" s="6" t="s">
        <v>276</v>
      </c>
      <c r="EG1" s="6" t="s">
        <v>294</v>
      </c>
      <c r="EH1" s="6" t="s">
        <v>333</v>
      </c>
      <c r="EI1" s="6" t="s">
        <v>133</v>
      </c>
      <c r="EJ1" s="6" t="s">
        <v>317</v>
      </c>
      <c r="EK1" s="8" t="s">
        <v>214</v>
      </c>
      <c r="EL1" s="8" t="s">
        <v>172</v>
      </c>
      <c r="EM1" s="8" t="s">
        <v>307</v>
      </c>
      <c r="EN1" s="8" t="s">
        <v>251</v>
      </c>
      <c r="EO1" s="8" t="s">
        <v>281</v>
      </c>
      <c r="EP1" s="10" t="s">
        <v>230</v>
      </c>
      <c r="EQ1" s="10" t="s">
        <v>231</v>
      </c>
      <c r="ER1" s="10" t="s">
        <v>205</v>
      </c>
      <c r="ES1" s="10" t="s">
        <v>218</v>
      </c>
      <c r="ET1" s="10" t="s">
        <v>232</v>
      </c>
      <c r="EU1" s="10" t="s">
        <v>177</v>
      </c>
      <c r="EV1" s="10" t="s">
        <v>144</v>
      </c>
      <c r="EW1" s="10" t="s">
        <v>264</v>
      </c>
      <c r="EX1" s="11" t="s">
        <v>271</v>
      </c>
      <c r="EY1" s="11" t="s">
        <v>245</v>
      </c>
      <c r="EZ1" s="11" t="s">
        <v>318</v>
      </c>
      <c r="FA1" s="11" t="s">
        <v>282</v>
      </c>
      <c r="FB1" s="11" t="s">
        <v>283</v>
      </c>
      <c r="FC1" s="12" t="s">
        <v>193</v>
      </c>
      <c r="FD1" s="12" t="s">
        <v>308</v>
      </c>
      <c r="FE1" s="12" t="s">
        <v>310</v>
      </c>
      <c r="FF1" s="12" t="s">
        <v>305</v>
      </c>
      <c r="FG1" s="13" t="s">
        <v>254</v>
      </c>
      <c r="FH1" s="13" t="s">
        <v>255</v>
      </c>
      <c r="FI1" s="13" t="s">
        <v>236</v>
      </c>
      <c r="FJ1" s="13" t="s">
        <v>256</v>
      </c>
      <c r="FK1" s="13" t="s">
        <v>194</v>
      </c>
      <c r="FL1" s="13" t="s">
        <v>211</v>
      </c>
      <c r="FM1" s="7" t="s">
        <v>272</v>
      </c>
      <c r="FN1" s="7" t="s">
        <v>265</v>
      </c>
      <c r="FO1" s="7" t="s">
        <v>246</v>
      </c>
      <c r="FP1" s="7" t="s">
        <v>293</v>
      </c>
      <c r="FQ1" s="7" t="s">
        <v>263</v>
      </c>
      <c r="FR1" s="7" t="s">
        <v>273</v>
      </c>
      <c r="FS1" s="14" t="s">
        <v>291</v>
      </c>
      <c r="FT1" s="14" t="s">
        <v>195</v>
      </c>
      <c r="FU1" s="14" t="s">
        <v>166</v>
      </c>
      <c r="FV1" s="14" t="s">
        <v>185</v>
      </c>
      <c r="FW1" s="14" t="s">
        <v>220</v>
      </c>
      <c r="FX1" s="14" t="s">
        <v>203</v>
      </c>
      <c r="FY1" s="15" t="s">
        <v>187</v>
      </c>
      <c r="FZ1" s="15" t="s">
        <v>148</v>
      </c>
      <c r="GA1" s="15" t="s">
        <v>196</v>
      </c>
      <c r="GB1" s="15" t="s">
        <v>197</v>
      </c>
      <c r="GC1" s="15" t="s">
        <v>221</v>
      </c>
      <c r="GD1" s="16" t="s">
        <v>233</v>
      </c>
      <c r="GE1" s="16" t="s">
        <v>224</v>
      </c>
      <c r="GF1" s="16" t="s">
        <v>204</v>
      </c>
      <c r="GG1" s="16" t="s">
        <v>188</v>
      </c>
      <c r="GH1" s="16" t="s">
        <v>151</v>
      </c>
      <c r="GI1" s="17" t="s">
        <v>212</v>
      </c>
      <c r="GJ1" s="17" t="s">
        <v>126</v>
      </c>
      <c r="GK1" s="17" t="s">
        <v>163</v>
      </c>
      <c r="GL1" s="17" t="s">
        <v>243</v>
      </c>
      <c r="GM1" s="18" t="s">
        <v>176</v>
      </c>
      <c r="GN1" s="18" t="s">
        <v>171</v>
      </c>
      <c r="GO1" s="18" t="s">
        <v>268</v>
      </c>
      <c r="GP1" s="18" t="s">
        <v>298</v>
      </c>
      <c r="GQ1" s="19" t="s">
        <v>198</v>
      </c>
      <c r="GR1" s="19" t="s">
        <v>235</v>
      </c>
      <c r="GS1" s="19" t="s">
        <v>237</v>
      </c>
      <c r="GT1" s="19" t="s">
        <v>215</v>
      </c>
      <c r="GU1" s="20" t="s">
        <v>229</v>
      </c>
      <c r="GV1" s="20" t="s">
        <v>269</v>
      </c>
      <c r="GW1" s="20" t="s">
        <v>252</v>
      </c>
      <c r="GX1" s="20" t="s">
        <v>241</v>
      </c>
      <c r="GY1" s="21" t="s">
        <v>295</v>
      </c>
      <c r="GZ1" s="21" t="s">
        <v>270</v>
      </c>
      <c r="HA1" s="21" t="s">
        <v>296</v>
      </c>
      <c r="HB1" s="21" t="s">
        <v>225</v>
      </c>
    </row>
    <row r="2" spans="1:210" ht="15.5" x14ac:dyDescent="0.35">
      <c r="A2" s="76" t="s">
        <v>48</v>
      </c>
      <c r="B2" s="76">
        <v>1</v>
      </c>
      <c r="C2" s="100">
        <f>AVERAGE(D2:HB2)</f>
        <v>68.961352657004838</v>
      </c>
      <c r="D2" s="77">
        <v>0</v>
      </c>
      <c r="E2" s="77">
        <v>25</v>
      </c>
      <c r="F2" s="77">
        <v>0</v>
      </c>
      <c r="G2" s="77">
        <v>0</v>
      </c>
      <c r="H2" s="77">
        <v>0</v>
      </c>
      <c r="I2" s="77">
        <v>25</v>
      </c>
      <c r="J2" s="77">
        <v>0</v>
      </c>
      <c r="K2" s="77">
        <v>25</v>
      </c>
      <c r="L2" s="77">
        <v>0</v>
      </c>
      <c r="M2" s="77">
        <v>100</v>
      </c>
      <c r="N2" s="77">
        <v>0</v>
      </c>
      <c r="O2" s="77">
        <v>100</v>
      </c>
      <c r="P2" s="77">
        <v>0</v>
      </c>
      <c r="Q2" s="77">
        <v>75</v>
      </c>
      <c r="R2" s="77">
        <v>0</v>
      </c>
      <c r="S2" s="77">
        <v>100</v>
      </c>
      <c r="T2" s="77">
        <v>0</v>
      </c>
      <c r="U2" s="77">
        <v>0</v>
      </c>
      <c r="V2" s="77">
        <v>0</v>
      </c>
      <c r="W2" s="77">
        <v>75</v>
      </c>
      <c r="X2" s="77">
        <v>75</v>
      </c>
      <c r="Y2" s="77">
        <v>75</v>
      </c>
      <c r="Z2" s="77">
        <v>0</v>
      </c>
      <c r="AA2" s="77">
        <v>75</v>
      </c>
      <c r="AB2" s="77">
        <v>100</v>
      </c>
      <c r="AC2" s="77">
        <v>100</v>
      </c>
      <c r="AD2" s="77">
        <v>100</v>
      </c>
      <c r="AE2" s="77">
        <v>100</v>
      </c>
      <c r="AF2" s="77">
        <v>100</v>
      </c>
      <c r="AG2" s="77">
        <v>100</v>
      </c>
      <c r="AH2" s="77">
        <v>75</v>
      </c>
      <c r="AI2" s="77">
        <v>100</v>
      </c>
      <c r="AJ2" s="77">
        <v>100</v>
      </c>
      <c r="AK2" s="77">
        <v>100</v>
      </c>
      <c r="AL2" s="77">
        <v>100</v>
      </c>
      <c r="AM2" s="77">
        <v>100</v>
      </c>
      <c r="AN2" s="77">
        <v>100</v>
      </c>
      <c r="AO2" s="77">
        <v>25</v>
      </c>
      <c r="AP2" s="77">
        <v>75</v>
      </c>
      <c r="AQ2" s="77">
        <v>0</v>
      </c>
      <c r="AR2" s="77">
        <v>0</v>
      </c>
      <c r="AS2" s="77">
        <v>100</v>
      </c>
      <c r="AT2" s="77">
        <v>75</v>
      </c>
      <c r="AU2" s="77">
        <v>0</v>
      </c>
      <c r="AV2" s="77">
        <v>100</v>
      </c>
      <c r="AW2" s="77">
        <v>100</v>
      </c>
      <c r="AX2" s="77">
        <v>100</v>
      </c>
      <c r="AY2" s="77">
        <v>100</v>
      </c>
      <c r="AZ2" s="77">
        <v>100</v>
      </c>
      <c r="BA2" s="77">
        <v>100</v>
      </c>
      <c r="BB2" s="77">
        <v>100</v>
      </c>
      <c r="BC2" s="77">
        <v>100</v>
      </c>
      <c r="BD2" s="77">
        <v>100</v>
      </c>
      <c r="BE2" s="77">
        <v>100</v>
      </c>
      <c r="BF2" s="77">
        <v>100</v>
      </c>
      <c r="BG2" s="77">
        <v>100</v>
      </c>
      <c r="BH2" s="77">
        <v>75</v>
      </c>
      <c r="BI2" s="77">
        <v>75</v>
      </c>
      <c r="BJ2" s="77">
        <v>75</v>
      </c>
      <c r="BK2" s="77">
        <v>75</v>
      </c>
      <c r="BL2" s="77">
        <v>100</v>
      </c>
      <c r="BM2" s="77">
        <v>100</v>
      </c>
      <c r="BN2" s="77">
        <v>100</v>
      </c>
      <c r="BO2" s="77">
        <v>25</v>
      </c>
      <c r="BP2" s="77">
        <v>75</v>
      </c>
      <c r="BQ2" s="77">
        <v>25</v>
      </c>
      <c r="BR2" s="77">
        <v>100</v>
      </c>
      <c r="BS2" s="77">
        <v>100</v>
      </c>
      <c r="BT2" s="77">
        <v>75</v>
      </c>
      <c r="BU2" s="77">
        <v>100</v>
      </c>
      <c r="BV2" s="77">
        <v>0</v>
      </c>
      <c r="BW2" s="77">
        <v>75</v>
      </c>
      <c r="BX2" s="77">
        <v>75</v>
      </c>
      <c r="BY2" s="77">
        <v>100</v>
      </c>
      <c r="BZ2" s="77">
        <v>25</v>
      </c>
      <c r="CA2" s="77">
        <v>100</v>
      </c>
      <c r="CB2" s="77">
        <v>25</v>
      </c>
      <c r="CC2" s="77">
        <v>75</v>
      </c>
      <c r="CD2" s="77">
        <v>100</v>
      </c>
      <c r="CE2" s="77">
        <v>100</v>
      </c>
      <c r="CF2" s="77">
        <v>100</v>
      </c>
      <c r="CG2" s="77">
        <v>100</v>
      </c>
      <c r="CH2" s="77">
        <v>100</v>
      </c>
      <c r="CI2" s="77">
        <v>75</v>
      </c>
      <c r="CJ2" s="77">
        <v>75</v>
      </c>
      <c r="CK2" s="77">
        <v>100</v>
      </c>
      <c r="CL2" s="77">
        <v>100</v>
      </c>
      <c r="CM2" s="77">
        <v>100</v>
      </c>
      <c r="CN2" s="77">
        <v>100</v>
      </c>
      <c r="CO2" s="77">
        <v>100</v>
      </c>
      <c r="CP2" s="77">
        <v>75</v>
      </c>
      <c r="CQ2" s="77">
        <v>100</v>
      </c>
      <c r="CR2" s="77">
        <v>100</v>
      </c>
      <c r="CS2" s="77">
        <v>100</v>
      </c>
      <c r="CT2" s="77">
        <v>75</v>
      </c>
      <c r="CU2" s="77">
        <v>100</v>
      </c>
      <c r="CV2" s="77">
        <v>0</v>
      </c>
      <c r="CW2" s="77">
        <v>0</v>
      </c>
      <c r="CX2" s="77">
        <v>0</v>
      </c>
      <c r="CY2" s="77">
        <v>0</v>
      </c>
      <c r="CZ2" s="77">
        <v>100</v>
      </c>
      <c r="DA2" s="77">
        <v>100</v>
      </c>
      <c r="DB2" s="77">
        <v>100</v>
      </c>
      <c r="DC2" s="77">
        <v>100</v>
      </c>
      <c r="DD2" s="77">
        <v>75</v>
      </c>
      <c r="DE2" s="77">
        <v>0</v>
      </c>
      <c r="DF2" s="77">
        <v>100</v>
      </c>
      <c r="DG2" s="77">
        <v>100</v>
      </c>
      <c r="DH2" s="77">
        <v>25</v>
      </c>
      <c r="DI2" s="77">
        <v>25</v>
      </c>
      <c r="DJ2" s="77">
        <v>25</v>
      </c>
      <c r="DK2" s="77">
        <v>100</v>
      </c>
      <c r="DL2" s="77">
        <v>100</v>
      </c>
      <c r="DM2" s="77">
        <v>100</v>
      </c>
      <c r="DN2" s="77">
        <v>100</v>
      </c>
      <c r="DO2" s="77">
        <v>100</v>
      </c>
      <c r="DP2" s="77">
        <v>100</v>
      </c>
      <c r="DQ2" s="77">
        <v>100</v>
      </c>
      <c r="DR2" s="77">
        <v>100</v>
      </c>
      <c r="DS2" s="77">
        <v>100</v>
      </c>
      <c r="DT2" s="77">
        <v>0</v>
      </c>
      <c r="DU2" s="77">
        <v>0</v>
      </c>
      <c r="DV2" s="77">
        <v>0</v>
      </c>
      <c r="DW2" s="77">
        <v>0</v>
      </c>
      <c r="DX2" s="77">
        <v>0</v>
      </c>
      <c r="DY2" s="77">
        <v>75</v>
      </c>
      <c r="DZ2" s="77">
        <v>75</v>
      </c>
      <c r="EA2" s="77">
        <v>100</v>
      </c>
      <c r="EB2" s="77">
        <v>100</v>
      </c>
      <c r="EC2" s="77">
        <v>75</v>
      </c>
      <c r="ED2" s="77">
        <v>100</v>
      </c>
      <c r="EE2" s="77">
        <v>100</v>
      </c>
      <c r="EF2" s="77">
        <v>100</v>
      </c>
      <c r="EG2" s="77">
        <v>100</v>
      </c>
      <c r="EH2" s="77">
        <v>75</v>
      </c>
      <c r="EI2" s="77">
        <v>25</v>
      </c>
      <c r="EJ2" s="77">
        <v>75</v>
      </c>
      <c r="EK2" s="77">
        <v>100</v>
      </c>
      <c r="EL2" s="77">
        <v>100</v>
      </c>
      <c r="EM2" s="77">
        <v>100</v>
      </c>
      <c r="EN2" s="77">
        <v>100</v>
      </c>
      <c r="EO2" s="77">
        <v>100</v>
      </c>
      <c r="EP2" s="77">
        <v>0</v>
      </c>
      <c r="EQ2" s="77">
        <v>0</v>
      </c>
      <c r="ER2" s="77">
        <v>0</v>
      </c>
      <c r="ES2" s="77">
        <v>0</v>
      </c>
      <c r="ET2" s="77">
        <v>0</v>
      </c>
      <c r="EU2" s="77">
        <v>0</v>
      </c>
      <c r="EV2" s="77">
        <v>0</v>
      </c>
      <c r="EW2" s="77">
        <v>0</v>
      </c>
      <c r="EX2" s="77">
        <v>0</v>
      </c>
      <c r="EY2" s="77">
        <v>0</v>
      </c>
      <c r="EZ2" s="77">
        <v>0</v>
      </c>
      <c r="FA2" s="77">
        <v>0</v>
      </c>
      <c r="FB2" s="77">
        <v>0</v>
      </c>
      <c r="FC2" s="77">
        <v>75</v>
      </c>
      <c r="FD2" s="77">
        <v>75</v>
      </c>
      <c r="FE2" s="77">
        <v>75</v>
      </c>
      <c r="FF2" s="77">
        <v>100</v>
      </c>
      <c r="FG2" s="77">
        <v>100</v>
      </c>
      <c r="FH2" s="77">
        <v>100</v>
      </c>
      <c r="FI2" s="77">
        <v>100</v>
      </c>
      <c r="FJ2" s="77">
        <v>100</v>
      </c>
      <c r="FK2" s="77">
        <v>100</v>
      </c>
      <c r="FL2" s="77">
        <v>100</v>
      </c>
      <c r="FM2" s="77">
        <v>0</v>
      </c>
      <c r="FN2" s="77">
        <v>0</v>
      </c>
      <c r="FO2" s="77">
        <v>0</v>
      </c>
      <c r="FP2" s="77">
        <v>0</v>
      </c>
      <c r="FQ2" s="77">
        <v>0</v>
      </c>
      <c r="FR2" s="77">
        <v>0</v>
      </c>
      <c r="FS2" s="77">
        <v>75</v>
      </c>
      <c r="FT2" s="77">
        <v>75</v>
      </c>
      <c r="FU2" s="77">
        <v>75</v>
      </c>
      <c r="FV2" s="77">
        <v>75</v>
      </c>
      <c r="FW2" s="77">
        <v>75</v>
      </c>
      <c r="FX2" s="77">
        <v>75</v>
      </c>
      <c r="FY2" s="77">
        <v>100</v>
      </c>
      <c r="FZ2" s="77">
        <v>100</v>
      </c>
      <c r="GA2" s="77">
        <v>100</v>
      </c>
      <c r="GB2" s="77">
        <v>100</v>
      </c>
      <c r="GC2" s="77">
        <v>100</v>
      </c>
      <c r="GD2" s="77">
        <v>100</v>
      </c>
      <c r="GE2" s="77">
        <v>100</v>
      </c>
      <c r="GF2" s="77">
        <v>100</v>
      </c>
      <c r="GG2" s="77">
        <v>100</v>
      </c>
      <c r="GH2" s="77">
        <v>100</v>
      </c>
      <c r="GI2" s="77">
        <v>100</v>
      </c>
      <c r="GJ2" s="77">
        <v>100</v>
      </c>
      <c r="GK2" s="77">
        <v>100</v>
      </c>
      <c r="GL2" s="77">
        <v>100</v>
      </c>
      <c r="GM2" s="77">
        <v>100</v>
      </c>
      <c r="GN2" s="77">
        <v>100</v>
      </c>
      <c r="GO2" s="77">
        <v>100</v>
      </c>
      <c r="GP2" s="77">
        <v>100</v>
      </c>
      <c r="GQ2" s="77">
        <v>100</v>
      </c>
      <c r="GR2" s="77">
        <v>100</v>
      </c>
      <c r="GS2" s="77">
        <v>100</v>
      </c>
      <c r="GT2" s="77">
        <v>100</v>
      </c>
      <c r="GU2" s="77">
        <v>100</v>
      </c>
      <c r="GV2" s="77">
        <v>75</v>
      </c>
      <c r="GW2" s="77">
        <v>100</v>
      </c>
      <c r="GX2" s="77">
        <v>100</v>
      </c>
      <c r="GY2" s="77">
        <v>100</v>
      </c>
      <c r="GZ2" s="77">
        <v>100</v>
      </c>
      <c r="HA2" s="77">
        <v>100</v>
      </c>
      <c r="HB2" s="77">
        <v>100</v>
      </c>
    </row>
    <row r="3" spans="1:210" ht="15.5" x14ac:dyDescent="0.35">
      <c r="A3" s="76" t="s">
        <v>51</v>
      </c>
      <c r="B3" s="76">
        <v>1</v>
      </c>
      <c r="C3" s="100">
        <f t="shared" ref="C3:C34" si="0">AVERAGE(D3:HB3)</f>
        <v>88.888888888888886</v>
      </c>
      <c r="D3" s="77">
        <v>75</v>
      </c>
      <c r="E3" s="77">
        <v>75</v>
      </c>
      <c r="F3" s="77">
        <v>75</v>
      </c>
      <c r="G3" s="77">
        <v>75</v>
      </c>
      <c r="H3" s="77">
        <v>75</v>
      </c>
      <c r="I3" s="77">
        <v>75</v>
      </c>
      <c r="J3" s="77">
        <v>75</v>
      </c>
      <c r="K3" s="77">
        <v>75</v>
      </c>
      <c r="L3" s="77">
        <v>75</v>
      </c>
      <c r="M3" s="77">
        <v>75</v>
      </c>
      <c r="N3" s="77">
        <v>100</v>
      </c>
      <c r="O3" s="77">
        <v>100</v>
      </c>
      <c r="P3" s="77">
        <v>75</v>
      </c>
      <c r="Q3" s="77">
        <v>75</v>
      </c>
      <c r="R3" s="77">
        <v>100</v>
      </c>
      <c r="S3" s="77">
        <v>100</v>
      </c>
      <c r="T3" s="77">
        <v>75</v>
      </c>
      <c r="U3" s="77">
        <v>50</v>
      </c>
      <c r="V3" s="77">
        <v>100</v>
      </c>
      <c r="W3" s="77">
        <v>100</v>
      </c>
      <c r="X3" s="77">
        <v>75</v>
      </c>
      <c r="Y3" s="77">
        <v>75</v>
      </c>
      <c r="Z3" s="77">
        <v>75</v>
      </c>
      <c r="AA3" s="77">
        <v>75</v>
      </c>
      <c r="AB3" s="77">
        <v>75</v>
      </c>
      <c r="AC3" s="77">
        <v>75</v>
      </c>
      <c r="AD3" s="77">
        <v>75</v>
      </c>
      <c r="AE3" s="77">
        <v>75</v>
      </c>
      <c r="AF3" s="77">
        <v>75</v>
      </c>
      <c r="AG3" s="77">
        <v>100</v>
      </c>
      <c r="AH3" s="77">
        <v>100</v>
      </c>
      <c r="AI3" s="77">
        <v>100</v>
      </c>
      <c r="AJ3" s="77">
        <v>100</v>
      </c>
      <c r="AK3" s="77">
        <v>25</v>
      </c>
      <c r="AL3" s="77">
        <v>100</v>
      </c>
      <c r="AM3" s="77">
        <v>100</v>
      </c>
      <c r="AN3" s="77">
        <v>100</v>
      </c>
      <c r="AO3" s="77">
        <v>100</v>
      </c>
      <c r="AP3" s="77">
        <v>75</v>
      </c>
      <c r="AQ3" s="77">
        <v>100</v>
      </c>
      <c r="AR3" s="77">
        <v>100</v>
      </c>
      <c r="AS3" s="77">
        <v>100</v>
      </c>
      <c r="AT3" s="77">
        <v>100</v>
      </c>
      <c r="AU3" s="77">
        <v>75</v>
      </c>
      <c r="AV3" s="77">
        <v>100</v>
      </c>
      <c r="AW3" s="77">
        <v>100</v>
      </c>
      <c r="AX3" s="77">
        <v>100</v>
      </c>
      <c r="AY3" s="77">
        <v>100</v>
      </c>
      <c r="AZ3" s="77">
        <v>100</v>
      </c>
      <c r="BA3" s="77">
        <v>75</v>
      </c>
      <c r="BB3" s="77">
        <v>100</v>
      </c>
      <c r="BC3" s="77">
        <v>100</v>
      </c>
      <c r="BD3" s="77">
        <v>100</v>
      </c>
      <c r="BE3" s="77">
        <v>100</v>
      </c>
      <c r="BF3" s="77">
        <v>100</v>
      </c>
      <c r="BG3" s="77">
        <v>75</v>
      </c>
      <c r="BH3" s="77">
        <v>100</v>
      </c>
      <c r="BI3" s="77">
        <v>100</v>
      </c>
      <c r="BJ3" s="77">
        <v>75</v>
      </c>
      <c r="BK3" s="77">
        <v>75</v>
      </c>
      <c r="BL3" s="77">
        <v>75</v>
      </c>
      <c r="BM3" s="77">
        <v>75</v>
      </c>
      <c r="BN3" s="77">
        <v>75</v>
      </c>
      <c r="BO3" s="77">
        <v>75</v>
      </c>
      <c r="BP3" s="77">
        <v>0</v>
      </c>
      <c r="BQ3" s="77">
        <v>75</v>
      </c>
      <c r="BR3" s="77">
        <v>75</v>
      </c>
      <c r="BS3" s="77">
        <v>100</v>
      </c>
      <c r="BT3" s="77">
        <v>50</v>
      </c>
      <c r="BU3" s="77">
        <v>100</v>
      </c>
      <c r="BV3" s="77">
        <v>25</v>
      </c>
      <c r="BW3" s="77">
        <v>100</v>
      </c>
      <c r="BX3" s="77">
        <v>75</v>
      </c>
      <c r="BY3" s="77">
        <v>100</v>
      </c>
      <c r="BZ3" s="77">
        <v>100</v>
      </c>
      <c r="CA3" s="77">
        <v>75</v>
      </c>
      <c r="CB3" s="77">
        <v>100</v>
      </c>
      <c r="CC3" s="77">
        <v>50</v>
      </c>
      <c r="CD3" s="77">
        <v>100</v>
      </c>
      <c r="CE3" s="77">
        <v>100</v>
      </c>
      <c r="CF3" s="77">
        <v>100</v>
      </c>
      <c r="CG3" s="77">
        <v>75</v>
      </c>
      <c r="CH3" s="77">
        <v>75</v>
      </c>
      <c r="CI3" s="77">
        <v>100</v>
      </c>
      <c r="CJ3" s="77">
        <v>100</v>
      </c>
      <c r="CK3" s="77">
        <v>50</v>
      </c>
      <c r="CL3" s="77">
        <v>100</v>
      </c>
      <c r="CM3" s="77">
        <v>100</v>
      </c>
      <c r="CN3" s="77">
        <v>100</v>
      </c>
      <c r="CO3" s="77">
        <v>50</v>
      </c>
      <c r="CP3" s="77">
        <v>75</v>
      </c>
      <c r="CQ3" s="77">
        <v>100</v>
      </c>
      <c r="CR3" s="77">
        <v>100</v>
      </c>
      <c r="CS3" s="77">
        <v>75</v>
      </c>
      <c r="CT3" s="77">
        <v>75</v>
      </c>
      <c r="CU3" s="77">
        <v>75</v>
      </c>
      <c r="CV3" s="77">
        <v>100</v>
      </c>
      <c r="CW3" s="77">
        <v>100</v>
      </c>
      <c r="CX3" s="77">
        <v>100</v>
      </c>
      <c r="CY3" s="77">
        <v>75</v>
      </c>
      <c r="CZ3" s="77">
        <v>100</v>
      </c>
      <c r="DA3" s="77">
        <v>100</v>
      </c>
      <c r="DB3" s="77">
        <v>100</v>
      </c>
      <c r="DC3" s="77">
        <v>100</v>
      </c>
      <c r="DD3" s="77">
        <v>100</v>
      </c>
      <c r="DE3" s="77">
        <v>100</v>
      </c>
      <c r="DF3" s="77">
        <v>100</v>
      </c>
      <c r="DG3" s="77">
        <v>100</v>
      </c>
      <c r="DH3" s="77">
        <v>75</v>
      </c>
      <c r="DI3" s="77">
        <v>100</v>
      </c>
      <c r="DJ3" s="77">
        <v>75</v>
      </c>
      <c r="DK3" s="77">
        <v>100</v>
      </c>
      <c r="DL3" s="77">
        <v>100</v>
      </c>
      <c r="DM3" s="77">
        <v>100</v>
      </c>
      <c r="DN3" s="77">
        <v>100</v>
      </c>
      <c r="DO3" s="77">
        <v>75</v>
      </c>
      <c r="DP3" s="77">
        <v>100</v>
      </c>
      <c r="DQ3" s="77">
        <v>75</v>
      </c>
      <c r="DR3" s="77">
        <v>100</v>
      </c>
      <c r="DS3" s="77">
        <v>75</v>
      </c>
      <c r="DT3" s="77">
        <v>75</v>
      </c>
      <c r="DU3" s="77">
        <v>100</v>
      </c>
      <c r="DV3" s="77">
        <v>100</v>
      </c>
      <c r="DW3" s="77">
        <v>75</v>
      </c>
      <c r="DX3" s="77">
        <v>75</v>
      </c>
      <c r="DY3" s="77">
        <v>75</v>
      </c>
      <c r="DZ3" s="77">
        <v>75</v>
      </c>
      <c r="EA3" s="77">
        <v>100</v>
      </c>
      <c r="EB3" s="77">
        <v>100</v>
      </c>
      <c r="EC3" s="77">
        <v>75</v>
      </c>
      <c r="ED3" s="77">
        <v>75</v>
      </c>
      <c r="EE3" s="77">
        <v>100</v>
      </c>
      <c r="EF3" s="77">
        <v>75</v>
      </c>
      <c r="EG3" s="77">
        <v>75</v>
      </c>
      <c r="EH3" s="77">
        <v>75</v>
      </c>
      <c r="EI3" s="77">
        <v>50</v>
      </c>
      <c r="EJ3" s="77">
        <v>75</v>
      </c>
      <c r="EK3" s="77">
        <v>100</v>
      </c>
      <c r="EL3" s="77">
        <v>100</v>
      </c>
      <c r="EM3" s="77">
        <v>100</v>
      </c>
      <c r="EN3" s="77">
        <v>100</v>
      </c>
      <c r="EO3" s="77">
        <v>100</v>
      </c>
      <c r="EP3" s="77">
        <v>100</v>
      </c>
      <c r="EQ3" s="77">
        <v>100</v>
      </c>
      <c r="ER3" s="77">
        <v>100</v>
      </c>
      <c r="ES3" s="77">
        <v>100</v>
      </c>
      <c r="ET3" s="77">
        <v>100</v>
      </c>
      <c r="EU3" s="77">
        <v>100</v>
      </c>
      <c r="EV3" s="77">
        <v>75</v>
      </c>
      <c r="EW3" s="77">
        <v>75</v>
      </c>
      <c r="EX3" s="77">
        <v>100</v>
      </c>
      <c r="EY3" s="77">
        <v>100</v>
      </c>
      <c r="EZ3" s="77">
        <v>100</v>
      </c>
      <c r="FA3" s="77">
        <v>100</v>
      </c>
      <c r="FB3" s="77">
        <v>100</v>
      </c>
      <c r="FC3" s="77">
        <v>100</v>
      </c>
      <c r="FD3" s="77">
        <v>100</v>
      </c>
      <c r="FE3" s="77">
        <v>100</v>
      </c>
      <c r="FF3" s="77">
        <v>100</v>
      </c>
      <c r="FG3" s="77">
        <v>100</v>
      </c>
      <c r="FH3" s="77">
        <v>100</v>
      </c>
      <c r="FI3" s="77">
        <v>100</v>
      </c>
      <c r="FJ3" s="77">
        <v>100</v>
      </c>
      <c r="FK3" s="77">
        <v>100</v>
      </c>
      <c r="FL3" s="77">
        <v>100</v>
      </c>
      <c r="FM3" s="77">
        <v>100</v>
      </c>
      <c r="FN3" s="77">
        <v>100</v>
      </c>
      <c r="FO3" s="77">
        <v>100</v>
      </c>
      <c r="FP3" s="77">
        <v>100</v>
      </c>
      <c r="FQ3" s="77">
        <v>100</v>
      </c>
      <c r="FR3" s="77">
        <v>100</v>
      </c>
      <c r="FS3" s="77">
        <v>100</v>
      </c>
      <c r="FT3" s="77">
        <v>100</v>
      </c>
      <c r="FU3" s="77">
        <v>100</v>
      </c>
      <c r="FV3" s="77">
        <v>100</v>
      </c>
      <c r="FW3" s="77">
        <v>100</v>
      </c>
      <c r="FX3" s="77">
        <v>100</v>
      </c>
      <c r="FY3" s="77">
        <v>100</v>
      </c>
      <c r="FZ3" s="77">
        <v>100</v>
      </c>
      <c r="GA3" s="77">
        <v>100</v>
      </c>
      <c r="GB3" s="77">
        <v>100</v>
      </c>
      <c r="GC3" s="77">
        <v>100</v>
      </c>
      <c r="GD3" s="77">
        <v>75</v>
      </c>
      <c r="GE3" s="77">
        <v>75</v>
      </c>
      <c r="GF3" s="77">
        <v>100</v>
      </c>
      <c r="GG3" s="77">
        <v>100</v>
      </c>
      <c r="GH3" s="77">
        <v>75</v>
      </c>
      <c r="GI3" s="77">
        <v>75</v>
      </c>
      <c r="GJ3" s="77">
        <v>100</v>
      </c>
      <c r="GK3" s="77">
        <v>100</v>
      </c>
      <c r="GL3" s="77">
        <v>75</v>
      </c>
      <c r="GM3" s="77">
        <v>100</v>
      </c>
      <c r="GN3" s="77">
        <v>75</v>
      </c>
      <c r="GO3" s="77">
        <v>75</v>
      </c>
      <c r="GP3" s="77">
        <v>100</v>
      </c>
      <c r="GQ3" s="77">
        <v>100</v>
      </c>
      <c r="GR3" s="77">
        <v>100</v>
      </c>
      <c r="GS3" s="77">
        <v>100</v>
      </c>
      <c r="GT3" s="77">
        <v>100</v>
      </c>
      <c r="GU3" s="77">
        <v>75</v>
      </c>
      <c r="GV3" s="77">
        <v>100</v>
      </c>
      <c r="GW3" s="77">
        <v>100</v>
      </c>
      <c r="GX3" s="77">
        <v>100</v>
      </c>
      <c r="GY3" s="77">
        <v>100</v>
      </c>
      <c r="GZ3" s="77">
        <v>100</v>
      </c>
      <c r="HA3" s="77">
        <v>100</v>
      </c>
      <c r="HB3" s="77">
        <v>75</v>
      </c>
    </row>
    <row r="4" spans="1:210" ht="15.5" x14ac:dyDescent="0.35">
      <c r="A4" s="76" t="s">
        <v>52</v>
      </c>
      <c r="B4" s="76">
        <v>1</v>
      </c>
      <c r="C4" s="100">
        <f t="shared" si="0"/>
        <v>53.381642512077292</v>
      </c>
      <c r="D4" s="77">
        <v>0</v>
      </c>
      <c r="E4" s="77">
        <v>75</v>
      </c>
      <c r="F4" s="77">
        <v>0</v>
      </c>
      <c r="G4" s="77">
        <v>75</v>
      </c>
      <c r="H4" s="77">
        <v>0</v>
      </c>
      <c r="I4" s="77">
        <v>75</v>
      </c>
      <c r="J4" s="77">
        <v>0</v>
      </c>
      <c r="K4" s="77">
        <v>100</v>
      </c>
      <c r="L4" s="77">
        <v>0</v>
      </c>
      <c r="M4" s="77">
        <v>75</v>
      </c>
      <c r="N4" s="77">
        <v>0</v>
      </c>
      <c r="O4" s="77">
        <v>100</v>
      </c>
      <c r="P4" s="77">
        <v>0</v>
      </c>
      <c r="Q4" s="77">
        <v>100</v>
      </c>
      <c r="R4" s="77">
        <v>0</v>
      </c>
      <c r="S4" s="77">
        <v>75</v>
      </c>
      <c r="T4" s="77">
        <v>0</v>
      </c>
      <c r="U4" s="77">
        <v>25</v>
      </c>
      <c r="V4" s="77">
        <v>0</v>
      </c>
      <c r="W4" s="77">
        <v>100</v>
      </c>
      <c r="X4" s="77">
        <v>25</v>
      </c>
      <c r="Y4" s="77">
        <v>0</v>
      </c>
      <c r="Z4" s="77">
        <v>0</v>
      </c>
      <c r="AA4" s="77">
        <v>75</v>
      </c>
      <c r="AB4" s="77">
        <v>75</v>
      </c>
      <c r="AC4" s="77">
        <v>100</v>
      </c>
      <c r="AD4" s="77">
        <v>75</v>
      </c>
      <c r="AE4" s="77">
        <v>25</v>
      </c>
      <c r="AF4" s="77">
        <v>50</v>
      </c>
      <c r="AG4" s="77">
        <v>75</v>
      </c>
      <c r="AH4" s="77">
        <v>75</v>
      </c>
      <c r="AI4" s="77">
        <v>75</v>
      </c>
      <c r="AJ4" s="77">
        <v>25</v>
      </c>
      <c r="AK4" s="77">
        <v>25</v>
      </c>
      <c r="AL4" s="77">
        <v>75</v>
      </c>
      <c r="AM4" s="77">
        <v>75</v>
      </c>
      <c r="AN4" s="77">
        <v>50</v>
      </c>
      <c r="AO4" s="77">
        <v>25</v>
      </c>
      <c r="AP4" s="77">
        <v>50</v>
      </c>
      <c r="AQ4" s="77">
        <v>0</v>
      </c>
      <c r="AR4" s="77">
        <v>0</v>
      </c>
      <c r="AS4" s="77">
        <v>100</v>
      </c>
      <c r="AT4" s="77">
        <v>100</v>
      </c>
      <c r="AU4" s="77">
        <v>0</v>
      </c>
      <c r="AV4" s="77">
        <v>100</v>
      </c>
      <c r="AW4" s="77">
        <v>100</v>
      </c>
      <c r="AX4" s="77">
        <v>100</v>
      </c>
      <c r="AY4" s="77">
        <v>25</v>
      </c>
      <c r="AZ4" s="77">
        <v>75</v>
      </c>
      <c r="BA4" s="77">
        <v>25</v>
      </c>
      <c r="BB4" s="77">
        <v>75</v>
      </c>
      <c r="BC4" s="77">
        <v>75</v>
      </c>
      <c r="BD4" s="77">
        <v>75</v>
      </c>
      <c r="BE4" s="77">
        <v>25</v>
      </c>
      <c r="BF4" s="77">
        <v>75</v>
      </c>
      <c r="BG4" s="77">
        <v>50</v>
      </c>
      <c r="BH4" s="77">
        <v>25</v>
      </c>
      <c r="BI4" s="77">
        <v>25</v>
      </c>
      <c r="BJ4" s="77">
        <v>25</v>
      </c>
      <c r="BK4" s="77">
        <v>50</v>
      </c>
      <c r="BL4" s="77">
        <v>75</v>
      </c>
      <c r="BM4" s="77">
        <v>25</v>
      </c>
      <c r="BN4" s="77">
        <v>75</v>
      </c>
      <c r="BO4" s="77">
        <v>25</v>
      </c>
      <c r="BP4" s="77">
        <v>50</v>
      </c>
      <c r="BQ4" s="77">
        <v>75</v>
      </c>
      <c r="BR4" s="77">
        <v>75</v>
      </c>
      <c r="BS4" s="77">
        <v>75</v>
      </c>
      <c r="BT4" s="77">
        <v>25</v>
      </c>
      <c r="BU4" s="77">
        <v>25</v>
      </c>
      <c r="BV4" s="77">
        <v>25</v>
      </c>
      <c r="BW4" s="77">
        <v>75</v>
      </c>
      <c r="BX4" s="77">
        <v>25</v>
      </c>
      <c r="BY4" s="77">
        <v>100</v>
      </c>
      <c r="BZ4" s="77">
        <v>25</v>
      </c>
      <c r="CA4" s="77">
        <v>75</v>
      </c>
      <c r="CB4" s="77">
        <v>25</v>
      </c>
      <c r="CC4" s="77">
        <v>50</v>
      </c>
      <c r="CD4" s="77">
        <v>75</v>
      </c>
      <c r="CE4" s="77">
        <v>75</v>
      </c>
      <c r="CF4" s="77">
        <v>100</v>
      </c>
      <c r="CG4" s="77">
        <v>75</v>
      </c>
      <c r="CH4" s="77">
        <v>50</v>
      </c>
      <c r="CI4" s="77">
        <v>75</v>
      </c>
      <c r="CJ4" s="77">
        <v>75</v>
      </c>
      <c r="CK4" s="77">
        <v>25</v>
      </c>
      <c r="CL4" s="77">
        <v>100</v>
      </c>
      <c r="CM4" s="77">
        <v>75</v>
      </c>
      <c r="CN4" s="77">
        <v>100</v>
      </c>
      <c r="CO4" s="77">
        <v>75</v>
      </c>
      <c r="CP4" s="77">
        <v>75</v>
      </c>
      <c r="CQ4" s="77">
        <v>75</v>
      </c>
      <c r="CR4" s="77">
        <v>50</v>
      </c>
      <c r="CS4" s="77">
        <v>75</v>
      </c>
      <c r="CT4" s="77">
        <v>50</v>
      </c>
      <c r="CU4" s="77">
        <v>50</v>
      </c>
      <c r="CV4" s="77">
        <v>0</v>
      </c>
      <c r="CW4" s="77">
        <v>0</v>
      </c>
      <c r="CX4" s="77">
        <v>0</v>
      </c>
      <c r="CY4" s="77">
        <v>25</v>
      </c>
      <c r="CZ4" s="77">
        <v>100</v>
      </c>
      <c r="DA4" s="77">
        <v>75</v>
      </c>
      <c r="DB4" s="77">
        <v>25</v>
      </c>
      <c r="DC4" s="77">
        <v>100</v>
      </c>
      <c r="DD4" s="77">
        <v>50</v>
      </c>
      <c r="DE4" s="77">
        <v>25</v>
      </c>
      <c r="DF4" s="77">
        <v>75</v>
      </c>
      <c r="DG4" s="77">
        <v>100</v>
      </c>
      <c r="DH4" s="77">
        <v>25</v>
      </c>
      <c r="DI4" s="77">
        <v>25</v>
      </c>
      <c r="DJ4" s="77">
        <v>25</v>
      </c>
      <c r="DK4" s="77">
        <v>100</v>
      </c>
      <c r="DL4" s="77">
        <v>100</v>
      </c>
      <c r="DM4" s="77">
        <v>75</v>
      </c>
      <c r="DN4" s="77">
        <v>75</v>
      </c>
      <c r="DO4" s="77">
        <v>50</v>
      </c>
      <c r="DP4" s="77">
        <v>75</v>
      </c>
      <c r="DQ4" s="77">
        <v>75</v>
      </c>
      <c r="DR4" s="77">
        <v>100</v>
      </c>
      <c r="DS4" s="77">
        <v>75</v>
      </c>
      <c r="DT4" s="77">
        <v>0</v>
      </c>
      <c r="DU4" s="77">
        <v>0</v>
      </c>
      <c r="DV4" s="77">
        <v>75</v>
      </c>
      <c r="DW4" s="77">
        <v>25</v>
      </c>
      <c r="DX4" s="77">
        <v>25</v>
      </c>
      <c r="DY4" s="77">
        <v>75</v>
      </c>
      <c r="DZ4" s="77">
        <v>50</v>
      </c>
      <c r="EA4" s="77">
        <v>50</v>
      </c>
      <c r="EB4" s="77">
        <v>50</v>
      </c>
      <c r="EC4" s="77">
        <v>50</v>
      </c>
      <c r="ED4" s="77">
        <v>50</v>
      </c>
      <c r="EE4" s="77">
        <v>100</v>
      </c>
      <c r="EF4" s="77">
        <v>50</v>
      </c>
      <c r="EG4" s="77">
        <v>50</v>
      </c>
      <c r="EH4" s="77">
        <v>25</v>
      </c>
      <c r="EI4" s="77">
        <v>25</v>
      </c>
      <c r="EJ4" s="77">
        <v>75</v>
      </c>
      <c r="EK4" s="77">
        <v>75</v>
      </c>
      <c r="EL4" s="77">
        <v>75</v>
      </c>
      <c r="EM4" s="77">
        <v>50</v>
      </c>
      <c r="EN4" s="77">
        <v>75</v>
      </c>
      <c r="EO4" s="77">
        <v>50</v>
      </c>
      <c r="EP4" s="77">
        <v>0</v>
      </c>
      <c r="EQ4" s="77">
        <v>0</v>
      </c>
      <c r="ER4" s="77">
        <v>0</v>
      </c>
      <c r="ES4" s="77">
        <v>0</v>
      </c>
      <c r="ET4" s="77">
        <v>0</v>
      </c>
      <c r="EU4" s="77">
        <v>0</v>
      </c>
      <c r="EV4" s="77">
        <v>0</v>
      </c>
      <c r="EW4" s="77">
        <v>0</v>
      </c>
      <c r="EX4" s="77">
        <v>0</v>
      </c>
      <c r="EY4" s="77">
        <v>0</v>
      </c>
      <c r="EZ4" s="77">
        <v>0</v>
      </c>
      <c r="FA4" s="77">
        <v>0</v>
      </c>
      <c r="FB4" s="77">
        <v>0</v>
      </c>
      <c r="FC4" s="77">
        <v>100</v>
      </c>
      <c r="FD4" s="77">
        <v>75</v>
      </c>
      <c r="FE4" s="77">
        <v>25</v>
      </c>
      <c r="FF4" s="77">
        <v>25</v>
      </c>
      <c r="FG4" s="77">
        <v>50</v>
      </c>
      <c r="FH4" s="77">
        <v>75</v>
      </c>
      <c r="FI4" s="77">
        <v>100</v>
      </c>
      <c r="FJ4" s="77">
        <v>75</v>
      </c>
      <c r="FK4" s="77">
        <v>100</v>
      </c>
      <c r="FL4" s="77">
        <v>100</v>
      </c>
      <c r="FM4" s="77">
        <v>0</v>
      </c>
      <c r="FN4" s="77">
        <v>0</v>
      </c>
      <c r="FO4" s="77">
        <v>0</v>
      </c>
      <c r="FP4" s="77">
        <v>0</v>
      </c>
      <c r="FQ4" s="77">
        <v>0</v>
      </c>
      <c r="FR4" s="77">
        <v>0</v>
      </c>
      <c r="FS4" s="77">
        <v>100</v>
      </c>
      <c r="FT4" s="77">
        <v>100</v>
      </c>
      <c r="FU4" s="77">
        <v>100</v>
      </c>
      <c r="FV4" s="77">
        <v>75</v>
      </c>
      <c r="FW4" s="77">
        <v>75</v>
      </c>
      <c r="FX4" s="77">
        <v>100</v>
      </c>
      <c r="FY4" s="77">
        <v>75</v>
      </c>
      <c r="FZ4" s="77">
        <v>100</v>
      </c>
      <c r="GA4" s="77">
        <v>100</v>
      </c>
      <c r="GB4" s="77">
        <v>75</v>
      </c>
      <c r="GC4" s="77">
        <v>75</v>
      </c>
      <c r="GD4" s="77">
        <v>75</v>
      </c>
      <c r="GE4" s="77">
        <v>75</v>
      </c>
      <c r="GF4" s="77">
        <v>75</v>
      </c>
      <c r="GG4" s="77">
        <v>75</v>
      </c>
      <c r="GH4" s="77">
        <v>75</v>
      </c>
      <c r="GI4" s="77">
        <v>100</v>
      </c>
      <c r="GJ4" s="77">
        <v>100</v>
      </c>
      <c r="GK4" s="77">
        <v>100</v>
      </c>
      <c r="GL4" s="77">
        <v>75</v>
      </c>
      <c r="GM4" s="77">
        <v>100</v>
      </c>
      <c r="GN4" s="77">
        <v>25</v>
      </c>
      <c r="GO4" s="77">
        <v>25</v>
      </c>
      <c r="GP4" s="77">
        <v>75</v>
      </c>
      <c r="GQ4" s="77">
        <v>100</v>
      </c>
      <c r="GR4" s="77">
        <v>75</v>
      </c>
      <c r="GS4" s="77">
        <v>75</v>
      </c>
      <c r="GT4" s="77">
        <v>50</v>
      </c>
      <c r="GU4" s="77">
        <v>75</v>
      </c>
      <c r="GV4" s="77">
        <v>100</v>
      </c>
      <c r="GW4" s="77">
        <v>75</v>
      </c>
      <c r="GX4" s="77">
        <v>50</v>
      </c>
      <c r="GY4" s="77">
        <v>50</v>
      </c>
      <c r="GZ4" s="77">
        <v>50</v>
      </c>
      <c r="HA4" s="77">
        <v>25</v>
      </c>
      <c r="HB4" s="77">
        <v>75</v>
      </c>
    </row>
    <row r="5" spans="1:210" ht="15.5" x14ac:dyDescent="0.35">
      <c r="A5" s="76" t="s">
        <v>54</v>
      </c>
      <c r="B5" s="76">
        <v>1</v>
      </c>
      <c r="C5" s="100">
        <f t="shared" si="0"/>
        <v>90.45893719806763</v>
      </c>
      <c r="D5" s="77">
        <v>100</v>
      </c>
      <c r="E5" s="77">
        <v>75</v>
      </c>
      <c r="F5" s="77">
        <v>100</v>
      </c>
      <c r="G5" s="77">
        <v>25</v>
      </c>
      <c r="H5" s="77">
        <v>100</v>
      </c>
      <c r="I5" s="77">
        <v>100</v>
      </c>
      <c r="J5" s="77">
        <v>100</v>
      </c>
      <c r="K5" s="77">
        <v>100</v>
      </c>
      <c r="L5" s="77">
        <v>75</v>
      </c>
      <c r="M5" s="77">
        <v>50</v>
      </c>
      <c r="N5" s="77">
        <v>100</v>
      </c>
      <c r="O5" s="77">
        <v>75</v>
      </c>
      <c r="P5" s="77">
        <v>100</v>
      </c>
      <c r="Q5" s="77">
        <v>75</v>
      </c>
      <c r="R5" s="77">
        <v>100</v>
      </c>
      <c r="S5" s="77">
        <v>100</v>
      </c>
      <c r="T5" s="77">
        <v>100</v>
      </c>
      <c r="U5" s="77">
        <v>25</v>
      </c>
      <c r="V5" s="77">
        <v>100</v>
      </c>
      <c r="W5" s="77">
        <v>100</v>
      </c>
      <c r="X5" s="77">
        <v>25</v>
      </c>
      <c r="Y5" s="77">
        <v>25</v>
      </c>
      <c r="Z5" s="77">
        <v>25</v>
      </c>
      <c r="AA5" s="77">
        <v>50</v>
      </c>
      <c r="AB5" s="77">
        <v>100</v>
      </c>
      <c r="AC5" s="77">
        <v>100</v>
      </c>
      <c r="AD5" s="77">
        <v>100</v>
      </c>
      <c r="AE5" s="77">
        <v>100</v>
      </c>
      <c r="AF5" s="77">
        <v>100</v>
      </c>
      <c r="AG5" s="77">
        <v>100</v>
      </c>
      <c r="AH5" s="77">
        <v>100</v>
      </c>
      <c r="AI5" s="77">
        <v>100</v>
      </c>
      <c r="AJ5" s="77">
        <v>100</v>
      </c>
      <c r="AK5" s="77">
        <v>75</v>
      </c>
      <c r="AL5" s="77">
        <v>100</v>
      </c>
      <c r="AM5" s="77">
        <v>100</v>
      </c>
      <c r="AN5" s="77">
        <v>100</v>
      </c>
      <c r="AO5" s="77">
        <v>100</v>
      </c>
      <c r="AP5" s="77">
        <v>100</v>
      </c>
      <c r="AQ5" s="77">
        <v>100</v>
      </c>
      <c r="AR5" s="77">
        <v>100</v>
      </c>
      <c r="AS5" s="77">
        <v>100</v>
      </c>
      <c r="AT5" s="77">
        <v>100</v>
      </c>
      <c r="AU5" s="77">
        <v>100</v>
      </c>
      <c r="AV5" s="77">
        <v>100</v>
      </c>
      <c r="AW5" s="77">
        <v>100</v>
      </c>
      <c r="AX5" s="77">
        <v>100</v>
      </c>
      <c r="AY5" s="77">
        <v>75</v>
      </c>
      <c r="AZ5" s="77">
        <v>100</v>
      </c>
      <c r="BA5" s="77">
        <v>100</v>
      </c>
      <c r="BB5" s="77">
        <v>100</v>
      </c>
      <c r="BC5" s="77">
        <v>75</v>
      </c>
      <c r="BD5" s="77">
        <v>75</v>
      </c>
      <c r="BE5" s="77">
        <v>75</v>
      </c>
      <c r="BF5" s="77">
        <v>75</v>
      </c>
      <c r="BG5" s="77">
        <v>100</v>
      </c>
      <c r="BH5" s="77">
        <v>75</v>
      </c>
      <c r="BI5" s="77">
        <v>100</v>
      </c>
      <c r="BJ5" s="77">
        <v>75</v>
      </c>
      <c r="BK5" s="77">
        <v>75</v>
      </c>
      <c r="BL5" s="77">
        <v>100</v>
      </c>
      <c r="BM5" s="77">
        <v>75</v>
      </c>
      <c r="BN5" s="77">
        <v>100</v>
      </c>
      <c r="BO5" s="77">
        <v>100</v>
      </c>
      <c r="BP5" s="77">
        <v>100</v>
      </c>
      <c r="BQ5" s="77">
        <v>100</v>
      </c>
      <c r="BR5" s="77">
        <v>100</v>
      </c>
      <c r="BS5" s="77">
        <v>100</v>
      </c>
      <c r="BT5" s="77">
        <v>50</v>
      </c>
      <c r="BU5" s="77">
        <v>100</v>
      </c>
      <c r="BV5" s="77">
        <v>50</v>
      </c>
      <c r="BW5" s="77">
        <v>100</v>
      </c>
      <c r="BX5" s="77">
        <v>50</v>
      </c>
      <c r="BY5" s="77">
        <v>100</v>
      </c>
      <c r="BZ5" s="77">
        <v>75</v>
      </c>
      <c r="CA5" s="77">
        <v>75</v>
      </c>
      <c r="CB5" s="77">
        <v>100</v>
      </c>
      <c r="CC5" s="77">
        <v>75</v>
      </c>
      <c r="CD5" s="77">
        <v>100</v>
      </c>
      <c r="CE5" s="77">
        <v>100</v>
      </c>
      <c r="CF5" s="77">
        <v>100</v>
      </c>
      <c r="CG5" s="77">
        <v>100</v>
      </c>
      <c r="CH5" s="77">
        <v>75</v>
      </c>
      <c r="CI5" s="77">
        <v>75</v>
      </c>
      <c r="CJ5" s="77">
        <v>75</v>
      </c>
      <c r="CK5" s="77">
        <v>100</v>
      </c>
      <c r="CL5" s="77">
        <v>100</v>
      </c>
      <c r="CM5" s="77">
        <v>100</v>
      </c>
      <c r="CN5" s="77">
        <v>100</v>
      </c>
      <c r="CO5" s="77">
        <v>100</v>
      </c>
      <c r="CP5" s="77">
        <v>75</v>
      </c>
      <c r="CQ5" s="77">
        <v>50</v>
      </c>
      <c r="CR5" s="77">
        <v>100</v>
      </c>
      <c r="CS5" s="77">
        <v>100</v>
      </c>
      <c r="CT5" s="77">
        <v>75</v>
      </c>
      <c r="CU5" s="77">
        <v>100</v>
      </c>
      <c r="CV5" s="77">
        <v>100</v>
      </c>
      <c r="CW5" s="77">
        <v>100</v>
      </c>
      <c r="CX5" s="77">
        <v>100</v>
      </c>
      <c r="CY5" s="77">
        <v>75</v>
      </c>
      <c r="CZ5" s="77">
        <v>100</v>
      </c>
      <c r="DA5" s="77">
        <v>100</v>
      </c>
      <c r="DB5" s="77">
        <v>100</v>
      </c>
      <c r="DC5" s="77">
        <v>100</v>
      </c>
      <c r="DD5" s="77">
        <v>100</v>
      </c>
      <c r="DE5" s="77">
        <v>100</v>
      </c>
      <c r="DF5" s="77">
        <v>100</v>
      </c>
      <c r="DG5" s="77">
        <v>100</v>
      </c>
      <c r="DH5" s="77">
        <v>100</v>
      </c>
      <c r="DI5" s="77">
        <v>75</v>
      </c>
      <c r="DJ5" s="77">
        <v>100</v>
      </c>
      <c r="DK5" s="77">
        <v>100</v>
      </c>
      <c r="DL5" s="77">
        <v>75</v>
      </c>
      <c r="DM5" s="77">
        <v>50</v>
      </c>
      <c r="DN5" s="77">
        <v>75</v>
      </c>
      <c r="DO5" s="77">
        <v>75</v>
      </c>
      <c r="DP5" s="77">
        <v>100</v>
      </c>
      <c r="DQ5" s="77">
        <v>100</v>
      </c>
      <c r="DR5" s="77">
        <v>100</v>
      </c>
      <c r="DS5" s="77">
        <v>75</v>
      </c>
      <c r="DT5" s="77">
        <v>100</v>
      </c>
      <c r="DU5" s="77">
        <v>100</v>
      </c>
      <c r="DV5" s="77">
        <v>100</v>
      </c>
      <c r="DW5" s="77">
        <v>75</v>
      </c>
      <c r="DX5" s="77">
        <v>75</v>
      </c>
      <c r="DY5" s="77">
        <v>75</v>
      </c>
      <c r="DZ5" s="77">
        <v>100</v>
      </c>
      <c r="EA5" s="77">
        <v>100</v>
      </c>
      <c r="EB5" s="77">
        <v>100</v>
      </c>
      <c r="EC5" s="77">
        <v>100</v>
      </c>
      <c r="ED5" s="77">
        <v>100</v>
      </c>
      <c r="EE5" s="77">
        <v>100</v>
      </c>
      <c r="EF5" s="77">
        <v>100</v>
      </c>
      <c r="EG5" s="77">
        <v>100</v>
      </c>
      <c r="EH5" s="77">
        <v>100</v>
      </c>
      <c r="EI5" s="77">
        <v>25</v>
      </c>
      <c r="EJ5" s="77">
        <v>100</v>
      </c>
      <c r="EK5" s="77">
        <v>100</v>
      </c>
      <c r="EL5" s="77">
        <v>100</v>
      </c>
      <c r="EM5" s="77">
        <v>75</v>
      </c>
      <c r="EN5" s="77">
        <v>100</v>
      </c>
      <c r="EO5" s="77">
        <v>75</v>
      </c>
      <c r="EP5" s="77">
        <v>100</v>
      </c>
      <c r="EQ5" s="77">
        <v>100</v>
      </c>
      <c r="ER5" s="77">
        <v>100</v>
      </c>
      <c r="ES5" s="77">
        <v>100</v>
      </c>
      <c r="ET5" s="77">
        <v>100</v>
      </c>
      <c r="EU5" s="77">
        <v>100</v>
      </c>
      <c r="EV5" s="77">
        <v>25</v>
      </c>
      <c r="EW5" s="77">
        <v>100</v>
      </c>
      <c r="EX5" s="77">
        <v>100</v>
      </c>
      <c r="EY5" s="77">
        <v>100</v>
      </c>
      <c r="EZ5" s="77">
        <v>75</v>
      </c>
      <c r="FA5" s="77">
        <v>100</v>
      </c>
      <c r="FB5" s="77">
        <v>100</v>
      </c>
      <c r="FC5" s="77">
        <v>100</v>
      </c>
      <c r="FD5" s="77">
        <v>100</v>
      </c>
      <c r="FE5" s="77">
        <v>100</v>
      </c>
      <c r="FF5" s="77">
        <v>100</v>
      </c>
      <c r="FG5" s="77">
        <v>100</v>
      </c>
      <c r="FH5" s="77">
        <v>100</v>
      </c>
      <c r="FI5" s="77">
        <v>100</v>
      </c>
      <c r="FJ5" s="77">
        <v>100</v>
      </c>
      <c r="FK5" s="77">
        <v>100</v>
      </c>
      <c r="FL5" s="77">
        <v>100</v>
      </c>
      <c r="FM5" s="77">
        <v>100</v>
      </c>
      <c r="FN5" s="77">
        <v>100</v>
      </c>
      <c r="FO5" s="77">
        <v>100</v>
      </c>
      <c r="FP5" s="77">
        <v>100</v>
      </c>
      <c r="FQ5" s="77">
        <v>100</v>
      </c>
      <c r="FR5" s="77">
        <v>100</v>
      </c>
      <c r="FS5" s="77">
        <v>75</v>
      </c>
      <c r="FT5" s="77">
        <v>100</v>
      </c>
      <c r="FU5" s="77">
        <v>100</v>
      </c>
      <c r="FV5" s="77">
        <v>100</v>
      </c>
      <c r="FW5" s="77">
        <v>0</v>
      </c>
      <c r="FX5" s="77">
        <v>100</v>
      </c>
      <c r="FY5" s="77">
        <v>100</v>
      </c>
      <c r="FZ5" s="77">
        <v>100</v>
      </c>
      <c r="GA5" s="77">
        <v>100</v>
      </c>
      <c r="GB5" s="77">
        <v>100</v>
      </c>
      <c r="GC5" s="77">
        <v>75</v>
      </c>
      <c r="GD5" s="77">
        <v>100</v>
      </c>
      <c r="GE5" s="77">
        <v>100</v>
      </c>
      <c r="GF5" s="77">
        <v>100</v>
      </c>
      <c r="GG5" s="77">
        <v>100</v>
      </c>
      <c r="GH5" s="77">
        <v>100</v>
      </c>
      <c r="GI5" s="77">
        <v>75</v>
      </c>
      <c r="GJ5" s="77">
        <v>100</v>
      </c>
      <c r="GK5" s="77">
        <v>100</v>
      </c>
      <c r="GL5" s="77">
        <v>100</v>
      </c>
      <c r="GM5" s="77">
        <v>100</v>
      </c>
      <c r="GN5" s="77">
        <v>100</v>
      </c>
      <c r="GO5" s="77">
        <v>100</v>
      </c>
      <c r="GP5" s="77">
        <v>75</v>
      </c>
      <c r="GQ5" s="77">
        <v>100</v>
      </c>
      <c r="GR5" s="77">
        <v>100</v>
      </c>
      <c r="GS5" s="77">
        <v>100</v>
      </c>
      <c r="GT5" s="77">
        <v>100</v>
      </c>
      <c r="GU5" s="77">
        <v>100</v>
      </c>
      <c r="GV5" s="77">
        <v>75</v>
      </c>
      <c r="GW5" s="77">
        <v>100</v>
      </c>
      <c r="GX5" s="77">
        <v>100</v>
      </c>
      <c r="GY5" s="77">
        <v>100</v>
      </c>
      <c r="GZ5" s="77">
        <v>100</v>
      </c>
      <c r="HA5" s="77">
        <v>75</v>
      </c>
      <c r="HB5" s="77">
        <v>100</v>
      </c>
    </row>
    <row r="6" spans="1:210" ht="15.5" x14ac:dyDescent="0.35">
      <c r="A6" s="76" t="s">
        <v>55</v>
      </c>
      <c r="B6" s="76">
        <v>1</v>
      </c>
      <c r="C6" s="100">
        <f t="shared" si="0"/>
        <v>86.956521739130437</v>
      </c>
      <c r="D6" s="77">
        <v>100</v>
      </c>
      <c r="E6" s="77">
        <v>100</v>
      </c>
      <c r="F6" s="77">
        <v>100</v>
      </c>
      <c r="G6" s="77">
        <v>75</v>
      </c>
      <c r="H6" s="77">
        <v>100</v>
      </c>
      <c r="I6" s="77">
        <v>75</v>
      </c>
      <c r="J6" s="77">
        <v>25</v>
      </c>
      <c r="K6" s="77">
        <v>25</v>
      </c>
      <c r="L6" s="77">
        <v>100</v>
      </c>
      <c r="M6" s="77">
        <v>100</v>
      </c>
      <c r="N6" s="77">
        <v>100</v>
      </c>
      <c r="O6" s="77">
        <v>100</v>
      </c>
      <c r="P6" s="77">
        <v>100</v>
      </c>
      <c r="Q6" s="77">
        <v>75</v>
      </c>
      <c r="R6" s="77">
        <v>100</v>
      </c>
      <c r="S6" s="77">
        <v>100</v>
      </c>
      <c r="T6" s="77">
        <v>100</v>
      </c>
      <c r="U6" s="77">
        <v>0</v>
      </c>
      <c r="V6" s="77">
        <v>100</v>
      </c>
      <c r="W6" s="77">
        <v>100</v>
      </c>
      <c r="X6" s="77">
        <v>50</v>
      </c>
      <c r="Y6" s="77">
        <v>50</v>
      </c>
      <c r="Z6" s="77">
        <v>50</v>
      </c>
      <c r="AA6" s="77">
        <v>50</v>
      </c>
      <c r="AB6" s="77">
        <v>75</v>
      </c>
      <c r="AC6" s="77">
        <v>75</v>
      </c>
      <c r="AD6" s="77">
        <v>75</v>
      </c>
      <c r="AE6" s="77">
        <v>75</v>
      </c>
      <c r="AF6" s="77">
        <v>100</v>
      </c>
      <c r="AG6" s="77">
        <v>100</v>
      </c>
      <c r="AH6" s="77">
        <v>100</v>
      </c>
      <c r="AI6" s="77">
        <v>100</v>
      </c>
      <c r="AJ6" s="77">
        <v>100</v>
      </c>
      <c r="AK6" s="77">
        <v>75</v>
      </c>
      <c r="AL6" s="77">
        <v>75</v>
      </c>
      <c r="AM6" s="77">
        <v>100</v>
      </c>
      <c r="AN6" s="77">
        <v>75</v>
      </c>
      <c r="AO6" s="77">
        <v>75</v>
      </c>
      <c r="AP6" s="77">
        <v>75</v>
      </c>
      <c r="AQ6" s="77">
        <v>100</v>
      </c>
      <c r="AR6" s="77">
        <v>100</v>
      </c>
      <c r="AS6" s="77">
        <v>100</v>
      </c>
      <c r="AT6" s="77">
        <v>100</v>
      </c>
      <c r="AU6" s="77">
        <v>100</v>
      </c>
      <c r="AV6" s="77">
        <v>100</v>
      </c>
      <c r="AW6" s="77">
        <v>100</v>
      </c>
      <c r="AX6" s="77">
        <v>100</v>
      </c>
      <c r="AY6" s="77">
        <v>100</v>
      </c>
      <c r="AZ6" s="77">
        <v>100</v>
      </c>
      <c r="BA6" s="77">
        <v>100</v>
      </c>
      <c r="BB6" s="77">
        <v>100</v>
      </c>
      <c r="BC6" s="77">
        <v>100</v>
      </c>
      <c r="BD6" s="77">
        <v>100</v>
      </c>
      <c r="BE6" s="77">
        <v>100</v>
      </c>
      <c r="BF6" s="77">
        <v>100</v>
      </c>
      <c r="BG6" s="77">
        <v>100</v>
      </c>
      <c r="BH6" s="77">
        <v>75</v>
      </c>
      <c r="BI6" s="77">
        <v>75</v>
      </c>
      <c r="BJ6" s="77">
        <v>75</v>
      </c>
      <c r="BK6" s="77">
        <v>75</v>
      </c>
      <c r="BL6" s="77">
        <v>75</v>
      </c>
      <c r="BM6" s="77">
        <v>75</v>
      </c>
      <c r="BN6" s="77">
        <v>100</v>
      </c>
      <c r="BO6" s="77">
        <v>75</v>
      </c>
      <c r="BP6" s="77">
        <v>75</v>
      </c>
      <c r="BQ6" s="77">
        <v>75</v>
      </c>
      <c r="BR6" s="77">
        <v>100</v>
      </c>
      <c r="BS6" s="77">
        <v>75</v>
      </c>
      <c r="BT6" s="77">
        <v>75</v>
      </c>
      <c r="BU6" s="77">
        <v>100</v>
      </c>
      <c r="BV6" s="77">
        <v>100</v>
      </c>
      <c r="BW6" s="77">
        <v>100</v>
      </c>
      <c r="BX6" s="77">
        <v>75</v>
      </c>
      <c r="BY6" s="77">
        <v>100</v>
      </c>
      <c r="BZ6" s="77">
        <v>75</v>
      </c>
      <c r="CA6" s="77">
        <v>75</v>
      </c>
      <c r="CB6" s="77">
        <v>75</v>
      </c>
      <c r="CC6" s="77">
        <v>100</v>
      </c>
      <c r="CD6" s="77">
        <v>100</v>
      </c>
      <c r="CE6" s="77">
        <v>100</v>
      </c>
      <c r="CF6" s="77">
        <v>100</v>
      </c>
      <c r="CG6" s="77">
        <v>75</v>
      </c>
      <c r="CH6" s="77">
        <v>100</v>
      </c>
      <c r="CI6" s="77">
        <v>75</v>
      </c>
      <c r="CJ6" s="77">
        <v>75</v>
      </c>
      <c r="CK6" s="77">
        <v>100</v>
      </c>
      <c r="CL6" s="77">
        <v>75</v>
      </c>
      <c r="CM6" s="77">
        <v>75</v>
      </c>
      <c r="CN6" s="77">
        <v>75</v>
      </c>
      <c r="CO6" s="77">
        <v>75</v>
      </c>
      <c r="CP6" s="77">
        <v>75</v>
      </c>
      <c r="CQ6" s="77">
        <v>100</v>
      </c>
      <c r="CR6" s="77">
        <v>75</v>
      </c>
      <c r="CS6" s="77">
        <v>75</v>
      </c>
      <c r="CT6" s="77">
        <v>75</v>
      </c>
      <c r="CU6" s="77">
        <v>75</v>
      </c>
      <c r="CV6" s="77">
        <v>75</v>
      </c>
      <c r="CW6" s="77">
        <v>100</v>
      </c>
      <c r="CX6" s="77">
        <v>100</v>
      </c>
      <c r="CY6" s="77">
        <v>100</v>
      </c>
      <c r="CZ6" s="77">
        <v>100</v>
      </c>
      <c r="DA6" s="77">
        <v>75</v>
      </c>
      <c r="DB6" s="77">
        <v>75</v>
      </c>
      <c r="DC6" s="77">
        <v>100</v>
      </c>
      <c r="DD6" s="77">
        <v>75</v>
      </c>
      <c r="DE6" s="77">
        <v>75</v>
      </c>
      <c r="DF6" s="77">
        <v>100</v>
      </c>
      <c r="DG6" s="77">
        <v>100</v>
      </c>
      <c r="DH6" s="77">
        <v>75</v>
      </c>
      <c r="DI6" s="77">
        <v>75</v>
      </c>
      <c r="DJ6" s="77">
        <v>100</v>
      </c>
      <c r="DK6" s="77">
        <v>50</v>
      </c>
      <c r="DL6" s="77">
        <v>100</v>
      </c>
      <c r="DM6" s="77">
        <v>100</v>
      </c>
      <c r="DN6" s="77">
        <v>75</v>
      </c>
      <c r="DO6" s="77">
        <v>100</v>
      </c>
      <c r="DP6" s="77">
        <v>100</v>
      </c>
      <c r="DQ6" s="77">
        <v>100</v>
      </c>
      <c r="DR6" s="77">
        <v>100</v>
      </c>
      <c r="DS6" s="77">
        <v>100</v>
      </c>
      <c r="DT6" s="77">
        <v>50</v>
      </c>
      <c r="DU6" s="77">
        <v>100</v>
      </c>
      <c r="DV6" s="77">
        <v>75</v>
      </c>
      <c r="DW6" s="77">
        <v>75</v>
      </c>
      <c r="DX6" s="77">
        <v>75</v>
      </c>
      <c r="DY6" s="77">
        <v>75</v>
      </c>
      <c r="DZ6" s="77">
        <v>75</v>
      </c>
      <c r="EA6" s="77">
        <v>75</v>
      </c>
      <c r="EB6" s="77">
        <v>75</v>
      </c>
      <c r="EC6" s="77">
        <v>50</v>
      </c>
      <c r="ED6" s="77">
        <v>50</v>
      </c>
      <c r="EE6" s="77">
        <v>75</v>
      </c>
      <c r="EF6" s="77">
        <v>75</v>
      </c>
      <c r="EG6" s="77">
        <v>75</v>
      </c>
      <c r="EH6" s="77">
        <v>75</v>
      </c>
      <c r="EI6" s="77">
        <v>25</v>
      </c>
      <c r="EJ6" s="77">
        <v>100</v>
      </c>
      <c r="EK6" s="77">
        <v>100</v>
      </c>
      <c r="EL6" s="77">
        <v>100</v>
      </c>
      <c r="EM6" s="77">
        <v>100</v>
      </c>
      <c r="EN6" s="77">
        <v>100</v>
      </c>
      <c r="EO6" s="77">
        <v>75</v>
      </c>
      <c r="EP6" s="77">
        <v>100</v>
      </c>
      <c r="EQ6" s="77">
        <v>100</v>
      </c>
      <c r="ER6" s="77">
        <v>100</v>
      </c>
      <c r="ES6" s="77">
        <v>100</v>
      </c>
      <c r="ET6" s="77">
        <v>100</v>
      </c>
      <c r="EU6" s="77">
        <v>100</v>
      </c>
      <c r="EV6" s="77">
        <v>25</v>
      </c>
      <c r="EW6" s="77">
        <v>100</v>
      </c>
      <c r="EX6" s="77">
        <v>100</v>
      </c>
      <c r="EY6" s="77">
        <v>100</v>
      </c>
      <c r="EZ6" s="77">
        <v>75</v>
      </c>
      <c r="FA6" s="77">
        <v>100</v>
      </c>
      <c r="FB6" s="77">
        <v>100</v>
      </c>
      <c r="FC6" s="77">
        <v>100</v>
      </c>
      <c r="FD6" s="77">
        <v>100</v>
      </c>
      <c r="FE6" s="77">
        <v>75</v>
      </c>
      <c r="FF6" s="77">
        <v>100</v>
      </c>
      <c r="FG6" s="77">
        <v>100</v>
      </c>
      <c r="FH6" s="77">
        <v>100</v>
      </c>
      <c r="FI6" s="77">
        <v>100</v>
      </c>
      <c r="FJ6" s="77">
        <v>100</v>
      </c>
      <c r="FK6" s="77">
        <v>100</v>
      </c>
      <c r="FL6" s="77">
        <v>100</v>
      </c>
      <c r="FM6" s="77">
        <v>100</v>
      </c>
      <c r="FN6" s="77">
        <v>100</v>
      </c>
      <c r="FO6" s="77">
        <v>100</v>
      </c>
      <c r="FP6" s="77">
        <v>100</v>
      </c>
      <c r="FQ6" s="77">
        <v>100</v>
      </c>
      <c r="FR6" s="77">
        <v>100</v>
      </c>
      <c r="FS6" s="77">
        <v>75</v>
      </c>
      <c r="FT6" s="77">
        <v>75</v>
      </c>
      <c r="FU6" s="77">
        <v>100</v>
      </c>
      <c r="FV6" s="77">
        <v>75</v>
      </c>
      <c r="FW6" s="77">
        <v>75</v>
      </c>
      <c r="FX6" s="77">
        <v>100</v>
      </c>
      <c r="FY6" s="77">
        <v>100</v>
      </c>
      <c r="FZ6" s="77">
        <v>100</v>
      </c>
      <c r="GA6" s="77">
        <v>100</v>
      </c>
      <c r="GB6" s="77">
        <v>100</v>
      </c>
      <c r="GC6" s="77">
        <v>100</v>
      </c>
      <c r="GD6" s="77">
        <v>100</v>
      </c>
      <c r="GE6" s="77">
        <v>100</v>
      </c>
      <c r="GF6" s="77">
        <v>100</v>
      </c>
      <c r="GG6" s="77">
        <v>100</v>
      </c>
      <c r="GH6" s="77">
        <v>100</v>
      </c>
      <c r="GI6" s="77">
        <v>100</v>
      </c>
      <c r="GJ6" s="77">
        <v>100</v>
      </c>
      <c r="GK6" s="77">
        <v>75</v>
      </c>
      <c r="GL6" s="77">
        <v>75</v>
      </c>
      <c r="GM6" s="77">
        <v>100</v>
      </c>
      <c r="GN6" s="77">
        <v>50</v>
      </c>
      <c r="GO6" s="77">
        <v>50</v>
      </c>
      <c r="GP6" s="77">
        <v>75</v>
      </c>
      <c r="GQ6" s="77">
        <v>100</v>
      </c>
      <c r="GR6" s="77">
        <v>100</v>
      </c>
      <c r="GS6" s="77">
        <v>100</v>
      </c>
      <c r="GT6" s="77">
        <v>100</v>
      </c>
      <c r="GU6" s="77">
        <v>100</v>
      </c>
      <c r="GV6" s="77">
        <v>100</v>
      </c>
      <c r="GW6" s="77">
        <v>100</v>
      </c>
      <c r="GX6" s="77">
        <v>75</v>
      </c>
      <c r="GY6" s="77">
        <v>75</v>
      </c>
      <c r="GZ6" s="77">
        <v>75</v>
      </c>
      <c r="HA6" s="77">
        <v>75</v>
      </c>
      <c r="HB6" s="77">
        <v>100</v>
      </c>
    </row>
    <row r="7" spans="1:210" ht="15.5" x14ac:dyDescent="0.35">
      <c r="A7" s="76" t="s">
        <v>61</v>
      </c>
      <c r="B7" s="76">
        <v>1</v>
      </c>
      <c r="C7" s="100">
        <f t="shared" si="0"/>
        <v>74.275362318840578</v>
      </c>
      <c r="D7" s="77">
        <v>25</v>
      </c>
      <c r="E7" s="77">
        <v>25</v>
      </c>
      <c r="F7" s="77">
        <v>25</v>
      </c>
      <c r="G7" s="77">
        <v>50</v>
      </c>
      <c r="H7" s="77">
        <v>50</v>
      </c>
      <c r="I7" s="77">
        <v>25</v>
      </c>
      <c r="J7" s="77">
        <v>50</v>
      </c>
      <c r="K7" s="77">
        <v>100</v>
      </c>
      <c r="L7" s="77">
        <v>100</v>
      </c>
      <c r="M7" s="77">
        <v>100</v>
      </c>
      <c r="N7" s="77">
        <v>100</v>
      </c>
      <c r="O7" s="77">
        <v>100</v>
      </c>
      <c r="P7" s="77">
        <v>100</v>
      </c>
      <c r="Q7" s="77">
        <v>100</v>
      </c>
      <c r="R7" s="77">
        <v>25</v>
      </c>
      <c r="S7" s="77">
        <v>100</v>
      </c>
      <c r="T7" s="77">
        <v>75</v>
      </c>
      <c r="U7" s="77">
        <v>25</v>
      </c>
      <c r="V7" s="77">
        <v>100</v>
      </c>
      <c r="W7" s="77">
        <v>100</v>
      </c>
      <c r="X7" s="77">
        <v>75</v>
      </c>
      <c r="Y7" s="77">
        <v>75</v>
      </c>
      <c r="Z7" s="77">
        <v>0</v>
      </c>
      <c r="AA7" s="77">
        <v>75</v>
      </c>
      <c r="AB7" s="77">
        <v>100</v>
      </c>
      <c r="AC7" s="77">
        <v>100</v>
      </c>
      <c r="AD7" s="77">
        <v>100</v>
      </c>
      <c r="AE7" s="77">
        <v>50</v>
      </c>
      <c r="AF7" s="77">
        <v>25</v>
      </c>
      <c r="AG7" s="77">
        <v>75</v>
      </c>
      <c r="AH7" s="77">
        <v>75</v>
      </c>
      <c r="AI7" s="77">
        <v>50</v>
      </c>
      <c r="AJ7" s="77">
        <v>75</v>
      </c>
      <c r="AK7" s="77">
        <v>25</v>
      </c>
      <c r="AL7" s="77">
        <v>50</v>
      </c>
      <c r="AM7" s="77">
        <v>50</v>
      </c>
      <c r="AN7" s="77">
        <v>25</v>
      </c>
      <c r="AO7" s="77">
        <v>25</v>
      </c>
      <c r="AP7" s="77">
        <v>75</v>
      </c>
      <c r="AQ7" s="77">
        <v>25</v>
      </c>
      <c r="AR7" s="77">
        <v>75</v>
      </c>
      <c r="AS7" s="77">
        <v>100</v>
      </c>
      <c r="AT7" s="77">
        <v>100</v>
      </c>
      <c r="AU7" s="77">
        <v>25</v>
      </c>
      <c r="AV7" s="77">
        <v>100</v>
      </c>
      <c r="AW7" s="77">
        <v>100</v>
      </c>
      <c r="AX7" s="77">
        <v>100</v>
      </c>
      <c r="AY7" s="77">
        <v>100</v>
      </c>
      <c r="AZ7" s="77">
        <v>100</v>
      </c>
      <c r="BA7" s="77">
        <v>100</v>
      </c>
      <c r="BB7" s="77">
        <v>100</v>
      </c>
      <c r="BC7" s="77">
        <v>100</v>
      </c>
      <c r="BD7" s="77">
        <v>100</v>
      </c>
      <c r="BE7" s="77">
        <v>100</v>
      </c>
      <c r="BF7" s="77">
        <v>100</v>
      </c>
      <c r="BG7" s="77">
        <v>100</v>
      </c>
      <c r="BH7" s="77">
        <v>25</v>
      </c>
      <c r="BI7" s="77">
        <v>75</v>
      </c>
      <c r="BJ7" s="77">
        <v>25</v>
      </c>
      <c r="BK7" s="77">
        <v>75</v>
      </c>
      <c r="BL7" s="77">
        <v>75</v>
      </c>
      <c r="BM7" s="77">
        <v>0</v>
      </c>
      <c r="BN7" s="77">
        <v>0</v>
      </c>
      <c r="BO7" s="77">
        <v>25</v>
      </c>
      <c r="BP7" s="77">
        <v>25</v>
      </c>
      <c r="BQ7" s="77">
        <v>25</v>
      </c>
      <c r="BR7" s="77">
        <v>25</v>
      </c>
      <c r="BS7" s="77">
        <v>75</v>
      </c>
      <c r="BT7" s="77">
        <v>25</v>
      </c>
      <c r="BU7" s="77">
        <v>100</v>
      </c>
      <c r="BV7" s="77">
        <v>0</v>
      </c>
      <c r="BW7" s="77">
        <v>100</v>
      </c>
      <c r="BX7" s="77">
        <v>75</v>
      </c>
      <c r="BY7" s="77">
        <v>75</v>
      </c>
      <c r="BZ7" s="77">
        <v>25</v>
      </c>
      <c r="CA7" s="77">
        <v>75</v>
      </c>
      <c r="CB7" s="77">
        <v>25</v>
      </c>
      <c r="CC7" s="77">
        <v>75</v>
      </c>
      <c r="CD7" s="77">
        <v>100</v>
      </c>
      <c r="CE7" s="77">
        <v>100</v>
      </c>
      <c r="CF7" s="77">
        <v>75</v>
      </c>
      <c r="CG7" s="77">
        <v>100</v>
      </c>
      <c r="CH7" s="77">
        <v>100</v>
      </c>
      <c r="CI7" s="77">
        <v>75</v>
      </c>
      <c r="CJ7" s="77">
        <v>100</v>
      </c>
      <c r="CK7" s="77">
        <v>100</v>
      </c>
      <c r="CL7" s="77">
        <v>100</v>
      </c>
      <c r="CM7" s="77">
        <v>100</v>
      </c>
      <c r="CN7" s="77">
        <v>100</v>
      </c>
      <c r="CO7" s="77">
        <v>75</v>
      </c>
      <c r="CP7" s="77">
        <v>75</v>
      </c>
      <c r="CQ7" s="77">
        <v>100</v>
      </c>
      <c r="CR7" s="77">
        <v>100</v>
      </c>
      <c r="CS7" s="77">
        <v>75</v>
      </c>
      <c r="CT7" s="77">
        <v>25</v>
      </c>
      <c r="CU7" s="77">
        <v>100</v>
      </c>
      <c r="CV7" s="77">
        <v>25</v>
      </c>
      <c r="CW7" s="77">
        <v>25</v>
      </c>
      <c r="CX7" s="77">
        <v>75</v>
      </c>
      <c r="CY7" s="77">
        <v>25</v>
      </c>
      <c r="CZ7" s="77">
        <v>100</v>
      </c>
      <c r="DA7" s="77">
        <v>75</v>
      </c>
      <c r="DB7" s="77">
        <v>50</v>
      </c>
      <c r="DC7" s="77">
        <v>100</v>
      </c>
      <c r="DD7" s="77">
        <v>50</v>
      </c>
      <c r="DE7" s="77">
        <v>50</v>
      </c>
      <c r="DF7" s="77">
        <v>75</v>
      </c>
      <c r="DG7" s="77">
        <v>100</v>
      </c>
      <c r="DH7" s="77">
        <v>25</v>
      </c>
      <c r="DI7" s="77">
        <v>25</v>
      </c>
      <c r="DJ7" s="77">
        <v>75</v>
      </c>
      <c r="DK7" s="77">
        <v>100</v>
      </c>
      <c r="DL7" s="77">
        <v>75</v>
      </c>
      <c r="DM7" s="77">
        <v>100</v>
      </c>
      <c r="DN7" s="77">
        <v>100</v>
      </c>
      <c r="DO7" s="77">
        <v>75</v>
      </c>
      <c r="DP7" s="77">
        <v>75</v>
      </c>
      <c r="DQ7" s="77">
        <v>100</v>
      </c>
      <c r="DR7" s="77">
        <v>100</v>
      </c>
      <c r="DS7" s="77">
        <v>75</v>
      </c>
      <c r="DT7" s="77">
        <v>25</v>
      </c>
      <c r="DU7" s="77">
        <v>75</v>
      </c>
      <c r="DV7" s="77">
        <v>100</v>
      </c>
      <c r="DW7" s="77">
        <v>25</v>
      </c>
      <c r="DX7" s="77">
        <v>25</v>
      </c>
      <c r="DY7" s="77">
        <v>75</v>
      </c>
      <c r="DZ7" s="77">
        <v>75</v>
      </c>
      <c r="EA7" s="77">
        <v>75</v>
      </c>
      <c r="EB7" s="77">
        <v>75</v>
      </c>
      <c r="EC7" s="77">
        <v>75</v>
      </c>
      <c r="ED7" s="77">
        <v>75</v>
      </c>
      <c r="EE7" s="77">
        <v>100</v>
      </c>
      <c r="EF7" s="77">
        <v>75</v>
      </c>
      <c r="EG7" s="77">
        <v>75</v>
      </c>
      <c r="EH7" s="77">
        <v>75</v>
      </c>
      <c r="EI7" s="77">
        <v>25</v>
      </c>
      <c r="EJ7" s="77">
        <v>75</v>
      </c>
      <c r="EK7" s="77">
        <v>100</v>
      </c>
      <c r="EL7" s="77">
        <v>100</v>
      </c>
      <c r="EM7" s="77">
        <v>75</v>
      </c>
      <c r="EN7" s="77">
        <v>75</v>
      </c>
      <c r="EO7" s="77">
        <v>75</v>
      </c>
      <c r="EP7" s="77">
        <v>75</v>
      </c>
      <c r="EQ7" s="77">
        <v>75</v>
      </c>
      <c r="ER7" s="77">
        <v>100</v>
      </c>
      <c r="ES7" s="77">
        <v>75</v>
      </c>
      <c r="ET7" s="77">
        <v>75</v>
      </c>
      <c r="EU7" s="77">
        <v>75</v>
      </c>
      <c r="EV7" s="77">
        <v>25</v>
      </c>
      <c r="EW7" s="77">
        <v>75</v>
      </c>
      <c r="EX7" s="77">
        <v>100</v>
      </c>
      <c r="EY7" s="77">
        <v>100</v>
      </c>
      <c r="EZ7" s="77">
        <v>75</v>
      </c>
      <c r="FA7" s="77">
        <v>75</v>
      </c>
      <c r="FB7" s="77">
        <v>75</v>
      </c>
      <c r="FC7" s="77">
        <v>100</v>
      </c>
      <c r="FD7" s="77">
        <v>25</v>
      </c>
      <c r="FE7" s="77">
        <v>100</v>
      </c>
      <c r="FF7" s="77">
        <v>100</v>
      </c>
      <c r="FG7" s="77">
        <v>75</v>
      </c>
      <c r="FH7" s="77">
        <v>75</v>
      </c>
      <c r="FI7" s="77">
        <v>75</v>
      </c>
      <c r="FJ7" s="77">
        <v>75</v>
      </c>
      <c r="FK7" s="77">
        <v>100</v>
      </c>
      <c r="FL7" s="77">
        <v>100</v>
      </c>
      <c r="FM7" s="77">
        <v>75</v>
      </c>
      <c r="FN7" s="77">
        <v>75</v>
      </c>
      <c r="FO7" s="77">
        <v>100</v>
      </c>
      <c r="FP7" s="77">
        <v>75</v>
      </c>
      <c r="FQ7" s="77">
        <v>100</v>
      </c>
      <c r="FR7" s="77">
        <v>100</v>
      </c>
      <c r="FS7" s="77">
        <v>75</v>
      </c>
      <c r="FT7" s="77">
        <v>100</v>
      </c>
      <c r="FU7" s="77">
        <v>100</v>
      </c>
      <c r="FV7" s="77">
        <v>100</v>
      </c>
      <c r="FW7" s="77">
        <v>100</v>
      </c>
      <c r="FX7" s="77">
        <v>100</v>
      </c>
      <c r="FY7" s="77">
        <v>75</v>
      </c>
      <c r="FZ7" s="77">
        <v>100</v>
      </c>
      <c r="GA7" s="77">
        <v>75</v>
      </c>
      <c r="GB7" s="77">
        <v>75</v>
      </c>
      <c r="GC7" s="77">
        <v>25</v>
      </c>
      <c r="GD7" s="77">
        <v>75</v>
      </c>
      <c r="GE7" s="77">
        <v>75</v>
      </c>
      <c r="GF7" s="77">
        <v>100</v>
      </c>
      <c r="GG7" s="77">
        <v>100</v>
      </c>
      <c r="GH7" s="77">
        <v>100</v>
      </c>
      <c r="GI7" s="77">
        <v>100</v>
      </c>
      <c r="GJ7" s="77">
        <v>100</v>
      </c>
      <c r="GK7" s="77">
        <v>100</v>
      </c>
      <c r="GL7" s="77">
        <v>75</v>
      </c>
      <c r="GM7" s="77">
        <v>100</v>
      </c>
      <c r="GN7" s="77">
        <v>25</v>
      </c>
      <c r="GO7" s="77">
        <v>100</v>
      </c>
      <c r="GP7" s="77">
        <v>75</v>
      </c>
      <c r="GQ7" s="77">
        <v>100</v>
      </c>
      <c r="GR7" s="77">
        <v>100</v>
      </c>
      <c r="GS7" s="77">
        <v>100</v>
      </c>
      <c r="GT7" s="77">
        <v>100</v>
      </c>
      <c r="GU7" s="77">
        <v>100</v>
      </c>
      <c r="GV7" s="77">
        <v>75</v>
      </c>
      <c r="GW7" s="77">
        <v>100</v>
      </c>
      <c r="GX7" s="77">
        <v>100</v>
      </c>
      <c r="GY7" s="77">
        <v>75</v>
      </c>
      <c r="GZ7" s="77">
        <v>100</v>
      </c>
      <c r="HA7" s="77">
        <v>75</v>
      </c>
      <c r="HB7" s="77">
        <v>75</v>
      </c>
    </row>
    <row r="8" spans="1:210" ht="15.5" x14ac:dyDescent="0.35">
      <c r="A8" s="76" t="s">
        <v>83</v>
      </c>
      <c r="B8" s="76">
        <v>1</v>
      </c>
      <c r="C8" s="100">
        <f t="shared" si="0"/>
        <v>61.594202898550726</v>
      </c>
      <c r="D8" s="77">
        <v>75</v>
      </c>
      <c r="E8" s="77">
        <v>75</v>
      </c>
      <c r="F8" s="77">
        <v>75</v>
      </c>
      <c r="G8" s="77">
        <v>25</v>
      </c>
      <c r="H8" s="77">
        <v>25</v>
      </c>
      <c r="I8" s="77">
        <v>25</v>
      </c>
      <c r="J8" s="77">
        <v>75</v>
      </c>
      <c r="K8" s="77">
        <v>75</v>
      </c>
      <c r="L8" s="77">
        <v>100</v>
      </c>
      <c r="M8" s="77">
        <v>100</v>
      </c>
      <c r="N8" s="77">
        <v>100</v>
      </c>
      <c r="O8" s="77">
        <v>100</v>
      </c>
      <c r="P8" s="77">
        <v>75</v>
      </c>
      <c r="Q8" s="77">
        <v>50</v>
      </c>
      <c r="R8" s="77">
        <v>100</v>
      </c>
      <c r="S8" s="77">
        <v>100</v>
      </c>
      <c r="T8" s="77">
        <v>75</v>
      </c>
      <c r="U8" s="77">
        <v>0</v>
      </c>
      <c r="V8" s="77">
        <v>75</v>
      </c>
      <c r="W8" s="77">
        <v>75</v>
      </c>
      <c r="X8" s="77">
        <v>100</v>
      </c>
      <c r="Y8" s="77">
        <v>100</v>
      </c>
      <c r="Z8" s="77">
        <v>0</v>
      </c>
      <c r="AA8" s="77">
        <v>50</v>
      </c>
      <c r="AB8" s="77">
        <v>75</v>
      </c>
      <c r="AC8" s="77">
        <v>75</v>
      </c>
      <c r="AD8" s="77">
        <v>75</v>
      </c>
      <c r="AE8" s="77">
        <v>75</v>
      </c>
      <c r="AF8" s="77">
        <v>25</v>
      </c>
      <c r="AG8" s="77">
        <v>75</v>
      </c>
      <c r="AH8" s="77">
        <v>75</v>
      </c>
      <c r="AI8" s="77">
        <v>75</v>
      </c>
      <c r="AJ8" s="77">
        <v>25</v>
      </c>
      <c r="AK8" s="77">
        <v>50</v>
      </c>
      <c r="AL8" s="77">
        <v>75</v>
      </c>
      <c r="AM8" s="77">
        <v>75</v>
      </c>
      <c r="AN8" s="77">
        <v>50</v>
      </c>
      <c r="AO8" s="77">
        <v>25</v>
      </c>
      <c r="AP8" s="77">
        <v>50</v>
      </c>
      <c r="AQ8" s="77">
        <v>25</v>
      </c>
      <c r="AR8" s="77">
        <v>75</v>
      </c>
      <c r="AS8" s="77">
        <v>75</v>
      </c>
      <c r="AT8" s="77">
        <v>75</v>
      </c>
      <c r="AU8" s="77">
        <v>50</v>
      </c>
      <c r="AV8" s="77">
        <v>75</v>
      </c>
      <c r="AW8" s="77">
        <v>75</v>
      </c>
      <c r="AX8" s="77">
        <v>75</v>
      </c>
      <c r="AY8" s="77">
        <v>50</v>
      </c>
      <c r="AZ8" s="77">
        <v>50</v>
      </c>
      <c r="BA8" s="77">
        <v>50</v>
      </c>
      <c r="BB8" s="77">
        <v>50</v>
      </c>
      <c r="BC8" s="77">
        <v>50</v>
      </c>
      <c r="BD8" s="77">
        <v>50</v>
      </c>
      <c r="BE8" s="77">
        <v>50</v>
      </c>
      <c r="BF8" s="77">
        <v>50</v>
      </c>
      <c r="BG8" s="77">
        <v>50</v>
      </c>
      <c r="BH8" s="77">
        <v>25</v>
      </c>
      <c r="BI8" s="77">
        <v>50</v>
      </c>
      <c r="BJ8" s="77">
        <v>50</v>
      </c>
      <c r="BK8" s="77">
        <v>50</v>
      </c>
      <c r="BL8" s="77">
        <v>75</v>
      </c>
      <c r="BM8" s="77">
        <v>25</v>
      </c>
      <c r="BN8" s="77">
        <v>50</v>
      </c>
      <c r="BO8" s="77">
        <v>50</v>
      </c>
      <c r="BP8" s="77">
        <v>50</v>
      </c>
      <c r="BQ8" s="77">
        <v>50</v>
      </c>
      <c r="BR8" s="77">
        <v>75</v>
      </c>
      <c r="BS8" s="77">
        <v>50</v>
      </c>
      <c r="BT8" s="77">
        <v>25</v>
      </c>
      <c r="BU8" s="77">
        <v>50</v>
      </c>
      <c r="BV8" s="77">
        <v>25</v>
      </c>
      <c r="BW8" s="77">
        <v>50</v>
      </c>
      <c r="BX8" s="77">
        <v>25</v>
      </c>
      <c r="BY8" s="77">
        <v>100</v>
      </c>
      <c r="BZ8" s="77">
        <v>75</v>
      </c>
      <c r="CA8" s="77">
        <v>75</v>
      </c>
      <c r="CB8" s="77">
        <v>50</v>
      </c>
      <c r="CC8" s="77">
        <v>25</v>
      </c>
      <c r="CD8" s="77">
        <v>50</v>
      </c>
      <c r="CE8" s="77">
        <v>75</v>
      </c>
      <c r="CF8" s="77">
        <v>75</v>
      </c>
      <c r="CG8" s="77">
        <v>50</v>
      </c>
      <c r="CH8" s="77">
        <v>25</v>
      </c>
      <c r="CI8" s="77">
        <v>50</v>
      </c>
      <c r="CJ8" s="77">
        <v>50</v>
      </c>
      <c r="CK8" s="77">
        <v>50</v>
      </c>
      <c r="CL8" s="77">
        <v>75</v>
      </c>
      <c r="CM8" s="77">
        <v>75</v>
      </c>
      <c r="CN8" s="77">
        <v>50</v>
      </c>
      <c r="CO8" s="77">
        <v>50</v>
      </c>
      <c r="CP8" s="77">
        <v>50</v>
      </c>
      <c r="CQ8" s="77">
        <v>50</v>
      </c>
      <c r="CR8" s="77">
        <v>50</v>
      </c>
      <c r="CS8" s="77">
        <v>50</v>
      </c>
      <c r="CT8" s="77">
        <v>50</v>
      </c>
      <c r="CU8" s="77">
        <v>25</v>
      </c>
      <c r="CV8" s="77">
        <v>50</v>
      </c>
      <c r="CW8" s="77">
        <v>75</v>
      </c>
      <c r="CX8" s="77">
        <v>75</v>
      </c>
      <c r="CY8" s="77">
        <v>75</v>
      </c>
      <c r="CZ8" s="77">
        <v>100</v>
      </c>
      <c r="DA8" s="77">
        <v>75</v>
      </c>
      <c r="DB8" s="77">
        <v>75</v>
      </c>
      <c r="DC8" s="77">
        <v>100</v>
      </c>
      <c r="DD8" s="77">
        <v>50</v>
      </c>
      <c r="DE8" s="77">
        <v>25</v>
      </c>
      <c r="DF8" s="77">
        <v>100</v>
      </c>
      <c r="DG8" s="77">
        <v>100</v>
      </c>
      <c r="DH8" s="77">
        <v>25</v>
      </c>
      <c r="DI8" s="77">
        <v>25</v>
      </c>
      <c r="DJ8" s="77">
        <v>50</v>
      </c>
      <c r="DK8" s="77">
        <v>50</v>
      </c>
      <c r="DL8" s="77">
        <v>100</v>
      </c>
      <c r="DM8" s="77">
        <v>75</v>
      </c>
      <c r="DN8" s="77">
        <v>75</v>
      </c>
      <c r="DO8" s="77">
        <v>75</v>
      </c>
      <c r="DP8" s="77">
        <v>75</v>
      </c>
      <c r="DQ8" s="77">
        <v>75</v>
      </c>
      <c r="DR8" s="77">
        <v>100</v>
      </c>
      <c r="DS8" s="77">
        <v>25</v>
      </c>
      <c r="DT8" s="77">
        <v>25</v>
      </c>
      <c r="DU8" s="77">
        <v>75</v>
      </c>
      <c r="DV8" s="77">
        <v>75</v>
      </c>
      <c r="DW8" s="77">
        <v>25</v>
      </c>
      <c r="DX8" s="77">
        <v>25</v>
      </c>
      <c r="DY8" s="77">
        <v>75</v>
      </c>
      <c r="DZ8" s="77">
        <v>75</v>
      </c>
      <c r="EA8" s="77">
        <v>75</v>
      </c>
      <c r="EB8" s="77">
        <v>75</v>
      </c>
      <c r="EC8" s="77">
        <v>25</v>
      </c>
      <c r="ED8" s="77">
        <v>25</v>
      </c>
      <c r="EE8" s="77">
        <v>75</v>
      </c>
      <c r="EF8" s="77">
        <v>25</v>
      </c>
      <c r="EG8" s="77">
        <v>25</v>
      </c>
      <c r="EH8" s="77">
        <v>25</v>
      </c>
      <c r="EI8" s="77">
        <v>25</v>
      </c>
      <c r="EJ8" s="77">
        <v>75</v>
      </c>
      <c r="EK8" s="77">
        <v>75</v>
      </c>
      <c r="EL8" s="77">
        <v>75</v>
      </c>
      <c r="EM8" s="77">
        <v>50</v>
      </c>
      <c r="EN8" s="77">
        <v>75</v>
      </c>
      <c r="EO8" s="77">
        <v>75</v>
      </c>
      <c r="EP8" s="77">
        <v>75</v>
      </c>
      <c r="EQ8" s="77">
        <v>75</v>
      </c>
      <c r="ER8" s="77">
        <v>100</v>
      </c>
      <c r="ES8" s="77">
        <v>75</v>
      </c>
      <c r="ET8" s="77">
        <v>75</v>
      </c>
      <c r="EU8" s="77">
        <v>50</v>
      </c>
      <c r="EV8" s="77">
        <v>25</v>
      </c>
      <c r="EW8" s="77">
        <v>50</v>
      </c>
      <c r="EX8" s="77">
        <v>75</v>
      </c>
      <c r="EY8" s="77">
        <v>75</v>
      </c>
      <c r="EZ8" s="77">
        <v>50</v>
      </c>
      <c r="FA8" s="77">
        <v>75</v>
      </c>
      <c r="FB8" s="77">
        <v>75</v>
      </c>
      <c r="FC8" s="77">
        <v>75</v>
      </c>
      <c r="FD8" s="77">
        <v>50</v>
      </c>
      <c r="FE8" s="77">
        <v>50</v>
      </c>
      <c r="FF8" s="77">
        <v>50</v>
      </c>
      <c r="FG8" s="77">
        <v>75</v>
      </c>
      <c r="FH8" s="77">
        <v>75</v>
      </c>
      <c r="FI8" s="77">
        <v>75</v>
      </c>
      <c r="FJ8" s="77">
        <v>75</v>
      </c>
      <c r="FK8" s="77">
        <v>75</v>
      </c>
      <c r="FL8" s="77">
        <v>75</v>
      </c>
      <c r="FM8" s="77">
        <v>75</v>
      </c>
      <c r="FN8" s="77">
        <v>75</v>
      </c>
      <c r="FO8" s="77">
        <v>75</v>
      </c>
      <c r="FP8" s="77">
        <v>75</v>
      </c>
      <c r="FQ8" s="77">
        <v>75</v>
      </c>
      <c r="FR8" s="77">
        <v>75</v>
      </c>
      <c r="FS8" s="77">
        <v>75</v>
      </c>
      <c r="FT8" s="77">
        <v>100</v>
      </c>
      <c r="FU8" s="77">
        <v>100</v>
      </c>
      <c r="FV8" s="77">
        <v>75</v>
      </c>
      <c r="FW8" s="77">
        <v>75</v>
      </c>
      <c r="FX8" s="77">
        <v>75</v>
      </c>
      <c r="FY8" s="77">
        <v>75</v>
      </c>
      <c r="FZ8" s="77">
        <v>75</v>
      </c>
      <c r="GA8" s="77">
        <v>75</v>
      </c>
      <c r="GB8" s="77">
        <v>75</v>
      </c>
      <c r="GC8" s="77">
        <v>75</v>
      </c>
      <c r="GD8" s="77">
        <v>50</v>
      </c>
      <c r="GE8" s="77">
        <v>50</v>
      </c>
      <c r="GF8" s="77">
        <v>75</v>
      </c>
      <c r="GG8" s="77">
        <v>75</v>
      </c>
      <c r="GH8" s="77">
        <v>75</v>
      </c>
      <c r="GI8" s="77">
        <v>75</v>
      </c>
      <c r="GJ8" s="77">
        <v>100</v>
      </c>
      <c r="GK8" s="77">
        <v>75</v>
      </c>
      <c r="GL8" s="77">
        <v>50</v>
      </c>
      <c r="GM8" s="77">
        <v>25</v>
      </c>
      <c r="GN8" s="77">
        <v>25</v>
      </c>
      <c r="GO8" s="77">
        <v>75</v>
      </c>
      <c r="GP8" s="77">
        <v>50</v>
      </c>
      <c r="GQ8" s="77">
        <v>75</v>
      </c>
      <c r="GR8" s="77">
        <v>50</v>
      </c>
      <c r="GS8" s="77">
        <v>50</v>
      </c>
      <c r="GT8" s="77">
        <v>25</v>
      </c>
      <c r="GU8" s="77">
        <v>50</v>
      </c>
      <c r="GV8" s="77">
        <v>50</v>
      </c>
      <c r="GW8" s="77">
        <v>75</v>
      </c>
      <c r="GX8" s="77">
        <v>50</v>
      </c>
      <c r="GY8" s="77">
        <v>50</v>
      </c>
      <c r="GZ8" s="77">
        <v>50</v>
      </c>
      <c r="HA8" s="77">
        <v>75</v>
      </c>
      <c r="HB8" s="77">
        <v>75</v>
      </c>
    </row>
    <row r="9" spans="1:210" ht="15.5" x14ac:dyDescent="0.35">
      <c r="A9" s="80" t="s">
        <v>49</v>
      </c>
      <c r="B9" s="80">
        <v>2</v>
      </c>
      <c r="C9" s="100">
        <f t="shared" si="0"/>
        <v>86.111111111111114</v>
      </c>
      <c r="D9" s="77">
        <v>100</v>
      </c>
      <c r="E9" s="77">
        <v>100</v>
      </c>
      <c r="F9" s="77">
        <v>100</v>
      </c>
      <c r="G9" s="77">
        <v>75</v>
      </c>
      <c r="H9" s="77">
        <v>75</v>
      </c>
      <c r="I9" s="77">
        <v>75</v>
      </c>
      <c r="J9" s="77">
        <v>100</v>
      </c>
      <c r="K9" s="77">
        <v>100</v>
      </c>
      <c r="L9" s="77">
        <v>100</v>
      </c>
      <c r="M9" s="77">
        <v>100</v>
      </c>
      <c r="N9" s="77">
        <v>100</v>
      </c>
      <c r="O9" s="77">
        <v>100</v>
      </c>
      <c r="P9" s="77">
        <v>100</v>
      </c>
      <c r="Q9" s="77">
        <v>100</v>
      </c>
      <c r="R9" s="77">
        <v>100</v>
      </c>
      <c r="S9" s="77">
        <v>100</v>
      </c>
      <c r="T9" s="77">
        <v>75</v>
      </c>
      <c r="U9" s="77">
        <v>75</v>
      </c>
      <c r="V9" s="77">
        <v>100</v>
      </c>
      <c r="W9" s="77">
        <v>100</v>
      </c>
      <c r="X9" s="77">
        <v>100</v>
      </c>
      <c r="Y9" s="77">
        <v>75</v>
      </c>
      <c r="Z9" s="77">
        <v>75</v>
      </c>
      <c r="AA9" s="77">
        <v>100</v>
      </c>
      <c r="AB9" s="77">
        <v>100</v>
      </c>
      <c r="AC9" s="77">
        <v>100</v>
      </c>
      <c r="AD9" s="77">
        <v>100</v>
      </c>
      <c r="AE9" s="77">
        <v>100</v>
      </c>
      <c r="AF9" s="77">
        <v>50</v>
      </c>
      <c r="AG9" s="77">
        <v>100</v>
      </c>
      <c r="AH9" s="77">
        <v>100</v>
      </c>
      <c r="AI9" s="77">
        <v>100</v>
      </c>
      <c r="AJ9" s="77">
        <v>100</v>
      </c>
      <c r="AK9" s="77">
        <v>100</v>
      </c>
      <c r="AL9" s="77">
        <v>75</v>
      </c>
      <c r="AM9" s="77">
        <v>100</v>
      </c>
      <c r="AN9" s="77">
        <v>75</v>
      </c>
      <c r="AO9" s="77">
        <v>50</v>
      </c>
      <c r="AP9" s="77">
        <v>75</v>
      </c>
      <c r="AQ9" s="77">
        <v>75</v>
      </c>
      <c r="AR9" s="77">
        <v>100</v>
      </c>
      <c r="AS9" s="77">
        <v>100</v>
      </c>
      <c r="AT9" s="77">
        <v>100</v>
      </c>
      <c r="AU9" s="77">
        <v>100</v>
      </c>
      <c r="AV9" s="77">
        <v>100</v>
      </c>
      <c r="AW9" s="77">
        <v>100</v>
      </c>
      <c r="AX9" s="77">
        <v>100</v>
      </c>
      <c r="AY9" s="77">
        <v>100</v>
      </c>
      <c r="AZ9" s="77">
        <v>100</v>
      </c>
      <c r="BA9" s="77">
        <v>100</v>
      </c>
      <c r="BB9" s="77">
        <v>100</v>
      </c>
      <c r="BC9" s="77">
        <v>100</v>
      </c>
      <c r="BD9" s="77">
        <v>100</v>
      </c>
      <c r="BE9" s="77">
        <v>100</v>
      </c>
      <c r="BF9" s="77">
        <v>100</v>
      </c>
      <c r="BG9" s="77">
        <v>100</v>
      </c>
      <c r="BH9" s="77">
        <v>75</v>
      </c>
      <c r="BI9" s="77">
        <v>75</v>
      </c>
      <c r="BJ9" s="77">
        <v>100</v>
      </c>
      <c r="BK9" s="77">
        <v>100</v>
      </c>
      <c r="BL9" s="77">
        <v>75</v>
      </c>
      <c r="BM9" s="77">
        <v>75</v>
      </c>
      <c r="BN9" s="77">
        <v>0</v>
      </c>
      <c r="BO9" s="77">
        <v>75</v>
      </c>
      <c r="BP9" s="77">
        <v>100</v>
      </c>
      <c r="BQ9" s="77">
        <v>100</v>
      </c>
      <c r="BR9" s="77">
        <v>100</v>
      </c>
      <c r="BS9" s="77">
        <v>75</v>
      </c>
      <c r="BT9" s="77">
        <v>75</v>
      </c>
      <c r="BU9" s="77">
        <v>75</v>
      </c>
      <c r="BV9" s="77">
        <v>75</v>
      </c>
      <c r="BW9" s="77">
        <v>75</v>
      </c>
      <c r="BX9" s="77">
        <v>75</v>
      </c>
      <c r="BY9" s="77">
        <v>75</v>
      </c>
      <c r="BZ9" s="77">
        <v>75</v>
      </c>
      <c r="CA9" s="77">
        <v>75</v>
      </c>
      <c r="CB9" s="77">
        <v>75</v>
      </c>
      <c r="CC9" s="77">
        <v>75</v>
      </c>
      <c r="CD9" s="77">
        <v>75</v>
      </c>
      <c r="CE9" s="77">
        <v>75</v>
      </c>
      <c r="CF9" s="77">
        <v>75</v>
      </c>
      <c r="CG9" s="77">
        <v>75</v>
      </c>
      <c r="CH9" s="77">
        <v>75</v>
      </c>
      <c r="CI9" s="77">
        <v>75</v>
      </c>
      <c r="CJ9" s="77">
        <v>75</v>
      </c>
      <c r="CK9" s="77">
        <v>75</v>
      </c>
      <c r="CL9" s="77">
        <v>75</v>
      </c>
      <c r="CM9" s="77">
        <v>75</v>
      </c>
      <c r="CN9" s="77">
        <v>75</v>
      </c>
      <c r="CO9" s="77">
        <v>75</v>
      </c>
      <c r="CP9" s="77">
        <v>75</v>
      </c>
      <c r="CQ9" s="77">
        <v>100</v>
      </c>
      <c r="CR9" s="77">
        <v>75</v>
      </c>
      <c r="CS9" s="77">
        <v>75</v>
      </c>
      <c r="CT9" s="77">
        <v>100</v>
      </c>
      <c r="CU9" s="77">
        <v>75</v>
      </c>
      <c r="CV9" s="77">
        <v>100</v>
      </c>
      <c r="CW9" s="77">
        <v>100</v>
      </c>
      <c r="CX9" s="77">
        <v>100</v>
      </c>
      <c r="CY9" s="77">
        <v>100</v>
      </c>
      <c r="CZ9" s="77">
        <v>100</v>
      </c>
      <c r="DA9" s="77">
        <v>100</v>
      </c>
      <c r="DB9" s="77">
        <v>75</v>
      </c>
      <c r="DC9" s="77">
        <v>75</v>
      </c>
      <c r="DD9" s="77">
        <v>100</v>
      </c>
      <c r="DE9" s="77">
        <v>100</v>
      </c>
      <c r="DF9" s="77">
        <v>75</v>
      </c>
      <c r="DG9" s="77">
        <v>75</v>
      </c>
      <c r="DH9" s="77">
        <v>0</v>
      </c>
      <c r="DI9" s="77">
        <v>0</v>
      </c>
      <c r="DJ9" s="77">
        <v>75</v>
      </c>
      <c r="DK9" s="77">
        <v>100</v>
      </c>
      <c r="DL9" s="77">
        <v>100</v>
      </c>
      <c r="DM9" s="77">
        <v>75</v>
      </c>
      <c r="DN9" s="77">
        <v>75</v>
      </c>
      <c r="DO9" s="77">
        <v>75</v>
      </c>
      <c r="DP9" s="77">
        <v>100</v>
      </c>
      <c r="DQ9" s="77">
        <v>100</v>
      </c>
      <c r="DR9" s="77">
        <v>100</v>
      </c>
      <c r="DS9" s="77">
        <v>75</v>
      </c>
      <c r="DT9" s="77">
        <v>75</v>
      </c>
      <c r="DU9" s="77">
        <v>100</v>
      </c>
      <c r="DV9" s="77">
        <v>100</v>
      </c>
      <c r="DW9" s="77">
        <v>100</v>
      </c>
      <c r="DX9" s="77">
        <v>75</v>
      </c>
      <c r="DY9" s="77">
        <v>75</v>
      </c>
      <c r="DZ9" s="77">
        <v>75</v>
      </c>
      <c r="EA9" s="77">
        <v>75</v>
      </c>
      <c r="EB9" s="77">
        <v>75</v>
      </c>
      <c r="EC9" s="77">
        <v>75</v>
      </c>
      <c r="ED9" s="77">
        <v>75</v>
      </c>
      <c r="EE9" s="77">
        <v>75</v>
      </c>
      <c r="EF9" s="77">
        <v>75</v>
      </c>
      <c r="EG9" s="77">
        <v>75</v>
      </c>
      <c r="EH9" s="77">
        <v>75</v>
      </c>
      <c r="EI9" s="77">
        <v>50</v>
      </c>
      <c r="EJ9" s="77">
        <v>75</v>
      </c>
      <c r="EK9" s="77">
        <v>100</v>
      </c>
      <c r="EL9" s="77">
        <v>100</v>
      </c>
      <c r="EM9" s="77">
        <v>75</v>
      </c>
      <c r="EN9" s="77">
        <v>75</v>
      </c>
      <c r="EO9" s="77">
        <v>100</v>
      </c>
      <c r="EP9" s="77">
        <v>100</v>
      </c>
      <c r="EQ9" s="77">
        <v>100</v>
      </c>
      <c r="ER9" s="77">
        <v>100</v>
      </c>
      <c r="ES9" s="77">
        <v>100</v>
      </c>
      <c r="ET9" s="77">
        <v>100</v>
      </c>
      <c r="EU9" s="77">
        <v>100</v>
      </c>
      <c r="EV9" s="77">
        <v>50</v>
      </c>
      <c r="EW9" s="77">
        <v>75</v>
      </c>
      <c r="EX9" s="77">
        <v>100</v>
      </c>
      <c r="EY9" s="77">
        <v>100</v>
      </c>
      <c r="EZ9" s="77">
        <v>75</v>
      </c>
      <c r="FA9" s="77">
        <v>75</v>
      </c>
      <c r="FB9" s="77">
        <v>75</v>
      </c>
      <c r="FC9" s="77">
        <v>75</v>
      </c>
      <c r="FD9" s="77">
        <v>100</v>
      </c>
      <c r="FE9" s="77">
        <v>75</v>
      </c>
      <c r="FF9" s="77">
        <v>75</v>
      </c>
      <c r="FG9" s="77">
        <v>75</v>
      </c>
      <c r="FH9" s="77">
        <v>75</v>
      </c>
      <c r="FI9" s="77">
        <v>75</v>
      </c>
      <c r="FJ9" s="77">
        <v>75</v>
      </c>
      <c r="FK9" s="77">
        <v>75</v>
      </c>
      <c r="FL9" s="77">
        <v>75</v>
      </c>
      <c r="FM9" s="77">
        <v>75</v>
      </c>
      <c r="FN9" s="77">
        <v>75</v>
      </c>
      <c r="FO9" s="77">
        <v>75</v>
      </c>
      <c r="FP9" s="77">
        <v>75</v>
      </c>
      <c r="FQ9" s="77">
        <v>75</v>
      </c>
      <c r="FR9" s="77">
        <v>75</v>
      </c>
      <c r="FS9" s="77">
        <v>75</v>
      </c>
      <c r="FT9" s="77">
        <v>100</v>
      </c>
      <c r="FU9" s="77">
        <v>100</v>
      </c>
      <c r="FV9" s="77">
        <v>100</v>
      </c>
      <c r="FW9" s="77">
        <v>100</v>
      </c>
      <c r="FX9" s="77">
        <v>100</v>
      </c>
      <c r="FY9" s="77">
        <v>100</v>
      </c>
      <c r="FZ9" s="77">
        <v>100</v>
      </c>
      <c r="GA9" s="77">
        <v>100</v>
      </c>
      <c r="GB9" s="77">
        <v>100</v>
      </c>
      <c r="GC9" s="77">
        <v>100</v>
      </c>
      <c r="GD9" s="77">
        <v>100</v>
      </c>
      <c r="GE9" s="77">
        <v>100</v>
      </c>
      <c r="GF9" s="77">
        <v>100</v>
      </c>
      <c r="GG9" s="77">
        <v>100</v>
      </c>
      <c r="GH9" s="77">
        <v>100</v>
      </c>
      <c r="GI9" s="77">
        <v>100</v>
      </c>
      <c r="GJ9" s="77">
        <v>100</v>
      </c>
      <c r="GK9" s="77">
        <v>100</v>
      </c>
      <c r="GL9" s="77">
        <v>100</v>
      </c>
      <c r="GM9" s="77">
        <v>100</v>
      </c>
      <c r="GN9" s="77">
        <v>50</v>
      </c>
      <c r="GO9" s="77">
        <v>50</v>
      </c>
      <c r="GP9" s="77">
        <v>50</v>
      </c>
      <c r="GQ9" s="77">
        <v>100</v>
      </c>
      <c r="GR9" s="77">
        <v>100</v>
      </c>
      <c r="GS9" s="77">
        <v>100</v>
      </c>
      <c r="GT9" s="77">
        <v>100</v>
      </c>
      <c r="GU9" s="77">
        <v>100</v>
      </c>
      <c r="GV9" s="77">
        <v>100</v>
      </c>
      <c r="GW9" s="77">
        <v>100</v>
      </c>
      <c r="GX9" s="77">
        <v>100</v>
      </c>
      <c r="GY9" s="77">
        <v>75</v>
      </c>
      <c r="GZ9" s="77">
        <v>75</v>
      </c>
      <c r="HA9" s="77">
        <v>100</v>
      </c>
      <c r="HB9" s="77">
        <v>100</v>
      </c>
    </row>
    <row r="10" spans="1:210" ht="15.5" x14ac:dyDescent="0.35">
      <c r="A10" s="80" t="s">
        <v>50</v>
      </c>
      <c r="B10" s="80">
        <v>2</v>
      </c>
      <c r="C10" s="100">
        <f t="shared" si="0"/>
        <v>73.309178743961354</v>
      </c>
      <c r="D10" s="77">
        <v>0</v>
      </c>
      <c r="E10" s="77">
        <v>75</v>
      </c>
      <c r="F10" s="77">
        <v>0</v>
      </c>
      <c r="G10" s="77">
        <v>75</v>
      </c>
      <c r="H10" s="77">
        <v>0</v>
      </c>
      <c r="I10" s="77">
        <v>25</v>
      </c>
      <c r="J10" s="77">
        <v>0</v>
      </c>
      <c r="K10" s="77">
        <v>75</v>
      </c>
      <c r="L10" s="77">
        <v>0</v>
      </c>
      <c r="M10" s="77">
        <v>100</v>
      </c>
      <c r="N10" s="77">
        <v>0</v>
      </c>
      <c r="O10" s="77">
        <v>100</v>
      </c>
      <c r="P10" s="77">
        <v>0</v>
      </c>
      <c r="Q10" s="77">
        <v>75</v>
      </c>
      <c r="R10" s="77">
        <v>0</v>
      </c>
      <c r="S10" s="77">
        <v>75</v>
      </c>
      <c r="T10" s="77">
        <v>0</v>
      </c>
      <c r="U10" s="77">
        <v>0</v>
      </c>
      <c r="V10" s="77">
        <v>0</v>
      </c>
      <c r="W10" s="77">
        <v>100</v>
      </c>
      <c r="X10" s="77">
        <v>75</v>
      </c>
      <c r="Y10" s="77">
        <v>75</v>
      </c>
      <c r="Z10" s="77">
        <v>75</v>
      </c>
      <c r="AA10" s="77">
        <v>75</v>
      </c>
      <c r="AB10" s="77">
        <v>75</v>
      </c>
      <c r="AC10" s="77">
        <v>100</v>
      </c>
      <c r="AD10" s="77">
        <v>75</v>
      </c>
      <c r="AE10" s="77">
        <v>100</v>
      </c>
      <c r="AF10" s="77">
        <v>100</v>
      </c>
      <c r="AG10" s="77">
        <v>100</v>
      </c>
      <c r="AH10" s="77">
        <v>100</v>
      </c>
      <c r="AI10" s="77">
        <v>100</v>
      </c>
      <c r="AJ10" s="77">
        <v>100</v>
      </c>
      <c r="AK10" s="77">
        <v>100</v>
      </c>
      <c r="AL10" s="77">
        <v>75</v>
      </c>
      <c r="AM10" s="77">
        <v>100</v>
      </c>
      <c r="AN10" s="77">
        <v>100</v>
      </c>
      <c r="AO10" s="77">
        <v>75</v>
      </c>
      <c r="AP10" s="77">
        <v>75</v>
      </c>
      <c r="AQ10" s="77">
        <v>0</v>
      </c>
      <c r="AR10" s="77">
        <v>100</v>
      </c>
      <c r="AS10" s="77">
        <v>100</v>
      </c>
      <c r="AT10" s="77">
        <v>100</v>
      </c>
      <c r="AU10" s="77">
        <v>0</v>
      </c>
      <c r="AV10" s="77">
        <v>100</v>
      </c>
      <c r="AW10" s="77">
        <v>100</v>
      </c>
      <c r="AX10" s="77">
        <v>100</v>
      </c>
      <c r="AY10" s="77">
        <v>100</v>
      </c>
      <c r="AZ10" s="77">
        <v>100</v>
      </c>
      <c r="BA10" s="77">
        <v>100</v>
      </c>
      <c r="BB10" s="77">
        <v>100</v>
      </c>
      <c r="BC10" s="77">
        <v>100</v>
      </c>
      <c r="BD10" s="77">
        <v>100</v>
      </c>
      <c r="BE10" s="77">
        <v>100</v>
      </c>
      <c r="BF10" s="77">
        <v>100</v>
      </c>
      <c r="BG10" s="77">
        <v>100</v>
      </c>
      <c r="BH10" s="77">
        <v>75</v>
      </c>
      <c r="BI10" s="77">
        <v>100</v>
      </c>
      <c r="BJ10" s="77">
        <v>75</v>
      </c>
      <c r="BK10" s="77">
        <v>100</v>
      </c>
      <c r="BL10" s="77">
        <v>100</v>
      </c>
      <c r="BM10" s="77">
        <v>100</v>
      </c>
      <c r="BN10" s="77">
        <v>100</v>
      </c>
      <c r="BO10" s="77">
        <v>75</v>
      </c>
      <c r="BP10" s="77">
        <v>75</v>
      </c>
      <c r="BQ10" s="77">
        <v>75</v>
      </c>
      <c r="BR10" s="77">
        <v>100</v>
      </c>
      <c r="BS10" s="77">
        <v>100</v>
      </c>
      <c r="BT10" s="77">
        <v>75</v>
      </c>
      <c r="BU10" s="77">
        <v>100</v>
      </c>
      <c r="BV10" s="77">
        <v>0</v>
      </c>
      <c r="BW10" s="77">
        <v>100</v>
      </c>
      <c r="BX10" s="77">
        <v>100</v>
      </c>
      <c r="BY10" s="77">
        <v>100</v>
      </c>
      <c r="BZ10" s="77">
        <v>100</v>
      </c>
      <c r="CA10" s="77">
        <v>100</v>
      </c>
      <c r="CB10" s="77">
        <v>75</v>
      </c>
      <c r="CC10" s="77">
        <v>75</v>
      </c>
      <c r="CD10" s="77">
        <v>100</v>
      </c>
      <c r="CE10" s="77">
        <v>100</v>
      </c>
      <c r="CF10" s="77">
        <v>100</v>
      </c>
      <c r="CG10" s="77">
        <v>100</v>
      </c>
      <c r="CH10" s="77">
        <v>100</v>
      </c>
      <c r="CI10" s="77">
        <v>100</v>
      </c>
      <c r="CJ10" s="77">
        <v>100</v>
      </c>
      <c r="CK10" s="77">
        <v>100</v>
      </c>
      <c r="CL10" s="77">
        <v>100</v>
      </c>
      <c r="CM10" s="77">
        <v>100</v>
      </c>
      <c r="CN10" s="77">
        <v>100</v>
      </c>
      <c r="CO10" s="77">
        <v>100</v>
      </c>
      <c r="CP10" s="77">
        <v>100</v>
      </c>
      <c r="CQ10" s="77">
        <v>100</v>
      </c>
      <c r="CR10" s="77">
        <v>100</v>
      </c>
      <c r="CS10" s="77">
        <v>100</v>
      </c>
      <c r="CT10" s="77">
        <v>100</v>
      </c>
      <c r="CU10" s="77">
        <v>100</v>
      </c>
      <c r="CV10" s="77">
        <v>0</v>
      </c>
      <c r="CW10" s="77">
        <v>0</v>
      </c>
      <c r="CX10" s="77">
        <v>0</v>
      </c>
      <c r="CY10" s="77">
        <v>0</v>
      </c>
      <c r="CZ10" s="77">
        <v>100</v>
      </c>
      <c r="DA10" s="77">
        <v>100</v>
      </c>
      <c r="DB10" s="77">
        <v>100</v>
      </c>
      <c r="DC10" s="77">
        <v>100</v>
      </c>
      <c r="DD10" s="77">
        <v>100</v>
      </c>
      <c r="DE10" s="77">
        <v>0</v>
      </c>
      <c r="DF10" s="77">
        <v>100</v>
      </c>
      <c r="DG10" s="77">
        <v>100</v>
      </c>
      <c r="DH10" s="77">
        <v>0</v>
      </c>
      <c r="DI10" s="77">
        <v>0</v>
      </c>
      <c r="DJ10" s="77">
        <v>0</v>
      </c>
      <c r="DK10" s="77">
        <v>100</v>
      </c>
      <c r="DL10" s="77">
        <v>100</v>
      </c>
      <c r="DM10" s="77">
        <v>100</v>
      </c>
      <c r="DN10" s="77">
        <v>100</v>
      </c>
      <c r="DO10" s="77">
        <v>100</v>
      </c>
      <c r="DP10" s="77">
        <v>100</v>
      </c>
      <c r="DQ10" s="77">
        <v>100</v>
      </c>
      <c r="DR10" s="77">
        <v>100</v>
      </c>
      <c r="DS10" s="77">
        <v>75</v>
      </c>
      <c r="DT10" s="77">
        <v>75</v>
      </c>
      <c r="DU10" s="77">
        <v>75</v>
      </c>
      <c r="DV10" s="77">
        <v>75</v>
      </c>
      <c r="DW10" s="77">
        <v>0</v>
      </c>
      <c r="DX10" s="77">
        <v>50</v>
      </c>
      <c r="DY10" s="77">
        <v>75</v>
      </c>
      <c r="DZ10" s="77">
        <v>100</v>
      </c>
      <c r="EA10" s="77">
        <v>75</v>
      </c>
      <c r="EB10" s="77">
        <v>75</v>
      </c>
      <c r="EC10" s="77">
        <v>75</v>
      </c>
      <c r="ED10" s="77">
        <v>75</v>
      </c>
      <c r="EE10" s="77">
        <v>100</v>
      </c>
      <c r="EF10" s="77">
        <v>75</v>
      </c>
      <c r="EG10" s="77">
        <v>75</v>
      </c>
      <c r="EH10" s="77">
        <v>75</v>
      </c>
      <c r="EI10" s="77">
        <v>25</v>
      </c>
      <c r="EJ10" s="77">
        <v>75</v>
      </c>
      <c r="EK10" s="77">
        <v>100</v>
      </c>
      <c r="EL10" s="77">
        <v>100</v>
      </c>
      <c r="EM10" s="77">
        <v>75</v>
      </c>
      <c r="EN10" s="77">
        <v>75</v>
      </c>
      <c r="EO10" s="77">
        <v>75</v>
      </c>
      <c r="EP10" s="77">
        <v>0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100</v>
      </c>
      <c r="FD10" s="77">
        <v>100</v>
      </c>
      <c r="FE10" s="77">
        <v>100</v>
      </c>
      <c r="FF10" s="77">
        <v>100</v>
      </c>
      <c r="FG10" s="77">
        <v>100</v>
      </c>
      <c r="FH10" s="77">
        <v>75</v>
      </c>
      <c r="FI10" s="77">
        <v>100</v>
      </c>
      <c r="FJ10" s="77">
        <v>100</v>
      </c>
      <c r="FK10" s="77">
        <v>100</v>
      </c>
      <c r="FL10" s="77">
        <v>100</v>
      </c>
      <c r="FM10" s="77">
        <v>0</v>
      </c>
      <c r="FN10" s="77">
        <v>0</v>
      </c>
      <c r="FO10" s="77">
        <v>0</v>
      </c>
      <c r="FP10" s="77">
        <v>0</v>
      </c>
      <c r="FQ10" s="77">
        <v>0</v>
      </c>
      <c r="FR10" s="77">
        <v>0</v>
      </c>
      <c r="FS10" s="77">
        <v>100</v>
      </c>
      <c r="FT10" s="77">
        <v>100</v>
      </c>
      <c r="FU10" s="77">
        <v>100</v>
      </c>
      <c r="FV10" s="77">
        <v>100</v>
      </c>
      <c r="FW10" s="77">
        <v>100</v>
      </c>
      <c r="FX10" s="77">
        <v>100</v>
      </c>
      <c r="FY10" s="77">
        <v>100</v>
      </c>
      <c r="FZ10" s="77">
        <v>100</v>
      </c>
      <c r="GA10" s="77">
        <v>100</v>
      </c>
      <c r="GB10" s="77">
        <v>100</v>
      </c>
      <c r="GC10" s="77">
        <v>100</v>
      </c>
      <c r="GD10" s="77">
        <v>100</v>
      </c>
      <c r="GE10" s="77">
        <v>100</v>
      </c>
      <c r="GF10" s="77">
        <v>100</v>
      </c>
      <c r="GG10" s="77">
        <v>100</v>
      </c>
      <c r="GH10" s="77">
        <v>100</v>
      </c>
      <c r="GI10" s="77">
        <v>100</v>
      </c>
      <c r="GJ10" s="77">
        <v>100</v>
      </c>
      <c r="GK10" s="77">
        <v>100</v>
      </c>
      <c r="GL10" s="77">
        <v>100</v>
      </c>
      <c r="GM10" s="77">
        <v>100</v>
      </c>
      <c r="GN10" s="77">
        <v>100</v>
      </c>
      <c r="GO10" s="77">
        <v>100</v>
      </c>
      <c r="GP10" s="77">
        <v>100</v>
      </c>
      <c r="GQ10" s="77">
        <v>100</v>
      </c>
      <c r="GR10" s="77">
        <v>100</v>
      </c>
      <c r="GS10" s="77">
        <v>100</v>
      </c>
      <c r="GT10" s="77">
        <v>100</v>
      </c>
      <c r="GU10" s="77">
        <v>100</v>
      </c>
      <c r="GV10" s="77">
        <v>100</v>
      </c>
      <c r="GW10" s="77">
        <v>50</v>
      </c>
      <c r="GX10" s="77">
        <v>100</v>
      </c>
      <c r="GY10" s="77">
        <v>75</v>
      </c>
      <c r="GZ10" s="77">
        <v>75</v>
      </c>
      <c r="HA10" s="77">
        <v>75</v>
      </c>
      <c r="HB10" s="77">
        <v>75</v>
      </c>
    </row>
    <row r="11" spans="1:210" ht="15.5" x14ac:dyDescent="0.35">
      <c r="A11" s="80" t="s">
        <v>56</v>
      </c>
      <c r="B11" s="80">
        <v>2</v>
      </c>
      <c r="C11" s="100">
        <f t="shared" si="0"/>
        <v>89.975845410628025</v>
      </c>
      <c r="D11" s="77">
        <v>100</v>
      </c>
      <c r="E11" s="77">
        <v>100</v>
      </c>
      <c r="F11" s="77">
        <v>75</v>
      </c>
      <c r="G11" s="77">
        <v>75</v>
      </c>
      <c r="H11" s="77">
        <v>100</v>
      </c>
      <c r="I11" s="77">
        <v>75</v>
      </c>
      <c r="J11" s="77">
        <v>75</v>
      </c>
      <c r="K11" s="77">
        <v>75</v>
      </c>
      <c r="L11" s="77">
        <v>100</v>
      </c>
      <c r="M11" s="77">
        <v>75</v>
      </c>
      <c r="N11" s="77">
        <v>100</v>
      </c>
      <c r="O11" s="77">
        <v>100</v>
      </c>
      <c r="P11" s="77">
        <v>100</v>
      </c>
      <c r="Q11" s="77">
        <v>100</v>
      </c>
      <c r="R11" s="77">
        <v>100</v>
      </c>
      <c r="S11" s="77">
        <v>100</v>
      </c>
      <c r="T11" s="77">
        <v>75</v>
      </c>
      <c r="U11" s="77">
        <v>0</v>
      </c>
      <c r="V11" s="77">
        <v>100</v>
      </c>
      <c r="W11" s="77">
        <v>100</v>
      </c>
      <c r="X11" s="77">
        <v>75</v>
      </c>
      <c r="Y11" s="77">
        <v>75</v>
      </c>
      <c r="Z11" s="77">
        <v>75</v>
      </c>
      <c r="AA11" s="77">
        <v>75</v>
      </c>
      <c r="AB11" s="77">
        <v>75</v>
      </c>
      <c r="AC11" s="77">
        <v>75</v>
      </c>
      <c r="AD11" s="77">
        <v>75</v>
      </c>
      <c r="AE11" s="77">
        <v>100</v>
      </c>
      <c r="AF11" s="77">
        <v>100</v>
      </c>
      <c r="AG11" s="77">
        <v>100</v>
      </c>
      <c r="AH11" s="77">
        <v>100</v>
      </c>
      <c r="AI11" s="77">
        <v>100</v>
      </c>
      <c r="AJ11" s="77">
        <v>75</v>
      </c>
      <c r="AK11" s="77">
        <v>75</v>
      </c>
      <c r="AL11" s="77">
        <v>100</v>
      </c>
      <c r="AM11" s="77">
        <v>100</v>
      </c>
      <c r="AN11" s="77">
        <v>100</v>
      </c>
      <c r="AO11" s="77">
        <v>75</v>
      </c>
      <c r="AP11" s="77">
        <v>100</v>
      </c>
      <c r="AQ11" s="77">
        <v>75</v>
      </c>
      <c r="AR11" s="77">
        <v>75</v>
      </c>
      <c r="AS11" s="77">
        <v>100</v>
      </c>
      <c r="AT11" s="77">
        <v>100</v>
      </c>
      <c r="AU11" s="77">
        <v>100</v>
      </c>
      <c r="AV11" s="77">
        <v>100</v>
      </c>
      <c r="AW11" s="77">
        <v>100</v>
      </c>
      <c r="AX11" s="77">
        <v>75</v>
      </c>
      <c r="AY11" s="77">
        <v>75</v>
      </c>
      <c r="AZ11" s="77">
        <v>75</v>
      </c>
      <c r="BA11" s="77">
        <v>75</v>
      </c>
      <c r="BB11" s="77">
        <v>100</v>
      </c>
      <c r="BC11" s="77">
        <v>100</v>
      </c>
      <c r="BD11" s="77">
        <v>75</v>
      </c>
      <c r="BE11" s="77">
        <v>75</v>
      </c>
      <c r="BF11" s="77">
        <v>75</v>
      </c>
      <c r="BG11" s="77">
        <v>75</v>
      </c>
      <c r="BH11" s="77">
        <v>100</v>
      </c>
      <c r="BI11" s="77">
        <v>100</v>
      </c>
      <c r="BJ11" s="77">
        <v>75</v>
      </c>
      <c r="BK11" s="77">
        <v>100</v>
      </c>
      <c r="BL11" s="77">
        <v>100</v>
      </c>
      <c r="BM11" s="77">
        <v>100</v>
      </c>
      <c r="BN11" s="77">
        <v>100</v>
      </c>
      <c r="BO11" s="77">
        <v>100</v>
      </c>
      <c r="BP11" s="77">
        <v>75</v>
      </c>
      <c r="BQ11" s="77">
        <v>100</v>
      </c>
      <c r="BR11" s="77">
        <v>100</v>
      </c>
      <c r="BS11" s="77">
        <v>100</v>
      </c>
      <c r="BT11" s="77">
        <v>100</v>
      </c>
      <c r="BU11" s="77">
        <v>100</v>
      </c>
      <c r="BV11" s="77">
        <v>0</v>
      </c>
      <c r="BW11" s="77">
        <v>75</v>
      </c>
      <c r="BX11" s="77">
        <v>75</v>
      </c>
      <c r="BY11" s="77">
        <v>100</v>
      </c>
      <c r="BZ11" s="77">
        <v>75</v>
      </c>
      <c r="CA11" s="77">
        <v>100</v>
      </c>
      <c r="CB11" s="77">
        <v>100</v>
      </c>
      <c r="CC11" s="77">
        <v>100</v>
      </c>
      <c r="CD11" s="77">
        <v>100</v>
      </c>
      <c r="CE11" s="77">
        <v>100</v>
      </c>
      <c r="CF11" s="77">
        <v>100</v>
      </c>
      <c r="CG11" s="77">
        <v>100</v>
      </c>
      <c r="CH11" s="77">
        <v>100</v>
      </c>
      <c r="CI11" s="77">
        <v>100</v>
      </c>
      <c r="CJ11" s="77">
        <v>100</v>
      </c>
      <c r="CK11" s="77">
        <v>75</v>
      </c>
      <c r="CL11" s="77">
        <v>100</v>
      </c>
      <c r="CM11" s="77">
        <v>100</v>
      </c>
      <c r="CN11" s="77">
        <v>75</v>
      </c>
      <c r="CO11" s="77">
        <v>75</v>
      </c>
      <c r="CP11" s="77">
        <v>75</v>
      </c>
      <c r="CQ11" s="77">
        <v>100</v>
      </c>
      <c r="CR11" s="77">
        <v>100</v>
      </c>
      <c r="CS11" s="77">
        <v>100</v>
      </c>
      <c r="CT11" s="77">
        <v>100</v>
      </c>
      <c r="CU11" s="77">
        <v>75</v>
      </c>
      <c r="CV11" s="77">
        <v>75</v>
      </c>
      <c r="CW11" s="77">
        <v>100</v>
      </c>
      <c r="CX11" s="77">
        <v>100</v>
      </c>
      <c r="CY11" s="77">
        <v>75</v>
      </c>
      <c r="CZ11" s="77">
        <v>100</v>
      </c>
      <c r="DA11" s="77">
        <v>100</v>
      </c>
      <c r="DB11" s="77">
        <v>100</v>
      </c>
      <c r="DC11" s="77">
        <v>100</v>
      </c>
      <c r="DD11" s="77">
        <v>100</v>
      </c>
      <c r="DE11" s="77">
        <v>100</v>
      </c>
      <c r="DF11" s="77">
        <v>100</v>
      </c>
      <c r="DG11" s="77">
        <v>100</v>
      </c>
      <c r="DH11" s="77">
        <v>75</v>
      </c>
      <c r="DI11" s="77">
        <v>75</v>
      </c>
      <c r="DJ11" s="77">
        <v>75</v>
      </c>
      <c r="DK11" s="77">
        <v>75</v>
      </c>
      <c r="DL11" s="77">
        <v>100</v>
      </c>
      <c r="DM11" s="77">
        <v>100</v>
      </c>
      <c r="DN11" s="77">
        <v>100</v>
      </c>
      <c r="DO11" s="77">
        <v>75</v>
      </c>
      <c r="DP11" s="77">
        <v>75</v>
      </c>
      <c r="DQ11" s="77">
        <v>100</v>
      </c>
      <c r="DR11" s="77">
        <v>100</v>
      </c>
      <c r="DS11" s="77">
        <v>100</v>
      </c>
      <c r="DT11" s="77">
        <v>75</v>
      </c>
      <c r="DU11" s="77">
        <v>75</v>
      </c>
      <c r="DV11" s="77">
        <v>75</v>
      </c>
      <c r="DW11" s="77">
        <v>75</v>
      </c>
      <c r="DX11" s="77">
        <v>75</v>
      </c>
      <c r="DY11" s="77">
        <v>75</v>
      </c>
      <c r="DZ11" s="77">
        <v>100</v>
      </c>
      <c r="EA11" s="77">
        <v>100</v>
      </c>
      <c r="EB11" s="77">
        <v>100</v>
      </c>
      <c r="EC11" s="77">
        <v>75</v>
      </c>
      <c r="ED11" s="77">
        <v>75</v>
      </c>
      <c r="EE11" s="77">
        <v>100</v>
      </c>
      <c r="EF11" s="77">
        <v>75</v>
      </c>
      <c r="EG11" s="77">
        <v>75</v>
      </c>
      <c r="EH11" s="77">
        <v>75</v>
      </c>
      <c r="EI11" s="77">
        <v>75</v>
      </c>
      <c r="EJ11" s="77">
        <v>75</v>
      </c>
      <c r="EK11" s="77">
        <v>100</v>
      </c>
      <c r="EL11" s="77">
        <v>100</v>
      </c>
      <c r="EM11" s="77">
        <v>75</v>
      </c>
      <c r="EN11" s="77">
        <v>100</v>
      </c>
      <c r="EO11" s="77">
        <v>100</v>
      </c>
      <c r="EP11" s="77">
        <v>100</v>
      </c>
      <c r="EQ11" s="77">
        <v>100</v>
      </c>
      <c r="ER11" s="77">
        <v>100</v>
      </c>
      <c r="ES11" s="77">
        <v>100</v>
      </c>
      <c r="ET11" s="77">
        <v>100</v>
      </c>
      <c r="EU11" s="77">
        <v>100</v>
      </c>
      <c r="EV11" s="77">
        <v>75</v>
      </c>
      <c r="EW11" s="77">
        <v>100</v>
      </c>
      <c r="EX11" s="77">
        <v>75</v>
      </c>
      <c r="EY11" s="77">
        <v>100</v>
      </c>
      <c r="EZ11" s="77">
        <v>75</v>
      </c>
      <c r="FA11" s="77">
        <v>100</v>
      </c>
      <c r="FB11" s="77">
        <v>100</v>
      </c>
      <c r="FC11" s="77">
        <v>75</v>
      </c>
      <c r="FD11" s="77">
        <v>75</v>
      </c>
      <c r="FE11" s="77">
        <v>75</v>
      </c>
      <c r="FF11" s="77">
        <v>75</v>
      </c>
      <c r="FG11" s="77">
        <v>100</v>
      </c>
      <c r="FH11" s="77">
        <v>100</v>
      </c>
      <c r="FI11" s="77">
        <v>100</v>
      </c>
      <c r="FJ11" s="77">
        <v>75</v>
      </c>
      <c r="FK11" s="77">
        <v>75</v>
      </c>
      <c r="FL11" s="77">
        <v>100</v>
      </c>
      <c r="FM11" s="77">
        <v>100</v>
      </c>
      <c r="FN11" s="77">
        <v>100</v>
      </c>
      <c r="FO11" s="77">
        <v>100</v>
      </c>
      <c r="FP11" s="77">
        <v>100</v>
      </c>
      <c r="FQ11" s="77">
        <v>100</v>
      </c>
      <c r="FR11" s="77">
        <v>100</v>
      </c>
      <c r="FS11" s="77">
        <v>75</v>
      </c>
      <c r="FT11" s="77">
        <v>100</v>
      </c>
      <c r="FU11" s="77">
        <v>100</v>
      </c>
      <c r="FV11" s="77">
        <v>100</v>
      </c>
      <c r="FW11" s="77">
        <v>100</v>
      </c>
      <c r="FX11" s="77">
        <v>100</v>
      </c>
      <c r="FY11" s="77">
        <v>100</v>
      </c>
      <c r="FZ11" s="77">
        <v>100</v>
      </c>
      <c r="GA11" s="77">
        <v>100</v>
      </c>
      <c r="GB11" s="77">
        <v>100</v>
      </c>
      <c r="GC11" s="77">
        <v>100</v>
      </c>
      <c r="GD11" s="77">
        <v>100</v>
      </c>
      <c r="GE11" s="77">
        <v>100</v>
      </c>
      <c r="GF11" s="77">
        <v>100</v>
      </c>
      <c r="GG11" s="77">
        <v>100</v>
      </c>
      <c r="GH11" s="77">
        <v>100</v>
      </c>
      <c r="GI11" s="77">
        <v>100</v>
      </c>
      <c r="GJ11" s="77">
        <v>100</v>
      </c>
      <c r="GK11" s="77">
        <v>100</v>
      </c>
      <c r="GL11" s="77">
        <v>100</v>
      </c>
      <c r="GM11" s="77">
        <v>100</v>
      </c>
      <c r="GN11" s="77">
        <v>100</v>
      </c>
      <c r="GO11" s="77">
        <v>100</v>
      </c>
      <c r="GP11" s="77">
        <v>100</v>
      </c>
      <c r="GQ11" s="77">
        <v>100</v>
      </c>
      <c r="GR11" s="77">
        <v>100</v>
      </c>
      <c r="GS11" s="77">
        <v>100</v>
      </c>
      <c r="GT11" s="77">
        <v>100</v>
      </c>
      <c r="GU11" s="77">
        <v>75</v>
      </c>
      <c r="GV11" s="77">
        <v>75</v>
      </c>
      <c r="GW11" s="77">
        <v>75</v>
      </c>
      <c r="GX11" s="77">
        <v>100</v>
      </c>
      <c r="GY11" s="77">
        <v>75</v>
      </c>
      <c r="GZ11" s="77">
        <v>75</v>
      </c>
      <c r="HA11" s="77">
        <v>75</v>
      </c>
      <c r="HB11" s="77">
        <v>100</v>
      </c>
    </row>
    <row r="12" spans="1:210" ht="15.5" x14ac:dyDescent="0.35">
      <c r="A12" s="80" t="s">
        <v>57</v>
      </c>
      <c r="B12" s="80">
        <v>2</v>
      </c>
      <c r="C12" s="100">
        <f t="shared" si="0"/>
        <v>78.260869565217391</v>
      </c>
      <c r="D12" s="77">
        <v>75</v>
      </c>
      <c r="E12" s="77">
        <v>75</v>
      </c>
      <c r="F12" s="77">
        <v>75</v>
      </c>
      <c r="G12" s="77">
        <v>50</v>
      </c>
      <c r="H12" s="77">
        <v>100</v>
      </c>
      <c r="I12" s="77">
        <v>50</v>
      </c>
      <c r="J12" s="77">
        <v>100</v>
      </c>
      <c r="K12" s="77">
        <v>75</v>
      </c>
      <c r="L12" s="77">
        <v>100</v>
      </c>
      <c r="M12" s="77">
        <v>75</v>
      </c>
      <c r="N12" s="77">
        <v>100</v>
      </c>
      <c r="O12" s="77">
        <v>100</v>
      </c>
      <c r="P12" s="77">
        <v>75</v>
      </c>
      <c r="Q12" s="77">
        <v>75</v>
      </c>
      <c r="R12" s="77">
        <v>100</v>
      </c>
      <c r="S12" s="77">
        <v>100</v>
      </c>
      <c r="T12" s="77">
        <v>100</v>
      </c>
      <c r="U12" s="77">
        <v>0</v>
      </c>
      <c r="V12" s="77">
        <v>100</v>
      </c>
      <c r="W12" s="77">
        <v>75</v>
      </c>
      <c r="X12" s="77">
        <v>50</v>
      </c>
      <c r="Y12" s="77">
        <v>50</v>
      </c>
      <c r="Z12" s="77">
        <v>50</v>
      </c>
      <c r="AA12" s="77">
        <v>50</v>
      </c>
      <c r="AB12" s="77">
        <v>75</v>
      </c>
      <c r="AC12" s="77">
        <v>100</v>
      </c>
      <c r="AD12" s="77">
        <v>75</v>
      </c>
      <c r="AE12" s="77">
        <v>75</v>
      </c>
      <c r="AF12" s="77">
        <v>50</v>
      </c>
      <c r="AG12" s="77">
        <v>75</v>
      </c>
      <c r="AH12" s="77">
        <v>75</v>
      </c>
      <c r="AI12" s="77">
        <v>75</v>
      </c>
      <c r="AJ12" s="77">
        <v>25</v>
      </c>
      <c r="AK12" s="77">
        <v>75</v>
      </c>
      <c r="AL12" s="77">
        <v>50</v>
      </c>
      <c r="AM12" s="77">
        <v>75</v>
      </c>
      <c r="AN12" s="77">
        <v>50</v>
      </c>
      <c r="AO12" s="77">
        <v>25</v>
      </c>
      <c r="AP12" s="77">
        <v>25</v>
      </c>
      <c r="AQ12" s="77">
        <v>100</v>
      </c>
      <c r="AR12" s="77">
        <v>100</v>
      </c>
      <c r="AS12" s="77">
        <v>100</v>
      </c>
      <c r="AT12" s="77">
        <v>75</v>
      </c>
      <c r="AU12" s="77">
        <v>25</v>
      </c>
      <c r="AV12" s="77">
        <v>100</v>
      </c>
      <c r="AW12" s="77">
        <v>100</v>
      </c>
      <c r="AX12" s="77">
        <v>100</v>
      </c>
      <c r="AY12" s="77">
        <v>100</v>
      </c>
      <c r="AZ12" s="77">
        <v>100</v>
      </c>
      <c r="BA12" s="77">
        <v>100</v>
      </c>
      <c r="BB12" s="77">
        <v>100</v>
      </c>
      <c r="BC12" s="77">
        <v>100</v>
      </c>
      <c r="BD12" s="77">
        <v>100</v>
      </c>
      <c r="BE12" s="77">
        <v>100</v>
      </c>
      <c r="BF12" s="77">
        <v>100</v>
      </c>
      <c r="BG12" s="77">
        <v>100</v>
      </c>
      <c r="BH12" s="77">
        <v>50</v>
      </c>
      <c r="BI12" s="77">
        <v>100</v>
      </c>
      <c r="BJ12" s="77">
        <v>100</v>
      </c>
      <c r="BK12" s="77">
        <v>75</v>
      </c>
      <c r="BL12" s="77">
        <v>75</v>
      </c>
      <c r="BM12" s="77">
        <v>50</v>
      </c>
      <c r="BN12" s="77">
        <v>100</v>
      </c>
      <c r="BO12" s="77">
        <v>75</v>
      </c>
      <c r="BP12" s="77">
        <v>75</v>
      </c>
      <c r="BQ12" s="77">
        <v>0</v>
      </c>
      <c r="BR12" s="77">
        <v>100</v>
      </c>
      <c r="BS12" s="77">
        <v>100</v>
      </c>
      <c r="BT12" s="77">
        <v>25</v>
      </c>
      <c r="BU12" s="77">
        <v>100</v>
      </c>
      <c r="BV12" s="77">
        <v>25</v>
      </c>
      <c r="BW12" s="77">
        <v>75</v>
      </c>
      <c r="BX12" s="77">
        <v>50</v>
      </c>
      <c r="BY12" s="77">
        <v>100</v>
      </c>
      <c r="BZ12" s="77">
        <v>75</v>
      </c>
      <c r="CA12" s="77">
        <v>75</v>
      </c>
      <c r="CB12" s="77">
        <v>75</v>
      </c>
      <c r="CC12" s="77">
        <v>75</v>
      </c>
      <c r="CD12" s="77">
        <v>100</v>
      </c>
      <c r="CE12" s="77">
        <v>100</v>
      </c>
      <c r="CF12" s="77">
        <v>100</v>
      </c>
      <c r="CG12" s="77">
        <v>50</v>
      </c>
      <c r="CH12" s="77">
        <v>100</v>
      </c>
      <c r="CI12" s="77">
        <v>75</v>
      </c>
      <c r="CJ12" s="77">
        <v>75</v>
      </c>
      <c r="CK12" s="77">
        <v>50</v>
      </c>
      <c r="CL12" s="77">
        <v>100</v>
      </c>
      <c r="CM12" s="77">
        <v>100</v>
      </c>
      <c r="CN12" s="77">
        <v>75</v>
      </c>
      <c r="CO12" s="77">
        <v>50</v>
      </c>
      <c r="CP12" s="77">
        <v>75</v>
      </c>
      <c r="CQ12" s="77">
        <v>100</v>
      </c>
      <c r="CR12" s="77">
        <v>75</v>
      </c>
      <c r="CS12" s="77">
        <v>100</v>
      </c>
      <c r="CT12" s="77">
        <v>50</v>
      </c>
      <c r="CU12" s="77">
        <v>0</v>
      </c>
      <c r="CV12" s="77">
        <v>75</v>
      </c>
      <c r="CW12" s="77">
        <v>50</v>
      </c>
      <c r="CX12" s="77">
        <v>100</v>
      </c>
      <c r="CY12" s="77">
        <v>50</v>
      </c>
      <c r="CZ12" s="77">
        <v>100</v>
      </c>
      <c r="DA12" s="77">
        <v>50</v>
      </c>
      <c r="DB12" s="77">
        <v>0</v>
      </c>
      <c r="DC12" s="77">
        <v>75</v>
      </c>
      <c r="DD12" s="77">
        <v>75</v>
      </c>
      <c r="DE12" s="77">
        <v>75</v>
      </c>
      <c r="DF12" s="77">
        <v>100</v>
      </c>
      <c r="DG12" s="77">
        <v>100</v>
      </c>
      <c r="DH12" s="77">
        <v>50</v>
      </c>
      <c r="DI12" s="77">
        <v>0</v>
      </c>
      <c r="DJ12" s="77">
        <v>50</v>
      </c>
      <c r="DK12" s="77">
        <v>75</v>
      </c>
      <c r="DL12" s="77">
        <v>100</v>
      </c>
      <c r="DM12" s="77">
        <v>100</v>
      </c>
      <c r="DN12" s="77">
        <v>75</v>
      </c>
      <c r="DO12" s="77">
        <v>100</v>
      </c>
      <c r="DP12" s="77">
        <v>75</v>
      </c>
      <c r="DQ12" s="77">
        <v>100</v>
      </c>
      <c r="DR12" s="77">
        <v>100</v>
      </c>
      <c r="DS12" s="77">
        <v>75</v>
      </c>
      <c r="DT12" s="77">
        <v>25</v>
      </c>
      <c r="DU12" s="77">
        <v>100</v>
      </c>
      <c r="DV12" s="77">
        <v>100</v>
      </c>
      <c r="DW12" s="77">
        <v>25</v>
      </c>
      <c r="DX12" s="77">
        <v>100</v>
      </c>
      <c r="DY12" s="77">
        <v>75</v>
      </c>
      <c r="DZ12" s="77">
        <v>75</v>
      </c>
      <c r="EA12" s="77">
        <v>75</v>
      </c>
      <c r="EB12" s="77">
        <v>100</v>
      </c>
      <c r="EC12" s="77">
        <v>75</v>
      </c>
      <c r="ED12" s="77">
        <v>75</v>
      </c>
      <c r="EE12" s="77">
        <v>100</v>
      </c>
      <c r="EF12" s="77">
        <v>75</v>
      </c>
      <c r="EG12" s="77">
        <v>75</v>
      </c>
      <c r="EH12" s="77">
        <v>25</v>
      </c>
      <c r="EI12" s="77">
        <v>25</v>
      </c>
      <c r="EJ12" s="77">
        <v>75</v>
      </c>
      <c r="EK12" s="77">
        <v>100</v>
      </c>
      <c r="EL12" s="77">
        <v>100</v>
      </c>
      <c r="EM12" s="77">
        <v>100</v>
      </c>
      <c r="EN12" s="77">
        <v>100</v>
      </c>
      <c r="EO12" s="77">
        <v>100</v>
      </c>
      <c r="EP12" s="77">
        <v>100</v>
      </c>
      <c r="EQ12" s="77">
        <v>100</v>
      </c>
      <c r="ER12" s="77">
        <v>100</v>
      </c>
      <c r="ES12" s="77">
        <v>100</v>
      </c>
      <c r="ET12" s="77">
        <v>100</v>
      </c>
      <c r="EU12" s="77">
        <v>100</v>
      </c>
      <c r="EV12" s="77">
        <v>25</v>
      </c>
      <c r="EW12" s="77">
        <v>75</v>
      </c>
      <c r="EX12" s="77">
        <v>100</v>
      </c>
      <c r="EY12" s="77">
        <v>100</v>
      </c>
      <c r="EZ12" s="77">
        <v>100</v>
      </c>
      <c r="FA12" s="77">
        <v>100</v>
      </c>
      <c r="FB12" s="77">
        <v>100</v>
      </c>
      <c r="FC12" s="77">
        <v>100</v>
      </c>
      <c r="FD12" s="77">
        <v>75</v>
      </c>
      <c r="FE12" s="77">
        <v>75</v>
      </c>
      <c r="FF12" s="77">
        <v>75</v>
      </c>
      <c r="FG12" s="77">
        <v>75</v>
      </c>
      <c r="FH12" s="77">
        <v>75</v>
      </c>
      <c r="FI12" s="77">
        <v>75</v>
      </c>
      <c r="FJ12" s="77">
        <v>75</v>
      </c>
      <c r="FK12" s="77">
        <v>100</v>
      </c>
      <c r="FL12" s="77">
        <v>100</v>
      </c>
      <c r="FM12" s="77">
        <v>75</v>
      </c>
      <c r="FN12" s="77">
        <v>75</v>
      </c>
      <c r="FO12" s="77">
        <v>75</v>
      </c>
      <c r="FP12" s="77">
        <v>75</v>
      </c>
      <c r="FQ12" s="77">
        <v>75</v>
      </c>
      <c r="FR12" s="77">
        <v>100</v>
      </c>
      <c r="FS12" s="77">
        <v>50</v>
      </c>
      <c r="FT12" s="77">
        <v>75</v>
      </c>
      <c r="FU12" s="77">
        <v>100</v>
      </c>
      <c r="FV12" s="77">
        <v>100</v>
      </c>
      <c r="FW12" s="77">
        <v>100</v>
      </c>
      <c r="FX12" s="77">
        <v>100</v>
      </c>
      <c r="FY12" s="77">
        <v>75</v>
      </c>
      <c r="FZ12" s="77">
        <v>100</v>
      </c>
      <c r="GA12" s="77">
        <v>75</v>
      </c>
      <c r="GB12" s="77">
        <v>75</v>
      </c>
      <c r="GC12" s="77">
        <v>75</v>
      </c>
      <c r="GD12" s="77">
        <v>100</v>
      </c>
      <c r="GE12" s="77">
        <v>100</v>
      </c>
      <c r="GF12" s="77">
        <v>100</v>
      </c>
      <c r="GG12" s="77">
        <v>100</v>
      </c>
      <c r="GH12" s="77">
        <v>100</v>
      </c>
      <c r="GI12" s="77">
        <v>75</v>
      </c>
      <c r="GJ12" s="77">
        <v>100</v>
      </c>
      <c r="GK12" s="77">
        <v>100</v>
      </c>
      <c r="GL12" s="77">
        <v>100</v>
      </c>
      <c r="GM12" s="77">
        <v>100</v>
      </c>
      <c r="GN12" s="77">
        <v>50</v>
      </c>
      <c r="GO12" s="77">
        <v>50</v>
      </c>
      <c r="GP12" s="77">
        <v>75</v>
      </c>
      <c r="GQ12" s="77">
        <v>100</v>
      </c>
      <c r="GR12" s="77">
        <v>100</v>
      </c>
      <c r="GS12" s="77">
        <v>75</v>
      </c>
      <c r="GT12" s="77">
        <v>100</v>
      </c>
      <c r="GU12" s="77">
        <v>75</v>
      </c>
      <c r="GV12" s="77">
        <v>75</v>
      </c>
      <c r="GW12" s="77">
        <v>75</v>
      </c>
      <c r="GX12" s="77">
        <v>75</v>
      </c>
      <c r="GY12" s="77">
        <v>50</v>
      </c>
      <c r="GZ12" s="77">
        <v>50</v>
      </c>
      <c r="HA12" s="77">
        <v>75</v>
      </c>
      <c r="HB12" s="77">
        <v>50</v>
      </c>
    </row>
    <row r="13" spans="1:210" ht="15.5" x14ac:dyDescent="0.35">
      <c r="A13" s="80" t="s">
        <v>58</v>
      </c>
      <c r="B13" s="80">
        <v>2</v>
      </c>
      <c r="C13" s="100">
        <f t="shared" si="0"/>
        <v>82.004830917874401</v>
      </c>
      <c r="D13" s="77">
        <v>100</v>
      </c>
      <c r="E13" s="77">
        <v>100</v>
      </c>
      <c r="F13" s="77">
        <v>100</v>
      </c>
      <c r="G13" s="77">
        <v>100</v>
      </c>
      <c r="H13" s="77">
        <v>75</v>
      </c>
      <c r="I13" s="77">
        <v>75</v>
      </c>
      <c r="J13" s="77">
        <v>100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75</v>
      </c>
      <c r="U13" s="77">
        <v>0</v>
      </c>
      <c r="V13" s="77">
        <v>100</v>
      </c>
      <c r="W13" s="77">
        <v>100</v>
      </c>
      <c r="X13" s="77">
        <v>100</v>
      </c>
      <c r="Y13" s="77">
        <v>100</v>
      </c>
      <c r="Z13" s="77">
        <v>100</v>
      </c>
      <c r="AA13" s="77">
        <v>75</v>
      </c>
      <c r="AB13" s="77">
        <v>25</v>
      </c>
      <c r="AC13" s="77">
        <v>50</v>
      </c>
      <c r="AD13" s="77">
        <v>0</v>
      </c>
      <c r="AE13" s="77">
        <v>75</v>
      </c>
      <c r="AF13" s="77">
        <v>75</v>
      </c>
      <c r="AG13" s="77">
        <v>75</v>
      </c>
      <c r="AH13" s="77">
        <v>75</v>
      </c>
      <c r="AI13" s="77">
        <v>75</v>
      </c>
      <c r="AJ13" s="77">
        <v>75</v>
      </c>
      <c r="AK13" s="77">
        <v>50</v>
      </c>
      <c r="AL13" s="77">
        <v>75</v>
      </c>
      <c r="AM13" s="77">
        <v>75</v>
      </c>
      <c r="AN13" s="77">
        <v>75</v>
      </c>
      <c r="AO13" s="77">
        <v>100</v>
      </c>
      <c r="AP13" s="77">
        <v>50</v>
      </c>
      <c r="AQ13" s="77">
        <v>75</v>
      </c>
      <c r="AR13" s="77">
        <v>100</v>
      </c>
      <c r="AS13" s="77">
        <v>100</v>
      </c>
      <c r="AT13" s="77">
        <v>100</v>
      </c>
      <c r="AU13" s="77">
        <v>75</v>
      </c>
      <c r="AV13" s="77">
        <v>100</v>
      </c>
      <c r="AW13" s="77">
        <v>100</v>
      </c>
      <c r="AX13" s="77">
        <v>100</v>
      </c>
      <c r="AY13" s="77">
        <v>75</v>
      </c>
      <c r="AZ13" s="77">
        <v>75</v>
      </c>
      <c r="BA13" s="77">
        <v>50</v>
      </c>
      <c r="BB13" s="77">
        <v>75</v>
      </c>
      <c r="BC13" s="77">
        <v>50</v>
      </c>
      <c r="BD13" s="77">
        <v>100</v>
      </c>
      <c r="BE13" s="77">
        <v>75</v>
      </c>
      <c r="BF13" s="77">
        <v>100</v>
      </c>
      <c r="BG13" s="77">
        <v>75</v>
      </c>
      <c r="BH13" s="77">
        <v>75</v>
      </c>
      <c r="BI13" s="77">
        <v>75</v>
      </c>
      <c r="BJ13" s="77">
        <v>50</v>
      </c>
      <c r="BK13" s="77">
        <v>100</v>
      </c>
      <c r="BL13" s="77">
        <v>100</v>
      </c>
      <c r="BM13" s="77">
        <v>50</v>
      </c>
      <c r="BN13" s="77">
        <v>100</v>
      </c>
      <c r="BO13" s="77">
        <v>75</v>
      </c>
      <c r="BP13" s="77">
        <v>75</v>
      </c>
      <c r="BQ13" s="77">
        <v>75</v>
      </c>
      <c r="BR13" s="77">
        <v>100</v>
      </c>
      <c r="BS13" s="77">
        <v>100</v>
      </c>
      <c r="BT13" s="77">
        <v>75</v>
      </c>
      <c r="BU13" s="77">
        <v>75</v>
      </c>
      <c r="BV13" s="77">
        <v>50</v>
      </c>
      <c r="BW13" s="77">
        <v>100</v>
      </c>
      <c r="BX13" s="77">
        <v>75</v>
      </c>
      <c r="BY13" s="77">
        <v>100</v>
      </c>
      <c r="BZ13" s="77">
        <v>25</v>
      </c>
      <c r="CA13" s="77">
        <v>75</v>
      </c>
      <c r="CB13" s="77">
        <v>75</v>
      </c>
      <c r="CC13" s="77">
        <v>100</v>
      </c>
      <c r="CD13" s="77">
        <v>75</v>
      </c>
      <c r="CE13" s="77">
        <v>75</v>
      </c>
      <c r="CF13" s="77">
        <v>100</v>
      </c>
      <c r="CG13" s="77">
        <v>25</v>
      </c>
      <c r="CH13" s="77">
        <v>100</v>
      </c>
      <c r="CI13" s="77">
        <v>75</v>
      </c>
      <c r="CJ13" s="77">
        <v>75</v>
      </c>
      <c r="CK13" s="77">
        <v>75</v>
      </c>
      <c r="CL13" s="77">
        <v>100</v>
      </c>
      <c r="CM13" s="77">
        <v>75</v>
      </c>
      <c r="CN13" s="77">
        <v>100</v>
      </c>
      <c r="CO13" s="77">
        <v>75</v>
      </c>
      <c r="CP13" s="77">
        <v>75</v>
      </c>
      <c r="CQ13" s="77">
        <v>100</v>
      </c>
      <c r="CR13" s="77">
        <v>75</v>
      </c>
      <c r="CS13" s="77">
        <v>75</v>
      </c>
      <c r="CT13" s="77">
        <v>50</v>
      </c>
      <c r="CU13" s="77">
        <v>100</v>
      </c>
      <c r="CV13" s="77">
        <v>75</v>
      </c>
      <c r="CW13" s="77">
        <v>25</v>
      </c>
      <c r="CX13" s="77">
        <v>100</v>
      </c>
      <c r="CY13" s="77">
        <v>25</v>
      </c>
      <c r="CZ13" s="77">
        <v>100</v>
      </c>
      <c r="DA13" s="77">
        <v>50</v>
      </c>
      <c r="DB13" s="77">
        <v>75</v>
      </c>
      <c r="DC13" s="77">
        <v>75</v>
      </c>
      <c r="DD13" s="77">
        <v>75</v>
      </c>
      <c r="DE13" s="77">
        <v>25</v>
      </c>
      <c r="DF13" s="77">
        <v>100</v>
      </c>
      <c r="DG13" s="77">
        <v>100</v>
      </c>
      <c r="DH13" s="77">
        <v>50</v>
      </c>
      <c r="DI13" s="77">
        <v>25</v>
      </c>
      <c r="DJ13" s="77">
        <v>25</v>
      </c>
      <c r="DK13" s="77">
        <v>100</v>
      </c>
      <c r="DL13" s="77">
        <v>100</v>
      </c>
      <c r="DM13" s="77">
        <v>75</v>
      </c>
      <c r="DN13" s="77">
        <v>75</v>
      </c>
      <c r="DO13" s="77">
        <v>100</v>
      </c>
      <c r="DP13" s="77">
        <v>100</v>
      </c>
      <c r="DQ13" s="77">
        <v>75</v>
      </c>
      <c r="DR13" s="77">
        <v>100</v>
      </c>
      <c r="DS13" s="77">
        <v>50</v>
      </c>
      <c r="DT13" s="77">
        <v>50</v>
      </c>
      <c r="DU13" s="77">
        <v>100</v>
      </c>
      <c r="DV13" s="77">
        <v>100</v>
      </c>
      <c r="DW13" s="77">
        <v>75</v>
      </c>
      <c r="DX13" s="77">
        <v>75</v>
      </c>
      <c r="DY13" s="77">
        <v>75</v>
      </c>
      <c r="DZ13" s="77">
        <v>75</v>
      </c>
      <c r="EA13" s="77">
        <v>100</v>
      </c>
      <c r="EB13" s="77">
        <v>100</v>
      </c>
      <c r="EC13" s="77">
        <v>50</v>
      </c>
      <c r="ED13" s="77">
        <v>75</v>
      </c>
      <c r="EE13" s="77">
        <v>75</v>
      </c>
      <c r="EF13" s="77">
        <v>75</v>
      </c>
      <c r="EG13" s="77">
        <v>75</v>
      </c>
      <c r="EH13" s="77">
        <v>25</v>
      </c>
      <c r="EI13" s="77">
        <v>25</v>
      </c>
      <c r="EJ13" s="77">
        <v>75</v>
      </c>
      <c r="EK13" s="77">
        <v>100</v>
      </c>
      <c r="EL13" s="77">
        <v>100</v>
      </c>
      <c r="EM13" s="77">
        <v>100</v>
      </c>
      <c r="EN13" s="77">
        <v>75</v>
      </c>
      <c r="EO13" s="77">
        <v>100</v>
      </c>
      <c r="EP13" s="77">
        <v>100</v>
      </c>
      <c r="EQ13" s="77">
        <v>100</v>
      </c>
      <c r="ER13" s="77">
        <v>100</v>
      </c>
      <c r="ES13" s="77">
        <v>100</v>
      </c>
      <c r="ET13" s="77">
        <v>100</v>
      </c>
      <c r="EU13" s="77">
        <v>75</v>
      </c>
      <c r="EV13" s="77">
        <v>25</v>
      </c>
      <c r="EW13" s="77">
        <v>100</v>
      </c>
      <c r="EX13" s="77">
        <v>100</v>
      </c>
      <c r="EY13" s="77">
        <v>100</v>
      </c>
      <c r="EZ13" s="77">
        <v>100</v>
      </c>
      <c r="FA13" s="77">
        <v>100</v>
      </c>
      <c r="FB13" s="77">
        <v>100</v>
      </c>
      <c r="FC13" s="77">
        <v>100</v>
      </c>
      <c r="FD13" s="77">
        <v>100</v>
      </c>
      <c r="FE13" s="77">
        <v>75</v>
      </c>
      <c r="FF13" s="77">
        <v>75</v>
      </c>
      <c r="FG13" s="77">
        <v>75</v>
      </c>
      <c r="FH13" s="77">
        <v>75</v>
      </c>
      <c r="FI13" s="77">
        <v>75</v>
      </c>
      <c r="FJ13" s="77">
        <v>75</v>
      </c>
      <c r="FK13" s="77">
        <v>100</v>
      </c>
      <c r="FL13" s="77">
        <v>75</v>
      </c>
      <c r="FM13" s="77">
        <v>75</v>
      </c>
      <c r="FN13" s="77">
        <v>100</v>
      </c>
      <c r="FO13" s="77">
        <v>100</v>
      </c>
      <c r="FP13" s="77">
        <v>75</v>
      </c>
      <c r="FQ13" s="77">
        <v>100</v>
      </c>
      <c r="FR13" s="77">
        <v>75</v>
      </c>
      <c r="FS13" s="77">
        <v>75</v>
      </c>
      <c r="FT13" s="77">
        <v>100</v>
      </c>
      <c r="FU13" s="77">
        <v>100</v>
      </c>
      <c r="FV13" s="77">
        <v>100</v>
      </c>
      <c r="FW13" s="77">
        <v>100</v>
      </c>
      <c r="FX13" s="77">
        <v>100</v>
      </c>
      <c r="FY13" s="77">
        <v>100</v>
      </c>
      <c r="FZ13" s="77">
        <v>100</v>
      </c>
      <c r="GA13" s="77">
        <v>100</v>
      </c>
      <c r="GB13" s="77">
        <v>100</v>
      </c>
      <c r="GC13" s="77">
        <v>75</v>
      </c>
      <c r="GD13" s="77">
        <v>100</v>
      </c>
      <c r="GE13" s="77">
        <v>100</v>
      </c>
      <c r="GF13" s="77">
        <v>75</v>
      </c>
      <c r="GG13" s="77">
        <v>100</v>
      </c>
      <c r="GH13" s="77">
        <v>100</v>
      </c>
      <c r="GI13" s="77">
        <v>75</v>
      </c>
      <c r="GJ13" s="77">
        <v>100</v>
      </c>
      <c r="GK13" s="77">
        <v>100</v>
      </c>
      <c r="GL13" s="77">
        <v>75</v>
      </c>
      <c r="GM13" s="77">
        <v>100</v>
      </c>
      <c r="GN13" s="77">
        <v>75</v>
      </c>
      <c r="GO13" s="77">
        <v>75</v>
      </c>
      <c r="GP13" s="77">
        <v>100</v>
      </c>
      <c r="GQ13" s="77">
        <v>75</v>
      </c>
      <c r="GR13" s="77">
        <v>100</v>
      </c>
      <c r="GS13" s="77">
        <v>100</v>
      </c>
      <c r="GT13" s="77">
        <v>75</v>
      </c>
      <c r="GU13" s="77">
        <v>100</v>
      </c>
      <c r="GV13" s="77">
        <v>75</v>
      </c>
      <c r="GW13" s="77">
        <v>100</v>
      </c>
      <c r="GX13" s="77">
        <v>100</v>
      </c>
      <c r="GY13" s="77">
        <v>75</v>
      </c>
      <c r="GZ13" s="77">
        <v>100</v>
      </c>
      <c r="HA13" s="77">
        <v>75</v>
      </c>
      <c r="HB13" s="77">
        <v>100</v>
      </c>
    </row>
    <row r="14" spans="1:210" ht="15.5" x14ac:dyDescent="0.35">
      <c r="A14" s="80" t="s">
        <v>60</v>
      </c>
      <c r="B14" s="80">
        <v>2</v>
      </c>
      <c r="C14" s="100">
        <f t="shared" si="0"/>
        <v>88.526570048309182</v>
      </c>
      <c r="D14" s="77">
        <v>100</v>
      </c>
      <c r="E14" s="77">
        <v>75</v>
      </c>
      <c r="F14" s="77">
        <v>100</v>
      </c>
      <c r="G14" s="77">
        <v>75</v>
      </c>
      <c r="H14" s="77">
        <v>100</v>
      </c>
      <c r="I14" s="77">
        <v>75</v>
      </c>
      <c r="J14" s="77">
        <v>100</v>
      </c>
      <c r="K14" s="77">
        <v>75</v>
      </c>
      <c r="L14" s="77">
        <v>100</v>
      </c>
      <c r="M14" s="77">
        <v>100</v>
      </c>
      <c r="N14" s="77">
        <v>0</v>
      </c>
      <c r="O14" s="77">
        <v>100</v>
      </c>
      <c r="P14" s="77">
        <v>100</v>
      </c>
      <c r="Q14" s="77">
        <v>75</v>
      </c>
      <c r="R14" s="77">
        <v>100</v>
      </c>
      <c r="S14" s="77">
        <v>100</v>
      </c>
      <c r="T14" s="77">
        <v>100</v>
      </c>
      <c r="U14" s="77">
        <v>50</v>
      </c>
      <c r="V14" s="77">
        <v>100</v>
      </c>
      <c r="W14" s="77">
        <v>100</v>
      </c>
      <c r="X14" s="77">
        <v>50</v>
      </c>
      <c r="Y14" s="77">
        <v>75</v>
      </c>
      <c r="Z14" s="77">
        <v>50</v>
      </c>
      <c r="AA14" s="77">
        <v>50</v>
      </c>
      <c r="AB14" s="77">
        <v>100</v>
      </c>
      <c r="AC14" s="77">
        <v>100</v>
      </c>
      <c r="AD14" s="77">
        <v>75</v>
      </c>
      <c r="AE14" s="77">
        <v>100</v>
      </c>
      <c r="AF14" s="77">
        <v>50</v>
      </c>
      <c r="AG14" s="77">
        <v>75</v>
      </c>
      <c r="AH14" s="77">
        <v>100</v>
      </c>
      <c r="AI14" s="77">
        <v>75</v>
      </c>
      <c r="AJ14" s="77">
        <v>100</v>
      </c>
      <c r="AK14" s="77">
        <v>75</v>
      </c>
      <c r="AL14" s="77">
        <v>75</v>
      </c>
      <c r="AM14" s="77">
        <v>75</v>
      </c>
      <c r="AN14" s="77">
        <v>75</v>
      </c>
      <c r="AO14" s="77">
        <v>25</v>
      </c>
      <c r="AP14" s="77">
        <v>25</v>
      </c>
      <c r="AQ14" s="77">
        <v>100</v>
      </c>
      <c r="AR14" s="77">
        <v>100</v>
      </c>
      <c r="AS14" s="77">
        <v>100</v>
      </c>
      <c r="AT14" s="77">
        <v>100</v>
      </c>
      <c r="AU14" s="77">
        <v>100</v>
      </c>
      <c r="AV14" s="77">
        <v>100</v>
      </c>
      <c r="AW14" s="77">
        <v>100</v>
      </c>
      <c r="AX14" s="77">
        <v>100</v>
      </c>
      <c r="AY14" s="77">
        <v>100</v>
      </c>
      <c r="AZ14" s="77">
        <v>100</v>
      </c>
      <c r="BA14" s="77">
        <v>100</v>
      </c>
      <c r="BB14" s="77">
        <v>100</v>
      </c>
      <c r="BC14" s="77">
        <v>100</v>
      </c>
      <c r="BD14" s="77">
        <v>100</v>
      </c>
      <c r="BE14" s="77">
        <v>100</v>
      </c>
      <c r="BF14" s="77">
        <v>75</v>
      </c>
      <c r="BG14" s="77">
        <v>100</v>
      </c>
      <c r="BH14" s="77">
        <v>100</v>
      </c>
      <c r="BI14" s="77">
        <v>100</v>
      </c>
      <c r="BJ14" s="77">
        <v>25</v>
      </c>
      <c r="BK14" s="77">
        <v>75</v>
      </c>
      <c r="BL14" s="77">
        <v>75</v>
      </c>
      <c r="BM14" s="77">
        <v>75</v>
      </c>
      <c r="BN14" s="77">
        <v>100</v>
      </c>
      <c r="BO14" s="77">
        <v>100</v>
      </c>
      <c r="BP14" s="77">
        <v>100</v>
      </c>
      <c r="BQ14" s="77">
        <v>100</v>
      </c>
      <c r="BR14" s="77">
        <v>100</v>
      </c>
      <c r="BS14" s="77">
        <v>100</v>
      </c>
      <c r="BT14" s="77">
        <v>100</v>
      </c>
      <c r="BU14" s="77">
        <v>100</v>
      </c>
      <c r="BV14" s="77">
        <v>0</v>
      </c>
      <c r="BW14" s="77">
        <v>100</v>
      </c>
      <c r="BX14" s="77">
        <v>100</v>
      </c>
      <c r="BY14" s="77">
        <v>100</v>
      </c>
      <c r="BZ14" s="77">
        <v>100</v>
      </c>
      <c r="CA14" s="77">
        <v>100</v>
      </c>
      <c r="CB14" s="77">
        <v>100</v>
      </c>
      <c r="CC14" s="77">
        <v>25</v>
      </c>
      <c r="CD14" s="77">
        <v>100</v>
      </c>
      <c r="CE14" s="77">
        <v>100</v>
      </c>
      <c r="CF14" s="77">
        <v>100</v>
      </c>
      <c r="CG14" s="77">
        <v>100</v>
      </c>
      <c r="CH14" s="77">
        <v>100</v>
      </c>
      <c r="CI14" s="77">
        <v>100</v>
      </c>
      <c r="CJ14" s="77">
        <v>100</v>
      </c>
      <c r="CK14" s="77">
        <v>25</v>
      </c>
      <c r="CL14" s="77">
        <v>100</v>
      </c>
      <c r="CM14" s="77">
        <v>100</v>
      </c>
      <c r="CN14" s="77">
        <v>100</v>
      </c>
      <c r="CO14" s="77">
        <v>75</v>
      </c>
      <c r="CP14" s="77">
        <v>100</v>
      </c>
      <c r="CQ14" s="77">
        <v>100</v>
      </c>
      <c r="CR14" s="77">
        <v>100</v>
      </c>
      <c r="CS14" s="77">
        <v>100</v>
      </c>
      <c r="CT14" s="77">
        <v>25</v>
      </c>
      <c r="CU14" s="77">
        <v>0</v>
      </c>
      <c r="CV14" s="77">
        <v>75</v>
      </c>
      <c r="CW14" s="77">
        <v>100</v>
      </c>
      <c r="CX14" s="77">
        <v>100</v>
      </c>
      <c r="CY14" s="77">
        <v>0</v>
      </c>
      <c r="CZ14" s="77">
        <v>100</v>
      </c>
      <c r="DA14" s="77">
        <v>100</v>
      </c>
      <c r="DB14" s="77">
        <v>0</v>
      </c>
      <c r="DC14" s="77">
        <v>100</v>
      </c>
      <c r="DD14" s="77">
        <v>75</v>
      </c>
      <c r="DE14" s="77">
        <v>0</v>
      </c>
      <c r="DF14" s="77">
        <v>100</v>
      </c>
      <c r="DG14" s="77">
        <v>100</v>
      </c>
      <c r="DH14" s="77">
        <v>75</v>
      </c>
      <c r="DI14" s="77">
        <v>100</v>
      </c>
      <c r="DJ14" s="77">
        <v>100</v>
      </c>
      <c r="DK14" s="77">
        <v>100</v>
      </c>
      <c r="DL14" s="77">
        <v>100</v>
      </c>
      <c r="DM14" s="77">
        <v>100</v>
      </c>
      <c r="DN14" s="77">
        <v>100</v>
      </c>
      <c r="DO14" s="77">
        <v>100</v>
      </c>
      <c r="DP14" s="77">
        <v>100</v>
      </c>
      <c r="DQ14" s="77">
        <v>100</v>
      </c>
      <c r="DR14" s="77">
        <v>100</v>
      </c>
      <c r="DS14" s="77">
        <v>100</v>
      </c>
      <c r="DT14" s="77">
        <v>25</v>
      </c>
      <c r="DU14" s="77">
        <v>100</v>
      </c>
      <c r="DV14" s="77">
        <v>100</v>
      </c>
      <c r="DW14" s="77">
        <v>0</v>
      </c>
      <c r="DX14" s="77">
        <v>75</v>
      </c>
      <c r="DY14" s="77">
        <v>100</v>
      </c>
      <c r="DZ14" s="77">
        <v>100</v>
      </c>
      <c r="EA14" s="77">
        <v>100</v>
      </c>
      <c r="EB14" s="77">
        <v>100</v>
      </c>
      <c r="EC14" s="77">
        <v>75</v>
      </c>
      <c r="ED14" s="77">
        <v>100</v>
      </c>
      <c r="EE14" s="77">
        <v>100</v>
      </c>
      <c r="EF14" s="77">
        <v>100</v>
      </c>
      <c r="EG14" s="77">
        <v>100</v>
      </c>
      <c r="EH14" s="77">
        <v>75</v>
      </c>
      <c r="EI14" s="77">
        <v>25</v>
      </c>
      <c r="EJ14" s="77">
        <v>100</v>
      </c>
      <c r="EK14" s="77">
        <v>100</v>
      </c>
      <c r="EL14" s="77">
        <v>100</v>
      </c>
      <c r="EM14" s="77">
        <v>100</v>
      </c>
      <c r="EN14" s="77">
        <v>100</v>
      </c>
      <c r="EO14" s="77">
        <v>100</v>
      </c>
      <c r="EP14" s="77">
        <v>100</v>
      </c>
      <c r="EQ14" s="77">
        <v>100</v>
      </c>
      <c r="ER14" s="77">
        <v>100</v>
      </c>
      <c r="ES14" s="77">
        <v>100</v>
      </c>
      <c r="ET14" s="77">
        <v>100</v>
      </c>
      <c r="EU14" s="77">
        <v>100</v>
      </c>
      <c r="EV14" s="77">
        <v>75</v>
      </c>
      <c r="EW14" s="77">
        <v>100</v>
      </c>
      <c r="EX14" s="77">
        <v>100</v>
      </c>
      <c r="EY14" s="77">
        <v>100</v>
      </c>
      <c r="EZ14" s="77">
        <v>100</v>
      </c>
      <c r="FA14" s="77">
        <v>100</v>
      </c>
      <c r="FB14" s="77">
        <v>100</v>
      </c>
      <c r="FC14" s="77">
        <v>100</v>
      </c>
      <c r="FD14" s="77">
        <v>100</v>
      </c>
      <c r="FE14" s="77">
        <v>100</v>
      </c>
      <c r="FF14" s="77">
        <v>100</v>
      </c>
      <c r="FG14" s="77">
        <v>100</v>
      </c>
      <c r="FH14" s="77">
        <v>100</v>
      </c>
      <c r="FI14" s="77">
        <v>100</v>
      </c>
      <c r="FJ14" s="77">
        <v>100</v>
      </c>
      <c r="FK14" s="77">
        <v>100</v>
      </c>
      <c r="FL14" s="77">
        <v>100</v>
      </c>
      <c r="FM14" s="77">
        <v>100</v>
      </c>
      <c r="FN14" s="77">
        <v>100</v>
      </c>
      <c r="FO14" s="77">
        <v>100</v>
      </c>
      <c r="FP14" s="77">
        <v>100</v>
      </c>
      <c r="FQ14" s="77">
        <v>100</v>
      </c>
      <c r="FR14" s="77">
        <v>100</v>
      </c>
      <c r="FS14" s="77">
        <v>100</v>
      </c>
      <c r="FT14" s="77">
        <v>100</v>
      </c>
      <c r="FU14" s="77">
        <v>100</v>
      </c>
      <c r="FV14" s="77">
        <v>100</v>
      </c>
      <c r="FW14" s="77">
        <v>100</v>
      </c>
      <c r="FX14" s="77">
        <v>100</v>
      </c>
      <c r="FY14" s="77">
        <v>100</v>
      </c>
      <c r="FZ14" s="77">
        <v>100</v>
      </c>
      <c r="GA14" s="77">
        <v>100</v>
      </c>
      <c r="GB14" s="77">
        <v>100</v>
      </c>
      <c r="GC14" s="77">
        <v>100</v>
      </c>
      <c r="GD14" s="77">
        <v>100</v>
      </c>
      <c r="GE14" s="77">
        <v>100</v>
      </c>
      <c r="GF14" s="77">
        <v>100</v>
      </c>
      <c r="GG14" s="77">
        <v>100</v>
      </c>
      <c r="GH14" s="77">
        <v>100</v>
      </c>
      <c r="GI14" s="77">
        <v>100</v>
      </c>
      <c r="GJ14" s="77">
        <v>100</v>
      </c>
      <c r="GK14" s="77">
        <v>100</v>
      </c>
      <c r="GL14" s="77">
        <v>100</v>
      </c>
      <c r="GM14" s="77">
        <v>100</v>
      </c>
      <c r="GN14" s="77">
        <v>75</v>
      </c>
      <c r="GO14" s="77">
        <v>75</v>
      </c>
      <c r="GP14" s="77">
        <v>100</v>
      </c>
      <c r="GQ14" s="77">
        <v>100</v>
      </c>
      <c r="GR14" s="77">
        <v>75</v>
      </c>
      <c r="GS14" s="77">
        <v>100</v>
      </c>
      <c r="GT14" s="77">
        <v>100</v>
      </c>
      <c r="GU14" s="77">
        <v>75</v>
      </c>
      <c r="GV14" s="77">
        <v>75</v>
      </c>
      <c r="GW14" s="77">
        <v>75</v>
      </c>
      <c r="GX14" s="77">
        <v>75</v>
      </c>
      <c r="GY14" s="77">
        <v>100</v>
      </c>
      <c r="GZ14" s="77">
        <v>100</v>
      </c>
      <c r="HA14" s="77">
        <v>75</v>
      </c>
      <c r="HB14" s="77">
        <v>100</v>
      </c>
    </row>
    <row r="15" spans="1:210" ht="15.5" x14ac:dyDescent="0.35">
      <c r="A15" s="80" t="s">
        <v>62</v>
      </c>
      <c r="B15" s="80">
        <v>2</v>
      </c>
      <c r="C15" s="100">
        <f t="shared" si="0"/>
        <v>72.826086956521735</v>
      </c>
      <c r="D15" s="77">
        <v>100</v>
      </c>
      <c r="E15" s="77">
        <v>75</v>
      </c>
      <c r="F15" s="77">
        <v>75</v>
      </c>
      <c r="G15" s="77">
        <v>25</v>
      </c>
      <c r="H15" s="77">
        <v>75</v>
      </c>
      <c r="I15" s="77">
        <v>50</v>
      </c>
      <c r="J15" s="77">
        <v>100</v>
      </c>
      <c r="K15" s="77">
        <v>100</v>
      </c>
      <c r="L15" s="77">
        <v>100</v>
      </c>
      <c r="M15" s="77">
        <v>75</v>
      </c>
      <c r="N15" s="77">
        <v>100</v>
      </c>
      <c r="O15" s="77">
        <v>100</v>
      </c>
      <c r="P15" s="77">
        <v>100</v>
      </c>
      <c r="Q15" s="77">
        <v>100</v>
      </c>
      <c r="R15" s="77">
        <v>100</v>
      </c>
      <c r="S15" s="77">
        <v>100</v>
      </c>
      <c r="T15" s="77">
        <v>75</v>
      </c>
      <c r="U15" s="77">
        <v>25</v>
      </c>
      <c r="V15" s="77">
        <v>100</v>
      </c>
      <c r="W15" s="77">
        <v>100</v>
      </c>
      <c r="X15" s="77">
        <v>75</v>
      </c>
      <c r="Y15" s="77">
        <v>100</v>
      </c>
      <c r="Z15" s="77">
        <v>100</v>
      </c>
      <c r="AA15" s="77">
        <v>75</v>
      </c>
      <c r="AB15" s="77">
        <v>50</v>
      </c>
      <c r="AC15" s="77">
        <v>100</v>
      </c>
      <c r="AD15" s="77">
        <v>75</v>
      </c>
      <c r="AE15" s="77">
        <v>50</v>
      </c>
      <c r="AF15" s="77">
        <v>50</v>
      </c>
      <c r="AG15" s="77">
        <v>75</v>
      </c>
      <c r="AH15" s="77">
        <v>75</v>
      </c>
      <c r="AI15" s="77">
        <v>100</v>
      </c>
      <c r="AJ15" s="77">
        <v>25</v>
      </c>
      <c r="AK15" s="77">
        <v>75</v>
      </c>
      <c r="AL15" s="77">
        <v>100</v>
      </c>
      <c r="AM15" s="77">
        <v>100</v>
      </c>
      <c r="AN15" s="77">
        <v>100</v>
      </c>
      <c r="AO15" s="77">
        <v>75</v>
      </c>
      <c r="AP15" s="77">
        <v>100</v>
      </c>
      <c r="AQ15" s="77">
        <v>75</v>
      </c>
      <c r="AR15" s="77">
        <v>100</v>
      </c>
      <c r="AS15" s="77">
        <v>100</v>
      </c>
      <c r="AT15" s="77">
        <v>75</v>
      </c>
      <c r="AU15" s="77">
        <v>25</v>
      </c>
      <c r="AV15" s="77">
        <v>100</v>
      </c>
      <c r="AW15" s="77">
        <v>100</v>
      </c>
      <c r="AX15" s="77">
        <v>75</v>
      </c>
      <c r="AY15" s="77">
        <v>50</v>
      </c>
      <c r="AZ15" s="77">
        <v>100</v>
      </c>
      <c r="BA15" s="77">
        <v>100</v>
      </c>
      <c r="BB15" s="77">
        <v>100</v>
      </c>
      <c r="BC15" s="77">
        <v>100</v>
      </c>
      <c r="BD15" s="77">
        <v>100</v>
      </c>
      <c r="BE15" s="77">
        <v>100</v>
      </c>
      <c r="BF15" s="77">
        <v>100</v>
      </c>
      <c r="BG15" s="77">
        <v>75</v>
      </c>
      <c r="BH15" s="77">
        <v>100</v>
      </c>
      <c r="BI15" s="77">
        <v>100</v>
      </c>
      <c r="BJ15" s="77">
        <v>50</v>
      </c>
      <c r="BK15" s="77">
        <v>25</v>
      </c>
      <c r="BL15" s="77">
        <v>100</v>
      </c>
      <c r="BM15" s="77">
        <v>50</v>
      </c>
      <c r="BN15" s="77">
        <v>100</v>
      </c>
      <c r="BO15" s="77">
        <v>25</v>
      </c>
      <c r="BP15" s="77">
        <v>100</v>
      </c>
      <c r="BQ15" s="77">
        <v>75</v>
      </c>
      <c r="BR15" s="77">
        <v>100</v>
      </c>
      <c r="BS15" s="77">
        <v>100</v>
      </c>
      <c r="BT15" s="77">
        <v>50</v>
      </c>
      <c r="BU15" s="77">
        <v>100</v>
      </c>
      <c r="BV15" s="77">
        <v>25</v>
      </c>
      <c r="BW15" s="77">
        <v>75</v>
      </c>
      <c r="BX15" s="77">
        <v>75</v>
      </c>
      <c r="BY15" s="77">
        <v>100</v>
      </c>
      <c r="BZ15" s="77">
        <v>25</v>
      </c>
      <c r="CA15" s="77">
        <v>100</v>
      </c>
      <c r="CB15" s="77">
        <v>25</v>
      </c>
      <c r="CC15" s="77">
        <v>25</v>
      </c>
      <c r="CD15" s="77">
        <v>100</v>
      </c>
      <c r="CE15" s="77">
        <v>50</v>
      </c>
      <c r="CF15" s="77">
        <v>50</v>
      </c>
      <c r="CG15" s="77">
        <v>75</v>
      </c>
      <c r="CH15" s="77">
        <v>25</v>
      </c>
      <c r="CI15" s="77">
        <v>25</v>
      </c>
      <c r="CJ15" s="77">
        <v>25</v>
      </c>
      <c r="CK15" s="77">
        <v>25</v>
      </c>
      <c r="CL15" s="77">
        <v>100</v>
      </c>
      <c r="CM15" s="77">
        <v>100</v>
      </c>
      <c r="CN15" s="77">
        <v>100</v>
      </c>
      <c r="CO15" s="77">
        <v>25</v>
      </c>
      <c r="CP15" s="77">
        <v>50</v>
      </c>
      <c r="CQ15" s="77">
        <v>50</v>
      </c>
      <c r="CR15" s="77">
        <v>50</v>
      </c>
      <c r="CS15" s="77">
        <v>25</v>
      </c>
      <c r="CT15" s="77">
        <v>25</v>
      </c>
      <c r="CU15" s="77">
        <v>25</v>
      </c>
      <c r="CV15" s="77">
        <v>50</v>
      </c>
      <c r="CW15" s="77">
        <v>25</v>
      </c>
      <c r="CX15" s="77">
        <v>75</v>
      </c>
      <c r="CY15" s="77">
        <v>25</v>
      </c>
      <c r="CZ15" s="77">
        <v>100</v>
      </c>
      <c r="DA15" s="77">
        <v>75</v>
      </c>
      <c r="DB15" s="77">
        <v>25</v>
      </c>
      <c r="DC15" s="77">
        <v>75</v>
      </c>
      <c r="DD15" s="77">
        <v>75</v>
      </c>
      <c r="DE15" s="77">
        <v>100</v>
      </c>
      <c r="DF15" s="77">
        <v>100</v>
      </c>
      <c r="DG15" s="77">
        <v>100</v>
      </c>
      <c r="DH15" s="77">
        <v>75</v>
      </c>
      <c r="DI15" s="77">
        <v>25</v>
      </c>
      <c r="DJ15" s="77">
        <v>25</v>
      </c>
      <c r="DK15" s="77">
        <v>100</v>
      </c>
      <c r="DL15" s="77">
        <v>100</v>
      </c>
      <c r="DM15" s="77">
        <v>100</v>
      </c>
      <c r="DN15" s="77">
        <v>100</v>
      </c>
      <c r="DO15" s="77">
        <v>100</v>
      </c>
      <c r="DP15" s="77">
        <v>100</v>
      </c>
      <c r="DQ15" s="77">
        <v>25</v>
      </c>
      <c r="DR15" s="77">
        <v>100</v>
      </c>
      <c r="DS15" s="77">
        <v>50</v>
      </c>
      <c r="DT15" s="77">
        <v>25</v>
      </c>
      <c r="DU15" s="77">
        <v>75</v>
      </c>
      <c r="DV15" s="77">
        <v>100</v>
      </c>
      <c r="DW15" s="77">
        <v>25</v>
      </c>
      <c r="DX15" s="77">
        <v>75</v>
      </c>
      <c r="DY15" s="77">
        <v>50</v>
      </c>
      <c r="DZ15" s="77">
        <v>75</v>
      </c>
      <c r="EA15" s="77">
        <v>75</v>
      </c>
      <c r="EB15" s="77">
        <v>75</v>
      </c>
      <c r="EC15" s="77">
        <v>25</v>
      </c>
      <c r="ED15" s="77">
        <v>25</v>
      </c>
      <c r="EE15" s="77">
        <v>50</v>
      </c>
      <c r="EF15" s="77">
        <v>75</v>
      </c>
      <c r="EG15" s="77">
        <v>50</v>
      </c>
      <c r="EH15" s="77">
        <v>50</v>
      </c>
      <c r="EI15" s="77">
        <v>25</v>
      </c>
      <c r="EJ15" s="77">
        <v>50</v>
      </c>
      <c r="EK15" s="77">
        <v>100</v>
      </c>
      <c r="EL15" s="77">
        <v>100</v>
      </c>
      <c r="EM15" s="77">
        <v>75</v>
      </c>
      <c r="EN15" s="77">
        <v>100</v>
      </c>
      <c r="EO15" s="77">
        <v>75</v>
      </c>
      <c r="EP15" s="77">
        <v>75</v>
      </c>
      <c r="EQ15" s="77">
        <v>75</v>
      </c>
      <c r="ER15" s="77">
        <v>75</v>
      </c>
      <c r="ES15" s="77">
        <v>75</v>
      </c>
      <c r="ET15" s="77">
        <v>75</v>
      </c>
      <c r="EU15" s="77">
        <v>75</v>
      </c>
      <c r="EV15" s="77">
        <v>25</v>
      </c>
      <c r="EW15" s="77">
        <v>75</v>
      </c>
      <c r="EX15" s="77">
        <v>100</v>
      </c>
      <c r="EY15" s="77">
        <v>100</v>
      </c>
      <c r="EZ15" s="77">
        <v>75</v>
      </c>
      <c r="FA15" s="77">
        <v>75</v>
      </c>
      <c r="FB15" s="77">
        <v>75</v>
      </c>
      <c r="FC15" s="77">
        <v>100</v>
      </c>
      <c r="FD15" s="77">
        <v>25</v>
      </c>
      <c r="FE15" s="77">
        <v>75</v>
      </c>
      <c r="FF15" s="77">
        <v>50</v>
      </c>
      <c r="FG15" s="77">
        <v>75</v>
      </c>
      <c r="FH15" s="77">
        <v>75</v>
      </c>
      <c r="FI15" s="77">
        <v>75</v>
      </c>
      <c r="FJ15" s="77">
        <v>75</v>
      </c>
      <c r="FK15" s="77">
        <v>75</v>
      </c>
      <c r="FL15" s="77">
        <v>100</v>
      </c>
      <c r="FM15" s="77">
        <v>75</v>
      </c>
      <c r="FN15" s="77">
        <v>75</v>
      </c>
      <c r="FO15" s="77">
        <v>100</v>
      </c>
      <c r="FP15" s="77">
        <v>75</v>
      </c>
      <c r="FQ15" s="77">
        <v>75</v>
      </c>
      <c r="FR15" s="77">
        <v>75</v>
      </c>
      <c r="FS15" s="77">
        <v>75</v>
      </c>
      <c r="FT15" s="77">
        <v>100</v>
      </c>
      <c r="FU15" s="77">
        <v>100</v>
      </c>
      <c r="FV15" s="77">
        <v>50</v>
      </c>
      <c r="FW15" s="77">
        <v>75</v>
      </c>
      <c r="FX15" s="77">
        <v>75</v>
      </c>
      <c r="FY15" s="77">
        <v>75</v>
      </c>
      <c r="FZ15" s="77">
        <v>100</v>
      </c>
      <c r="GA15" s="77">
        <v>100</v>
      </c>
      <c r="GB15" s="77">
        <v>100</v>
      </c>
      <c r="GC15" s="77">
        <v>100</v>
      </c>
      <c r="GD15" s="77">
        <v>50</v>
      </c>
      <c r="GE15" s="77">
        <v>50</v>
      </c>
      <c r="GF15" s="77">
        <v>75</v>
      </c>
      <c r="GG15" s="77">
        <v>75</v>
      </c>
      <c r="GH15" s="77">
        <v>100</v>
      </c>
      <c r="GI15" s="77">
        <v>100</v>
      </c>
      <c r="GJ15" s="77">
        <v>100</v>
      </c>
      <c r="GK15" s="77">
        <v>100</v>
      </c>
      <c r="GL15" s="77">
        <v>100</v>
      </c>
      <c r="GM15" s="77">
        <v>75</v>
      </c>
      <c r="GN15" s="77">
        <v>75</v>
      </c>
      <c r="GO15" s="77">
        <v>75</v>
      </c>
      <c r="GP15" s="77">
        <v>50</v>
      </c>
      <c r="GQ15" s="77">
        <v>75</v>
      </c>
      <c r="GR15" s="77">
        <v>25</v>
      </c>
      <c r="GS15" s="77">
        <v>75</v>
      </c>
      <c r="GT15" s="77">
        <v>75</v>
      </c>
      <c r="GU15" s="77">
        <v>75</v>
      </c>
      <c r="GV15" s="77">
        <v>75</v>
      </c>
      <c r="GW15" s="77">
        <v>50</v>
      </c>
      <c r="GX15" s="77">
        <v>50</v>
      </c>
      <c r="GY15" s="77">
        <v>50</v>
      </c>
      <c r="GZ15" s="77">
        <v>50</v>
      </c>
      <c r="HA15" s="77">
        <v>50</v>
      </c>
      <c r="HB15" s="77">
        <v>75</v>
      </c>
    </row>
    <row r="16" spans="1:210" ht="15.5" x14ac:dyDescent="0.35">
      <c r="A16" s="80" t="s">
        <v>63</v>
      </c>
      <c r="B16" s="80">
        <v>2</v>
      </c>
      <c r="C16" s="100">
        <f t="shared" si="0"/>
        <v>83.091787439613526</v>
      </c>
      <c r="D16" s="77">
        <v>100</v>
      </c>
      <c r="E16" s="77">
        <v>100</v>
      </c>
      <c r="F16" s="77">
        <v>100</v>
      </c>
      <c r="G16" s="77">
        <v>25</v>
      </c>
      <c r="H16" s="77">
        <v>100</v>
      </c>
      <c r="I16" s="77">
        <v>50</v>
      </c>
      <c r="J16" s="77">
        <v>75</v>
      </c>
      <c r="K16" s="77">
        <v>75</v>
      </c>
      <c r="L16" s="77">
        <v>100</v>
      </c>
      <c r="M16" s="77">
        <v>75</v>
      </c>
      <c r="N16" s="77">
        <v>100</v>
      </c>
      <c r="O16" s="77">
        <v>100</v>
      </c>
      <c r="P16" s="77">
        <v>75</v>
      </c>
      <c r="Q16" s="77">
        <v>75</v>
      </c>
      <c r="R16" s="77">
        <v>100</v>
      </c>
      <c r="S16" s="77">
        <v>100</v>
      </c>
      <c r="T16" s="77">
        <v>100</v>
      </c>
      <c r="U16" s="77">
        <v>25</v>
      </c>
      <c r="V16" s="77">
        <v>100</v>
      </c>
      <c r="W16" s="77">
        <v>100</v>
      </c>
      <c r="X16" s="77">
        <v>50</v>
      </c>
      <c r="Y16" s="77">
        <v>50</v>
      </c>
      <c r="Z16" s="77">
        <v>50</v>
      </c>
      <c r="AA16" s="77">
        <v>25</v>
      </c>
      <c r="AB16" s="77">
        <v>25</v>
      </c>
      <c r="AC16" s="77">
        <v>100</v>
      </c>
      <c r="AD16" s="77">
        <v>100</v>
      </c>
      <c r="AE16" s="77">
        <v>25</v>
      </c>
      <c r="AF16" s="77">
        <v>25</v>
      </c>
      <c r="AG16" s="77">
        <v>75</v>
      </c>
      <c r="AH16" s="77">
        <v>100</v>
      </c>
      <c r="AI16" s="77">
        <v>100</v>
      </c>
      <c r="AJ16" s="77">
        <v>25</v>
      </c>
      <c r="AK16" s="77">
        <v>100</v>
      </c>
      <c r="AL16" s="77">
        <v>100</v>
      </c>
      <c r="AM16" s="77">
        <v>100</v>
      </c>
      <c r="AN16" s="77">
        <v>100</v>
      </c>
      <c r="AO16" s="77">
        <v>25</v>
      </c>
      <c r="AP16" s="77">
        <v>100</v>
      </c>
      <c r="AQ16" s="77">
        <v>25</v>
      </c>
      <c r="AR16" s="77">
        <v>100</v>
      </c>
      <c r="AS16" s="77">
        <v>100</v>
      </c>
      <c r="AT16" s="77">
        <v>100</v>
      </c>
      <c r="AU16" s="77">
        <v>50</v>
      </c>
      <c r="AV16" s="77">
        <v>100</v>
      </c>
      <c r="AW16" s="77">
        <v>100</v>
      </c>
      <c r="AX16" s="77">
        <v>100</v>
      </c>
      <c r="AY16" s="77">
        <v>100</v>
      </c>
      <c r="AZ16" s="77">
        <v>100</v>
      </c>
      <c r="BA16" s="77">
        <v>100</v>
      </c>
      <c r="BB16" s="77">
        <v>100</v>
      </c>
      <c r="BC16" s="77">
        <v>100</v>
      </c>
      <c r="BD16" s="77">
        <v>100</v>
      </c>
      <c r="BE16" s="77">
        <v>100</v>
      </c>
      <c r="BF16" s="77">
        <v>75</v>
      </c>
      <c r="BG16" s="77">
        <v>75</v>
      </c>
      <c r="BH16" s="77">
        <v>75</v>
      </c>
      <c r="BI16" s="77">
        <v>100</v>
      </c>
      <c r="BJ16" s="77">
        <v>75</v>
      </c>
      <c r="BK16" s="77">
        <v>75</v>
      </c>
      <c r="BL16" s="77">
        <v>100</v>
      </c>
      <c r="BM16" s="77">
        <v>50</v>
      </c>
      <c r="BN16" s="77">
        <v>100</v>
      </c>
      <c r="BO16" s="77">
        <v>100</v>
      </c>
      <c r="BP16" s="77">
        <v>100</v>
      </c>
      <c r="BQ16" s="77">
        <v>100</v>
      </c>
      <c r="BR16" s="77">
        <v>100</v>
      </c>
      <c r="BS16" s="77">
        <v>100</v>
      </c>
      <c r="BT16" s="77">
        <v>100</v>
      </c>
      <c r="BU16" s="77">
        <v>100</v>
      </c>
      <c r="BV16" s="77">
        <v>25</v>
      </c>
      <c r="BW16" s="77">
        <v>75</v>
      </c>
      <c r="BX16" s="77">
        <v>100</v>
      </c>
      <c r="BY16" s="77">
        <v>100</v>
      </c>
      <c r="BZ16" s="77">
        <v>25</v>
      </c>
      <c r="CA16" s="77">
        <v>100</v>
      </c>
      <c r="CB16" s="77">
        <v>25</v>
      </c>
      <c r="CC16" s="77">
        <v>25</v>
      </c>
      <c r="CD16" s="77">
        <v>100</v>
      </c>
      <c r="CE16" s="77">
        <v>100</v>
      </c>
      <c r="CF16" s="77">
        <v>100</v>
      </c>
      <c r="CG16" s="77">
        <v>100</v>
      </c>
      <c r="CH16" s="77">
        <v>100</v>
      </c>
      <c r="CI16" s="77">
        <v>100</v>
      </c>
      <c r="CJ16" s="77">
        <v>100</v>
      </c>
      <c r="CK16" s="77">
        <v>100</v>
      </c>
      <c r="CL16" s="77">
        <v>100</v>
      </c>
      <c r="CM16" s="77">
        <v>100</v>
      </c>
      <c r="CN16" s="77">
        <v>100</v>
      </c>
      <c r="CO16" s="77">
        <v>75</v>
      </c>
      <c r="CP16" s="77">
        <v>75</v>
      </c>
      <c r="CQ16" s="77">
        <v>25</v>
      </c>
      <c r="CR16" s="77">
        <v>50</v>
      </c>
      <c r="CS16" s="77">
        <v>75</v>
      </c>
      <c r="CT16" s="77">
        <v>25</v>
      </c>
      <c r="CU16" s="77">
        <v>25</v>
      </c>
      <c r="CV16" s="77">
        <v>25</v>
      </c>
      <c r="CW16" s="77">
        <v>100</v>
      </c>
      <c r="CX16" s="77">
        <v>100</v>
      </c>
      <c r="CY16" s="77">
        <v>25</v>
      </c>
      <c r="CZ16" s="77">
        <v>100</v>
      </c>
      <c r="DA16" s="77">
        <v>100</v>
      </c>
      <c r="DB16" s="77">
        <v>25</v>
      </c>
      <c r="DC16" s="77">
        <v>100</v>
      </c>
      <c r="DD16" s="77">
        <v>100</v>
      </c>
      <c r="DE16" s="77">
        <v>100</v>
      </c>
      <c r="DF16" s="77">
        <v>100</v>
      </c>
      <c r="DG16" s="77">
        <v>100</v>
      </c>
      <c r="DH16" s="77">
        <v>75</v>
      </c>
      <c r="DI16" s="77">
        <v>25</v>
      </c>
      <c r="DJ16" s="77">
        <v>100</v>
      </c>
      <c r="DK16" s="77">
        <v>100</v>
      </c>
      <c r="DL16" s="77">
        <v>100</v>
      </c>
      <c r="DM16" s="77">
        <v>100</v>
      </c>
      <c r="DN16" s="77">
        <v>100</v>
      </c>
      <c r="DO16" s="77">
        <v>100</v>
      </c>
      <c r="DP16" s="77">
        <v>100</v>
      </c>
      <c r="DQ16" s="77">
        <v>75</v>
      </c>
      <c r="DR16" s="77">
        <v>100</v>
      </c>
      <c r="DS16" s="77">
        <v>75</v>
      </c>
      <c r="DT16" s="77">
        <v>25</v>
      </c>
      <c r="DU16" s="77">
        <v>100</v>
      </c>
      <c r="DV16" s="77">
        <v>100</v>
      </c>
      <c r="DW16" s="77">
        <v>100</v>
      </c>
      <c r="DX16" s="77">
        <v>25</v>
      </c>
      <c r="DY16" s="77">
        <v>100</v>
      </c>
      <c r="DZ16" s="77">
        <v>100</v>
      </c>
      <c r="EA16" s="77">
        <v>75</v>
      </c>
      <c r="EB16" s="77">
        <v>75</v>
      </c>
      <c r="EC16" s="77">
        <v>100</v>
      </c>
      <c r="ED16" s="77">
        <v>100</v>
      </c>
      <c r="EE16" s="77">
        <v>100</v>
      </c>
      <c r="EF16" s="77">
        <v>100</v>
      </c>
      <c r="EG16" s="77">
        <v>100</v>
      </c>
      <c r="EH16" s="77">
        <v>75</v>
      </c>
      <c r="EI16" s="77">
        <v>75</v>
      </c>
      <c r="EJ16" s="77">
        <v>75</v>
      </c>
      <c r="EK16" s="77">
        <v>100</v>
      </c>
      <c r="EL16" s="77">
        <v>100</v>
      </c>
      <c r="EM16" s="77">
        <v>75</v>
      </c>
      <c r="EN16" s="77">
        <v>100</v>
      </c>
      <c r="EO16" s="77">
        <v>100</v>
      </c>
      <c r="EP16" s="77">
        <v>100</v>
      </c>
      <c r="EQ16" s="77">
        <v>100</v>
      </c>
      <c r="ER16" s="77">
        <v>100</v>
      </c>
      <c r="ES16" s="77">
        <v>100</v>
      </c>
      <c r="ET16" s="77">
        <v>100</v>
      </c>
      <c r="EU16" s="77">
        <v>100</v>
      </c>
      <c r="EV16" s="77">
        <v>75</v>
      </c>
      <c r="EW16" s="77">
        <v>75</v>
      </c>
      <c r="EX16" s="77">
        <v>100</v>
      </c>
      <c r="EY16" s="77">
        <v>100</v>
      </c>
      <c r="EZ16" s="77">
        <v>75</v>
      </c>
      <c r="FA16" s="77">
        <v>100</v>
      </c>
      <c r="FB16" s="77">
        <v>75</v>
      </c>
      <c r="FC16" s="77">
        <v>100</v>
      </c>
      <c r="FD16" s="77">
        <v>75</v>
      </c>
      <c r="FE16" s="77">
        <v>25</v>
      </c>
      <c r="FF16" s="77">
        <v>25</v>
      </c>
      <c r="FG16" s="77">
        <v>75</v>
      </c>
      <c r="FH16" s="77">
        <v>75</v>
      </c>
      <c r="FI16" s="77">
        <v>75</v>
      </c>
      <c r="FJ16" s="77">
        <v>100</v>
      </c>
      <c r="FK16" s="77">
        <v>100</v>
      </c>
      <c r="FL16" s="77">
        <v>75</v>
      </c>
      <c r="FM16" s="77">
        <v>100</v>
      </c>
      <c r="FN16" s="77">
        <v>100</v>
      </c>
      <c r="FO16" s="77">
        <v>100</v>
      </c>
      <c r="FP16" s="77">
        <v>75</v>
      </c>
      <c r="FQ16" s="77">
        <v>25</v>
      </c>
      <c r="FR16" s="77">
        <v>75</v>
      </c>
      <c r="FS16" s="77">
        <v>100</v>
      </c>
      <c r="FT16" s="77">
        <v>100</v>
      </c>
      <c r="FU16" s="77">
        <v>75</v>
      </c>
      <c r="FV16" s="77">
        <v>100</v>
      </c>
      <c r="FW16" s="77">
        <v>100</v>
      </c>
      <c r="FX16" s="77">
        <v>100</v>
      </c>
      <c r="FY16" s="77">
        <v>100</v>
      </c>
      <c r="FZ16" s="77">
        <v>100</v>
      </c>
      <c r="GA16" s="77">
        <v>100</v>
      </c>
      <c r="GB16" s="77">
        <v>100</v>
      </c>
      <c r="GC16" s="77">
        <v>100</v>
      </c>
      <c r="GD16" s="77">
        <v>25</v>
      </c>
      <c r="GE16" s="77">
        <v>25</v>
      </c>
      <c r="GF16" s="77">
        <v>100</v>
      </c>
      <c r="GG16" s="77">
        <v>25</v>
      </c>
      <c r="GH16" s="77">
        <v>100</v>
      </c>
      <c r="GI16" s="77">
        <v>100</v>
      </c>
      <c r="GJ16" s="77">
        <v>100</v>
      </c>
      <c r="GK16" s="77">
        <v>100</v>
      </c>
      <c r="GL16" s="77">
        <v>100</v>
      </c>
      <c r="GM16" s="77">
        <v>100</v>
      </c>
      <c r="GN16" s="77">
        <v>25</v>
      </c>
      <c r="GO16" s="77">
        <v>100</v>
      </c>
      <c r="GP16" s="77">
        <v>75</v>
      </c>
      <c r="GQ16" s="77">
        <v>100</v>
      </c>
      <c r="GR16" s="77">
        <v>100</v>
      </c>
      <c r="GS16" s="77">
        <v>100</v>
      </c>
      <c r="GT16" s="77">
        <v>100</v>
      </c>
      <c r="GU16" s="77">
        <v>100</v>
      </c>
      <c r="GV16" s="77">
        <v>100</v>
      </c>
      <c r="GW16" s="77">
        <v>100</v>
      </c>
      <c r="GX16" s="77">
        <v>100</v>
      </c>
      <c r="GY16" s="77">
        <v>75</v>
      </c>
      <c r="GZ16" s="77">
        <v>75</v>
      </c>
      <c r="HA16" s="77">
        <v>100</v>
      </c>
      <c r="HB16" s="77">
        <v>100</v>
      </c>
    </row>
    <row r="17" spans="1:210" ht="15.5" x14ac:dyDescent="0.35">
      <c r="A17" s="80" t="s">
        <v>70</v>
      </c>
      <c r="B17" s="80">
        <v>2</v>
      </c>
      <c r="C17" s="100">
        <f t="shared" si="0"/>
        <v>63.405797101449274</v>
      </c>
      <c r="D17" s="77">
        <v>0</v>
      </c>
      <c r="E17" s="77">
        <v>25</v>
      </c>
      <c r="F17" s="77">
        <v>0</v>
      </c>
      <c r="G17" s="77">
        <v>25</v>
      </c>
      <c r="H17" s="77">
        <v>0</v>
      </c>
      <c r="I17" s="77">
        <v>25</v>
      </c>
      <c r="J17" s="77">
        <v>0</v>
      </c>
      <c r="K17" s="77">
        <v>100</v>
      </c>
      <c r="L17" s="77">
        <v>0</v>
      </c>
      <c r="M17" s="77">
        <v>75</v>
      </c>
      <c r="N17" s="77">
        <v>0</v>
      </c>
      <c r="O17" s="77">
        <v>100</v>
      </c>
      <c r="P17" s="77">
        <v>0</v>
      </c>
      <c r="Q17" s="77">
        <v>75</v>
      </c>
      <c r="R17" s="77">
        <v>0</v>
      </c>
      <c r="S17" s="77">
        <v>75</v>
      </c>
      <c r="T17" s="77">
        <v>0</v>
      </c>
      <c r="U17" s="77">
        <v>0</v>
      </c>
      <c r="V17" s="77">
        <v>0</v>
      </c>
      <c r="W17" s="77">
        <v>100</v>
      </c>
      <c r="X17" s="77">
        <v>100</v>
      </c>
      <c r="Y17" s="77">
        <v>0</v>
      </c>
      <c r="Z17" s="77">
        <v>0</v>
      </c>
      <c r="AA17" s="77">
        <v>100</v>
      </c>
      <c r="AB17" s="77">
        <v>100</v>
      </c>
      <c r="AC17" s="77">
        <v>100</v>
      </c>
      <c r="AD17" s="77">
        <v>100</v>
      </c>
      <c r="AE17" s="77">
        <v>75</v>
      </c>
      <c r="AF17" s="77">
        <v>100</v>
      </c>
      <c r="AG17" s="77">
        <v>100</v>
      </c>
      <c r="AH17" s="77">
        <v>100</v>
      </c>
      <c r="AI17" s="77">
        <v>100</v>
      </c>
      <c r="AJ17" s="77">
        <v>100</v>
      </c>
      <c r="AK17" s="77">
        <v>75</v>
      </c>
      <c r="AL17" s="77">
        <v>75</v>
      </c>
      <c r="AM17" s="77">
        <v>75</v>
      </c>
      <c r="AN17" s="77">
        <v>75</v>
      </c>
      <c r="AO17" s="77">
        <v>25</v>
      </c>
      <c r="AP17" s="77">
        <v>75</v>
      </c>
      <c r="AQ17" s="77">
        <v>0</v>
      </c>
      <c r="AR17" s="77">
        <v>25</v>
      </c>
      <c r="AS17" s="77">
        <v>75</v>
      </c>
      <c r="AT17" s="77">
        <v>75</v>
      </c>
      <c r="AU17" s="77">
        <v>0</v>
      </c>
      <c r="AV17" s="77">
        <v>75</v>
      </c>
      <c r="AW17" s="77">
        <v>100</v>
      </c>
      <c r="AX17" s="77">
        <v>75</v>
      </c>
      <c r="AY17" s="77">
        <v>75</v>
      </c>
      <c r="AZ17" s="77">
        <v>75</v>
      </c>
      <c r="BA17" s="77">
        <v>75</v>
      </c>
      <c r="BB17" s="77">
        <v>100</v>
      </c>
      <c r="BC17" s="77">
        <v>100</v>
      </c>
      <c r="BD17" s="77">
        <v>75</v>
      </c>
      <c r="BE17" s="77">
        <v>75</v>
      </c>
      <c r="BF17" s="77">
        <v>75</v>
      </c>
      <c r="BG17" s="77">
        <v>75</v>
      </c>
      <c r="BH17" s="77">
        <v>75</v>
      </c>
      <c r="BI17" s="77">
        <v>75</v>
      </c>
      <c r="BJ17" s="77">
        <v>0</v>
      </c>
      <c r="BK17" s="77">
        <v>75</v>
      </c>
      <c r="BL17" s="77">
        <v>100</v>
      </c>
      <c r="BM17" s="77">
        <v>75</v>
      </c>
      <c r="BN17" s="77">
        <v>100</v>
      </c>
      <c r="BO17" s="77">
        <v>0</v>
      </c>
      <c r="BP17" s="77">
        <v>100</v>
      </c>
      <c r="BQ17" s="77">
        <v>75</v>
      </c>
      <c r="BR17" s="77">
        <v>100</v>
      </c>
      <c r="BS17" s="77">
        <v>100</v>
      </c>
      <c r="BT17" s="77">
        <v>75</v>
      </c>
      <c r="BU17" s="77">
        <v>100</v>
      </c>
      <c r="BV17" s="77">
        <v>0</v>
      </c>
      <c r="BW17" s="77">
        <v>0</v>
      </c>
      <c r="BX17" s="77">
        <v>0</v>
      </c>
      <c r="BY17" s="77">
        <v>100</v>
      </c>
      <c r="BZ17" s="77">
        <v>0</v>
      </c>
      <c r="CA17" s="77">
        <v>75</v>
      </c>
      <c r="CB17" s="77">
        <v>0</v>
      </c>
      <c r="CC17" s="77">
        <v>25</v>
      </c>
      <c r="CD17" s="77">
        <v>100</v>
      </c>
      <c r="CE17" s="77">
        <v>100</v>
      </c>
      <c r="CF17" s="77">
        <v>75</v>
      </c>
      <c r="CG17" s="77">
        <v>100</v>
      </c>
      <c r="CH17" s="77">
        <v>75</v>
      </c>
      <c r="CI17" s="77">
        <v>100</v>
      </c>
      <c r="CJ17" s="77">
        <v>100</v>
      </c>
      <c r="CK17" s="77">
        <v>25</v>
      </c>
      <c r="CL17" s="77">
        <v>100</v>
      </c>
      <c r="CM17" s="77">
        <v>100</v>
      </c>
      <c r="CN17" s="77">
        <v>100</v>
      </c>
      <c r="CO17" s="77">
        <v>75</v>
      </c>
      <c r="CP17" s="77">
        <v>50</v>
      </c>
      <c r="CQ17" s="77">
        <v>100</v>
      </c>
      <c r="CR17" s="77">
        <v>100</v>
      </c>
      <c r="CS17" s="77">
        <v>75</v>
      </c>
      <c r="CT17" s="77">
        <v>50</v>
      </c>
      <c r="CU17" s="77">
        <v>50</v>
      </c>
      <c r="CV17" s="77">
        <v>0</v>
      </c>
      <c r="CW17" s="77">
        <v>75</v>
      </c>
      <c r="CX17" s="77">
        <v>75</v>
      </c>
      <c r="CY17" s="77">
        <v>25</v>
      </c>
      <c r="CZ17" s="77">
        <v>100</v>
      </c>
      <c r="DA17" s="77">
        <v>50</v>
      </c>
      <c r="DB17" s="77">
        <v>25</v>
      </c>
      <c r="DC17" s="77">
        <v>100</v>
      </c>
      <c r="DD17" s="77">
        <v>50</v>
      </c>
      <c r="DE17" s="77">
        <v>0</v>
      </c>
      <c r="DF17" s="77">
        <v>100</v>
      </c>
      <c r="DG17" s="77">
        <v>100</v>
      </c>
      <c r="DH17" s="77">
        <v>75</v>
      </c>
      <c r="DI17" s="77">
        <v>75</v>
      </c>
      <c r="DJ17" s="77">
        <v>50</v>
      </c>
      <c r="DK17" s="77">
        <v>100</v>
      </c>
      <c r="DL17" s="77">
        <v>100</v>
      </c>
      <c r="DM17" s="77">
        <v>100</v>
      </c>
      <c r="DN17" s="77">
        <v>100</v>
      </c>
      <c r="DO17" s="77">
        <v>100</v>
      </c>
      <c r="DP17" s="77">
        <v>100</v>
      </c>
      <c r="DQ17" s="77">
        <v>100</v>
      </c>
      <c r="DR17" s="77">
        <v>100</v>
      </c>
      <c r="DS17" s="77">
        <v>50</v>
      </c>
      <c r="DT17" s="77">
        <v>0</v>
      </c>
      <c r="DU17" s="77">
        <v>100</v>
      </c>
      <c r="DV17" s="77">
        <v>100</v>
      </c>
      <c r="DW17" s="77">
        <v>25</v>
      </c>
      <c r="DX17" s="77">
        <v>0</v>
      </c>
      <c r="DY17" s="77">
        <v>50</v>
      </c>
      <c r="DZ17" s="77">
        <v>50</v>
      </c>
      <c r="EA17" s="77">
        <v>50</v>
      </c>
      <c r="EB17" s="77">
        <v>50</v>
      </c>
      <c r="EC17" s="77">
        <v>100</v>
      </c>
      <c r="ED17" s="77">
        <v>100</v>
      </c>
      <c r="EE17" s="77">
        <v>100</v>
      </c>
      <c r="EF17" s="77">
        <v>75</v>
      </c>
      <c r="EG17" s="77">
        <v>25</v>
      </c>
      <c r="EH17" s="77">
        <v>50</v>
      </c>
      <c r="EI17" s="77">
        <v>25</v>
      </c>
      <c r="EJ17" s="77">
        <v>75</v>
      </c>
      <c r="EK17" s="77">
        <v>100</v>
      </c>
      <c r="EL17" s="77">
        <v>100</v>
      </c>
      <c r="EM17" s="77">
        <v>100</v>
      </c>
      <c r="EN17" s="77">
        <v>75</v>
      </c>
      <c r="EO17" s="77">
        <v>75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100</v>
      </c>
      <c r="FD17" s="77">
        <v>0</v>
      </c>
      <c r="FE17" s="77">
        <v>75</v>
      </c>
      <c r="FF17" s="77">
        <v>75</v>
      </c>
      <c r="FG17" s="77">
        <v>100</v>
      </c>
      <c r="FH17" s="77">
        <v>100</v>
      </c>
      <c r="FI17" s="77">
        <v>100</v>
      </c>
      <c r="FJ17" s="77">
        <v>100</v>
      </c>
      <c r="FK17" s="77">
        <v>100</v>
      </c>
      <c r="FL17" s="77">
        <v>100</v>
      </c>
      <c r="FM17" s="77">
        <v>0</v>
      </c>
      <c r="FN17" s="77">
        <v>0</v>
      </c>
      <c r="FO17" s="77">
        <v>0</v>
      </c>
      <c r="FP17" s="77">
        <v>0</v>
      </c>
      <c r="FQ17" s="77">
        <v>0</v>
      </c>
      <c r="FR17" s="77">
        <v>0</v>
      </c>
      <c r="FS17" s="77">
        <v>75</v>
      </c>
      <c r="FT17" s="77">
        <v>100</v>
      </c>
      <c r="FU17" s="77">
        <v>100</v>
      </c>
      <c r="FV17" s="77">
        <v>100</v>
      </c>
      <c r="FW17" s="77">
        <v>100</v>
      </c>
      <c r="FX17" s="77">
        <v>100</v>
      </c>
      <c r="FY17" s="77">
        <v>100</v>
      </c>
      <c r="FZ17" s="77">
        <v>100</v>
      </c>
      <c r="GA17" s="77">
        <v>100</v>
      </c>
      <c r="GB17" s="77">
        <v>100</v>
      </c>
      <c r="GC17" s="77">
        <v>75</v>
      </c>
      <c r="GD17" s="77">
        <v>75</v>
      </c>
      <c r="GE17" s="77">
        <v>75</v>
      </c>
      <c r="GF17" s="77">
        <v>100</v>
      </c>
      <c r="GG17" s="77">
        <v>100</v>
      </c>
      <c r="GH17" s="77">
        <v>100</v>
      </c>
      <c r="GI17" s="77">
        <v>100</v>
      </c>
      <c r="GJ17" s="77">
        <v>100</v>
      </c>
      <c r="GK17" s="77">
        <v>100</v>
      </c>
      <c r="GL17" s="77">
        <v>100</v>
      </c>
      <c r="GM17" s="77">
        <v>100</v>
      </c>
      <c r="GN17" s="77">
        <v>25</v>
      </c>
      <c r="GO17" s="77">
        <v>50</v>
      </c>
      <c r="GP17" s="77">
        <v>50</v>
      </c>
      <c r="GQ17" s="77">
        <v>100</v>
      </c>
      <c r="GR17" s="77">
        <v>75</v>
      </c>
      <c r="GS17" s="77">
        <v>75</v>
      </c>
      <c r="GT17" s="77">
        <v>100</v>
      </c>
      <c r="GU17" s="77">
        <v>100</v>
      </c>
      <c r="GV17" s="77">
        <v>100</v>
      </c>
      <c r="GW17" s="77">
        <v>75</v>
      </c>
      <c r="GX17" s="77">
        <v>100</v>
      </c>
      <c r="GY17" s="77">
        <v>50</v>
      </c>
      <c r="GZ17" s="77">
        <v>75</v>
      </c>
      <c r="HA17" s="77">
        <v>75</v>
      </c>
      <c r="HB17" s="77">
        <v>100</v>
      </c>
    </row>
    <row r="18" spans="1:210" ht="15.5" x14ac:dyDescent="0.35">
      <c r="A18" s="80" t="s">
        <v>72</v>
      </c>
      <c r="B18" s="80">
        <v>2</v>
      </c>
      <c r="C18" s="100">
        <f t="shared" si="0"/>
        <v>89.975845410628025</v>
      </c>
      <c r="D18" s="77">
        <v>100</v>
      </c>
      <c r="E18" s="77">
        <v>100</v>
      </c>
      <c r="F18" s="77">
        <v>25</v>
      </c>
      <c r="G18" s="77">
        <v>25</v>
      </c>
      <c r="H18" s="77">
        <v>75</v>
      </c>
      <c r="I18" s="77">
        <v>75</v>
      </c>
      <c r="J18" s="77">
        <v>100</v>
      </c>
      <c r="K18" s="77">
        <v>100</v>
      </c>
      <c r="L18" s="77">
        <v>100</v>
      </c>
      <c r="M18" s="77">
        <v>75</v>
      </c>
      <c r="N18" s="77">
        <v>100</v>
      </c>
      <c r="O18" s="77">
        <v>100</v>
      </c>
      <c r="P18" s="77">
        <v>100</v>
      </c>
      <c r="Q18" s="77">
        <v>75</v>
      </c>
      <c r="R18" s="77">
        <v>100</v>
      </c>
      <c r="S18" s="77">
        <v>100</v>
      </c>
      <c r="T18" s="77">
        <v>75</v>
      </c>
      <c r="U18" s="77">
        <v>0</v>
      </c>
      <c r="V18" s="77">
        <v>100</v>
      </c>
      <c r="W18" s="77">
        <v>100</v>
      </c>
      <c r="X18" s="77">
        <v>100</v>
      </c>
      <c r="Y18" s="77">
        <v>100</v>
      </c>
      <c r="Z18" s="77">
        <v>25</v>
      </c>
      <c r="AA18" s="77">
        <v>25</v>
      </c>
      <c r="AB18" s="77">
        <v>100</v>
      </c>
      <c r="AC18" s="77">
        <v>100</v>
      </c>
      <c r="AD18" s="77">
        <v>100</v>
      </c>
      <c r="AE18" s="77">
        <v>100</v>
      </c>
      <c r="AF18" s="77">
        <v>100</v>
      </c>
      <c r="AG18" s="77">
        <v>100</v>
      </c>
      <c r="AH18" s="77">
        <v>100</v>
      </c>
      <c r="AI18" s="77">
        <v>100</v>
      </c>
      <c r="AJ18" s="77">
        <v>100</v>
      </c>
      <c r="AK18" s="77">
        <v>25</v>
      </c>
      <c r="AL18" s="77">
        <v>100</v>
      </c>
      <c r="AM18" s="77">
        <v>100</v>
      </c>
      <c r="AN18" s="77">
        <v>100</v>
      </c>
      <c r="AO18" s="77">
        <v>75</v>
      </c>
      <c r="AP18" s="77">
        <v>100</v>
      </c>
      <c r="AQ18" s="77">
        <v>25</v>
      </c>
      <c r="AR18" s="77">
        <v>100</v>
      </c>
      <c r="AS18" s="77">
        <v>100</v>
      </c>
      <c r="AT18" s="77">
        <v>100</v>
      </c>
      <c r="AU18" s="77">
        <v>50</v>
      </c>
      <c r="AV18" s="77">
        <v>100</v>
      </c>
      <c r="AW18" s="77">
        <v>100</v>
      </c>
      <c r="AX18" s="77">
        <v>100</v>
      </c>
      <c r="AY18" s="77">
        <v>100</v>
      </c>
      <c r="AZ18" s="77">
        <v>100</v>
      </c>
      <c r="BA18" s="77">
        <v>100</v>
      </c>
      <c r="BB18" s="77">
        <v>100</v>
      </c>
      <c r="BC18" s="77">
        <v>100</v>
      </c>
      <c r="BD18" s="77">
        <v>100</v>
      </c>
      <c r="BE18" s="77">
        <v>100</v>
      </c>
      <c r="BF18" s="77">
        <v>100</v>
      </c>
      <c r="BG18" s="77">
        <v>100</v>
      </c>
      <c r="BH18" s="77">
        <v>100</v>
      </c>
      <c r="BI18" s="77">
        <v>100</v>
      </c>
      <c r="BJ18" s="77">
        <v>25</v>
      </c>
      <c r="BK18" s="77">
        <v>100</v>
      </c>
      <c r="BL18" s="77">
        <v>100</v>
      </c>
      <c r="BM18" s="77">
        <v>100</v>
      </c>
      <c r="BN18" s="77">
        <v>100</v>
      </c>
      <c r="BO18" s="77">
        <v>100</v>
      </c>
      <c r="BP18" s="77">
        <v>100</v>
      </c>
      <c r="BQ18" s="77">
        <v>100</v>
      </c>
      <c r="BR18" s="77">
        <v>100</v>
      </c>
      <c r="BS18" s="77">
        <v>100</v>
      </c>
      <c r="BT18" s="77">
        <v>100</v>
      </c>
      <c r="BU18" s="77">
        <v>0</v>
      </c>
      <c r="BV18" s="77">
        <v>0</v>
      </c>
      <c r="BW18" s="77">
        <v>100</v>
      </c>
      <c r="BX18" s="77">
        <v>100</v>
      </c>
      <c r="BY18" s="77">
        <v>100</v>
      </c>
      <c r="BZ18" s="77">
        <v>100</v>
      </c>
      <c r="CA18" s="77">
        <v>100</v>
      </c>
      <c r="CB18" s="77">
        <v>0</v>
      </c>
      <c r="CC18" s="77">
        <v>100</v>
      </c>
      <c r="CD18" s="77">
        <v>100</v>
      </c>
      <c r="CE18" s="77">
        <v>100</v>
      </c>
      <c r="CF18" s="77">
        <v>100</v>
      </c>
      <c r="CG18" s="77">
        <v>100</v>
      </c>
      <c r="CH18" s="77">
        <v>75</v>
      </c>
      <c r="CI18" s="77">
        <v>75</v>
      </c>
      <c r="CJ18" s="77">
        <v>75</v>
      </c>
      <c r="CK18" s="77">
        <v>75</v>
      </c>
      <c r="CL18" s="77">
        <v>100</v>
      </c>
      <c r="CM18" s="77">
        <v>100</v>
      </c>
      <c r="CN18" s="77">
        <v>100</v>
      </c>
      <c r="CO18" s="77">
        <v>100</v>
      </c>
      <c r="CP18" s="77">
        <v>100</v>
      </c>
      <c r="CQ18" s="77">
        <v>100</v>
      </c>
      <c r="CR18" s="77">
        <v>100</v>
      </c>
      <c r="CS18" s="77">
        <v>100</v>
      </c>
      <c r="CT18" s="77">
        <v>100</v>
      </c>
      <c r="CU18" s="77">
        <v>100</v>
      </c>
      <c r="CV18" s="77">
        <v>75</v>
      </c>
      <c r="CW18" s="77">
        <v>100</v>
      </c>
      <c r="CX18" s="77">
        <v>100</v>
      </c>
      <c r="CY18" s="77">
        <v>25</v>
      </c>
      <c r="CZ18" s="77">
        <v>100</v>
      </c>
      <c r="DA18" s="77">
        <v>100</v>
      </c>
      <c r="DB18" s="77">
        <v>100</v>
      </c>
      <c r="DC18" s="77">
        <v>100</v>
      </c>
      <c r="DD18" s="77">
        <v>100</v>
      </c>
      <c r="DE18" s="77">
        <v>100</v>
      </c>
      <c r="DF18" s="77">
        <v>100</v>
      </c>
      <c r="DG18" s="77">
        <v>100</v>
      </c>
      <c r="DH18" s="77">
        <v>25</v>
      </c>
      <c r="DI18" s="77">
        <v>100</v>
      </c>
      <c r="DJ18" s="77">
        <v>100</v>
      </c>
      <c r="DK18" s="77">
        <v>100</v>
      </c>
      <c r="DL18" s="77">
        <v>100</v>
      </c>
      <c r="DM18" s="77">
        <v>100</v>
      </c>
      <c r="DN18" s="77">
        <v>100</v>
      </c>
      <c r="DO18" s="77">
        <v>100</v>
      </c>
      <c r="DP18" s="77">
        <v>100</v>
      </c>
      <c r="DQ18" s="77">
        <v>100</v>
      </c>
      <c r="DR18" s="77">
        <v>100</v>
      </c>
      <c r="DS18" s="77">
        <v>100</v>
      </c>
      <c r="DT18" s="77">
        <v>100</v>
      </c>
      <c r="DU18" s="77">
        <v>100</v>
      </c>
      <c r="DV18" s="77">
        <v>100</v>
      </c>
      <c r="DW18" s="77">
        <v>100</v>
      </c>
      <c r="DX18" s="77">
        <v>0</v>
      </c>
      <c r="DY18" s="77">
        <v>100</v>
      </c>
      <c r="DZ18" s="77">
        <v>100</v>
      </c>
      <c r="EA18" s="77">
        <v>100</v>
      </c>
      <c r="EB18" s="77">
        <v>75</v>
      </c>
      <c r="EC18" s="77">
        <v>100</v>
      </c>
      <c r="ED18" s="77">
        <v>100</v>
      </c>
      <c r="EE18" s="77">
        <v>100</v>
      </c>
      <c r="EF18" s="77">
        <v>75</v>
      </c>
      <c r="EG18" s="77">
        <v>75</v>
      </c>
      <c r="EH18" s="77">
        <v>75</v>
      </c>
      <c r="EI18" s="77">
        <v>25</v>
      </c>
      <c r="EJ18" s="77">
        <v>75</v>
      </c>
      <c r="EK18" s="77">
        <v>100</v>
      </c>
      <c r="EL18" s="77">
        <v>100</v>
      </c>
      <c r="EM18" s="77">
        <v>50</v>
      </c>
      <c r="EN18" s="77">
        <v>100</v>
      </c>
      <c r="EO18" s="77">
        <v>100</v>
      </c>
      <c r="EP18" s="77">
        <v>100</v>
      </c>
      <c r="EQ18" s="77">
        <v>100</v>
      </c>
      <c r="ER18" s="77">
        <v>100</v>
      </c>
      <c r="ES18" s="77">
        <v>100</v>
      </c>
      <c r="ET18" s="77">
        <v>100</v>
      </c>
      <c r="EU18" s="77">
        <v>100</v>
      </c>
      <c r="EV18" s="77">
        <v>25</v>
      </c>
      <c r="EW18" s="77">
        <v>100</v>
      </c>
      <c r="EX18" s="77">
        <v>100</v>
      </c>
      <c r="EY18" s="77">
        <v>100</v>
      </c>
      <c r="EZ18" s="77">
        <v>50</v>
      </c>
      <c r="FA18" s="77">
        <v>100</v>
      </c>
      <c r="FB18" s="77">
        <v>100</v>
      </c>
      <c r="FC18" s="77">
        <v>100</v>
      </c>
      <c r="FD18" s="77">
        <v>50</v>
      </c>
      <c r="FE18" s="77">
        <v>75</v>
      </c>
      <c r="FF18" s="77">
        <v>75</v>
      </c>
      <c r="FG18" s="77">
        <v>100</v>
      </c>
      <c r="FH18" s="77">
        <v>100</v>
      </c>
      <c r="FI18" s="77">
        <v>100</v>
      </c>
      <c r="FJ18" s="77">
        <v>100</v>
      </c>
      <c r="FK18" s="77">
        <v>100</v>
      </c>
      <c r="FL18" s="77">
        <v>100</v>
      </c>
      <c r="FM18" s="77">
        <v>100</v>
      </c>
      <c r="FN18" s="77">
        <v>100</v>
      </c>
      <c r="FO18" s="77">
        <v>100</v>
      </c>
      <c r="FP18" s="77">
        <v>100</v>
      </c>
      <c r="FQ18" s="77">
        <v>100</v>
      </c>
      <c r="FR18" s="77">
        <v>100</v>
      </c>
      <c r="FS18" s="77">
        <v>100</v>
      </c>
      <c r="FT18" s="77">
        <v>75</v>
      </c>
      <c r="FU18" s="77">
        <v>100</v>
      </c>
      <c r="FV18" s="77">
        <v>100</v>
      </c>
      <c r="FW18" s="77">
        <v>75</v>
      </c>
      <c r="FX18" s="77">
        <v>100</v>
      </c>
      <c r="FY18" s="77">
        <v>100</v>
      </c>
      <c r="FZ18" s="77">
        <v>100</v>
      </c>
      <c r="GA18" s="77">
        <v>100</v>
      </c>
      <c r="GB18" s="77">
        <v>100</v>
      </c>
      <c r="GC18" s="77">
        <v>100</v>
      </c>
      <c r="GD18" s="77">
        <v>100</v>
      </c>
      <c r="GE18" s="77">
        <v>100</v>
      </c>
      <c r="GF18" s="77">
        <v>100</v>
      </c>
      <c r="GG18" s="77">
        <v>100</v>
      </c>
      <c r="GH18" s="77">
        <v>100</v>
      </c>
      <c r="GI18" s="77">
        <v>100</v>
      </c>
      <c r="GJ18" s="77">
        <v>100</v>
      </c>
      <c r="GK18" s="77">
        <v>100</v>
      </c>
      <c r="GL18" s="77">
        <v>100</v>
      </c>
      <c r="GM18" s="77">
        <v>100</v>
      </c>
      <c r="GN18" s="77">
        <v>100</v>
      </c>
      <c r="GO18" s="77">
        <v>100</v>
      </c>
      <c r="GP18" s="77">
        <v>100</v>
      </c>
      <c r="GQ18" s="77">
        <v>100</v>
      </c>
      <c r="GR18" s="77">
        <v>75</v>
      </c>
      <c r="GS18" s="77">
        <v>75</v>
      </c>
      <c r="GT18" s="77">
        <v>100</v>
      </c>
      <c r="GU18" s="77">
        <v>100</v>
      </c>
      <c r="GV18" s="77">
        <v>100</v>
      </c>
      <c r="GW18" s="77">
        <v>100</v>
      </c>
      <c r="GX18" s="77">
        <v>100</v>
      </c>
      <c r="GY18" s="77">
        <v>100</v>
      </c>
      <c r="GZ18" s="77">
        <v>100</v>
      </c>
      <c r="HA18" s="77">
        <v>100</v>
      </c>
      <c r="HB18" s="77">
        <v>100</v>
      </c>
    </row>
    <row r="19" spans="1:210" ht="15.5" x14ac:dyDescent="0.35">
      <c r="A19" s="80" t="s">
        <v>80</v>
      </c>
      <c r="B19" s="80">
        <v>2</v>
      </c>
      <c r="C19" s="100">
        <f t="shared" si="0"/>
        <v>76.570048309178745</v>
      </c>
      <c r="D19" s="77">
        <v>100</v>
      </c>
      <c r="E19" s="77">
        <v>75</v>
      </c>
      <c r="F19" s="77">
        <v>100</v>
      </c>
      <c r="G19" s="77">
        <v>75</v>
      </c>
      <c r="H19" s="77">
        <v>100</v>
      </c>
      <c r="I19" s="77">
        <v>75</v>
      </c>
      <c r="J19" s="77">
        <v>75</v>
      </c>
      <c r="K19" s="77">
        <v>50</v>
      </c>
      <c r="L19" s="77">
        <v>100</v>
      </c>
      <c r="M19" s="77">
        <v>100</v>
      </c>
      <c r="N19" s="77">
        <v>100</v>
      </c>
      <c r="O19" s="77">
        <v>100</v>
      </c>
      <c r="P19" s="77">
        <v>75</v>
      </c>
      <c r="Q19" s="77">
        <v>75</v>
      </c>
      <c r="R19" s="77">
        <v>75</v>
      </c>
      <c r="S19" s="77">
        <v>75</v>
      </c>
      <c r="T19" s="77">
        <v>75</v>
      </c>
      <c r="U19" s="77">
        <v>50</v>
      </c>
      <c r="V19" s="77">
        <v>100</v>
      </c>
      <c r="W19" s="77">
        <v>100</v>
      </c>
      <c r="X19" s="77">
        <v>75</v>
      </c>
      <c r="Y19" s="77">
        <v>75</v>
      </c>
      <c r="Z19" s="77">
        <v>0</v>
      </c>
      <c r="AA19" s="77">
        <v>0</v>
      </c>
      <c r="AB19" s="77">
        <v>25</v>
      </c>
      <c r="AC19" s="77">
        <v>100</v>
      </c>
      <c r="AD19" s="77">
        <v>75</v>
      </c>
      <c r="AE19" s="77">
        <v>25</v>
      </c>
      <c r="AF19" s="77">
        <v>75</v>
      </c>
      <c r="AG19" s="77">
        <v>100</v>
      </c>
      <c r="AH19" s="77">
        <v>100</v>
      </c>
      <c r="AI19" s="77">
        <v>75</v>
      </c>
      <c r="AJ19" s="77">
        <v>75</v>
      </c>
      <c r="AK19" s="77">
        <v>75</v>
      </c>
      <c r="AL19" s="77">
        <v>75</v>
      </c>
      <c r="AM19" s="77">
        <v>100</v>
      </c>
      <c r="AN19" s="77">
        <v>50</v>
      </c>
      <c r="AO19" s="77">
        <v>100</v>
      </c>
      <c r="AP19" s="77">
        <v>75</v>
      </c>
      <c r="AQ19" s="77">
        <v>75</v>
      </c>
      <c r="AR19" s="77">
        <v>75</v>
      </c>
      <c r="AS19" s="77">
        <v>100</v>
      </c>
      <c r="AT19" s="77">
        <v>75</v>
      </c>
      <c r="AU19" s="77">
        <v>50</v>
      </c>
      <c r="AV19" s="77">
        <v>100</v>
      </c>
      <c r="AW19" s="77">
        <v>100</v>
      </c>
      <c r="AX19" s="77">
        <v>75</v>
      </c>
      <c r="AY19" s="77">
        <v>75</v>
      </c>
      <c r="AZ19" s="77">
        <v>50</v>
      </c>
      <c r="BA19" s="77">
        <v>50</v>
      </c>
      <c r="BB19" s="77">
        <v>100</v>
      </c>
      <c r="BC19" s="77">
        <v>100</v>
      </c>
      <c r="BD19" s="77">
        <v>75</v>
      </c>
      <c r="BE19" s="77">
        <v>75</v>
      </c>
      <c r="BF19" s="77">
        <v>50</v>
      </c>
      <c r="BG19" s="77">
        <v>50</v>
      </c>
      <c r="BH19" s="77">
        <v>75</v>
      </c>
      <c r="BI19" s="77">
        <v>75</v>
      </c>
      <c r="BJ19" s="77">
        <v>25</v>
      </c>
      <c r="BK19" s="77">
        <v>75</v>
      </c>
      <c r="BL19" s="77">
        <v>100</v>
      </c>
      <c r="BM19" s="77">
        <v>75</v>
      </c>
      <c r="BN19" s="77">
        <v>100</v>
      </c>
      <c r="BO19" s="77">
        <v>100</v>
      </c>
      <c r="BP19" s="77">
        <v>75</v>
      </c>
      <c r="BQ19" s="77">
        <v>75</v>
      </c>
      <c r="BR19" s="77">
        <v>100</v>
      </c>
      <c r="BS19" s="77">
        <v>75</v>
      </c>
      <c r="BT19" s="77">
        <v>50</v>
      </c>
      <c r="BU19" s="77">
        <v>50</v>
      </c>
      <c r="BV19" s="77">
        <v>25</v>
      </c>
      <c r="BW19" s="77">
        <v>75</v>
      </c>
      <c r="BX19" s="77">
        <v>50</v>
      </c>
      <c r="BY19" s="77">
        <v>100</v>
      </c>
      <c r="BZ19" s="77">
        <v>25</v>
      </c>
      <c r="CA19" s="77">
        <v>100</v>
      </c>
      <c r="CB19" s="77">
        <v>75</v>
      </c>
      <c r="CC19" s="77">
        <v>25</v>
      </c>
      <c r="CD19" s="77">
        <v>100</v>
      </c>
      <c r="CE19" s="77">
        <v>100</v>
      </c>
      <c r="CF19" s="77">
        <v>100</v>
      </c>
      <c r="CG19" s="77">
        <v>75</v>
      </c>
      <c r="CH19" s="77">
        <v>75</v>
      </c>
      <c r="CI19" s="77">
        <v>100</v>
      </c>
      <c r="CJ19" s="77">
        <v>100</v>
      </c>
      <c r="CK19" s="77">
        <v>75</v>
      </c>
      <c r="CL19" s="77">
        <v>100</v>
      </c>
      <c r="CM19" s="77">
        <v>75</v>
      </c>
      <c r="CN19" s="77">
        <v>100</v>
      </c>
      <c r="CO19" s="77">
        <v>50</v>
      </c>
      <c r="CP19" s="77">
        <v>50</v>
      </c>
      <c r="CQ19" s="77">
        <v>25</v>
      </c>
      <c r="CR19" s="77">
        <v>100</v>
      </c>
      <c r="CS19" s="77">
        <v>100</v>
      </c>
      <c r="CT19" s="77">
        <v>75</v>
      </c>
      <c r="CU19" s="77">
        <v>75</v>
      </c>
      <c r="CV19" s="77">
        <v>75</v>
      </c>
      <c r="CW19" s="77">
        <v>100</v>
      </c>
      <c r="CX19" s="77">
        <v>75</v>
      </c>
      <c r="CY19" s="77">
        <v>25</v>
      </c>
      <c r="CZ19" s="77">
        <v>100</v>
      </c>
      <c r="DA19" s="77">
        <v>100</v>
      </c>
      <c r="DB19" s="77">
        <v>50</v>
      </c>
      <c r="DC19" s="77">
        <v>100</v>
      </c>
      <c r="DD19" s="77">
        <v>25</v>
      </c>
      <c r="DE19" s="77">
        <v>50</v>
      </c>
      <c r="DF19" s="77">
        <v>100</v>
      </c>
      <c r="DG19" s="77">
        <v>100</v>
      </c>
      <c r="DH19" s="77">
        <v>25</v>
      </c>
      <c r="DI19" s="77">
        <v>75</v>
      </c>
      <c r="DJ19" s="77">
        <v>100</v>
      </c>
      <c r="DK19" s="77">
        <v>100</v>
      </c>
      <c r="DL19" s="77">
        <v>75</v>
      </c>
      <c r="DM19" s="77">
        <v>50</v>
      </c>
      <c r="DN19" s="77">
        <v>100</v>
      </c>
      <c r="DO19" s="77">
        <v>100</v>
      </c>
      <c r="DP19" s="77">
        <v>100</v>
      </c>
      <c r="DQ19" s="77">
        <v>50</v>
      </c>
      <c r="DR19" s="77">
        <v>100</v>
      </c>
      <c r="DS19" s="77">
        <v>75</v>
      </c>
      <c r="DT19" s="77">
        <v>25</v>
      </c>
      <c r="DU19" s="77">
        <v>50</v>
      </c>
      <c r="DV19" s="77">
        <v>75</v>
      </c>
      <c r="DW19" s="77">
        <v>25</v>
      </c>
      <c r="DX19" s="77">
        <v>25</v>
      </c>
      <c r="DY19" s="77">
        <v>50</v>
      </c>
      <c r="DZ19" s="77">
        <v>50</v>
      </c>
      <c r="EA19" s="77">
        <v>75</v>
      </c>
      <c r="EB19" s="77">
        <v>75</v>
      </c>
      <c r="EC19" s="77">
        <v>25</v>
      </c>
      <c r="ED19" s="77">
        <v>75</v>
      </c>
      <c r="EE19" s="77">
        <v>100</v>
      </c>
      <c r="EF19" s="77">
        <v>75</v>
      </c>
      <c r="EG19" s="77">
        <v>100</v>
      </c>
      <c r="EH19" s="77">
        <v>50</v>
      </c>
      <c r="EI19" s="77">
        <v>25</v>
      </c>
      <c r="EJ19" s="77">
        <v>50</v>
      </c>
      <c r="EK19" s="77">
        <v>75</v>
      </c>
      <c r="EL19" s="77">
        <v>100</v>
      </c>
      <c r="EM19" s="77">
        <v>75</v>
      </c>
      <c r="EN19" s="77">
        <v>75</v>
      </c>
      <c r="EO19" s="77">
        <v>75</v>
      </c>
      <c r="EP19" s="77">
        <v>100</v>
      </c>
      <c r="EQ19" s="77">
        <v>100</v>
      </c>
      <c r="ER19" s="77">
        <v>100</v>
      </c>
      <c r="ES19" s="77">
        <v>100</v>
      </c>
      <c r="ET19" s="77">
        <v>100</v>
      </c>
      <c r="EU19" s="77">
        <v>100</v>
      </c>
      <c r="EV19" s="77">
        <v>75</v>
      </c>
      <c r="EW19" s="77">
        <v>100</v>
      </c>
      <c r="EX19" s="77">
        <v>75</v>
      </c>
      <c r="EY19" s="77">
        <v>100</v>
      </c>
      <c r="EZ19" s="77">
        <v>75</v>
      </c>
      <c r="FA19" s="77">
        <v>100</v>
      </c>
      <c r="FB19" s="77">
        <v>75</v>
      </c>
      <c r="FC19" s="77">
        <v>75</v>
      </c>
      <c r="FD19" s="77">
        <v>75</v>
      </c>
      <c r="FE19" s="77">
        <v>25</v>
      </c>
      <c r="FF19" s="77">
        <v>25</v>
      </c>
      <c r="FG19" s="77">
        <v>75</v>
      </c>
      <c r="FH19" s="77">
        <v>100</v>
      </c>
      <c r="FI19" s="77">
        <v>100</v>
      </c>
      <c r="FJ19" s="77">
        <v>100</v>
      </c>
      <c r="FK19" s="77">
        <v>100</v>
      </c>
      <c r="FL19" s="77">
        <v>100</v>
      </c>
      <c r="FM19" s="77">
        <v>75</v>
      </c>
      <c r="FN19" s="77">
        <v>100</v>
      </c>
      <c r="FO19" s="77">
        <v>100</v>
      </c>
      <c r="FP19" s="77">
        <v>100</v>
      </c>
      <c r="FQ19" s="77">
        <v>100</v>
      </c>
      <c r="FR19" s="77">
        <v>100</v>
      </c>
      <c r="FS19" s="77">
        <v>75</v>
      </c>
      <c r="FT19" s="77">
        <v>75</v>
      </c>
      <c r="FU19" s="77">
        <v>75</v>
      </c>
      <c r="FV19" s="77">
        <v>75</v>
      </c>
      <c r="FW19" s="77">
        <v>75</v>
      </c>
      <c r="FX19" s="77">
        <v>75</v>
      </c>
      <c r="FY19" s="77">
        <v>100</v>
      </c>
      <c r="FZ19" s="77">
        <v>100</v>
      </c>
      <c r="GA19" s="77">
        <v>100</v>
      </c>
      <c r="GB19" s="77">
        <v>100</v>
      </c>
      <c r="GC19" s="77">
        <v>100</v>
      </c>
      <c r="GD19" s="77">
        <v>100</v>
      </c>
      <c r="GE19" s="77">
        <v>75</v>
      </c>
      <c r="GF19" s="77">
        <v>75</v>
      </c>
      <c r="GG19" s="77">
        <v>75</v>
      </c>
      <c r="GH19" s="77">
        <v>100</v>
      </c>
      <c r="GI19" s="77">
        <v>75</v>
      </c>
      <c r="GJ19" s="77">
        <v>100</v>
      </c>
      <c r="GK19" s="77">
        <v>100</v>
      </c>
      <c r="GL19" s="77">
        <v>75</v>
      </c>
      <c r="GM19" s="77">
        <v>100</v>
      </c>
      <c r="GN19" s="77">
        <v>100</v>
      </c>
      <c r="GO19" s="77">
        <v>75</v>
      </c>
      <c r="GP19" s="77">
        <v>75</v>
      </c>
      <c r="GQ19" s="77">
        <v>75</v>
      </c>
      <c r="GR19" s="77">
        <v>75</v>
      </c>
      <c r="GS19" s="77">
        <v>50</v>
      </c>
      <c r="GT19" s="77">
        <v>50</v>
      </c>
      <c r="GU19" s="77">
        <v>75</v>
      </c>
      <c r="GV19" s="77">
        <v>50</v>
      </c>
      <c r="GW19" s="77">
        <v>50</v>
      </c>
      <c r="GX19" s="77">
        <v>100</v>
      </c>
      <c r="GY19" s="77">
        <v>75</v>
      </c>
      <c r="GZ19" s="77">
        <v>75</v>
      </c>
      <c r="HA19" s="77">
        <v>50</v>
      </c>
      <c r="HB19" s="77">
        <v>75</v>
      </c>
    </row>
    <row r="20" spans="1:210" ht="15.5" x14ac:dyDescent="0.35">
      <c r="A20" s="22" t="s">
        <v>45</v>
      </c>
      <c r="B20" s="22"/>
      <c r="C20" s="100">
        <f t="shared" si="0"/>
        <v>68.478260869565219</v>
      </c>
      <c r="D20" s="77">
        <v>75</v>
      </c>
      <c r="E20" s="77">
        <v>75</v>
      </c>
      <c r="F20" s="77">
        <v>75</v>
      </c>
      <c r="G20" s="77">
        <v>75</v>
      </c>
      <c r="H20" s="77">
        <v>75</v>
      </c>
      <c r="I20" s="77">
        <v>75</v>
      </c>
      <c r="J20" s="77">
        <v>75</v>
      </c>
      <c r="K20" s="77">
        <v>75</v>
      </c>
      <c r="L20" s="77">
        <v>100</v>
      </c>
      <c r="M20" s="77">
        <v>100</v>
      </c>
      <c r="N20" s="77">
        <v>100</v>
      </c>
      <c r="O20" s="77">
        <v>100</v>
      </c>
      <c r="P20" s="77">
        <v>75</v>
      </c>
      <c r="Q20" s="77">
        <v>75</v>
      </c>
      <c r="R20" s="77">
        <v>75</v>
      </c>
      <c r="S20" s="77">
        <v>75</v>
      </c>
      <c r="T20" s="77">
        <v>50</v>
      </c>
      <c r="U20" s="77">
        <v>0</v>
      </c>
      <c r="V20" s="77">
        <v>100</v>
      </c>
      <c r="W20" s="77">
        <v>100</v>
      </c>
      <c r="X20" s="77">
        <v>100</v>
      </c>
      <c r="Y20" s="77">
        <v>100</v>
      </c>
      <c r="Z20" s="77">
        <v>50</v>
      </c>
      <c r="AA20" s="77">
        <v>75</v>
      </c>
      <c r="AB20" s="77">
        <v>75</v>
      </c>
      <c r="AC20" s="77">
        <v>75</v>
      </c>
      <c r="AD20" s="77">
        <v>0</v>
      </c>
      <c r="AE20" s="77">
        <v>50</v>
      </c>
      <c r="AF20" s="77">
        <v>50</v>
      </c>
      <c r="AG20" s="77">
        <v>50</v>
      </c>
      <c r="AH20" s="77">
        <v>75</v>
      </c>
      <c r="AI20" s="77">
        <v>75</v>
      </c>
      <c r="AJ20" s="77">
        <v>75</v>
      </c>
      <c r="AK20" s="77">
        <v>75</v>
      </c>
      <c r="AL20" s="77">
        <v>100</v>
      </c>
      <c r="AM20" s="77">
        <v>75</v>
      </c>
      <c r="AN20" s="77">
        <v>25</v>
      </c>
      <c r="AO20" s="77">
        <v>75</v>
      </c>
      <c r="AP20" s="77">
        <v>25</v>
      </c>
      <c r="AQ20" s="77">
        <v>50</v>
      </c>
      <c r="AR20" s="77">
        <v>75</v>
      </c>
      <c r="AS20" s="77">
        <v>100</v>
      </c>
      <c r="AT20" s="77">
        <v>100</v>
      </c>
      <c r="AU20" s="77">
        <v>75</v>
      </c>
      <c r="AV20" s="77">
        <v>100</v>
      </c>
      <c r="AW20" s="77">
        <v>100</v>
      </c>
      <c r="AX20" s="77">
        <v>75</v>
      </c>
      <c r="AY20" s="77">
        <v>25</v>
      </c>
      <c r="AZ20" s="77">
        <v>100</v>
      </c>
      <c r="BA20" s="77">
        <v>100</v>
      </c>
      <c r="BB20" s="77">
        <v>100</v>
      </c>
      <c r="BC20" s="77">
        <v>100</v>
      </c>
      <c r="BD20" s="77">
        <v>100</v>
      </c>
      <c r="BE20" s="77">
        <v>25</v>
      </c>
      <c r="BF20" s="77">
        <v>100</v>
      </c>
      <c r="BG20" s="77">
        <v>100</v>
      </c>
      <c r="BH20" s="77">
        <v>75</v>
      </c>
      <c r="BI20" s="77">
        <v>0</v>
      </c>
      <c r="BJ20" s="77">
        <v>0</v>
      </c>
      <c r="BK20" s="77">
        <v>75</v>
      </c>
      <c r="BL20" s="77">
        <v>0</v>
      </c>
      <c r="BM20" s="77">
        <v>0</v>
      </c>
      <c r="BN20" s="77">
        <v>0</v>
      </c>
      <c r="BO20" s="77">
        <v>0</v>
      </c>
      <c r="BP20" s="77">
        <v>75</v>
      </c>
      <c r="BQ20" s="77">
        <v>25</v>
      </c>
      <c r="BR20" s="77">
        <v>50</v>
      </c>
      <c r="BS20" s="77">
        <v>75</v>
      </c>
      <c r="BT20" s="77">
        <v>25</v>
      </c>
      <c r="BU20" s="77">
        <v>75</v>
      </c>
      <c r="BV20" s="77">
        <v>50</v>
      </c>
      <c r="BW20" s="77">
        <v>100</v>
      </c>
      <c r="BX20" s="77">
        <v>100</v>
      </c>
      <c r="BY20" s="77">
        <v>75</v>
      </c>
      <c r="BZ20" s="77">
        <v>25</v>
      </c>
      <c r="CA20" s="77">
        <v>75</v>
      </c>
      <c r="CB20" s="77">
        <v>50</v>
      </c>
      <c r="CC20" s="77">
        <v>25</v>
      </c>
      <c r="CD20" s="77">
        <v>75</v>
      </c>
      <c r="CE20" s="77">
        <v>100</v>
      </c>
      <c r="CF20" s="77">
        <v>100</v>
      </c>
      <c r="CG20" s="77">
        <v>75</v>
      </c>
      <c r="CH20" s="77">
        <v>75</v>
      </c>
      <c r="CI20" s="77">
        <v>75</v>
      </c>
      <c r="CJ20" s="77">
        <v>50</v>
      </c>
      <c r="CK20" s="77">
        <v>75</v>
      </c>
      <c r="CL20" s="77">
        <v>75</v>
      </c>
      <c r="CM20" s="77">
        <v>100</v>
      </c>
      <c r="CN20" s="77">
        <v>75</v>
      </c>
      <c r="CO20" s="77">
        <v>25</v>
      </c>
      <c r="CP20" s="77">
        <v>25</v>
      </c>
      <c r="CQ20" s="77">
        <v>25</v>
      </c>
      <c r="CR20" s="77">
        <v>75</v>
      </c>
      <c r="CS20" s="77">
        <v>25</v>
      </c>
      <c r="CT20" s="77">
        <v>25</v>
      </c>
      <c r="CU20" s="77">
        <v>25</v>
      </c>
      <c r="CV20" s="77">
        <v>75</v>
      </c>
      <c r="CW20" s="77">
        <v>75</v>
      </c>
      <c r="CX20" s="77">
        <v>100</v>
      </c>
      <c r="CY20" s="77">
        <v>50</v>
      </c>
      <c r="CZ20" s="77">
        <v>100</v>
      </c>
      <c r="DA20" s="77">
        <v>100</v>
      </c>
      <c r="DB20" s="77">
        <v>75</v>
      </c>
      <c r="DC20" s="77">
        <v>100</v>
      </c>
      <c r="DD20" s="77">
        <v>75</v>
      </c>
      <c r="DE20" s="77">
        <v>75</v>
      </c>
      <c r="DF20" s="77">
        <v>50</v>
      </c>
      <c r="DG20" s="77">
        <v>75</v>
      </c>
      <c r="DH20" s="77">
        <v>0</v>
      </c>
      <c r="DI20" s="77">
        <v>0</v>
      </c>
      <c r="DJ20" s="77">
        <v>75</v>
      </c>
      <c r="DK20" s="77">
        <v>100</v>
      </c>
      <c r="DL20" s="77">
        <v>0</v>
      </c>
      <c r="DM20" s="77">
        <v>75</v>
      </c>
      <c r="DN20" s="77">
        <v>25</v>
      </c>
      <c r="DO20" s="77">
        <v>25</v>
      </c>
      <c r="DP20" s="77">
        <v>75</v>
      </c>
      <c r="DQ20" s="77">
        <v>0</v>
      </c>
      <c r="DR20" s="77">
        <v>50</v>
      </c>
      <c r="DS20" s="77">
        <v>50</v>
      </c>
      <c r="DT20" s="77">
        <v>25</v>
      </c>
      <c r="DU20" s="77">
        <v>50</v>
      </c>
      <c r="DV20" s="77">
        <v>75</v>
      </c>
      <c r="DW20" s="77">
        <v>50</v>
      </c>
      <c r="DX20" s="77">
        <v>75</v>
      </c>
      <c r="DY20" s="77">
        <v>100</v>
      </c>
      <c r="DZ20" s="77">
        <v>100</v>
      </c>
      <c r="EA20" s="77">
        <v>75</v>
      </c>
      <c r="EB20" s="77">
        <v>75</v>
      </c>
      <c r="EC20" s="77">
        <v>50</v>
      </c>
      <c r="ED20" s="77">
        <v>50</v>
      </c>
      <c r="EE20" s="77">
        <v>100</v>
      </c>
      <c r="EF20" s="77">
        <v>100</v>
      </c>
      <c r="EG20" s="77">
        <v>75</v>
      </c>
      <c r="EH20" s="77">
        <v>75</v>
      </c>
      <c r="EI20" s="77">
        <v>25</v>
      </c>
      <c r="EJ20" s="77">
        <v>75</v>
      </c>
      <c r="EK20" s="77">
        <v>75</v>
      </c>
      <c r="EL20" s="77">
        <v>75</v>
      </c>
      <c r="EM20" s="77">
        <v>75</v>
      </c>
      <c r="EN20" s="77">
        <v>75</v>
      </c>
      <c r="EO20" s="77">
        <v>75</v>
      </c>
      <c r="EP20" s="77">
        <v>50</v>
      </c>
      <c r="EQ20" s="77">
        <v>50</v>
      </c>
      <c r="ER20" s="77">
        <v>100</v>
      </c>
      <c r="ES20" s="77">
        <v>100</v>
      </c>
      <c r="ET20" s="77">
        <v>75</v>
      </c>
      <c r="EU20" s="77">
        <v>75</v>
      </c>
      <c r="EV20" s="77">
        <v>25</v>
      </c>
      <c r="EW20" s="77">
        <v>75</v>
      </c>
      <c r="EX20" s="77">
        <v>75</v>
      </c>
      <c r="EY20" s="77">
        <v>75</v>
      </c>
      <c r="EZ20" s="77">
        <v>75</v>
      </c>
      <c r="FA20" s="77">
        <v>75</v>
      </c>
      <c r="FB20" s="77">
        <v>75</v>
      </c>
      <c r="FC20" s="77">
        <v>100</v>
      </c>
      <c r="FD20" s="77">
        <v>75</v>
      </c>
      <c r="FE20" s="77">
        <v>75</v>
      </c>
      <c r="FF20" s="77">
        <v>75</v>
      </c>
      <c r="FG20" s="77">
        <v>75</v>
      </c>
      <c r="FH20" s="77">
        <v>75</v>
      </c>
      <c r="FI20" s="77">
        <v>75</v>
      </c>
      <c r="FJ20" s="77">
        <v>75</v>
      </c>
      <c r="FK20" s="77">
        <v>75</v>
      </c>
      <c r="FL20" s="77">
        <v>50</v>
      </c>
      <c r="FM20" s="77">
        <v>75</v>
      </c>
      <c r="FN20" s="77">
        <v>75</v>
      </c>
      <c r="FO20" s="77">
        <v>75</v>
      </c>
      <c r="FP20" s="77">
        <v>75</v>
      </c>
      <c r="FQ20" s="77">
        <v>75</v>
      </c>
      <c r="FR20" s="77">
        <v>50</v>
      </c>
      <c r="FS20" s="77">
        <v>75</v>
      </c>
      <c r="FT20" s="77">
        <v>75</v>
      </c>
      <c r="FU20" s="77">
        <v>75</v>
      </c>
      <c r="FV20" s="77">
        <v>100</v>
      </c>
      <c r="FW20" s="77">
        <v>100</v>
      </c>
      <c r="FX20" s="77">
        <v>75</v>
      </c>
      <c r="FY20" s="77">
        <v>100</v>
      </c>
      <c r="FZ20" s="77">
        <v>75</v>
      </c>
      <c r="GA20" s="77">
        <v>75</v>
      </c>
      <c r="GB20" s="77">
        <v>75</v>
      </c>
      <c r="GC20" s="77">
        <v>100</v>
      </c>
      <c r="GD20" s="77">
        <v>50</v>
      </c>
      <c r="GE20" s="77">
        <v>75</v>
      </c>
      <c r="GF20" s="77">
        <v>100</v>
      </c>
      <c r="GG20" s="77">
        <v>100</v>
      </c>
      <c r="GH20" s="77">
        <v>100</v>
      </c>
      <c r="GI20" s="77">
        <v>75</v>
      </c>
      <c r="GJ20" s="77">
        <v>100</v>
      </c>
      <c r="GK20" s="77">
        <v>100</v>
      </c>
      <c r="GL20" s="77">
        <v>75</v>
      </c>
      <c r="GM20" s="77">
        <v>100</v>
      </c>
      <c r="GN20" s="77">
        <v>50</v>
      </c>
      <c r="GO20" s="77">
        <v>100</v>
      </c>
      <c r="GP20" s="77">
        <v>75</v>
      </c>
      <c r="GQ20" s="77">
        <v>75</v>
      </c>
      <c r="GR20" s="77">
        <v>100</v>
      </c>
      <c r="GS20" s="77">
        <v>75</v>
      </c>
      <c r="GT20" s="77">
        <v>75</v>
      </c>
      <c r="GU20" s="77">
        <v>75</v>
      </c>
      <c r="GV20" s="77">
        <v>75</v>
      </c>
      <c r="GW20" s="77">
        <v>25</v>
      </c>
      <c r="GX20" s="77">
        <v>0</v>
      </c>
      <c r="GY20" s="77">
        <v>100</v>
      </c>
      <c r="GZ20" s="77">
        <v>75</v>
      </c>
      <c r="HA20" s="77">
        <v>25</v>
      </c>
      <c r="HB20" s="77">
        <v>100</v>
      </c>
    </row>
    <row r="21" spans="1:210" ht="15.5" x14ac:dyDescent="0.35">
      <c r="A21" s="22" t="s">
        <v>46</v>
      </c>
      <c r="B21" s="22"/>
      <c r="C21" s="100">
        <f t="shared" si="0"/>
        <v>75.120772946859901</v>
      </c>
      <c r="D21" s="77">
        <v>100</v>
      </c>
      <c r="E21" s="77">
        <v>100</v>
      </c>
      <c r="F21" s="77">
        <v>100</v>
      </c>
      <c r="G21" s="77">
        <v>75</v>
      </c>
      <c r="H21" s="77">
        <v>100</v>
      </c>
      <c r="I21" s="77">
        <v>50</v>
      </c>
      <c r="J21" s="77">
        <v>50</v>
      </c>
      <c r="K21" s="77">
        <v>75</v>
      </c>
      <c r="L21" s="77">
        <v>100</v>
      </c>
      <c r="M21" s="77">
        <v>75</v>
      </c>
      <c r="N21" s="77">
        <v>25</v>
      </c>
      <c r="O21" s="77">
        <v>100</v>
      </c>
      <c r="P21" s="77">
        <v>75</v>
      </c>
      <c r="Q21" s="77">
        <v>50</v>
      </c>
      <c r="R21" s="77">
        <v>75</v>
      </c>
      <c r="S21" s="77">
        <v>100</v>
      </c>
      <c r="T21" s="77">
        <v>50</v>
      </c>
      <c r="U21" s="77">
        <v>25</v>
      </c>
      <c r="V21" s="77">
        <v>100</v>
      </c>
      <c r="W21" s="77">
        <v>50</v>
      </c>
      <c r="X21" s="77">
        <v>25</v>
      </c>
      <c r="Y21" s="77">
        <v>25</v>
      </c>
      <c r="Z21" s="77">
        <v>25</v>
      </c>
      <c r="AA21" s="77">
        <v>50</v>
      </c>
      <c r="AB21" s="77">
        <v>75</v>
      </c>
      <c r="AC21" s="77">
        <v>100</v>
      </c>
      <c r="AD21" s="77">
        <v>75</v>
      </c>
      <c r="AE21" s="77">
        <v>75</v>
      </c>
      <c r="AF21" s="77">
        <v>50</v>
      </c>
      <c r="AG21" s="77">
        <v>75</v>
      </c>
      <c r="AH21" s="77">
        <v>75</v>
      </c>
      <c r="AI21" s="77">
        <v>75</v>
      </c>
      <c r="AJ21" s="77">
        <v>75</v>
      </c>
      <c r="AK21" s="77">
        <v>75</v>
      </c>
      <c r="AL21" s="77">
        <v>75</v>
      </c>
      <c r="AM21" s="77">
        <v>75</v>
      </c>
      <c r="AN21" s="77">
        <v>75</v>
      </c>
      <c r="AO21" s="77">
        <v>50</v>
      </c>
      <c r="AP21" s="77">
        <v>50</v>
      </c>
      <c r="AQ21" s="77">
        <v>25</v>
      </c>
      <c r="AR21" s="77">
        <v>50</v>
      </c>
      <c r="AS21" s="77">
        <v>75</v>
      </c>
      <c r="AT21" s="77">
        <v>75</v>
      </c>
      <c r="AU21" s="77">
        <v>25</v>
      </c>
      <c r="AV21" s="77">
        <v>100</v>
      </c>
      <c r="AW21" s="77">
        <v>100</v>
      </c>
      <c r="AX21" s="77">
        <v>100</v>
      </c>
      <c r="AY21" s="77">
        <v>75</v>
      </c>
      <c r="AZ21" s="77">
        <v>75</v>
      </c>
      <c r="BA21" s="77">
        <v>75</v>
      </c>
      <c r="BB21" s="77">
        <v>100</v>
      </c>
      <c r="BC21" s="77">
        <v>100</v>
      </c>
      <c r="BD21" s="77">
        <v>100</v>
      </c>
      <c r="BE21" s="77">
        <v>75</v>
      </c>
      <c r="BF21" s="77">
        <v>75</v>
      </c>
      <c r="BG21" s="77">
        <v>75</v>
      </c>
      <c r="BH21" s="77">
        <v>75</v>
      </c>
      <c r="BI21" s="77">
        <v>75</v>
      </c>
      <c r="BJ21" s="77">
        <v>75</v>
      </c>
      <c r="BK21" s="77">
        <v>75</v>
      </c>
      <c r="BL21" s="77">
        <v>75</v>
      </c>
      <c r="BM21" s="77">
        <v>75</v>
      </c>
      <c r="BN21" s="77">
        <v>50</v>
      </c>
      <c r="BO21" s="77">
        <v>75</v>
      </c>
      <c r="BP21" s="77">
        <v>75</v>
      </c>
      <c r="BQ21" s="77">
        <v>75</v>
      </c>
      <c r="BR21" s="77">
        <v>75</v>
      </c>
      <c r="BS21" s="77">
        <v>100</v>
      </c>
      <c r="BT21" s="77">
        <v>75</v>
      </c>
      <c r="BU21" s="77">
        <v>100</v>
      </c>
      <c r="BV21" s="77">
        <v>25</v>
      </c>
      <c r="BW21" s="77">
        <v>100</v>
      </c>
      <c r="BX21" s="77">
        <v>50</v>
      </c>
      <c r="BY21" s="77">
        <v>75</v>
      </c>
      <c r="BZ21" s="77">
        <v>25</v>
      </c>
      <c r="CA21" s="77">
        <v>75</v>
      </c>
      <c r="CB21" s="77">
        <v>75</v>
      </c>
      <c r="CC21" s="77">
        <v>25</v>
      </c>
      <c r="CD21" s="77">
        <v>100</v>
      </c>
      <c r="CE21" s="77">
        <v>75</v>
      </c>
      <c r="CF21" s="77">
        <v>100</v>
      </c>
      <c r="CG21" s="77">
        <v>75</v>
      </c>
      <c r="CH21" s="77">
        <v>50</v>
      </c>
      <c r="CI21" s="77">
        <v>75</v>
      </c>
      <c r="CJ21" s="77">
        <v>75</v>
      </c>
      <c r="CK21" s="77">
        <v>75</v>
      </c>
      <c r="CL21" s="77">
        <v>100</v>
      </c>
      <c r="CM21" s="77">
        <v>100</v>
      </c>
      <c r="CN21" s="77">
        <v>100</v>
      </c>
      <c r="CO21" s="77">
        <v>75</v>
      </c>
      <c r="CP21" s="77">
        <v>75</v>
      </c>
      <c r="CQ21" s="77">
        <v>100</v>
      </c>
      <c r="CR21" s="77">
        <v>75</v>
      </c>
      <c r="CS21" s="77">
        <v>100</v>
      </c>
      <c r="CT21" s="77">
        <v>50</v>
      </c>
      <c r="CU21" s="77">
        <v>75</v>
      </c>
      <c r="CV21" s="77">
        <v>75</v>
      </c>
      <c r="CW21" s="77">
        <v>100</v>
      </c>
      <c r="CX21" s="77">
        <v>75</v>
      </c>
      <c r="CY21" s="77">
        <v>75</v>
      </c>
      <c r="CZ21" s="77">
        <v>100</v>
      </c>
      <c r="DA21" s="77">
        <v>75</v>
      </c>
      <c r="DB21" s="77">
        <v>75</v>
      </c>
      <c r="DC21" s="77">
        <v>75</v>
      </c>
      <c r="DD21" s="77">
        <v>75</v>
      </c>
      <c r="DE21" s="77">
        <v>100</v>
      </c>
      <c r="DF21" s="77">
        <v>100</v>
      </c>
      <c r="DG21" s="77">
        <v>100</v>
      </c>
      <c r="DH21" s="77">
        <v>50</v>
      </c>
      <c r="DI21" s="77">
        <v>75</v>
      </c>
      <c r="DJ21" s="77">
        <v>75</v>
      </c>
      <c r="DK21" s="77">
        <v>100</v>
      </c>
      <c r="DL21" s="77">
        <v>100</v>
      </c>
      <c r="DM21" s="77">
        <v>100</v>
      </c>
      <c r="DN21" s="77">
        <v>100</v>
      </c>
      <c r="DO21" s="77">
        <v>75</v>
      </c>
      <c r="DP21" s="77">
        <v>75</v>
      </c>
      <c r="DQ21" s="77">
        <v>50</v>
      </c>
      <c r="DR21" s="77">
        <v>100</v>
      </c>
      <c r="DS21" s="77">
        <v>50</v>
      </c>
      <c r="DT21" s="77">
        <v>25</v>
      </c>
      <c r="DU21" s="77">
        <v>75</v>
      </c>
      <c r="DV21" s="77">
        <v>75</v>
      </c>
      <c r="DW21" s="77">
        <v>50</v>
      </c>
      <c r="DX21" s="77">
        <v>50</v>
      </c>
      <c r="DY21" s="77">
        <v>75</v>
      </c>
      <c r="DZ21" s="77">
        <v>75</v>
      </c>
      <c r="EA21" s="77">
        <v>75</v>
      </c>
      <c r="EB21" s="77">
        <v>75</v>
      </c>
      <c r="EC21" s="77">
        <v>75</v>
      </c>
      <c r="ED21" s="77">
        <v>75</v>
      </c>
      <c r="EE21" s="77">
        <v>75</v>
      </c>
      <c r="EF21" s="77">
        <v>75</v>
      </c>
      <c r="EG21" s="77">
        <v>75</v>
      </c>
      <c r="EH21" s="77">
        <v>75</v>
      </c>
      <c r="EI21" s="77">
        <v>75</v>
      </c>
      <c r="EJ21" s="77">
        <v>75</v>
      </c>
      <c r="EK21" s="77">
        <v>75</v>
      </c>
      <c r="EL21" s="77">
        <v>75</v>
      </c>
      <c r="EM21" s="77">
        <v>75</v>
      </c>
      <c r="EN21" s="77">
        <v>75</v>
      </c>
      <c r="EO21" s="77">
        <v>75</v>
      </c>
      <c r="EP21" s="77">
        <v>75</v>
      </c>
      <c r="EQ21" s="77">
        <v>75</v>
      </c>
      <c r="ER21" s="77">
        <v>75</v>
      </c>
      <c r="ES21" s="77">
        <v>75</v>
      </c>
      <c r="ET21" s="77">
        <v>75</v>
      </c>
      <c r="EU21" s="77">
        <v>75</v>
      </c>
      <c r="EV21" s="77">
        <v>75</v>
      </c>
      <c r="EW21" s="77">
        <v>75</v>
      </c>
      <c r="EX21" s="77">
        <v>75</v>
      </c>
      <c r="EY21" s="77">
        <v>75</v>
      </c>
      <c r="EZ21" s="77">
        <v>75</v>
      </c>
      <c r="FA21" s="77">
        <v>75</v>
      </c>
      <c r="FB21" s="77">
        <v>75</v>
      </c>
      <c r="FC21" s="77">
        <v>75</v>
      </c>
      <c r="FD21" s="77">
        <v>50</v>
      </c>
      <c r="FE21" s="77">
        <v>50</v>
      </c>
      <c r="FF21" s="77">
        <v>50</v>
      </c>
      <c r="FG21" s="77">
        <v>75</v>
      </c>
      <c r="FH21" s="77">
        <v>75</v>
      </c>
      <c r="FI21" s="77">
        <v>75</v>
      </c>
      <c r="FJ21" s="77">
        <v>75</v>
      </c>
      <c r="FK21" s="77">
        <v>100</v>
      </c>
      <c r="FL21" s="77">
        <v>75</v>
      </c>
      <c r="FM21" s="77">
        <v>100</v>
      </c>
      <c r="FN21" s="77">
        <v>75</v>
      </c>
      <c r="FO21" s="77">
        <v>75</v>
      </c>
      <c r="FP21" s="77">
        <v>75</v>
      </c>
      <c r="FQ21" s="77">
        <v>75</v>
      </c>
      <c r="FR21" s="77">
        <v>75</v>
      </c>
      <c r="FS21" s="77">
        <v>75</v>
      </c>
      <c r="FT21" s="77">
        <v>75</v>
      </c>
      <c r="FU21" s="77">
        <v>100</v>
      </c>
      <c r="FV21" s="77">
        <v>100</v>
      </c>
      <c r="FW21" s="77">
        <v>100</v>
      </c>
      <c r="FX21" s="77">
        <v>75</v>
      </c>
      <c r="FY21" s="77">
        <v>100</v>
      </c>
      <c r="FZ21" s="77">
        <v>100</v>
      </c>
      <c r="GA21" s="77">
        <v>100</v>
      </c>
      <c r="GB21" s="77">
        <v>75</v>
      </c>
      <c r="GC21" s="77">
        <v>75</v>
      </c>
      <c r="GD21" s="77">
        <v>100</v>
      </c>
      <c r="GE21" s="77">
        <v>100</v>
      </c>
      <c r="GF21" s="77">
        <v>100</v>
      </c>
      <c r="GG21" s="77">
        <v>100</v>
      </c>
      <c r="GH21" s="77">
        <v>100</v>
      </c>
      <c r="GI21" s="77">
        <v>100</v>
      </c>
      <c r="GJ21" s="77">
        <v>100</v>
      </c>
      <c r="GK21" s="77">
        <v>100</v>
      </c>
      <c r="GL21" s="77">
        <v>100</v>
      </c>
      <c r="GM21" s="77">
        <v>100</v>
      </c>
      <c r="GN21" s="77">
        <v>25</v>
      </c>
      <c r="GO21" s="77">
        <v>25</v>
      </c>
      <c r="GP21" s="77">
        <v>25</v>
      </c>
      <c r="GQ21" s="77">
        <v>75</v>
      </c>
      <c r="GR21" s="77">
        <v>100</v>
      </c>
      <c r="GS21" s="77">
        <v>75</v>
      </c>
      <c r="GT21" s="77">
        <v>75</v>
      </c>
      <c r="GU21" s="77">
        <v>75</v>
      </c>
      <c r="GV21" s="77">
        <v>50</v>
      </c>
      <c r="GW21" s="77">
        <v>75</v>
      </c>
      <c r="GX21" s="77">
        <v>75</v>
      </c>
      <c r="GY21" s="77">
        <v>50</v>
      </c>
      <c r="GZ21" s="77">
        <v>75</v>
      </c>
      <c r="HA21" s="77">
        <v>50</v>
      </c>
      <c r="HB21" s="77">
        <v>75</v>
      </c>
    </row>
    <row r="22" spans="1:210" ht="15.5" x14ac:dyDescent="0.35">
      <c r="A22" s="22" t="s">
        <v>65</v>
      </c>
      <c r="B22" s="22"/>
      <c r="C22" s="100">
        <f t="shared" si="0"/>
        <v>75.120772946859901</v>
      </c>
      <c r="D22" s="77">
        <v>0</v>
      </c>
      <c r="E22" s="77">
        <v>100</v>
      </c>
      <c r="F22" s="77">
        <v>0</v>
      </c>
      <c r="G22" s="77">
        <v>100</v>
      </c>
      <c r="H22" s="77">
        <v>0</v>
      </c>
      <c r="I22" s="77">
        <v>100</v>
      </c>
      <c r="J22" s="77">
        <v>0</v>
      </c>
      <c r="K22" s="77">
        <v>100</v>
      </c>
      <c r="L22" s="77">
        <v>0</v>
      </c>
      <c r="M22" s="77">
        <v>100</v>
      </c>
      <c r="N22" s="77">
        <v>0</v>
      </c>
      <c r="O22" s="77">
        <v>100</v>
      </c>
      <c r="P22" s="77">
        <v>0</v>
      </c>
      <c r="Q22" s="77">
        <v>100</v>
      </c>
      <c r="R22" s="77">
        <v>0</v>
      </c>
      <c r="S22" s="77">
        <v>100</v>
      </c>
      <c r="T22" s="77">
        <v>0</v>
      </c>
      <c r="U22" s="77">
        <v>100</v>
      </c>
      <c r="V22" s="77">
        <v>0</v>
      </c>
      <c r="W22" s="77">
        <v>100</v>
      </c>
      <c r="X22" s="77">
        <v>50</v>
      </c>
      <c r="Y22" s="77">
        <v>50</v>
      </c>
      <c r="Z22" s="77">
        <v>50</v>
      </c>
      <c r="AA22" s="77">
        <v>100</v>
      </c>
      <c r="AB22" s="77">
        <v>100</v>
      </c>
      <c r="AC22" s="77">
        <v>100</v>
      </c>
      <c r="AD22" s="77">
        <v>100</v>
      </c>
      <c r="AE22" s="77">
        <v>100</v>
      </c>
      <c r="AF22" s="77">
        <v>75</v>
      </c>
      <c r="AG22" s="77">
        <v>100</v>
      </c>
      <c r="AH22" s="77">
        <v>100</v>
      </c>
      <c r="AI22" s="77">
        <v>100</v>
      </c>
      <c r="AJ22" s="77">
        <v>100</v>
      </c>
      <c r="AK22" s="77">
        <v>100</v>
      </c>
      <c r="AL22" s="77">
        <v>100</v>
      </c>
      <c r="AM22" s="77">
        <v>100</v>
      </c>
      <c r="AN22" s="77">
        <v>100</v>
      </c>
      <c r="AO22" s="77">
        <v>75</v>
      </c>
      <c r="AP22" s="77">
        <v>75</v>
      </c>
      <c r="AQ22" s="77">
        <v>0</v>
      </c>
      <c r="AR22" s="77">
        <v>0</v>
      </c>
      <c r="AS22" s="77">
        <v>100</v>
      </c>
      <c r="AT22" s="77">
        <v>100</v>
      </c>
      <c r="AU22" s="77">
        <v>0</v>
      </c>
      <c r="AV22" s="77">
        <v>100</v>
      </c>
      <c r="AW22" s="77">
        <v>100</v>
      </c>
      <c r="AX22" s="77">
        <v>100</v>
      </c>
      <c r="AY22" s="77">
        <v>100</v>
      </c>
      <c r="AZ22" s="77">
        <v>100</v>
      </c>
      <c r="BA22" s="77">
        <v>100</v>
      </c>
      <c r="BB22" s="77">
        <v>100</v>
      </c>
      <c r="BC22" s="77">
        <v>100</v>
      </c>
      <c r="BD22" s="77">
        <v>100</v>
      </c>
      <c r="BE22" s="77">
        <v>100</v>
      </c>
      <c r="BF22" s="77">
        <v>100</v>
      </c>
      <c r="BG22" s="77">
        <v>100</v>
      </c>
      <c r="BH22" s="77">
        <v>75</v>
      </c>
      <c r="BI22" s="77">
        <v>100</v>
      </c>
      <c r="BJ22" s="77">
        <v>75</v>
      </c>
      <c r="BK22" s="77">
        <v>0</v>
      </c>
      <c r="BL22" s="77">
        <v>100</v>
      </c>
      <c r="BM22" s="77">
        <v>100</v>
      </c>
      <c r="BN22" s="77">
        <v>100</v>
      </c>
      <c r="BO22" s="77">
        <v>75</v>
      </c>
      <c r="BP22" s="77">
        <v>100</v>
      </c>
      <c r="BQ22" s="77">
        <v>75</v>
      </c>
      <c r="BR22" s="77">
        <v>100</v>
      </c>
      <c r="BS22" s="77">
        <v>100</v>
      </c>
      <c r="BT22" s="77">
        <v>100</v>
      </c>
      <c r="BU22" s="77">
        <v>100</v>
      </c>
      <c r="BV22" s="77">
        <v>0</v>
      </c>
      <c r="BW22" s="77">
        <v>100</v>
      </c>
      <c r="BX22" s="77">
        <v>100</v>
      </c>
      <c r="BY22" s="77">
        <v>100</v>
      </c>
      <c r="BZ22" s="77">
        <v>100</v>
      </c>
      <c r="CA22" s="77">
        <v>100</v>
      </c>
      <c r="CB22" s="77">
        <v>100</v>
      </c>
      <c r="CC22" s="77">
        <v>75</v>
      </c>
      <c r="CD22" s="77">
        <v>100</v>
      </c>
      <c r="CE22" s="77">
        <v>100</v>
      </c>
      <c r="CF22" s="77">
        <v>100</v>
      </c>
      <c r="CG22" s="77">
        <v>100</v>
      </c>
      <c r="CH22" s="77">
        <v>100</v>
      </c>
      <c r="CI22" s="77">
        <v>100</v>
      </c>
      <c r="CJ22" s="77">
        <v>100</v>
      </c>
      <c r="CK22" s="77">
        <v>50</v>
      </c>
      <c r="CL22" s="77">
        <v>75</v>
      </c>
      <c r="CM22" s="77">
        <v>100</v>
      </c>
      <c r="CN22" s="77">
        <v>100</v>
      </c>
      <c r="CO22" s="77">
        <v>100</v>
      </c>
      <c r="CP22" s="77">
        <v>75</v>
      </c>
      <c r="CQ22" s="77">
        <v>100</v>
      </c>
      <c r="CR22" s="77">
        <v>100</v>
      </c>
      <c r="CS22" s="77">
        <v>100</v>
      </c>
      <c r="CT22" s="77">
        <v>75</v>
      </c>
      <c r="CU22" s="77">
        <v>75</v>
      </c>
      <c r="CV22" s="77">
        <v>0</v>
      </c>
      <c r="CW22" s="77">
        <v>100</v>
      </c>
      <c r="CX22" s="77">
        <v>100</v>
      </c>
      <c r="CY22" s="77">
        <v>75</v>
      </c>
      <c r="CZ22" s="77">
        <v>100</v>
      </c>
      <c r="DA22" s="77">
        <v>100</v>
      </c>
      <c r="DB22" s="77">
        <v>100</v>
      </c>
      <c r="DC22" s="77">
        <v>100</v>
      </c>
      <c r="DD22" s="77">
        <v>75</v>
      </c>
      <c r="DE22" s="77">
        <v>100</v>
      </c>
      <c r="DF22" s="77">
        <v>100</v>
      </c>
      <c r="DG22" s="77">
        <v>100</v>
      </c>
      <c r="DH22" s="77">
        <v>75</v>
      </c>
      <c r="DI22" s="77">
        <v>75</v>
      </c>
      <c r="DJ22" s="77">
        <v>50</v>
      </c>
      <c r="DK22" s="77">
        <v>100</v>
      </c>
      <c r="DL22" s="77">
        <v>100</v>
      </c>
      <c r="DM22" s="77">
        <v>100</v>
      </c>
      <c r="DN22" s="77">
        <v>75</v>
      </c>
      <c r="DO22" s="77">
        <v>100</v>
      </c>
      <c r="DP22" s="77">
        <v>100</v>
      </c>
      <c r="DQ22" s="77">
        <v>100</v>
      </c>
      <c r="DR22" s="77">
        <v>100</v>
      </c>
      <c r="DS22" s="77">
        <v>100</v>
      </c>
      <c r="DT22" s="77">
        <v>75</v>
      </c>
      <c r="DU22" s="77">
        <v>0</v>
      </c>
      <c r="DV22" s="77">
        <v>0</v>
      </c>
      <c r="DW22" s="77">
        <v>0</v>
      </c>
      <c r="DX22" s="77">
        <v>0</v>
      </c>
      <c r="DY22" s="77">
        <v>100</v>
      </c>
      <c r="DZ22" s="77">
        <v>100</v>
      </c>
      <c r="EA22" s="77">
        <v>100</v>
      </c>
      <c r="EB22" s="77">
        <v>100</v>
      </c>
      <c r="EC22" s="77">
        <v>100</v>
      </c>
      <c r="ED22" s="77">
        <v>100</v>
      </c>
      <c r="EE22" s="77">
        <v>100</v>
      </c>
      <c r="EF22" s="77">
        <v>100</v>
      </c>
      <c r="EG22" s="77">
        <v>100</v>
      </c>
      <c r="EH22" s="77">
        <v>50</v>
      </c>
      <c r="EI22" s="77">
        <v>25</v>
      </c>
      <c r="EJ22" s="77">
        <v>75</v>
      </c>
      <c r="EK22" s="77">
        <v>100</v>
      </c>
      <c r="EL22" s="77">
        <v>100</v>
      </c>
      <c r="EM22" s="77">
        <v>100</v>
      </c>
      <c r="EN22" s="77">
        <v>100</v>
      </c>
      <c r="EO22" s="77">
        <v>100</v>
      </c>
      <c r="EP22" s="77">
        <v>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100</v>
      </c>
      <c r="FD22" s="77">
        <v>100</v>
      </c>
      <c r="FE22" s="77">
        <v>100</v>
      </c>
      <c r="FF22" s="77">
        <v>100</v>
      </c>
      <c r="FG22" s="77">
        <v>100</v>
      </c>
      <c r="FH22" s="77">
        <v>100</v>
      </c>
      <c r="FI22" s="77">
        <v>100</v>
      </c>
      <c r="FJ22" s="77">
        <v>100</v>
      </c>
      <c r="FK22" s="77">
        <v>100</v>
      </c>
      <c r="FL22" s="77">
        <v>100</v>
      </c>
      <c r="FM22" s="77">
        <v>0</v>
      </c>
      <c r="FN22" s="77">
        <v>0</v>
      </c>
      <c r="FO22" s="77">
        <v>0</v>
      </c>
      <c r="FP22" s="77">
        <v>0</v>
      </c>
      <c r="FQ22" s="77">
        <v>0</v>
      </c>
      <c r="FR22" s="77">
        <v>0</v>
      </c>
      <c r="FS22" s="77">
        <v>75</v>
      </c>
      <c r="FT22" s="77">
        <v>100</v>
      </c>
      <c r="FU22" s="77">
        <v>100</v>
      </c>
      <c r="FV22" s="77">
        <v>100</v>
      </c>
      <c r="FW22" s="77">
        <v>100</v>
      </c>
      <c r="FX22" s="77">
        <v>100</v>
      </c>
      <c r="FY22" s="77">
        <v>100</v>
      </c>
      <c r="FZ22" s="77">
        <v>100</v>
      </c>
      <c r="GA22" s="77">
        <v>100</v>
      </c>
      <c r="GB22" s="77">
        <v>100</v>
      </c>
      <c r="GC22" s="77">
        <v>100</v>
      </c>
      <c r="GD22" s="77">
        <v>100</v>
      </c>
      <c r="GE22" s="77">
        <v>100</v>
      </c>
      <c r="GF22" s="77">
        <v>100</v>
      </c>
      <c r="GG22" s="77">
        <v>100</v>
      </c>
      <c r="GH22" s="77">
        <v>100</v>
      </c>
      <c r="GI22" s="77">
        <v>100</v>
      </c>
      <c r="GJ22" s="77">
        <v>100</v>
      </c>
      <c r="GK22" s="77">
        <v>100</v>
      </c>
      <c r="GL22" s="77">
        <v>75</v>
      </c>
      <c r="GM22" s="77">
        <v>50</v>
      </c>
      <c r="GN22" s="77">
        <v>25</v>
      </c>
      <c r="GO22" s="77">
        <v>50</v>
      </c>
      <c r="GP22" s="77">
        <v>50</v>
      </c>
      <c r="GQ22" s="77">
        <v>100</v>
      </c>
      <c r="GR22" s="77">
        <v>100</v>
      </c>
      <c r="GS22" s="77">
        <v>100</v>
      </c>
      <c r="GT22" s="77">
        <v>100</v>
      </c>
      <c r="GU22" s="77">
        <v>100</v>
      </c>
      <c r="GV22" s="77">
        <v>75</v>
      </c>
      <c r="GW22" s="77">
        <v>75</v>
      </c>
      <c r="GX22" s="77">
        <v>75</v>
      </c>
      <c r="GY22" s="77">
        <v>75</v>
      </c>
      <c r="GZ22" s="77">
        <v>75</v>
      </c>
      <c r="HA22" s="77">
        <v>100</v>
      </c>
      <c r="HB22" s="77">
        <v>100</v>
      </c>
    </row>
    <row r="23" spans="1:210" ht="15.5" x14ac:dyDescent="0.35">
      <c r="A23" s="22" t="s">
        <v>66</v>
      </c>
      <c r="B23" s="22"/>
      <c r="C23" s="100">
        <f t="shared" si="0"/>
        <v>63.768115942028984</v>
      </c>
      <c r="D23" s="77">
        <v>0</v>
      </c>
      <c r="E23" s="77">
        <v>75</v>
      </c>
      <c r="F23" s="77">
        <v>0</v>
      </c>
      <c r="G23" s="77">
        <v>0</v>
      </c>
      <c r="H23" s="77">
        <v>0</v>
      </c>
      <c r="I23" s="77">
        <v>75</v>
      </c>
      <c r="J23" s="77">
        <v>0</v>
      </c>
      <c r="K23" s="77">
        <v>75</v>
      </c>
      <c r="L23" s="77">
        <v>0</v>
      </c>
      <c r="M23" s="77">
        <v>75</v>
      </c>
      <c r="N23" s="77">
        <v>0</v>
      </c>
      <c r="O23" s="77">
        <v>100</v>
      </c>
      <c r="P23" s="77">
        <v>0</v>
      </c>
      <c r="Q23" s="77">
        <v>100</v>
      </c>
      <c r="R23" s="77">
        <v>0</v>
      </c>
      <c r="S23" s="77">
        <v>100</v>
      </c>
      <c r="T23" s="77">
        <v>0</v>
      </c>
      <c r="U23" s="77">
        <v>0</v>
      </c>
      <c r="V23" s="77">
        <v>0</v>
      </c>
      <c r="W23" s="77">
        <v>75</v>
      </c>
      <c r="X23" s="77">
        <v>75</v>
      </c>
      <c r="Y23" s="77">
        <v>0</v>
      </c>
      <c r="Z23" s="77">
        <v>0</v>
      </c>
      <c r="AA23" s="77">
        <v>75</v>
      </c>
      <c r="AB23" s="77">
        <v>75</v>
      </c>
      <c r="AC23" s="77">
        <v>100</v>
      </c>
      <c r="AD23" s="77">
        <v>100</v>
      </c>
      <c r="AE23" s="77">
        <v>100</v>
      </c>
      <c r="AF23" s="77">
        <v>100</v>
      </c>
      <c r="AG23" s="77">
        <v>75</v>
      </c>
      <c r="AH23" s="77">
        <v>100</v>
      </c>
      <c r="AI23" s="77">
        <v>100</v>
      </c>
      <c r="AJ23" s="77">
        <v>75</v>
      </c>
      <c r="AK23" s="77">
        <v>75</v>
      </c>
      <c r="AL23" s="77">
        <v>100</v>
      </c>
      <c r="AM23" s="77">
        <v>100</v>
      </c>
      <c r="AN23" s="77">
        <v>75</v>
      </c>
      <c r="AO23" s="77">
        <v>75</v>
      </c>
      <c r="AP23" s="77">
        <v>75</v>
      </c>
      <c r="AQ23" s="77">
        <v>0</v>
      </c>
      <c r="AR23" s="77">
        <v>0</v>
      </c>
      <c r="AS23" s="77">
        <v>100</v>
      </c>
      <c r="AT23" s="77">
        <v>75</v>
      </c>
      <c r="AU23" s="77">
        <v>0</v>
      </c>
      <c r="AV23" s="77">
        <v>100</v>
      </c>
      <c r="AW23" s="77">
        <v>100</v>
      </c>
      <c r="AX23" s="77">
        <v>75</v>
      </c>
      <c r="AY23" s="77">
        <v>75</v>
      </c>
      <c r="AZ23" s="77">
        <v>75</v>
      </c>
      <c r="BA23" s="77">
        <v>75</v>
      </c>
      <c r="BB23" s="77">
        <v>100</v>
      </c>
      <c r="BC23" s="77">
        <v>100</v>
      </c>
      <c r="BD23" s="77">
        <v>75</v>
      </c>
      <c r="BE23" s="77">
        <v>75</v>
      </c>
      <c r="BF23" s="77">
        <v>75</v>
      </c>
      <c r="BG23" s="77">
        <v>75</v>
      </c>
      <c r="BH23" s="77">
        <v>25</v>
      </c>
      <c r="BI23" s="77">
        <v>75</v>
      </c>
      <c r="BJ23" s="77">
        <v>100</v>
      </c>
      <c r="BK23" s="77">
        <v>0</v>
      </c>
      <c r="BL23" s="77">
        <v>75</v>
      </c>
      <c r="BM23" s="77">
        <v>0</v>
      </c>
      <c r="BN23" s="77">
        <v>100</v>
      </c>
      <c r="BO23" s="77">
        <v>75</v>
      </c>
      <c r="BP23" s="77">
        <v>75</v>
      </c>
      <c r="BQ23" s="77">
        <v>100</v>
      </c>
      <c r="BR23" s="77">
        <v>100</v>
      </c>
      <c r="BS23" s="77">
        <v>75</v>
      </c>
      <c r="BT23" s="77">
        <v>25</v>
      </c>
      <c r="BU23" s="77">
        <v>100</v>
      </c>
      <c r="BV23" s="77">
        <v>25</v>
      </c>
      <c r="BW23" s="77">
        <v>100</v>
      </c>
      <c r="BX23" s="77">
        <v>100</v>
      </c>
      <c r="BY23" s="77">
        <v>100</v>
      </c>
      <c r="BZ23" s="77">
        <v>25</v>
      </c>
      <c r="CA23" s="77">
        <v>25</v>
      </c>
      <c r="CB23" s="77">
        <v>0</v>
      </c>
      <c r="CC23" s="77">
        <v>25</v>
      </c>
      <c r="CD23" s="77">
        <v>75</v>
      </c>
      <c r="CE23" s="77">
        <v>100</v>
      </c>
      <c r="CF23" s="77">
        <v>100</v>
      </c>
      <c r="CG23" s="77">
        <v>100</v>
      </c>
      <c r="CH23" s="77">
        <v>75</v>
      </c>
      <c r="CI23" s="77">
        <v>100</v>
      </c>
      <c r="CJ23" s="77">
        <v>100</v>
      </c>
      <c r="CK23" s="77">
        <v>75</v>
      </c>
      <c r="CL23" s="77">
        <v>100</v>
      </c>
      <c r="CM23" s="77">
        <v>100</v>
      </c>
      <c r="CN23" s="77">
        <v>75</v>
      </c>
      <c r="CO23" s="77">
        <v>25</v>
      </c>
      <c r="CP23" s="77">
        <v>25</v>
      </c>
      <c r="CQ23" s="77">
        <v>100</v>
      </c>
      <c r="CR23" s="77">
        <v>100</v>
      </c>
      <c r="CS23" s="77">
        <v>100</v>
      </c>
      <c r="CT23" s="77">
        <v>75</v>
      </c>
      <c r="CU23" s="77">
        <v>75</v>
      </c>
      <c r="CV23" s="77">
        <v>0</v>
      </c>
      <c r="CW23" s="77">
        <v>0</v>
      </c>
      <c r="CX23" s="77">
        <v>0</v>
      </c>
      <c r="CY23" s="77">
        <v>0</v>
      </c>
      <c r="CZ23" s="77">
        <v>100</v>
      </c>
      <c r="DA23" s="77">
        <v>100</v>
      </c>
      <c r="DB23" s="77">
        <v>100</v>
      </c>
      <c r="DC23" s="77">
        <v>100</v>
      </c>
      <c r="DD23" s="77">
        <v>75</v>
      </c>
      <c r="DE23" s="77">
        <v>0</v>
      </c>
      <c r="DF23" s="77">
        <v>100</v>
      </c>
      <c r="DG23" s="77">
        <v>100</v>
      </c>
      <c r="DH23" s="77">
        <v>0</v>
      </c>
      <c r="DI23" s="77">
        <v>25</v>
      </c>
      <c r="DJ23" s="77">
        <v>75</v>
      </c>
      <c r="DK23" s="77">
        <v>100</v>
      </c>
      <c r="DL23" s="77">
        <v>75</v>
      </c>
      <c r="DM23" s="77">
        <v>100</v>
      </c>
      <c r="DN23" s="77">
        <v>75</v>
      </c>
      <c r="DO23" s="77">
        <v>75</v>
      </c>
      <c r="DP23" s="77">
        <v>75</v>
      </c>
      <c r="DQ23" s="77">
        <v>100</v>
      </c>
      <c r="DR23" s="77">
        <v>100</v>
      </c>
      <c r="DS23" s="77">
        <v>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75</v>
      </c>
      <c r="DZ23" s="77">
        <v>75</v>
      </c>
      <c r="EA23" s="77">
        <v>75</v>
      </c>
      <c r="EB23" s="77">
        <v>75</v>
      </c>
      <c r="EC23" s="77">
        <v>75</v>
      </c>
      <c r="ED23" s="77">
        <v>100</v>
      </c>
      <c r="EE23" s="77">
        <v>100</v>
      </c>
      <c r="EF23" s="77">
        <v>100</v>
      </c>
      <c r="EG23" s="77">
        <v>75</v>
      </c>
      <c r="EH23" s="77">
        <v>25</v>
      </c>
      <c r="EI23" s="77">
        <v>0</v>
      </c>
      <c r="EJ23" s="77">
        <v>75</v>
      </c>
      <c r="EK23" s="77">
        <v>100</v>
      </c>
      <c r="EL23" s="77">
        <v>100</v>
      </c>
      <c r="EM23" s="77">
        <v>75</v>
      </c>
      <c r="EN23" s="77">
        <v>100</v>
      </c>
      <c r="EO23" s="77">
        <v>75</v>
      </c>
      <c r="EP23" s="77">
        <v>0</v>
      </c>
      <c r="EQ23" s="77">
        <v>0</v>
      </c>
      <c r="ER23" s="77">
        <v>0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100</v>
      </c>
      <c r="FD23" s="77">
        <v>25</v>
      </c>
      <c r="FE23" s="77">
        <v>75</v>
      </c>
      <c r="FF23" s="77">
        <v>75</v>
      </c>
      <c r="FG23" s="77">
        <v>100</v>
      </c>
      <c r="FH23" s="77">
        <v>100</v>
      </c>
      <c r="FI23" s="77">
        <v>100</v>
      </c>
      <c r="FJ23" s="77">
        <v>75</v>
      </c>
      <c r="FK23" s="77">
        <v>100</v>
      </c>
      <c r="FL23" s="77">
        <v>100</v>
      </c>
      <c r="FM23" s="77">
        <v>0</v>
      </c>
      <c r="FN23" s="77">
        <v>0</v>
      </c>
      <c r="FO23" s="77">
        <v>0</v>
      </c>
      <c r="FP23" s="77">
        <v>0</v>
      </c>
      <c r="FQ23" s="77">
        <v>0</v>
      </c>
      <c r="FR23" s="77">
        <v>0</v>
      </c>
      <c r="FS23" s="77">
        <v>100</v>
      </c>
      <c r="FT23" s="77">
        <v>100</v>
      </c>
      <c r="FU23" s="77">
        <v>100</v>
      </c>
      <c r="FV23" s="77">
        <v>100</v>
      </c>
      <c r="FW23" s="77">
        <v>75</v>
      </c>
      <c r="FX23" s="77">
        <v>75</v>
      </c>
      <c r="FY23" s="77">
        <v>100</v>
      </c>
      <c r="FZ23" s="77">
        <v>100</v>
      </c>
      <c r="GA23" s="77">
        <v>75</v>
      </c>
      <c r="GB23" s="77">
        <v>100</v>
      </c>
      <c r="GC23" s="77">
        <v>100</v>
      </c>
      <c r="GD23" s="77">
        <v>75</v>
      </c>
      <c r="GE23" s="77">
        <v>100</v>
      </c>
      <c r="GF23" s="77">
        <v>100</v>
      </c>
      <c r="GG23" s="77">
        <v>100</v>
      </c>
      <c r="GH23" s="77">
        <v>100</v>
      </c>
      <c r="GI23" s="77">
        <v>100</v>
      </c>
      <c r="GJ23" s="77">
        <v>100</v>
      </c>
      <c r="GK23" s="77">
        <v>100</v>
      </c>
      <c r="GL23" s="77">
        <v>100</v>
      </c>
      <c r="GM23" s="77">
        <v>100</v>
      </c>
      <c r="GN23" s="77">
        <v>100</v>
      </c>
      <c r="GO23" s="77">
        <v>100</v>
      </c>
      <c r="GP23" s="77">
        <v>100</v>
      </c>
      <c r="GQ23" s="77">
        <v>100</v>
      </c>
      <c r="GR23" s="77">
        <v>100</v>
      </c>
      <c r="GS23" s="77">
        <v>100</v>
      </c>
      <c r="GT23" s="77">
        <v>100</v>
      </c>
      <c r="GU23" s="77">
        <v>100</v>
      </c>
      <c r="GV23" s="77">
        <v>100</v>
      </c>
      <c r="GW23" s="77">
        <v>100</v>
      </c>
      <c r="GX23" s="77">
        <v>100</v>
      </c>
      <c r="GY23" s="77">
        <v>75</v>
      </c>
      <c r="GZ23" s="77">
        <v>75</v>
      </c>
      <c r="HA23" s="77">
        <v>75</v>
      </c>
      <c r="HB23" s="77">
        <v>100</v>
      </c>
    </row>
    <row r="24" spans="1:210" ht="15.5" x14ac:dyDescent="0.35">
      <c r="A24" s="22" t="s">
        <v>68</v>
      </c>
      <c r="B24" s="22"/>
      <c r="C24" s="100">
        <f t="shared" si="0"/>
        <v>68.478260869565219</v>
      </c>
      <c r="D24" s="77">
        <v>0</v>
      </c>
      <c r="E24" s="77">
        <v>75</v>
      </c>
      <c r="F24" s="77">
        <v>0</v>
      </c>
      <c r="G24" s="77">
        <v>50</v>
      </c>
      <c r="H24" s="77">
        <v>0</v>
      </c>
      <c r="I24" s="77">
        <v>50</v>
      </c>
      <c r="J24" s="77">
        <v>0</v>
      </c>
      <c r="K24" s="77">
        <v>50</v>
      </c>
      <c r="L24" s="77">
        <v>0</v>
      </c>
      <c r="M24" s="77">
        <v>75</v>
      </c>
      <c r="N24" s="77">
        <v>0</v>
      </c>
      <c r="O24" s="77">
        <v>75</v>
      </c>
      <c r="P24" s="77">
        <v>0</v>
      </c>
      <c r="Q24" s="77">
        <v>50</v>
      </c>
      <c r="R24" s="77">
        <v>0</v>
      </c>
      <c r="S24" s="77">
        <v>50</v>
      </c>
      <c r="T24" s="77">
        <v>0</v>
      </c>
      <c r="U24" s="77">
        <v>50</v>
      </c>
      <c r="V24" s="77">
        <v>0</v>
      </c>
      <c r="W24" s="77">
        <v>75</v>
      </c>
      <c r="X24" s="77">
        <v>50</v>
      </c>
      <c r="Y24" s="77">
        <v>50</v>
      </c>
      <c r="Z24" s="77">
        <v>50</v>
      </c>
      <c r="AA24" s="77">
        <v>75</v>
      </c>
      <c r="AB24" s="77">
        <v>75</v>
      </c>
      <c r="AC24" s="77">
        <v>75</v>
      </c>
      <c r="AD24" s="77">
        <v>75</v>
      </c>
      <c r="AE24" s="77">
        <v>75</v>
      </c>
      <c r="AF24" s="77">
        <v>50</v>
      </c>
      <c r="AG24" s="77">
        <v>100</v>
      </c>
      <c r="AH24" s="77">
        <v>100</v>
      </c>
      <c r="AI24" s="77">
        <v>100</v>
      </c>
      <c r="AJ24" s="77">
        <v>75</v>
      </c>
      <c r="AK24" s="77">
        <v>75</v>
      </c>
      <c r="AL24" s="77">
        <v>25</v>
      </c>
      <c r="AM24" s="77">
        <v>75</v>
      </c>
      <c r="AN24" s="77">
        <v>50</v>
      </c>
      <c r="AO24" s="77">
        <v>50</v>
      </c>
      <c r="AP24" s="77">
        <v>75</v>
      </c>
      <c r="AQ24" s="77">
        <v>0</v>
      </c>
      <c r="AR24" s="77">
        <v>0</v>
      </c>
      <c r="AS24" s="77">
        <v>100</v>
      </c>
      <c r="AT24" s="77">
        <v>100</v>
      </c>
      <c r="AU24" s="77">
        <v>0</v>
      </c>
      <c r="AV24" s="77">
        <v>100</v>
      </c>
      <c r="AW24" s="77">
        <v>100</v>
      </c>
      <c r="AX24" s="77">
        <v>100</v>
      </c>
      <c r="AY24" s="77">
        <v>75</v>
      </c>
      <c r="AZ24" s="77">
        <v>75</v>
      </c>
      <c r="BA24" s="77">
        <v>75</v>
      </c>
      <c r="BB24" s="77">
        <v>100</v>
      </c>
      <c r="BC24" s="77">
        <v>75</v>
      </c>
      <c r="BD24" s="77">
        <v>100</v>
      </c>
      <c r="BE24" s="77">
        <v>75</v>
      </c>
      <c r="BF24" s="77">
        <v>75</v>
      </c>
      <c r="BG24" s="77">
        <v>75</v>
      </c>
      <c r="BH24" s="77">
        <v>50</v>
      </c>
      <c r="BI24" s="77">
        <v>0</v>
      </c>
      <c r="BJ24" s="77">
        <v>0</v>
      </c>
      <c r="BK24" s="77">
        <v>75</v>
      </c>
      <c r="BL24" s="77">
        <v>75</v>
      </c>
      <c r="BM24" s="77">
        <v>75</v>
      </c>
      <c r="BN24" s="77">
        <v>25</v>
      </c>
      <c r="BO24" s="77">
        <v>0</v>
      </c>
      <c r="BP24" s="77">
        <v>0</v>
      </c>
      <c r="BQ24" s="77">
        <v>0</v>
      </c>
      <c r="BR24" s="77">
        <v>0</v>
      </c>
      <c r="BS24" s="77">
        <v>75</v>
      </c>
      <c r="BT24" s="77">
        <v>25</v>
      </c>
      <c r="BU24" s="77">
        <v>25</v>
      </c>
      <c r="BV24" s="77">
        <v>0</v>
      </c>
      <c r="BW24" s="77">
        <v>75</v>
      </c>
      <c r="BX24" s="77">
        <v>50</v>
      </c>
      <c r="BY24" s="77">
        <v>100</v>
      </c>
      <c r="BZ24" s="77">
        <v>25</v>
      </c>
      <c r="CA24" s="77">
        <v>100</v>
      </c>
      <c r="CB24" s="77">
        <v>75</v>
      </c>
      <c r="CC24" s="77">
        <v>25</v>
      </c>
      <c r="CD24" s="77">
        <v>100</v>
      </c>
      <c r="CE24" s="77">
        <v>100</v>
      </c>
      <c r="CF24" s="77">
        <v>100</v>
      </c>
      <c r="CG24" s="77">
        <v>100</v>
      </c>
      <c r="CH24" s="77">
        <v>100</v>
      </c>
      <c r="CI24" s="77">
        <v>75</v>
      </c>
      <c r="CJ24" s="77">
        <v>75</v>
      </c>
      <c r="CK24" s="77">
        <v>75</v>
      </c>
      <c r="CL24" s="77">
        <v>100</v>
      </c>
      <c r="CM24" s="77">
        <v>100</v>
      </c>
      <c r="CN24" s="77">
        <v>75</v>
      </c>
      <c r="CO24" s="77">
        <v>75</v>
      </c>
      <c r="CP24" s="77">
        <v>75</v>
      </c>
      <c r="CQ24" s="77">
        <v>100</v>
      </c>
      <c r="CR24" s="77">
        <v>100</v>
      </c>
      <c r="CS24" s="77">
        <v>100</v>
      </c>
      <c r="CT24" s="77">
        <v>50</v>
      </c>
      <c r="CU24" s="77">
        <v>75</v>
      </c>
      <c r="CV24" s="77">
        <v>0</v>
      </c>
      <c r="CW24" s="77">
        <v>0</v>
      </c>
      <c r="CX24" s="77">
        <v>0</v>
      </c>
      <c r="CY24" s="77">
        <v>0</v>
      </c>
      <c r="CZ24" s="77">
        <v>100</v>
      </c>
      <c r="DA24" s="77">
        <v>0</v>
      </c>
      <c r="DB24" s="77">
        <v>0</v>
      </c>
      <c r="DC24" s="77">
        <v>100</v>
      </c>
      <c r="DD24" s="77">
        <v>75</v>
      </c>
      <c r="DE24" s="77">
        <v>75</v>
      </c>
      <c r="DF24" s="77">
        <v>100</v>
      </c>
      <c r="DG24" s="77">
        <v>100</v>
      </c>
      <c r="DH24" s="77">
        <v>75</v>
      </c>
      <c r="DI24" s="77">
        <v>25</v>
      </c>
      <c r="DJ24" s="77">
        <v>75</v>
      </c>
      <c r="DK24" s="77">
        <v>100</v>
      </c>
      <c r="DL24" s="77">
        <v>100</v>
      </c>
      <c r="DM24" s="77">
        <v>100</v>
      </c>
      <c r="DN24" s="77">
        <v>100</v>
      </c>
      <c r="DO24" s="77">
        <v>100</v>
      </c>
      <c r="DP24" s="77">
        <v>100</v>
      </c>
      <c r="DQ24" s="77">
        <v>100</v>
      </c>
      <c r="DR24" s="77">
        <v>100</v>
      </c>
      <c r="DS24" s="77">
        <v>0</v>
      </c>
      <c r="DT24" s="77">
        <v>0</v>
      </c>
      <c r="DU24" s="77">
        <v>75</v>
      </c>
      <c r="DV24" s="77">
        <v>100</v>
      </c>
      <c r="DW24" s="77">
        <v>0</v>
      </c>
      <c r="DX24" s="77">
        <v>0</v>
      </c>
      <c r="DY24" s="77">
        <v>75</v>
      </c>
      <c r="DZ24" s="77">
        <v>75</v>
      </c>
      <c r="EA24" s="77">
        <v>75</v>
      </c>
      <c r="EB24" s="77">
        <v>75</v>
      </c>
      <c r="EC24" s="77">
        <v>100</v>
      </c>
      <c r="ED24" s="77">
        <v>100</v>
      </c>
      <c r="EE24" s="77">
        <v>100</v>
      </c>
      <c r="EF24" s="77">
        <v>100</v>
      </c>
      <c r="EG24" s="77">
        <v>100</v>
      </c>
      <c r="EH24" s="77">
        <v>75</v>
      </c>
      <c r="EI24" s="77">
        <v>25</v>
      </c>
      <c r="EJ24" s="77">
        <v>100</v>
      </c>
      <c r="EK24" s="77">
        <v>75</v>
      </c>
      <c r="EL24" s="77">
        <v>100</v>
      </c>
      <c r="EM24" s="77">
        <v>75</v>
      </c>
      <c r="EN24" s="77">
        <v>75</v>
      </c>
      <c r="EO24" s="77">
        <v>75</v>
      </c>
      <c r="EP24" s="77">
        <v>100</v>
      </c>
      <c r="EQ24" s="77">
        <v>100</v>
      </c>
      <c r="ER24" s="77">
        <v>100</v>
      </c>
      <c r="ES24" s="77">
        <v>100</v>
      </c>
      <c r="ET24" s="77">
        <v>100</v>
      </c>
      <c r="EU24" s="77">
        <v>75</v>
      </c>
      <c r="EV24" s="77">
        <v>25</v>
      </c>
      <c r="EW24" s="77">
        <v>100</v>
      </c>
      <c r="EX24" s="77">
        <v>75</v>
      </c>
      <c r="EY24" s="77">
        <v>75</v>
      </c>
      <c r="EZ24" s="77">
        <v>75</v>
      </c>
      <c r="FA24" s="77">
        <v>75</v>
      </c>
      <c r="FB24" s="77">
        <v>75</v>
      </c>
      <c r="FC24" s="77">
        <v>100</v>
      </c>
      <c r="FD24" s="77">
        <v>0</v>
      </c>
      <c r="FE24" s="77">
        <v>0</v>
      </c>
      <c r="FF24" s="77">
        <v>0</v>
      </c>
      <c r="FG24" s="77">
        <v>100</v>
      </c>
      <c r="FH24" s="77">
        <v>100</v>
      </c>
      <c r="FI24" s="77">
        <v>100</v>
      </c>
      <c r="FJ24" s="77">
        <v>100</v>
      </c>
      <c r="FK24" s="77">
        <v>100</v>
      </c>
      <c r="FL24" s="77">
        <v>100</v>
      </c>
      <c r="FM24" s="77">
        <v>100</v>
      </c>
      <c r="FN24" s="77">
        <v>100</v>
      </c>
      <c r="FO24" s="77">
        <v>100</v>
      </c>
      <c r="FP24" s="77">
        <v>100</v>
      </c>
      <c r="FQ24" s="77">
        <v>100</v>
      </c>
      <c r="FR24" s="77">
        <v>100</v>
      </c>
      <c r="FS24" s="77">
        <v>75</v>
      </c>
      <c r="FT24" s="77">
        <v>100</v>
      </c>
      <c r="FU24" s="77">
        <v>100</v>
      </c>
      <c r="FV24" s="77">
        <v>100</v>
      </c>
      <c r="FW24" s="77">
        <v>100</v>
      </c>
      <c r="FX24" s="77">
        <v>100</v>
      </c>
      <c r="FY24" s="77">
        <v>100</v>
      </c>
      <c r="FZ24" s="77">
        <v>100</v>
      </c>
      <c r="GA24" s="77">
        <v>100</v>
      </c>
      <c r="GB24" s="77">
        <v>100</v>
      </c>
      <c r="GC24" s="77">
        <v>50</v>
      </c>
      <c r="GD24" s="77">
        <v>25</v>
      </c>
      <c r="GE24" s="77">
        <v>100</v>
      </c>
      <c r="GF24" s="77">
        <v>100</v>
      </c>
      <c r="GG24" s="77">
        <v>100</v>
      </c>
      <c r="GH24" s="77">
        <v>100</v>
      </c>
      <c r="GI24" s="77">
        <v>100</v>
      </c>
      <c r="GJ24" s="77">
        <v>100</v>
      </c>
      <c r="GK24" s="77">
        <v>100</v>
      </c>
      <c r="GL24" s="77">
        <v>25</v>
      </c>
      <c r="GM24" s="77">
        <v>100</v>
      </c>
      <c r="GN24" s="77">
        <v>50</v>
      </c>
      <c r="GO24" s="77">
        <v>100</v>
      </c>
      <c r="GP24" s="77">
        <v>50</v>
      </c>
      <c r="GQ24" s="77">
        <v>100</v>
      </c>
      <c r="GR24" s="77">
        <v>100</v>
      </c>
      <c r="GS24" s="77">
        <v>100</v>
      </c>
      <c r="GT24" s="77">
        <v>100</v>
      </c>
      <c r="GU24" s="77">
        <v>100</v>
      </c>
      <c r="GV24" s="77">
        <v>100</v>
      </c>
      <c r="GW24" s="77">
        <v>100</v>
      </c>
      <c r="GX24" s="77">
        <v>75</v>
      </c>
      <c r="GY24" s="77">
        <v>25</v>
      </c>
      <c r="GZ24" s="77">
        <v>100</v>
      </c>
      <c r="HA24" s="77">
        <v>75</v>
      </c>
      <c r="HB24" s="77">
        <v>75</v>
      </c>
    </row>
    <row r="25" spans="1:210" ht="15.5" x14ac:dyDescent="0.35">
      <c r="A25" s="22" t="s">
        <v>69</v>
      </c>
      <c r="B25" s="22"/>
      <c r="C25" s="100">
        <f t="shared" si="0"/>
        <v>77.294685990338166</v>
      </c>
      <c r="D25" s="77">
        <v>75</v>
      </c>
      <c r="E25" s="77">
        <v>75</v>
      </c>
      <c r="F25" s="77">
        <v>75</v>
      </c>
      <c r="G25" s="77">
        <v>75</v>
      </c>
      <c r="H25" s="77">
        <v>75</v>
      </c>
      <c r="I25" s="77">
        <v>0</v>
      </c>
      <c r="J25" s="77">
        <v>0</v>
      </c>
      <c r="K25" s="77">
        <v>25</v>
      </c>
      <c r="L25" s="77">
        <v>100</v>
      </c>
      <c r="M25" s="77">
        <v>100</v>
      </c>
      <c r="N25" s="77">
        <v>0</v>
      </c>
      <c r="O25" s="77">
        <v>100</v>
      </c>
      <c r="P25" s="77">
        <v>100</v>
      </c>
      <c r="Q25" s="77">
        <v>100</v>
      </c>
      <c r="R25" s="77">
        <v>100</v>
      </c>
      <c r="S25" s="77">
        <v>100</v>
      </c>
      <c r="T25" s="77">
        <v>75</v>
      </c>
      <c r="U25" s="77">
        <v>0</v>
      </c>
      <c r="V25" s="77">
        <v>100</v>
      </c>
      <c r="W25" s="77">
        <v>100</v>
      </c>
      <c r="X25" s="77">
        <v>25</v>
      </c>
      <c r="Y25" s="77">
        <v>25</v>
      </c>
      <c r="Z25" s="77">
        <v>25</v>
      </c>
      <c r="AA25" s="77">
        <v>25</v>
      </c>
      <c r="AB25" s="77">
        <v>0</v>
      </c>
      <c r="AC25" s="77">
        <v>100</v>
      </c>
      <c r="AD25" s="77">
        <v>0</v>
      </c>
      <c r="AE25" s="77">
        <v>100</v>
      </c>
      <c r="AF25" s="77">
        <v>75</v>
      </c>
      <c r="AG25" s="77">
        <v>100</v>
      </c>
      <c r="AH25" s="77">
        <v>100</v>
      </c>
      <c r="AI25" s="77">
        <v>100</v>
      </c>
      <c r="AJ25" s="77">
        <v>25</v>
      </c>
      <c r="AK25" s="77">
        <v>50</v>
      </c>
      <c r="AL25" s="77">
        <v>75</v>
      </c>
      <c r="AM25" s="77">
        <v>75</v>
      </c>
      <c r="AN25" s="77">
        <v>100</v>
      </c>
      <c r="AO25" s="77">
        <v>100</v>
      </c>
      <c r="AP25" s="77">
        <v>75</v>
      </c>
      <c r="AQ25" s="77">
        <v>100</v>
      </c>
      <c r="AR25" s="77">
        <v>100</v>
      </c>
      <c r="AS25" s="77">
        <v>100</v>
      </c>
      <c r="AT25" s="77">
        <v>100</v>
      </c>
      <c r="AU25" s="77">
        <v>100</v>
      </c>
      <c r="AV25" s="77">
        <v>100</v>
      </c>
      <c r="AW25" s="77">
        <v>100</v>
      </c>
      <c r="AX25" s="77">
        <v>100</v>
      </c>
      <c r="AY25" s="77">
        <v>100</v>
      </c>
      <c r="AZ25" s="77">
        <v>100</v>
      </c>
      <c r="BA25" s="77">
        <v>100</v>
      </c>
      <c r="BB25" s="77">
        <v>75</v>
      </c>
      <c r="BC25" s="77">
        <v>75</v>
      </c>
      <c r="BD25" s="77">
        <v>75</v>
      </c>
      <c r="BE25" s="77">
        <v>75</v>
      </c>
      <c r="BF25" s="77">
        <v>75</v>
      </c>
      <c r="BG25" s="77">
        <v>75</v>
      </c>
      <c r="BH25" s="77">
        <v>25</v>
      </c>
      <c r="BI25" s="77">
        <v>25</v>
      </c>
      <c r="BJ25" s="77">
        <v>75</v>
      </c>
      <c r="BK25" s="77">
        <v>75</v>
      </c>
      <c r="BL25" s="77">
        <v>100</v>
      </c>
      <c r="BM25" s="77">
        <v>75</v>
      </c>
      <c r="BN25" s="77">
        <v>100</v>
      </c>
      <c r="BO25" s="77">
        <v>75</v>
      </c>
      <c r="BP25" s="77">
        <v>75</v>
      </c>
      <c r="BQ25" s="77">
        <v>75</v>
      </c>
      <c r="BR25" s="77">
        <v>100</v>
      </c>
      <c r="BS25" s="77">
        <v>75</v>
      </c>
      <c r="BT25" s="77">
        <v>50</v>
      </c>
      <c r="BU25" s="77">
        <v>100</v>
      </c>
      <c r="BV25" s="77">
        <v>50</v>
      </c>
      <c r="BW25" s="77">
        <v>75</v>
      </c>
      <c r="BX25" s="77">
        <v>75</v>
      </c>
      <c r="BY25" s="77">
        <v>100</v>
      </c>
      <c r="BZ25" s="77">
        <v>50</v>
      </c>
      <c r="CA25" s="77">
        <v>50</v>
      </c>
      <c r="CB25" s="77">
        <v>75</v>
      </c>
      <c r="CC25" s="77">
        <v>100</v>
      </c>
      <c r="CD25" s="77">
        <v>75</v>
      </c>
      <c r="CE25" s="77">
        <v>100</v>
      </c>
      <c r="CF25" s="77">
        <v>100</v>
      </c>
      <c r="CG25" s="77">
        <v>75</v>
      </c>
      <c r="CH25" s="77">
        <v>75</v>
      </c>
      <c r="CI25" s="77">
        <v>50</v>
      </c>
      <c r="CJ25" s="77">
        <v>75</v>
      </c>
      <c r="CK25" s="77">
        <v>50</v>
      </c>
      <c r="CL25" s="77">
        <v>100</v>
      </c>
      <c r="CM25" s="77">
        <v>100</v>
      </c>
      <c r="CN25" s="77">
        <v>100</v>
      </c>
      <c r="CO25" s="77">
        <v>50</v>
      </c>
      <c r="CP25" s="77">
        <v>50</v>
      </c>
      <c r="CQ25" s="77">
        <v>75</v>
      </c>
      <c r="CR25" s="77">
        <v>75</v>
      </c>
      <c r="CS25" s="77">
        <v>100</v>
      </c>
      <c r="CT25" s="77">
        <v>25</v>
      </c>
      <c r="CU25" s="77">
        <v>25</v>
      </c>
      <c r="CV25" s="77">
        <v>25</v>
      </c>
      <c r="CW25" s="77">
        <v>75</v>
      </c>
      <c r="CX25" s="77">
        <v>100</v>
      </c>
      <c r="CY25" s="77">
        <v>75</v>
      </c>
      <c r="CZ25" s="77">
        <v>100</v>
      </c>
      <c r="DA25" s="77">
        <v>0</v>
      </c>
      <c r="DB25" s="77">
        <v>0</v>
      </c>
      <c r="DC25" s="77">
        <v>100</v>
      </c>
      <c r="DD25" s="77">
        <v>75</v>
      </c>
      <c r="DE25" s="77">
        <v>0</v>
      </c>
      <c r="DF25" s="77">
        <v>100</v>
      </c>
      <c r="DG25" s="77">
        <v>100</v>
      </c>
      <c r="DH25" s="77">
        <v>0</v>
      </c>
      <c r="DI25" s="77">
        <v>0</v>
      </c>
      <c r="DJ25" s="77">
        <v>25</v>
      </c>
      <c r="DK25" s="77">
        <v>100</v>
      </c>
      <c r="DL25" s="77">
        <v>100</v>
      </c>
      <c r="DM25" s="77">
        <v>100</v>
      </c>
      <c r="DN25" s="77">
        <v>100</v>
      </c>
      <c r="DO25" s="77">
        <v>50</v>
      </c>
      <c r="DP25" s="77">
        <v>100</v>
      </c>
      <c r="DQ25" s="77">
        <v>100</v>
      </c>
      <c r="DR25" s="77">
        <v>100</v>
      </c>
      <c r="DS25" s="77">
        <v>25</v>
      </c>
      <c r="DT25" s="77">
        <v>100</v>
      </c>
      <c r="DU25" s="77">
        <v>100</v>
      </c>
      <c r="DV25" s="77">
        <v>100</v>
      </c>
      <c r="DW25" s="77">
        <v>75</v>
      </c>
      <c r="DX25" s="77">
        <v>25</v>
      </c>
      <c r="DY25" s="77">
        <v>100</v>
      </c>
      <c r="DZ25" s="77">
        <v>100</v>
      </c>
      <c r="EA25" s="77">
        <v>100</v>
      </c>
      <c r="EB25" s="77">
        <v>100</v>
      </c>
      <c r="EC25" s="77">
        <v>100</v>
      </c>
      <c r="ED25" s="77">
        <v>100</v>
      </c>
      <c r="EE25" s="77">
        <v>100</v>
      </c>
      <c r="EF25" s="77">
        <v>100</v>
      </c>
      <c r="EG25" s="77">
        <v>100</v>
      </c>
      <c r="EH25" s="77">
        <v>0</v>
      </c>
      <c r="EI25" s="77">
        <v>0</v>
      </c>
      <c r="EJ25" s="77">
        <v>75</v>
      </c>
      <c r="EK25" s="77">
        <v>75</v>
      </c>
      <c r="EL25" s="77">
        <v>100</v>
      </c>
      <c r="EM25" s="77">
        <v>75</v>
      </c>
      <c r="EN25" s="77">
        <v>100</v>
      </c>
      <c r="EO25" s="77">
        <v>75</v>
      </c>
      <c r="EP25" s="77">
        <v>100</v>
      </c>
      <c r="EQ25" s="77">
        <v>100</v>
      </c>
      <c r="ER25" s="77">
        <v>100</v>
      </c>
      <c r="ES25" s="77">
        <v>100</v>
      </c>
      <c r="ET25" s="77">
        <v>100</v>
      </c>
      <c r="EU25" s="77">
        <v>0</v>
      </c>
      <c r="EV25" s="77">
        <v>0</v>
      </c>
      <c r="EW25" s="77">
        <v>100</v>
      </c>
      <c r="EX25" s="77">
        <v>75</v>
      </c>
      <c r="EY25" s="77">
        <v>100</v>
      </c>
      <c r="EZ25" s="77">
        <v>100</v>
      </c>
      <c r="FA25" s="77">
        <v>100</v>
      </c>
      <c r="FB25" s="77">
        <v>100</v>
      </c>
      <c r="FC25" s="77">
        <v>100</v>
      </c>
      <c r="FD25" s="77">
        <v>100</v>
      </c>
      <c r="FE25" s="77">
        <v>75</v>
      </c>
      <c r="FF25" s="77">
        <v>75</v>
      </c>
      <c r="FG25" s="77">
        <v>75</v>
      </c>
      <c r="FH25" s="77">
        <v>75</v>
      </c>
      <c r="FI25" s="77">
        <v>75</v>
      </c>
      <c r="FJ25" s="77">
        <v>75</v>
      </c>
      <c r="FK25" s="77">
        <v>100</v>
      </c>
      <c r="FL25" s="77">
        <v>100</v>
      </c>
      <c r="FM25" s="77">
        <v>100</v>
      </c>
      <c r="FN25" s="77">
        <v>100</v>
      </c>
      <c r="FO25" s="77">
        <v>100</v>
      </c>
      <c r="FP25" s="77">
        <v>75</v>
      </c>
      <c r="FQ25" s="77">
        <v>100</v>
      </c>
      <c r="FR25" s="77">
        <v>100</v>
      </c>
      <c r="FS25" s="77">
        <v>100</v>
      </c>
      <c r="FT25" s="77">
        <v>100</v>
      </c>
      <c r="FU25" s="77">
        <v>100</v>
      </c>
      <c r="FV25" s="77">
        <v>100</v>
      </c>
      <c r="FW25" s="77">
        <v>100</v>
      </c>
      <c r="FX25" s="77">
        <v>100</v>
      </c>
      <c r="FY25" s="77">
        <v>100</v>
      </c>
      <c r="FZ25" s="77">
        <v>100</v>
      </c>
      <c r="GA25" s="77">
        <v>75</v>
      </c>
      <c r="GB25" s="77">
        <v>100</v>
      </c>
      <c r="GC25" s="77">
        <v>100</v>
      </c>
      <c r="GD25" s="77">
        <v>100</v>
      </c>
      <c r="GE25" s="77">
        <v>100</v>
      </c>
      <c r="GF25" s="77">
        <v>75</v>
      </c>
      <c r="GG25" s="77">
        <v>100</v>
      </c>
      <c r="GH25" s="77">
        <v>100</v>
      </c>
      <c r="GI25" s="77">
        <v>100</v>
      </c>
      <c r="GJ25" s="77">
        <v>100</v>
      </c>
      <c r="GK25" s="77">
        <v>100</v>
      </c>
      <c r="GL25" s="77">
        <v>100</v>
      </c>
      <c r="GM25" s="77">
        <v>100</v>
      </c>
      <c r="GN25" s="77">
        <v>25</v>
      </c>
      <c r="GO25" s="77">
        <v>75</v>
      </c>
      <c r="GP25" s="77">
        <v>75</v>
      </c>
      <c r="GQ25" s="77">
        <v>100</v>
      </c>
      <c r="GR25" s="77">
        <v>75</v>
      </c>
      <c r="GS25" s="77">
        <v>100</v>
      </c>
      <c r="GT25" s="77">
        <v>50</v>
      </c>
      <c r="GU25" s="77">
        <v>100</v>
      </c>
      <c r="GV25" s="77">
        <v>75</v>
      </c>
      <c r="GW25" s="77">
        <v>100</v>
      </c>
      <c r="GX25" s="77">
        <v>75</v>
      </c>
      <c r="GY25" s="77">
        <v>100</v>
      </c>
      <c r="GZ25" s="77">
        <v>100</v>
      </c>
      <c r="HA25" s="77">
        <v>25</v>
      </c>
      <c r="HB25" s="77">
        <v>25</v>
      </c>
    </row>
    <row r="26" spans="1:210" ht="15.5" x14ac:dyDescent="0.35">
      <c r="A26" s="22" t="s">
        <v>71</v>
      </c>
      <c r="B26" s="22"/>
      <c r="C26" s="100">
        <f t="shared" si="0"/>
        <v>95.531400966183568</v>
      </c>
      <c r="D26" s="77">
        <v>75</v>
      </c>
      <c r="E26" s="77">
        <v>75</v>
      </c>
      <c r="F26" s="77">
        <v>75</v>
      </c>
      <c r="G26" s="77">
        <v>75</v>
      </c>
      <c r="H26" s="77">
        <v>75</v>
      </c>
      <c r="I26" s="77">
        <v>75</v>
      </c>
      <c r="J26" s="77">
        <v>75</v>
      </c>
      <c r="K26" s="77">
        <v>75</v>
      </c>
      <c r="L26" s="77">
        <v>100</v>
      </c>
      <c r="M26" s="77">
        <v>100</v>
      </c>
      <c r="N26" s="77">
        <v>100</v>
      </c>
      <c r="O26" s="77">
        <v>100</v>
      </c>
      <c r="P26" s="77">
        <v>100</v>
      </c>
      <c r="Q26" s="77">
        <v>75</v>
      </c>
      <c r="R26" s="77">
        <v>100</v>
      </c>
      <c r="S26" s="77">
        <v>100</v>
      </c>
      <c r="T26" s="77">
        <v>100</v>
      </c>
      <c r="U26" s="77">
        <v>0</v>
      </c>
      <c r="V26" s="77">
        <v>100</v>
      </c>
      <c r="W26" s="77">
        <v>100</v>
      </c>
      <c r="X26" s="77">
        <v>100</v>
      </c>
      <c r="Y26" s="77">
        <v>100</v>
      </c>
      <c r="Z26" s="77">
        <v>100</v>
      </c>
      <c r="AA26" s="77">
        <v>100</v>
      </c>
      <c r="AB26" s="77">
        <v>100</v>
      </c>
      <c r="AC26" s="77">
        <v>100</v>
      </c>
      <c r="AD26" s="77">
        <v>100</v>
      </c>
      <c r="AE26" s="77">
        <v>100</v>
      </c>
      <c r="AF26" s="77">
        <v>100</v>
      </c>
      <c r="AG26" s="77">
        <v>100</v>
      </c>
      <c r="AH26" s="77">
        <v>100</v>
      </c>
      <c r="AI26" s="77">
        <v>100</v>
      </c>
      <c r="AJ26" s="77">
        <v>100</v>
      </c>
      <c r="AK26" s="77">
        <v>100</v>
      </c>
      <c r="AL26" s="77">
        <v>100</v>
      </c>
      <c r="AM26" s="77">
        <v>100</v>
      </c>
      <c r="AN26" s="77">
        <v>100</v>
      </c>
      <c r="AO26" s="77">
        <v>75</v>
      </c>
      <c r="AP26" s="77">
        <v>100</v>
      </c>
      <c r="AQ26" s="77">
        <v>75</v>
      </c>
      <c r="AR26" s="77">
        <v>100</v>
      </c>
      <c r="AS26" s="77">
        <v>100</v>
      </c>
      <c r="AT26" s="77">
        <v>100</v>
      </c>
      <c r="AU26" s="77">
        <v>100</v>
      </c>
      <c r="AV26" s="77">
        <v>100</v>
      </c>
      <c r="AW26" s="77">
        <v>100</v>
      </c>
      <c r="AX26" s="77">
        <v>100</v>
      </c>
      <c r="AY26" s="77">
        <v>100</v>
      </c>
      <c r="AZ26" s="77">
        <v>100</v>
      </c>
      <c r="BA26" s="77">
        <v>100</v>
      </c>
      <c r="BB26" s="77">
        <v>100</v>
      </c>
      <c r="BC26" s="77">
        <v>100</v>
      </c>
      <c r="BD26" s="77">
        <v>100</v>
      </c>
      <c r="BE26" s="77">
        <v>100</v>
      </c>
      <c r="BF26" s="77">
        <v>100</v>
      </c>
      <c r="BG26" s="77">
        <v>100</v>
      </c>
      <c r="BH26" s="77">
        <v>100</v>
      </c>
      <c r="BI26" s="77">
        <v>100</v>
      </c>
      <c r="BJ26" s="77">
        <v>100</v>
      </c>
      <c r="BK26" s="77">
        <v>100</v>
      </c>
      <c r="BL26" s="77">
        <v>100</v>
      </c>
      <c r="BM26" s="77">
        <v>100</v>
      </c>
      <c r="BN26" s="77">
        <v>100</v>
      </c>
      <c r="BO26" s="77">
        <v>100</v>
      </c>
      <c r="BP26" s="77">
        <v>100</v>
      </c>
      <c r="BQ26" s="77">
        <v>100</v>
      </c>
      <c r="BR26" s="77">
        <v>100</v>
      </c>
      <c r="BS26" s="77">
        <v>100</v>
      </c>
      <c r="BT26" s="77">
        <v>100</v>
      </c>
      <c r="BU26" s="77">
        <v>100</v>
      </c>
      <c r="BV26" s="77">
        <v>75</v>
      </c>
      <c r="BW26" s="77">
        <v>100</v>
      </c>
      <c r="BX26" s="77">
        <v>100</v>
      </c>
      <c r="BY26" s="77">
        <v>100</v>
      </c>
      <c r="BZ26" s="77">
        <v>100</v>
      </c>
      <c r="CA26" s="77">
        <v>100</v>
      </c>
      <c r="CB26" s="77">
        <v>100</v>
      </c>
      <c r="CC26" s="77">
        <v>100</v>
      </c>
      <c r="CD26" s="77">
        <v>100</v>
      </c>
      <c r="CE26" s="77">
        <v>100</v>
      </c>
      <c r="CF26" s="77">
        <v>100</v>
      </c>
      <c r="CG26" s="77">
        <v>100</v>
      </c>
      <c r="CH26" s="77">
        <v>75</v>
      </c>
      <c r="CI26" s="77">
        <v>100</v>
      </c>
      <c r="CJ26" s="77">
        <v>100</v>
      </c>
      <c r="CK26" s="77">
        <v>100</v>
      </c>
      <c r="CL26" s="77">
        <v>100</v>
      </c>
      <c r="CM26" s="77">
        <v>100</v>
      </c>
      <c r="CN26" s="77">
        <v>100</v>
      </c>
      <c r="CO26" s="77">
        <v>100</v>
      </c>
      <c r="CP26" s="77">
        <v>75</v>
      </c>
      <c r="CQ26" s="77">
        <v>100</v>
      </c>
      <c r="CR26" s="77">
        <v>100</v>
      </c>
      <c r="CS26" s="77">
        <v>100</v>
      </c>
      <c r="CT26" s="77">
        <v>100</v>
      </c>
      <c r="CU26" s="77">
        <v>100</v>
      </c>
      <c r="CV26" s="77">
        <v>100</v>
      </c>
      <c r="CW26" s="77">
        <v>100</v>
      </c>
      <c r="CX26" s="77">
        <v>100</v>
      </c>
      <c r="CY26" s="77">
        <v>75</v>
      </c>
      <c r="CZ26" s="77">
        <v>100</v>
      </c>
      <c r="DA26" s="77">
        <v>100</v>
      </c>
      <c r="DB26" s="77">
        <v>100</v>
      </c>
      <c r="DC26" s="77">
        <v>100</v>
      </c>
      <c r="DD26" s="77">
        <v>100</v>
      </c>
      <c r="DE26" s="77">
        <v>100</v>
      </c>
      <c r="DF26" s="77">
        <v>100</v>
      </c>
      <c r="DG26" s="77">
        <v>100</v>
      </c>
      <c r="DH26" s="77">
        <v>0</v>
      </c>
      <c r="DI26" s="77">
        <v>75</v>
      </c>
      <c r="DJ26" s="77">
        <v>100</v>
      </c>
      <c r="DK26" s="77">
        <v>100</v>
      </c>
      <c r="DL26" s="77">
        <v>100</v>
      </c>
      <c r="DM26" s="77">
        <v>100</v>
      </c>
      <c r="DN26" s="77">
        <v>100</v>
      </c>
      <c r="DO26" s="77">
        <v>100</v>
      </c>
      <c r="DP26" s="77">
        <v>100</v>
      </c>
      <c r="DQ26" s="77">
        <v>75</v>
      </c>
      <c r="DR26" s="77">
        <v>100</v>
      </c>
      <c r="DS26" s="77">
        <v>100</v>
      </c>
      <c r="DT26" s="77">
        <v>75</v>
      </c>
      <c r="DU26" s="77">
        <v>100</v>
      </c>
      <c r="DV26" s="77">
        <v>100</v>
      </c>
      <c r="DW26" s="77">
        <v>75</v>
      </c>
      <c r="DX26" s="77">
        <v>100</v>
      </c>
      <c r="DY26" s="77">
        <v>100</v>
      </c>
      <c r="DZ26" s="77">
        <v>100</v>
      </c>
      <c r="EA26" s="77">
        <v>100</v>
      </c>
      <c r="EB26" s="77">
        <v>100</v>
      </c>
      <c r="EC26" s="77">
        <v>100</v>
      </c>
      <c r="ED26" s="77">
        <v>100</v>
      </c>
      <c r="EE26" s="77">
        <v>100</v>
      </c>
      <c r="EF26" s="77">
        <v>100</v>
      </c>
      <c r="EG26" s="77">
        <v>100</v>
      </c>
      <c r="EH26" s="77">
        <v>100</v>
      </c>
      <c r="EI26" s="77">
        <v>75</v>
      </c>
      <c r="EJ26" s="77">
        <v>100</v>
      </c>
      <c r="EK26" s="77">
        <v>100</v>
      </c>
      <c r="EL26" s="77">
        <v>100</v>
      </c>
      <c r="EM26" s="77">
        <v>100</v>
      </c>
      <c r="EN26" s="77">
        <v>100</v>
      </c>
      <c r="EO26" s="77">
        <v>100</v>
      </c>
      <c r="EP26" s="77">
        <v>100</v>
      </c>
      <c r="EQ26" s="77">
        <v>100</v>
      </c>
      <c r="ER26" s="77">
        <v>100</v>
      </c>
      <c r="ES26" s="77">
        <v>100</v>
      </c>
      <c r="ET26" s="77">
        <v>100</v>
      </c>
      <c r="EU26" s="77">
        <v>100</v>
      </c>
      <c r="EV26" s="77">
        <v>75</v>
      </c>
      <c r="EW26" s="77">
        <v>100</v>
      </c>
      <c r="EX26" s="77">
        <v>100</v>
      </c>
      <c r="EY26" s="77">
        <v>100</v>
      </c>
      <c r="EZ26" s="77">
        <v>100</v>
      </c>
      <c r="FA26" s="77">
        <v>100</v>
      </c>
      <c r="FB26" s="77">
        <v>100</v>
      </c>
      <c r="FC26" s="77">
        <v>100</v>
      </c>
      <c r="FD26" s="77">
        <v>100</v>
      </c>
      <c r="FE26" s="77">
        <v>100</v>
      </c>
      <c r="FF26" s="77">
        <v>100</v>
      </c>
      <c r="FG26" s="77">
        <v>100</v>
      </c>
      <c r="FH26" s="77">
        <v>100</v>
      </c>
      <c r="FI26" s="77">
        <v>100</v>
      </c>
      <c r="FJ26" s="77">
        <v>100</v>
      </c>
      <c r="FK26" s="77">
        <v>100</v>
      </c>
      <c r="FL26" s="77">
        <v>100</v>
      </c>
      <c r="FM26" s="77">
        <v>100</v>
      </c>
      <c r="FN26" s="77">
        <v>100</v>
      </c>
      <c r="FO26" s="77">
        <v>100</v>
      </c>
      <c r="FP26" s="77">
        <v>100</v>
      </c>
      <c r="FQ26" s="77">
        <v>100</v>
      </c>
      <c r="FR26" s="77">
        <v>100</v>
      </c>
      <c r="FS26" s="77">
        <v>100</v>
      </c>
      <c r="FT26" s="77">
        <v>100</v>
      </c>
      <c r="FU26" s="77">
        <v>0</v>
      </c>
      <c r="FV26" s="77">
        <v>100</v>
      </c>
      <c r="FW26" s="77">
        <v>0</v>
      </c>
      <c r="FX26" s="77">
        <v>100</v>
      </c>
      <c r="FY26" s="77">
        <v>100</v>
      </c>
      <c r="FZ26" s="77">
        <v>100</v>
      </c>
      <c r="GA26" s="77">
        <v>100</v>
      </c>
      <c r="GB26" s="77">
        <v>100</v>
      </c>
      <c r="GC26" s="77">
        <v>100</v>
      </c>
      <c r="GD26" s="77">
        <v>100</v>
      </c>
      <c r="GE26" s="77">
        <v>100</v>
      </c>
      <c r="GF26" s="77">
        <v>100</v>
      </c>
      <c r="GG26" s="77">
        <v>100</v>
      </c>
      <c r="GH26" s="77">
        <v>100</v>
      </c>
      <c r="GI26" s="77">
        <v>100</v>
      </c>
      <c r="GJ26" s="77">
        <v>100</v>
      </c>
      <c r="GK26" s="77">
        <v>100</v>
      </c>
      <c r="GL26" s="77">
        <v>100</v>
      </c>
      <c r="GM26" s="77">
        <v>100</v>
      </c>
      <c r="GN26" s="77">
        <v>100</v>
      </c>
      <c r="GO26" s="77">
        <v>100</v>
      </c>
      <c r="GP26" s="77">
        <v>100</v>
      </c>
      <c r="GQ26" s="77">
        <v>100</v>
      </c>
      <c r="GR26" s="77">
        <v>100</v>
      </c>
      <c r="GS26" s="77">
        <v>100</v>
      </c>
      <c r="GT26" s="77">
        <v>100</v>
      </c>
      <c r="GU26" s="77">
        <v>100</v>
      </c>
      <c r="GV26" s="77">
        <v>100</v>
      </c>
      <c r="GW26" s="77">
        <v>100</v>
      </c>
      <c r="GX26" s="77">
        <v>100</v>
      </c>
      <c r="GY26" s="77">
        <v>100</v>
      </c>
      <c r="GZ26" s="77">
        <v>100</v>
      </c>
      <c r="HA26" s="77">
        <v>100</v>
      </c>
      <c r="HB26" s="77">
        <v>100</v>
      </c>
    </row>
    <row r="27" spans="1:210" ht="15.5" x14ac:dyDescent="0.35">
      <c r="A27" s="22" t="s">
        <v>74</v>
      </c>
      <c r="B27" s="22"/>
      <c r="C27" s="100">
        <f t="shared" si="0"/>
        <v>75</v>
      </c>
      <c r="D27" s="77">
        <v>50</v>
      </c>
      <c r="E27" s="77">
        <v>50</v>
      </c>
      <c r="F27" s="77">
        <v>50</v>
      </c>
      <c r="G27" s="77">
        <v>50</v>
      </c>
      <c r="H27" s="77">
        <v>50</v>
      </c>
      <c r="I27" s="77">
        <v>50</v>
      </c>
      <c r="J27" s="77">
        <v>75</v>
      </c>
      <c r="K27" s="77">
        <v>50</v>
      </c>
      <c r="L27" s="77">
        <v>100</v>
      </c>
      <c r="M27" s="77">
        <v>100</v>
      </c>
      <c r="N27" s="77">
        <v>50</v>
      </c>
      <c r="O27" s="77">
        <v>100</v>
      </c>
      <c r="P27" s="77">
        <v>100</v>
      </c>
      <c r="Q27" s="77">
        <v>50</v>
      </c>
      <c r="R27" s="77">
        <v>100</v>
      </c>
      <c r="S27" s="77">
        <v>100</v>
      </c>
      <c r="T27" s="77">
        <v>100</v>
      </c>
      <c r="U27" s="77">
        <v>100</v>
      </c>
      <c r="V27" s="77">
        <v>100</v>
      </c>
      <c r="W27" s="77">
        <v>100</v>
      </c>
      <c r="X27" s="77">
        <v>50</v>
      </c>
      <c r="Y27" s="77">
        <v>50</v>
      </c>
      <c r="Z27" s="77">
        <v>50</v>
      </c>
      <c r="AA27" s="77">
        <v>25</v>
      </c>
      <c r="AB27" s="77">
        <v>25</v>
      </c>
      <c r="AC27" s="77">
        <v>100</v>
      </c>
      <c r="AD27" s="77">
        <v>75</v>
      </c>
      <c r="AE27" s="77">
        <v>75</v>
      </c>
      <c r="AF27" s="77">
        <v>50</v>
      </c>
      <c r="AG27" s="77">
        <v>75</v>
      </c>
      <c r="AH27" s="77">
        <v>100</v>
      </c>
      <c r="AI27" s="77">
        <v>75</v>
      </c>
      <c r="AJ27" s="77">
        <v>50</v>
      </c>
      <c r="AK27" s="77">
        <v>50</v>
      </c>
      <c r="AL27" s="77">
        <v>75</v>
      </c>
      <c r="AM27" s="77">
        <v>75</v>
      </c>
      <c r="AN27" s="77">
        <v>75</v>
      </c>
      <c r="AO27" s="77">
        <v>50</v>
      </c>
      <c r="AP27" s="77">
        <v>75</v>
      </c>
      <c r="AQ27" s="77">
        <v>100</v>
      </c>
      <c r="AR27" s="77">
        <v>75</v>
      </c>
      <c r="AS27" s="77">
        <v>100</v>
      </c>
      <c r="AT27" s="77">
        <v>75</v>
      </c>
      <c r="AU27" s="77">
        <v>50</v>
      </c>
      <c r="AV27" s="77">
        <v>100</v>
      </c>
      <c r="AW27" s="77">
        <v>100</v>
      </c>
      <c r="AX27" s="77">
        <v>100</v>
      </c>
      <c r="AY27" s="77">
        <v>100</v>
      </c>
      <c r="AZ27" s="77">
        <v>100</v>
      </c>
      <c r="BA27" s="77">
        <v>100</v>
      </c>
      <c r="BB27" s="77">
        <v>100</v>
      </c>
      <c r="BC27" s="77">
        <v>100</v>
      </c>
      <c r="BD27" s="77">
        <v>75</v>
      </c>
      <c r="BE27" s="77">
        <v>75</v>
      </c>
      <c r="BF27" s="77">
        <v>75</v>
      </c>
      <c r="BG27" s="77">
        <v>75</v>
      </c>
      <c r="BH27" s="77">
        <v>25</v>
      </c>
      <c r="BI27" s="77">
        <v>100</v>
      </c>
      <c r="BJ27" s="77">
        <v>0</v>
      </c>
      <c r="BK27" s="77">
        <v>75</v>
      </c>
      <c r="BL27" s="77">
        <v>75</v>
      </c>
      <c r="BM27" s="77">
        <v>50</v>
      </c>
      <c r="BN27" s="77">
        <v>75</v>
      </c>
      <c r="BO27" s="77">
        <v>75</v>
      </c>
      <c r="BP27" s="77">
        <v>75</v>
      </c>
      <c r="BQ27" s="77">
        <v>75</v>
      </c>
      <c r="BR27" s="77">
        <v>100</v>
      </c>
      <c r="BS27" s="77">
        <v>75</v>
      </c>
      <c r="BT27" s="77">
        <v>50</v>
      </c>
      <c r="BU27" s="77">
        <v>75</v>
      </c>
      <c r="BV27" s="77">
        <v>25</v>
      </c>
      <c r="BW27" s="77">
        <v>75</v>
      </c>
      <c r="BX27" s="77">
        <v>50</v>
      </c>
      <c r="BY27" s="77">
        <v>100</v>
      </c>
      <c r="BZ27" s="77">
        <v>25</v>
      </c>
      <c r="CA27" s="77">
        <v>25</v>
      </c>
      <c r="CB27" s="77">
        <v>75</v>
      </c>
      <c r="CC27" s="77">
        <v>75</v>
      </c>
      <c r="CD27" s="77">
        <v>75</v>
      </c>
      <c r="CE27" s="77">
        <v>75</v>
      </c>
      <c r="CF27" s="77">
        <v>50</v>
      </c>
      <c r="CG27" s="77">
        <v>75</v>
      </c>
      <c r="CH27" s="77">
        <v>50</v>
      </c>
      <c r="CI27" s="77">
        <v>75</v>
      </c>
      <c r="CJ27" s="77">
        <v>75</v>
      </c>
      <c r="CK27" s="77">
        <v>75</v>
      </c>
      <c r="CL27" s="77">
        <v>75</v>
      </c>
      <c r="CM27" s="77">
        <v>100</v>
      </c>
      <c r="CN27" s="77">
        <v>75</v>
      </c>
      <c r="CO27" s="77">
        <v>75</v>
      </c>
      <c r="CP27" s="77">
        <v>50</v>
      </c>
      <c r="CQ27" s="77">
        <v>75</v>
      </c>
      <c r="CR27" s="77">
        <v>50</v>
      </c>
      <c r="CS27" s="77">
        <v>75</v>
      </c>
      <c r="CT27" s="77">
        <v>50</v>
      </c>
      <c r="CU27" s="77">
        <v>50</v>
      </c>
      <c r="CV27" s="77">
        <v>75</v>
      </c>
      <c r="CW27" s="77">
        <v>75</v>
      </c>
      <c r="CX27" s="77">
        <v>100</v>
      </c>
      <c r="CY27" s="77">
        <v>75</v>
      </c>
      <c r="CZ27" s="77">
        <v>100</v>
      </c>
      <c r="DA27" s="77">
        <v>75</v>
      </c>
      <c r="DB27" s="77">
        <v>75</v>
      </c>
      <c r="DC27" s="77">
        <v>100</v>
      </c>
      <c r="DD27" s="77">
        <v>75</v>
      </c>
      <c r="DE27" s="77">
        <v>75</v>
      </c>
      <c r="DF27" s="77">
        <v>100</v>
      </c>
      <c r="DG27" s="77">
        <v>100</v>
      </c>
      <c r="DH27" s="77">
        <v>75</v>
      </c>
      <c r="DI27" s="77">
        <v>0</v>
      </c>
      <c r="DJ27" s="77">
        <v>75</v>
      </c>
      <c r="DK27" s="77">
        <v>100</v>
      </c>
      <c r="DL27" s="77">
        <v>100</v>
      </c>
      <c r="DM27" s="77">
        <v>100</v>
      </c>
      <c r="DN27" s="77">
        <v>75</v>
      </c>
      <c r="DO27" s="77">
        <v>75</v>
      </c>
      <c r="DP27" s="77">
        <v>75</v>
      </c>
      <c r="DQ27" s="77">
        <v>100</v>
      </c>
      <c r="DR27" s="77">
        <v>100</v>
      </c>
      <c r="DS27" s="77">
        <v>50</v>
      </c>
      <c r="DT27" s="77">
        <v>25</v>
      </c>
      <c r="DU27" s="77">
        <v>100</v>
      </c>
      <c r="DV27" s="77">
        <v>75</v>
      </c>
      <c r="DW27" s="77">
        <v>50</v>
      </c>
      <c r="DX27" s="77">
        <v>50</v>
      </c>
      <c r="DY27" s="77">
        <v>75</v>
      </c>
      <c r="DZ27" s="77">
        <v>75</v>
      </c>
      <c r="EA27" s="77">
        <v>75</v>
      </c>
      <c r="EB27" s="77">
        <v>75</v>
      </c>
      <c r="EC27" s="77">
        <v>50</v>
      </c>
      <c r="ED27" s="77">
        <v>50</v>
      </c>
      <c r="EE27" s="77">
        <v>100</v>
      </c>
      <c r="EF27" s="77">
        <v>75</v>
      </c>
      <c r="EG27" s="77">
        <v>75</v>
      </c>
      <c r="EH27" s="77">
        <v>75</v>
      </c>
      <c r="EI27" s="77">
        <v>25</v>
      </c>
      <c r="EJ27" s="77">
        <v>50</v>
      </c>
      <c r="EK27" s="77">
        <v>75</v>
      </c>
      <c r="EL27" s="77">
        <v>75</v>
      </c>
      <c r="EM27" s="77">
        <v>75</v>
      </c>
      <c r="EN27" s="77">
        <v>75</v>
      </c>
      <c r="EO27" s="77">
        <v>75</v>
      </c>
      <c r="EP27" s="77">
        <v>100</v>
      </c>
      <c r="EQ27" s="77">
        <v>100</v>
      </c>
      <c r="ER27" s="77">
        <v>100</v>
      </c>
      <c r="ES27" s="77">
        <v>100</v>
      </c>
      <c r="ET27" s="77">
        <v>100</v>
      </c>
      <c r="EU27" s="77">
        <v>100</v>
      </c>
      <c r="EV27" s="77">
        <v>25</v>
      </c>
      <c r="EW27" s="77">
        <v>100</v>
      </c>
      <c r="EX27" s="77">
        <v>75</v>
      </c>
      <c r="EY27" s="77">
        <v>75</v>
      </c>
      <c r="EZ27" s="77">
        <v>75</v>
      </c>
      <c r="FA27" s="77">
        <v>75</v>
      </c>
      <c r="FB27" s="77">
        <v>75</v>
      </c>
      <c r="FC27" s="77">
        <v>100</v>
      </c>
      <c r="FD27" s="77">
        <v>75</v>
      </c>
      <c r="FE27" s="77">
        <v>75</v>
      </c>
      <c r="FF27" s="77">
        <v>50</v>
      </c>
      <c r="FG27" s="77">
        <v>75</v>
      </c>
      <c r="FH27" s="77">
        <v>75</v>
      </c>
      <c r="FI27" s="77">
        <v>75</v>
      </c>
      <c r="FJ27" s="77">
        <v>75</v>
      </c>
      <c r="FK27" s="77">
        <v>75</v>
      </c>
      <c r="FL27" s="77">
        <v>75</v>
      </c>
      <c r="FM27" s="77">
        <v>75</v>
      </c>
      <c r="FN27" s="77">
        <v>75</v>
      </c>
      <c r="FO27" s="77">
        <v>75</v>
      </c>
      <c r="FP27" s="77">
        <v>75</v>
      </c>
      <c r="FQ27" s="77">
        <v>75</v>
      </c>
      <c r="FR27" s="77">
        <v>75</v>
      </c>
      <c r="FS27" s="77">
        <v>100</v>
      </c>
      <c r="FT27" s="77">
        <v>100</v>
      </c>
      <c r="FU27" s="77">
        <v>100</v>
      </c>
      <c r="FV27" s="77">
        <v>100</v>
      </c>
      <c r="FW27" s="77">
        <v>100</v>
      </c>
      <c r="FX27" s="77">
        <v>100</v>
      </c>
      <c r="FY27" s="77">
        <v>100</v>
      </c>
      <c r="FZ27" s="77">
        <v>100</v>
      </c>
      <c r="GA27" s="77">
        <v>100</v>
      </c>
      <c r="GB27" s="77">
        <v>100</v>
      </c>
      <c r="GC27" s="77">
        <v>100</v>
      </c>
      <c r="GD27" s="77">
        <v>75</v>
      </c>
      <c r="GE27" s="77">
        <v>75</v>
      </c>
      <c r="GF27" s="77">
        <v>75</v>
      </c>
      <c r="GG27" s="77">
        <v>75</v>
      </c>
      <c r="GH27" s="77">
        <v>100</v>
      </c>
      <c r="GI27" s="77">
        <v>100</v>
      </c>
      <c r="GJ27" s="77">
        <v>100</v>
      </c>
      <c r="GK27" s="77">
        <v>75</v>
      </c>
      <c r="GL27" s="77">
        <v>75</v>
      </c>
      <c r="GM27" s="77">
        <v>50</v>
      </c>
      <c r="GN27" s="77">
        <v>50</v>
      </c>
      <c r="GO27" s="77">
        <v>50</v>
      </c>
      <c r="GP27" s="77">
        <v>50</v>
      </c>
      <c r="GQ27" s="77">
        <v>100</v>
      </c>
      <c r="GR27" s="77">
        <v>75</v>
      </c>
      <c r="GS27" s="77">
        <v>75</v>
      </c>
      <c r="GT27" s="77">
        <v>75</v>
      </c>
      <c r="GU27" s="77">
        <v>75</v>
      </c>
      <c r="GV27" s="77">
        <v>100</v>
      </c>
      <c r="GW27" s="77">
        <v>75</v>
      </c>
      <c r="GX27" s="77">
        <v>50</v>
      </c>
      <c r="GY27" s="77">
        <v>50</v>
      </c>
      <c r="GZ27" s="77">
        <v>75</v>
      </c>
      <c r="HA27" s="77">
        <v>75</v>
      </c>
      <c r="HB27" s="77">
        <v>100</v>
      </c>
    </row>
    <row r="28" spans="1:210" ht="15.5" x14ac:dyDescent="0.35">
      <c r="A28" s="22" t="s">
        <v>75</v>
      </c>
      <c r="B28" s="22"/>
      <c r="C28" s="100">
        <f t="shared" si="0"/>
        <v>76.690821256038646</v>
      </c>
      <c r="D28" s="77">
        <v>0</v>
      </c>
      <c r="E28" s="77">
        <v>75</v>
      </c>
      <c r="F28" s="77">
        <v>0</v>
      </c>
      <c r="G28" s="77">
        <v>25</v>
      </c>
      <c r="H28" s="77">
        <v>0</v>
      </c>
      <c r="I28" s="77">
        <v>75</v>
      </c>
      <c r="J28" s="77">
        <v>0</v>
      </c>
      <c r="K28" s="77">
        <v>75</v>
      </c>
      <c r="L28" s="77">
        <v>0</v>
      </c>
      <c r="M28" s="77">
        <v>50</v>
      </c>
      <c r="N28" s="77">
        <v>0</v>
      </c>
      <c r="O28" s="77">
        <v>100</v>
      </c>
      <c r="P28" s="77">
        <v>0</v>
      </c>
      <c r="Q28" s="77">
        <v>25</v>
      </c>
      <c r="R28" s="77">
        <v>0</v>
      </c>
      <c r="S28" s="77">
        <v>100</v>
      </c>
      <c r="T28" s="77">
        <v>0</v>
      </c>
      <c r="U28" s="77">
        <v>0</v>
      </c>
      <c r="V28" s="77">
        <v>0</v>
      </c>
      <c r="W28" s="77">
        <v>75</v>
      </c>
      <c r="X28" s="77">
        <v>25</v>
      </c>
      <c r="Y28" s="77">
        <v>0</v>
      </c>
      <c r="Z28" s="77">
        <v>0</v>
      </c>
      <c r="AA28" s="77">
        <v>50</v>
      </c>
      <c r="AB28" s="77">
        <v>50</v>
      </c>
      <c r="AC28" s="77">
        <v>100</v>
      </c>
      <c r="AD28" s="77">
        <v>75</v>
      </c>
      <c r="AE28" s="77">
        <v>75</v>
      </c>
      <c r="AF28" s="77">
        <v>75</v>
      </c>
      <c r="AG28" s="77">
        <v>75</v>
      </c>
      <c r="AH28" s="77">
        <v>75</v>
      </c>
      <c r="AI28" s="77">
        <v>75</v>
      </c>
      <c r="AJ28" s="77">
        <v>25</v>
      </c>
      <c r="AK28" s="77">
        <v>75</v>
      </c>
      <c r="AL28" s="77">
        <v>75</v>
      </c>
      <c r="AM28" s="77">
        <v>75</v>
      </c>
      <c r="AN28" s="77">
        <v>75</v>
      </c>
      <c r="AO28" s="77">
        <v>25</v>
      </c>
      <c r="AP28" s="77">
        <v>75</v>
      </c>
      <c r="AQ28" s="77">
        <v>0</v>
      </c>
      <c r="AR28" s="77">
        <v>0</v>
      </c>
      <c r="AS28" s="77">
        <v>100</v>
      </c>
      <c r="AT28" s="77">
        <v>100</v>
      </c>
      <c r="AU28" s="77">
        <v>0</v>
      </c>
      <c r="AV28" s="77">
        <v>100</v>
      </c>
      <c r="AW28" s="77">
        <v>100</v>
      </c>
      <c r="AX28" s="77">
        <v>75</v>
      </c>
      <c r="AY28" s="77">
        <v>75</v>
      </c>
      <c r="AZ28" s="77">
        <v>75</v>
      </c>
      <c r="BA28" s="77">
        <v>75</v>
      </c>
      <c r="BB28" s="77">
        <v>100</v>
      </c>
      <c r="BC28" s="77">
        <v>100</v>
      </c>
      <c r="BD28" s="77">
        <v>100</v>
      </c>
      <c r="BE28" s="77">
        <v>75</v>
      </c>
      <c r="BF28" s="77">
        <v>100</v>
      </c>
      <c r="BG28" s="77">
        <v>75</v>
      </c>
      <c r="BH28" s="77">
        <v>25</v>
      </c>
      <c r="BI28" s="77">
        <v>75</v>
      </c>
      <c r="BJ28" s="77">
        <v>25</v>
      </c>
      <c r="BK28" s="77">
        <v>75</v>
      </c>
      <c r="BL28" s="77">
        <v>100</v>
      </c>
      <c r="BM28" s="77">
        <v>75</v>
      </c>
      <c r="BN28" s="77">
        <v>100</v>
      </c>
      <c r="BO28" s="77">
        <v>0</v>
      </c>
      <c r="BP28" s="77">
        <v>100</v>
      </c>
      <c r="BQ28" s="77">
        <v>75</v>
      </c>
      <c r="BR28" s="77">
        <v>100</v>
      </c>
      <c r="BS28" s="77">
        <v>100</v>
      </c>
      <c r="BT28" s="77">
        <v>75</v>
      </c>
      <c r="BU28" s="77">
        <v>100</v>
      </c>
      <c r="BV28" s="77">
        <v>0</v>
      </c>
      <c r="BW28" s="77">
        <v>75</v>
      </c>
      <c r="BX28" s="77">
        <v>75</v>
      </c>
      <c r="BY28" s="77">
        <v>100</v>
      </c>
      <c r="BZ28" s="77">
        <v>100</v>
      </c>
      <c r="CA28" s="77">
        <v>75</v>
      </c>
      <c r="CB28" s="77">
        <v>75</v>
      </c>
      <c r="CC28" s="77">
        <v>50</v>
      </c>
      <c r="CD28" s="77">
        <v>100</v>
      </c>
      <c r="CE28" s="77">
        <v>100</v>
      </c>
      <c r="CF28" s="77">
        <v>100</v>
      </c>
      <c r="CG28" s="77">
        <v>75</v>
      </c>
      <c r="CH28" s="77">
        <v>75</v>
      </c>
      <c r="CI28" s="77">
        <v>75</v>
      </c>
      <c r="CJ28" s="77">
        <v>75</v>
      </c>
      <c r="CK28" s="77">
        <v>100</v>
      </c>
      <c r="CL28" s="77">
        <v>75</v>
      </c>
      <c r="CM28" s="77">
        <v>100</v>
      </c>
      <c r="CN28" s="77">
        <v>100</v>
      </c>
      <c r="CO28" s="77">
        <v>50</v>
      </c>
      <c r="CP28" s="77">
        <v>100</v>
      </c>
      <c r="CQ28" s="77">
        <v>100</v>
      </c>
      <c r="CR28" s="77">
        <v>100</v>
      </c>
      <c r="CS28" s="77">
        <v>50</v>
      </c>
      <c r="CT28" s="77">
        <v>75</v>
      </c>
      <c r="CU28" s="77">
        <v>75</v>
      </c>
      <c r="CV28" s="77">
        <v>0</v>
      </c>
      <c r="CW28" s="77">
        <v>0</v>
      </c>
      <c r="CX28" s="77">
        <v>0</v>
      </c>
      <c r="CY28" s="77">
        <v>0</v>
      </c>
      <c r="CZ28" s="77">
        <v>100</v>
      </c>
      <c r="DA28" s="77">
        <v>100</v>
      </c>
      <c r="DB28" s="77">
        <v>75</v>
      </c>
      <c r="DC28" s="77">
        <v>75</v>
      </c>
      <c r="DD28" s="77">
        <v>75</v>
      </c>
      <c r="DE28" s="77">
        <v>100</v>
      </c>
      <c r="DF28" s="77">
        <v>100</v>
      </c>
      <c r="DG28" s="77">
        <v>100</v>
      </c>
      <c r="DH28" s="77">
        <v>75</v>
      </c>
      <c r="DI28" s="77">
        <v>100</v>
      </c>
      <c r="DJ28" s="77">
        <v>75</v>
      </c>
      <c r="DK28" s="77">
        <v>100</v>
      </c>
      <c r="DL28" s="77">
        <v>100</v>
      </c>
      <c r="DM28" s="77">
        <v>100</v>
      </c>
      <c r="DN28" s="77">
        <v>75</v>
      </c>
      <c r="DO28" s="77">
        <v>75</v>
      </c>
      <c r="DP28" s="77">
        <v>75</v>
      </c>
      <c r="DQ28" s="77">
        <v>100</v>
      </c>
      <c r="DR28" s="77">
        <v>100</v>
      </c>
      <c r="DS28" s="77">
        <v>100</v>
      </c>
      <c r="DT28" s="77">
        <v>25</v>
      </c>
      <c r="DU28" s="77">
        <v>100</v>
      </c>
      <c r="DV28" s="77">
        <v>100</v>
      </c>
      <c r="DW28" s="77">
        <v>50</v>
      </c>
      <c r="DX28" s="77">
        <v>50</v>
      </c>
      <c r="DY28" s="77">
        <v>75</v>
      </c>
      <c r="DZ28" s="77">
        <v>75</v>
      </c>
      <c r="EA28" s="77">
        <v>75</v>
      </c>
      <c r="EB28" s="77">
        <v>75</v>
      </c>
      <c r="EC28" s="77">
        <v>100</v>
      </c>
      <c r="ED28" s="77">
        <v>100</v>
      </c>
      <c r="EE28" s="77">
        <v>100</v>
      </c>
      <c r="EF28" s="77">
        <v>100</v>
      </c>
      <c r="EG28" s="77">
        <v>100</v>
      </c>
      <c r="EH28" s="77">
        <v>100</v>
      </c>
      <c r="EI28" s="77">
        <v>100</v>
      </c>
      <c r="EJ28" s="77">
        <v>100</v>
      </c>
      <c r="EK28" s="77">
        <v>100</v>
      </c>
      <c r="EL28" s="77">
        <v>100</v>
      </c>
      <c r="EM28" s="77">
        <v>75</v>
      </c>
      <c r="EN28" s="77">
        <v>100</v>
      </c>
      <c r="EO28" s="77">
        <v>100</v>
      </c>
      <c r="EP28" s="77">
        <v>100</v>
      </c>
      <c r="EQ28" s="77">
        <v>100</v>
      </c>
      <c r="ER28" s="77">
        <v>100</v>
      </c>
      <c r="ES28" s="77">
        <v>100</v>
      </c>
      <c r="ET28" s="77">
        <v>100</v>
      </c>
      <c r="EU28" s="77">
        <v>100</v>
      </c>
      <c r="EV28" s="77">
        <v>100</v>
      </c>
      <c r="EW28" s="77">
        <v>100</v>
      </c>
      <c r="EX28" s="77">
        <v>100</v>
      </c>
      <c r="EY28" s="77">
        <v>100</v>
      </c>
      <c r="EZ28" s="77">
        <v>75</v>
      </c>
      <c r="FA28" s="77">
        <v>75</v>
      </c>
      <c r="FB28" s="77">
        <v>100</v>
      </c>
      <c r="FC28" s="77">
        <v>75</v>
      </c>
      <c r="FD28" s="77">
        <v>100</v>
      </c>
      <c r="FE28" s="77">
        <v>100</v>
      </c>
      <c r="FF28" s="77">
        <v>75</v>
      </c>
      <c r="FG28" s="77">
        <v>100</v>
      </c>
      <c r="FH28" s="77">
        <v>100</v>
      </c>
      <c r="FI28" s="77">
        <v>100</v>
      </c>
      <c r="FJ28" s="77">
        <v>100</v>
      </c>
      <c r="FK28" s="77">
        <v>100</v>
      </c>
      <c r="FL28" s="77">
        <v>100</v>
      </c>
      <c r="FM28" s="77">
        <v>100</v>
      </c>
      <c r="FN28" s="77">
        <v>100</v>
      </c>
      <c r="FO28" s="77">
        <v>100</v>
      </c>
      <c r="FP28" s="77">
        <v>100</v>
      </c>
      <c r="FQ28" s="77">
        <v>100</v>
      </c>
      <c r="FR28" s="77">
        <v>75</v>
      </c>
      <c r="FS28" s="77">
        <v>100</v>
      </c>
      <c r="FT28" s="77">
        <v>100</v>
      </c>
      <c r="FU28" s="77">
        <v>100</v>
      </c>
      <c r="FV28" s="77">
        <v>100</v>
      </c>
      <c r="FW28" s="77">
        <v>75</v>
      </c>
      <c r="FX28" s="77">
        <v>75</v>
      </c>
      <c r="FY28" s="77">
        <v>100</v>
      </c>
      <c r="FZ28" s="77">
        <v>100</v>
      </c>
      <c r="GA28" s="77">
        <v>100</v>
      </c>
      <c r="GB28" s="77">
        <v>100</v>
      </c>
      <c r="GC28" s="77">
        <v>100</v>
      </c>
      <c r="GD28" s="77">
        <v>100</v>
      </c>
      <c r="GE28" s="77">
        <v>100</v>
      </c>
      <c r="GF28" s="77">
        <v>100</v>
      </c>
      <c r="GG28" s="77">
        <v>100</v>
      </c>
      <c r="GH28" s="77">
        <v>100</v>
      </c>
      <c r="GI28" s="77">
        <v>75</v>
      </c>
      <c r="GJ28" s="77">
        <v>100</v>
      </c>
      <c r="GK28" s="77">
        <v>100</v>
      </c>
      <c r="GL28" s="77">
        <v>75</v>
      </c>
      <c r="GM28" s="77">
        <v>100</v>
      </c>
      <c r="GN28" s="77">
        <v>100</v>
      </c>
      <c r="GO28" s="77">
        <v>100</v>
      </c>
      <c r="GP28" s="77">
        <v>75</v>
      </c>
      <c r="GQ28" s="77">
        <v>100</v>
      </c>
      <c r="GR28" s="77">
        <v>100</v>
      </c>
      <c r="GS28" s="77">
        <v>75</v>
      </c>
      <c r="GT28" s="77">
        <v>100</v>
      </c>
      <c r="GU28" s="77">
        <v>100</v>
      </c>
      <c r="GV28" s="77">
        <v>100</v>
      </c>
      <c r="GW28" s="77">
        <v>100</v>
      </c>
      <c r="GX28" s="77">
        <v>100</v>
      </c>
      <c r="GY28" s="77">
        <v>0</v>
      </c>
      <c r="GZ28" s="77">
        <v>100</v>
      </c>
      <c r="HA28" s="77">
        <v>100</v>
      </c>
      <c r="HB28" s="77">
        <v>100</v>
      </c>
    </row>
    <row r="29" spans="1:210" ht="15.5" x14ac:dyDescent="0.35">
      <c r="A29" s="22" t="s">
        <v>76</v>
      </c>
      <c r="B29" s="22"/>
      <c r="C29" s="100">
        <f t="shared" si="0"/>
        <v>96.376811594202906</v>
      </c>
      <c r="D29" s="77">
        <v>100</v>
      </c>
      <c r="E29" s="77">
        <v>75</v>
      </c>
      <c r="F29" s="77">
        <v>100</v>
      </c>
      <c r="G29" s="77">
        <v>75</v>
      </c>
      <c r="H29" s="77">
        <v>75</v>
      </c>
      <c r="I29" s="77">
        <v>0</v>
      </c>
      <c r="J29" s="77">
        <v>75</v>
      </c>
      <c r="K29" s="77">
        <v>75</v>
      </c>
      <c r="L29" s="77">
        <v>100</v>
      </c>
      <c r="M29" s="77">
        <v>75</v>
      </c>
      <c r="N29" s="77">
        <v>100</v>
      </c>
      <c r="O29" s="77">
        <v>100</v>
      </c>
      <c r="P29" s="77">
        <v>100</v>
      </c>
      <c r="Q29" s="77">
        <v>100</v>
      </c>
      <c r="R29" s="77">
        <v>100</v>
      </c>
      <c r="S29" s="77">
        <v>100</v>
      </c>
      <c r="T29" s="77">
        <v>100</v>
      </c>
      <c r="U29" s="77">
        <v>0</v>
      </c>
      <c r="V29" s="77">
        <v>100</v>
      </c>
      <c r="W29" s="77">
        <v>100</v>
      </c>
      <c r="X29" s="77">
        <v>100</v>
      </c>
      <c r="Y29" s="77">
        <v>100</v>
      </c>
      <c r="Z29" s="77">
        <v>100</v>
      </c>
      <c r="AA29" s="77">
        <v>100</v>
      </c>
      <c r="AB29" s="77">
        <v>100</v>
      </c>
      <c r="AC29" s="77">
        <v>100</v>
      </c>
      <c r="AD29" s="77">
        <v>100</v>
      </c>
      <c r="AE29" s="77">
        <v>100</v>
      </c>
      <c r="AF29" s="77">
        <v>75</v>
      </c>
      <c r="AG29" s="77">
        <v>100</v>
      </c>
      <c r="AH29" s="77">
        <v>100</v>
      </c>
      <c r="AI29" s="77">
        <v>100</v>
      </c>
      <c r="AJ29" s="77">
        <v>100</v>
      </c>
      <c r="AK29" s="77">
        <v>100</v>
      </c>
      <c r="AL29" s="77">
        <v>100</v>
      </c>
      <c r="AM29" s="77">
        <v>100</v>
      </c>
      <c r="AN29" s="77">
        <v>100</v>
      </c>
      <c r="AO29" s="77">
        <v>100</v>
      </c>
      <c r="AP29" s="77">
        <v>100</v>
      </c>
      <c r="AQ29" s="77">
        <v>100</v>
      </c>
      <c r="AR29" s="77">
        <v>100</v>
      </c>
      <c r="AS29" s="77">
        <v>100</v>
      </c>
      <c r="AT29" s="77">
        <v>100</v>
      </c>
      <c r="AU29" s="77">
        <v>100</v>
      </c>
      <c r="AV29" s="77">
        <v>100</v>
      </c>
      <c r="AW29" s="77">
        <v>100</v>
      </c>
      <c r="AX29" s="77">
        <v>100</v>
      </c>
      <c r="AY29" s="77">
        <v>100</v>
      </c>
      <c r="AZ29" s="77">
        <v>100</v>
      </c>
      <c r="BA29" s="77">
        <v>100</v>
      </c>
      <c r="BB29" s="77">
        <v>100</v>
      </c>
      <c r="BC29" s="77">
        <v>100</v>
      </c>
      <c r="BD29" s="77">
        <v>100</v>
      </c>
      <c r="BE29" s="77">
        <v>100</v>
      </c>
      <c r="BF29" s="77">
        <v>100</v>
      </c>
      <c r="BG29" s="77">
        <v>100</v>
      </c>
      <c r="BH29" s="77">
        <v>100</v>
      </c>
      <c r="BI29" s="77">
        <v>100</v>
      </c>
      <c r="BJ29" s="77">
        <v>100</v>
      </c>
      <c r="BK29" s="77">
        <v>100</v>
      </c>
      <c r="BL29" s="77">
        <v>100</v>
      </c>
      <c r="BM29" s="77">
        <v>100</v>
      </c>
      <c r="BN29" s="77">
        <v>100</v>
      </c>
      <c r="BO29" s="77">
        <v>100</v>
      </c>
      <c r="BP29" s="77">
        <v>100</v>
      </c>
      <c r="BQ29" s="77">
        <v>100</v>
      </c>
      <c r="BR29" s="77">
        <v>100</v>
      </c>
      <c r="BS29" s="77">
        <v>100</v>
      </c>
      <c r="BT29" s="77">
        <v>100</v>
      </c>
      <c r="BU29" s="77">
        <v>100</v>
      </c>
      <c r="BV29" s="77">
        <v>100</v>
      </c>
      <c r="BW29" s="77">
        <v>75</v>
      </c>
      <c r="BX29" s="77">
        <v>75</v>
      </c>
      <c r="BY29" s="77">
        <v>100</v>
      </c>
      <c r="BZ29" s="77">
        <v>100</v>
      </c>
      <c r="CA29" s="77">
        <v>100</v>
      </c>
      <c r="CB29" s="77">
        <v>100</v>
      </c>
      <c r="CC29" s="77">
        <v>100</v>
      </c>
      <c r="CD29" s="77">
        <v>100</v>
      </c>
      <c r="CE29" s="77">
        <v>100</v>
      </c>
      <c r="CF29" s="77">
        <v>100</v>
      </c>
      <c r="CG29" s="77">
        <v>100</v>
      </c>
      <c r="CH29" s="77">
        <v>100</v>
      </c>
      <c r="CI29" s="77">
        <v>100</v>
      </c>
      <c r="CJ29" s="77">
        <v>100</v>
      </c>
      <c r="CK29" s="77">
        <v>100</v>
      </c>
      <c r="CL29" s="77">
        <v>100</v>
      </c>
      <c r="CM29" s="77">
        <v>100</v>
      </c>
      <c r="CN29" s="77">
        <v>100</v>
      </c>
      <c r="CO29" s="77">
        <v>100</v>
      </c>
      <c r="CP29" s="77">
        <v>100</v>
      </c>
      <c r="CQ29" s="77">
        <v>100</v>
      </c>
      <c r="CR29" s="77">
        <v>100</v>
      </c>
      <c r="CS29" s="77">
        <v>100</v>
      </c>
      <c r="CT29" s="77">
        <v>100</v>
      </c>
      <c r="CU29" s="77">
        <v>100</v>
      </c>
      <c r="CV29" s="77">
        <v>100</v>
      </c>
      <c r="CW29" s="77">
        <v>100</v>
      </c>
      <c r="CX29" s="77">
        <v>100</v>
      </c>
      <c r="CY29" s="77">
        <v>25</v>
      </c>
      <c r="CZ29" s="77">
        <v>100</v>
      </c>
      <c r="DA29" s="77">
        <v>100</v>
      </c>
      <c r="DB29" s="77">
        <v>100</v>
      </c>
      <c r="DC29" s="77">
        <v>100</v>
      </c>
      <c r="DD29" s="77">
        <v>100</v>
      </c>
      <c r="DE29" s="77">
        <v>100</v>
      </c>
      <c r="DF29" s="77">
        <v>100</v>
      </c>
      <c r="DG29" s="77">
        <v>100</v>
      </c>
      <c r="DH29" s="77">
        <v>100</v>
      </c>
      <c r="DI29" s="77">
        <v>100</v>
      </c>
      <c r="DJ29" s="77">
        <v>100</v>
      </c>
      <c r="DK29" s="77">
        <v>100</v>
      </c>
      <c r="DL29" s="77">
        <v>100</v>
      </c>
      <c r="DM29" s="77">
        <v>100</v>
      </c>
      <c r="DN29" s="77">
        <v>100</v>
      </c>
      <c r="DO29" s="77">
        <v>100</v>
      </c>
      <c r="DP29" s="77">
        <v>100</v>
      </c>
      <c r="DQ29" s="77">
        <v>100</v>
      </c>
      <c r="DR29" s="77">
        <v>100</v>
      </c>
      <c r="DS29" s="77">
        <v>100</v>
      </c>
      <c r="DT29" s="77">
        <v>25</v>
      </c>
      <c r="DU29" s="77">
        <v>100</v>
      </c>
      <c r="DV29" s="77">
        <v>100</v>
      </c>
      <c r="DW29" s="77">
        <v>25</v>
      </c>
      <c r="DX29" s="77">
        <v>100</v>
      </c>
      <c r="DY29" s="77">
        <v>100</v>
      </c>
      <c r="DZ29" s="77">
        <v>75</v>
      </c>
      <c r="EA29" s="77">
        <v>100</v>
      </c>
      <c r="EB29" s="77">
        <v>100</v>
      </c>
      <c r="EC29" s="77">
        <v>100</v>
      </c>
      <c r="ED29" s="77">
        <v>100</v>
      </c>
      <c r="EE29" s="77">
        <v>100</v>
      </c>
      <c r="EF29" s="77">
        <v>100</v>
      </c>
      <c r="EG29" s="77">
        <v>100</v>
      </c>
      <c r="EH29" s="77">
        <v>100</v>
      </c>
      <c r="EI29" s="77">
        <v>100</v>
      </c>
      <c r="EJ29" s="77">
        <v>100</v>
      </c>
      <c r="EK29" s="77">
        <v>100</v>
      </c>
      <c r="EL29" s="77">
        <v>100</v>
      </c>
      <c r="EM29" s="77">
        <v>100</v>
      </c>
      <c r="EN29" s="77">
        <v>100</v>
      </c>
      <c r="EO29" s="77">
        <v>100</v>
      </c>
      <c r="EP29" s="77">
        <v>100</v>
      </c>
      <c r="EQ29" s="77">
        <v>100</v>
      </c>
      <c r="ER29" s="77">
        <v>100</v>
      </c>
      <c r="ES29" s="77">
        <v>100</v>
      </c>
      <c r="ET29" s="77">
        <v>100</v>
      </c>
      <c r="EU29" s="77">
        <v>100</v>
      </c>
      <c r="EV29" s="77">
        <v>100</v>
      </c>
      <c r="EW29" s="77">
        <v>100</v>
      </c>
      <c r="EX29" s="77">
        <v>100</v>
      </c>
      <c r="EY29" s="77">
        <v>100</v>
      </c>
      <c r="EZ29" s="77">
        <v>100</v>
      </c>
      <c r="FA29" s="77">
        <v>100</v>
      </c>
      <c r="FB29" s="77">
        <v>100</v>
      </c>
      <c r="FC29" s="77">
        <v>100</v>
      </c>
      <c r="FD29" s="77">
        <v>100</v>
      </c>
      <c r="FE29" s="77">
        <v>100</v>
      </c>
      <c r="FF29" s="77">
        <v>100</v>
      </c>
      <c r="FG29" s="77">
        <v>100</v>
      </c>
      <c r="FH29" s="77">
        <v>100</v>
      </c>
      <c r="FI29" s="77">
        <v>100</v>
      </c>
      <c r="FJ29" s="77">
        <v>100</v>
      </c>
      <c r="FK29" s="77">
        <v>100</v>
      </c>
      <c r="FL29" s="77">
        <v>100</v>
      </c>
      <c r="FM29" s="77">
        <v>100</v>
      </c>
      <c r="FN29" s="77">
        <v>100</v>
      </c>
      <c r="FO29" s="77">
        <v>100</v>
      </c>
      <c r="FP29" s="77">
        <v>100</v>
      </c>
      <c r="FQ29" s="77">
        <v>100</v>
      </c>
      <c r="FR29" s="77">
        <v>100</v>
      </c>
      <c r="FS29" s="77">
        <v>100</v>
      </c>
      <c r="FT29" s="77">
        <v>100</v>
      </c>
      <c r="FU29" s="77">
        <v>100</v>
      </c>
      <c r="FV29" s="77">
        <v>100</v>
      </c>
      <c r="FW29" s="77">
        <v>100</v>
      </c>
      <c r="FX29" s="77">
        <v>100</v>
      </c>
      <c r="FY29" s="77">
        <v>100</v>
      </c>
      <c r="FZ29" s="77">
        <v>100</v>
      </c>
      <c r="GA29" s="77">
        <v>100</v>
      </c>
      <c r="GB29" s="77">
        <v>100</v>
      </c>
      <c r="GC29" s="77">
        <v>100</v>
      </c>
      <c r="GD29" s="77">
        <v>100</v>
      </c>
      <c r="GE29" s="77">
        <v>100</v>
      </c>
      <c r="GF29" s="77">
        <v>100</v>
      </c>
      <c r="GG29" s="77">
        <v>100</v>
      </c>
      <c r="GH29" s="77">
        <v>100</v>
      </c>
      <c r="GI29" s="77">
        <v>100</v>
      </c>
      <c r="GJ29" s="77">
        <v>100</v>
      </c>
      <c r="GK29" s="77">
        <v>100</v>
      </c>
      <c r="GL29" s="77">
        <v>100</v>
      </c>
      <c r="GM29" s="77">
        <v>25</v>
      </c>
      <c r="GN29" s="77">
        <v>100</v>
      </c>
      <c r="GO29" s="77">
        <v>100</v>
      </c>
      <c r="GP29" s="77">
        <v>100</v>
      </c>
      <c r="GQ29" s="77">
        <v>100</v>
      </c>
      <c r="GR29" s="77">
        <v>100</v>
      </c>
      <c r="GS29" s="77">
        <v>100</v>
      </c>
      <c r="GT29" s="77">
        <v>100</v>
      </c>
      <c r="GU29" s="77">
        <v>100</v>
      </c>
      <c r="GV29" s="77">
        <v>100</v>
      </c>
      <c r="GW29" s="77">
        <v>100</v>
      </c>
      <c r="GX29" s="77">
        <v>100</v>
      </c>
      <c r="GY29" s="77">
        <v>100</v>
      </c>
      <c r="GZ29" s="77">
        <v>100</v>
      </c>
      <c r="HA29" s="77">
        <v>100</v>
      </c>
      <c r="HB29" s="77">
        <v>100</v>
      </c>
    </row>
    <row r="30" spans="1:210" ht="15.5" x14ac:dyDescent="0.35">
      <c r="A30" s="22" t="s">
        <v>77</v>
      </c>
      <c r="B30" s="22"/>
      <c r="C30" s="100">
        <f t="shared" si="0"/>
        <v>92.391304347826093</v>
      </c>
      <c r="D30" s="77">
        <v>100</v>
      </c>
      <c r="E30" s="77">
        <v>75</v>
      </c>
      <c r="F30" s="77">
        <v>75</v>
      </c>
      <c r="G30" s="77">
        <v>75</v>
      </c>
      <c r="H30" s="77">
        <v>75</v>
      </c>
      <c r="I30" s="77">
        <v>75</v>
      </c>
      <c r="J30" s="77">
        <v>75</v>
      </c>
      <c r="K30" s="77">
        <v>75</v>
      </c>
      <c r="L30" s="77">
        <v>75</v>
      </c>
      <c r="M30" s="77">
        <v>75</v>
      </c>
      <c r="N30" s="77">
        <v>100</v>
      </c>
      <c r="O30" s="77">
        <v>100</v>
      </c>
      <c r="P30" s="77">
        <v>100</v>
      </c>
      <c r="Q30" s="77">
        <v>100</v>
      </c>
      <c r="R30" s="77">
        <v>75</v>
      </c>
      <c r="S30" s="77">
        <v>75</v>
      </c>
      <c r="T30" s="77">
        <v>100</v>
      </c>
      <c r="U30" s="77">
        <v>0</v>
      </c>
      <c r="V30" s="77">
        <v>100</v>
      </c>
      <c r="W30" s="77">
        <v>100</v>
      </c>
      <c r="X30" s="77">
        <v>100</v>
      </c>
      <c r="Y30" s="77">
        <v>75</v>
      </c>
      <c r="Z30" s="77">
        <v>75</v>
      </c>
      <c r="AA30" s="77">
        <v>100</v>
      </c>
      <c r="AB30" s="77">
        <v>100</v>
      </c>
      <c r="AC30" s="77">
        <v>100</v>
      </c>
      <c r="AD30" s="77">
        <v>100</v>
      </c>
      <c r="AE30" s="77">
        <v>100</v>
      </c>
      <c r="AF30" s="77">
        <v>100</v>
      </c>
      <c r="AG30" s="77">
        <v>100</v>
      </c>
      <c r="AH30" s="77">
        <v>100</v>
      </c>
      <c r="AI30" s="77">
        <v>100</v>
      </c>
      <c r="AJ30" s="77">
        <v>75</v>
      </c>
      <c r="AK30" s="77">
        <v>100</v>
      </c>
      <c r="AL30" s="77">
        <v>100</v>
      </c>
      <c r="AM30" s="77">
        <v>100</v>
      </c>
      <c r="AN30" s="77">
        <v>100</v>
      </c>
      <c r="AO30" s="77">
        <v>100</v>
      </c>
      <c r="AP30" s="77">
        <v>100</v>
      </c>
      <c r="AQ30" s="77">
        <v>75</v>
      </c>
      <c r="AR30" s="77">
        <v>100</v>
      </c>
      <c r="AS30" s="77">
        <v>100</v>
      </c>
      <c r="AT30" s="77">
        <v>100</v>
      </c>
      <c r="AU30" s="77">
        <v>100</v>
      </c>
      <c r="AV30" s="77">
        <v>100</v>
      </c>
      <c r="AW30" s="77">
        <v>100</v>
      </c>
      <c r="AX30" s="77">
        <v>100</v>
      </c>
      <c r="AY30" s="77">
        <v>100</v>
      </c>
      <c r="AZ30" s="77">
        <v>100</v>
      </c>
      <c r="BA30" s="77">
        <v>100</v>
      </c>
      <c r="BB30" s="77">
        <v>100</v>
      </c>
      <c r="BC30" s="77">
        <v>100</v>
      </c>
      <c r="BD30" s="77">
        <v>100</v>
      </c>
      <c r="BE30" s="77">
        <v>100</v>
      </c>
      <c r="BF30" s="77">
        <v>100</v>
      </c>
      <c r="BG30" s="77">
        <v>100</v>
      </c>
      <c r="BH30" s="77">
        <v>100</v>
      </c>
      <c r="BI30" s="77">
        <v>100</v>
      </c>
      <c r="BJ30" s="77">
        <v>100</v>
      </c>
      <c r="BK30" s="77">
        <v>100</v>
      </c>
      <c r="BL30" s="77">
        <v>100</v>
      </c>
      <c r="BM30" s="77">
        <v>100</v>
      </c>
      <c r="BN30" s="77">
        <v>100</v>
      </c>
      <c r="BO30" s="77">
        <v>100</v>
      </c>
      <c r="BP30" s="77">
        <v>100</v>
      </c>
      <c r="BQ30" s="77">
        <v>100</v>
      </c>
      <c r="BR30" s="77">
        <v>100</v>
      </c>
      <c r="BS30" s="77">
        <v>100</v>
      </c>
      <c r="BT30" s="77">
        <v>75</v>
      </c>
      <c r="BU30" s="77">
        <v>100</v>
      </c>
      <c r="BV30" s="77">
        <v>75</v>
      </c>
      <c r="BW30" s="77">
        <v>100</v>
      </c>
      <c r="BX30" s="77">
        <v>75</v>
      </c>
      <c r="BY30" s="77">
        <v>100</v>
      </c>
      <c r="BZ30" s="77">
        <v>100</v>
      </c>
      <c r="CA30" s="77">
        <v>100</v>
      </c>
      <c r="CB30" s="77">
        <v>50</v>
      </c>
      <c r="CC30" s="77">
        <v>50</v>
      </c>
      <c r="CD30" s="77">
        <v>100</v>
      </c>
      <c r="CE30" s="77">
        <v>100</v>
      </c>
      <c r="CF30" s="77">
        <v>100</v>
      </c>
      <c r="CG30" s="77">
        <v>75</v>
      </c>
      <c r="CH30" s="77">
        <v>100</v>
      </c>
      <c r="CI30" s="77">
        <v>100</v>
      </c>
      <c r="CJ30" s="77">
        <v>100</v>
      </c>
      <c r="CK30" s="77">
        <v>100</v>
      </c>
      <c r="CL30" s="77">
        <v>100</v>
      </c>
      <c r="CM30" s="77">
        <v>100</v>
      </c>
      <c r="CN30" s="77">
        <v>100</v>
      </c>
      <c r="CO30" s="77">
        <v>100</v>
      </c>
      <c r="CP30" s="77">
        <v>100</v>
      </c>
      <c r="CQ30" s="77">
        <v>100</v>
      </c>
      <c r="CR30" s="77">
        <v>100</v>
      </c>
      <c r="CS30" s="77">
        <v>100</v>
      </c>
      <c r="CT30" s="77">
        <v>100</v>
      </c>
      <c r="CU30" s="77">
        <v>75</v>
      </c>
      <c r="CV30" s="77">
        <v>100</v>
      </c>
      <c r="CW30" s="77">
        <v>100</v>
      </c>
      <c r="CX30" s="77">
        <v>100</v>
      </c>
      <c r="CY30" s="77">
        <v>100</v>
      </c>
      <c r="CZ30" s="77">
        <v>100</v>
      </c>
      <c r="DA30" s="77">
        <v>100</v>
      </c>
      <c r="DB30" s="77">
        <v>100</v>
      </c>
      <c r="DC30" s="77">
        <v>100</v>
      </c>
      <c r="DD30" s="77">
        <v>100</v>
      </c>
      <c r="DE30" s="77">
        <v>100</v>
      </c>
      <c r="DF30" s="77">
        <v>100</v>
      </c>
      <c r="DG30" s="77">
        <v>100</v>
      </c>
      <c r="DH30" s="77">
        <v>100</v>
      </c>
      <c r="DI30" s="77">
        <v>100</v>
      </c>
      <c r="DJ30" s="77">
        <v>100</v>
      </c>
      <c r="DK30" s="77">
        <v>100</v>
      </c>
      <c r="DL30" s="77">
        <v>100</v>
      </c>
      <c r="DM30" s="77">
        <v>100</v>
      </c>
      <c r="DN30" s="77">
        <v>100</v>
      </c>
      <c r="DO30" s="77">
        <v>100</v>
      </c>
      <c r="DP30" s="77">
        <v>100</v>
      </c>
      <c r="DQ30" s="77">
        <v>100</v>
      </c>
      <c r="DR30" s="77">
        <v>100</v>
      </c>
      <c r="DS30" s="77">
        <v>100</v>
      </c>
      <c r="DT30" s="77">
        <v>25</v>
      </c>
      <c r="DU30" s="77">
        <v>100</v>
      </c>
      <c r="DV30" s="77">
        <v>100</v>
      </c>
      <c r="DW30" s="77">
        <v>25</v>
      </c>
      <c r="DX30" s="77">
        <v>100</v>
      </c>
      <c r="DY30" s="77">
        <v>75</v>
      </c>
      <c r="DZ30" s="77">
        <v>75</v>
      </c>
      <c r="EA30" s="77">
        <v>75</v>
      </c>
      <c r="EB30" s="77">
        <v>75</v>
      </c>
      <c r="EC30" s="77">
        <v>100</v>
      </c>
      <c r="ED30" s="77">
        <v>100</v>
      </c>
      <c r="EE30" s="77">
        <v>100</v>
      </c>
      <c r="EF30" s="77">
        <v>0</v>
      </c>
      <c r="EG30" s="77">
        <v>0</v>
      </c>
      <c r="EH30" s="77">
        <v>0</v>
      </c>
      <c r="EI30" s="77">
        <v>0</v>
      </c>
      <c r="EJ30" s="77">
        <v>100</v>
      </c>
      <c r="EK30" s="77">
        <v>100</v>
      </c>
      <c r="EL30" s="77">
        <v>100</v>
      </c>
      <c r="EM30" s="77">
        <v>100</v>
      </c>
      <c r="EN30" s="77">
        <v>100</v>
      </c>
      <c r="EO30" s="77">
        <v>75</v>
      </c>
      <c r="EP30" s="77">
        <v>100</v>
      </c>
      <c r="EQ30" s="77">
        <v>100</v>
      </c>
      <c r="ER30" s="77">
        <v>100</v>
      </c>
      <c r="ES30" s="77">
        <v>100</v>
      </c>
      <c r="ET30" s="77">
        <v>100</v>
      </c>
      <c r="EU30" s="77">
        <v>100</v>
      </c>
      <c r="EV30" s="77">
        <v>75</v>
      </c>
      <c r="EW30" s="77">
        <v>100</v>
      </c>
      <c r="EX30" s="77">
        <v>100</v>
      </c>
      <c r="EY30" s="77">
        <v>100</v>
      </c>
      <c r="EZ30" s="77">
        <v>100</v>
      </c>
      <c r="FA30" s="77">
        <v>100</v>
      </c>
      <c r="FB30" s="77">
        <v>100</v>
      </c>
      <c r="FC30" s="77">
        <v>100</v>
      </c>
      <c r="FD30" s="77">
        <v>50</v>
      </c>
      <c r="FE30" s="77">
        <v>75</v>
      </c>
      <c r="FF30" s="77">
        <v>75</v>
      </c>
      <c r="FG30" s="77">
        <v>100</v>
      </c>
      <c r="FH30" s="77">
        <v>100</v>
      </c>
      <c r="FI30" s="77">
        <v>100</v>
      </c>
      <c r="FJ30" s="77">
        <v>100</v>
      </c>
      <c r="FK30" s="77">
        <v>100</v>
      </c>
      <c r="FL30" s="77">
        <v>100</v>
      </c>
      <c r="FM30" s="77">
        <v>100</v>
      </c>
      <c r="FN30" s="77">
        <v>100</v>
      </c>
      <c r="FO30" s="77">
        <v>100</v>
      </c>
      <c r="FP30" s="77">
        <v>100</v>
      </c>
      <c r="FQ30" s="77">
        <v>100</v>
      </c>
      <c r="FR30" s="77">
        <v>100</v>
      </c>
      <c r="FS30" s="77">
        <v>25</v>
      </c>
      <c r="FT30" s="77">
        <v>100</v>
      </c>
      <c r="FU30" s="77">
        <v>100</v>
      </c>
      <c r="FV30" s="77">
        <v>100</v>
      </c>
      <c r="FW30" s="77">
        <v>100</v>
      </c>
      <c r="FX30" s="77">
        <v>100</v>
      </c>
      <c r="FY30" s="77">
        <v>100</v>
      </c>
      <c r="FZ30" s="77">
        <v>100</v>
      </c>
      <c r="GA30" s="77">
        <v>100</v>
      </c>
      <c r="GB30" s="77">
        <v>100</v>
      </c>
      <c r="GC30" s="77">
        <v>100</v>
      </c>
      <c r="GD30" s="77">
        <v>100</v>
      </c>
      <c r="GE30" s="77">
        <v>100</v>
      </c>
      <c r="GF30" s="77">
        <v>100</v>
      </c>
      <c r="GG30" s="77">
        <v>100</v>
      </c>
      <c r="GH30" s="77">
        <v>100</v>
      </c>
      <c r="GI30" s="77">
        <v>100</v>
      </c>
      <c r="GJ30" s="77">
        <v>100</v>
      </c>
      <c r="GK30" s="77">
        <v>100</v>
      </c>
      <c r="GL30" s="77">
        <v>100</v>
      </c>
      <c r="GM30" s="77">
        <v>100</v>
      </c>
      <c r="GN30" s="77">
        <v>100</v>
      </c>
      <c r="GO30" s="77">
        <v>100</v>
      </c>
      <c r="GP30" s="77">
        <v>100</v>
      </c>
      <c r="GQ30" s="77">
        <v>100</v>
      </c>
      <c r="GR30" s="77">
        <v>100</v>
      </c>
      <c r="GS30" s="77">
        <v>100</v>
      </c>
      <c r="GT30" s="77">
        <v>100</v>
      </c>
      <c r="GU30" s="77">
        <v>100</v>
      </c>
      <c r="GV30" s="77">
        <v>100</v>
      </c>
      <c r="GW30" s="77">
        <v>100</v>
      </c>
      <c r="GX30" s="77">
        <v>100</v>
      </c>
      <c r="GY30" s="77">
        <v>100</v>
      </c>
      <c r="GZ30" s="77">
        <v>100</v>
      </c>
      <c r="HA30" s="77">
        <v>100</v>
      </c>
      <c r="HB30" s="77">
        <v>100</v>
      </c>
    </row>
    <row r="31" spans="1:210" ht="15.5" x14ac:dyDescent="0.35">
      <c r="A31" s="22" t="s">
        <v>78</v>
      </c>
      <c r="B31" s="22"/>
      <c r="C31" s="100">
        <f t="shared" si="0"/>
        <v>66.54589371980677</v>
      </c>
      <c r="D31" s="77">
        <v>0</v>
      </c>
      <c r="E31" s="77">
        <v>75</v>
      </c>
      <c r="F31" s="77">
        <v>0</v>
      </c>
      <c r="G31" s="77">
        <v>25</v>
      </c>
      <c r="H31" s="77">
        <v>0</v>
      </c>
      <c r="I31" s="77">
        <v>25</v>
      </c>
      <c r="J31" s="77">
        <v>0</v>
      </c>
      <c r="K31" s="77">
        <v>25</v>
      </c>
      <c r="L31" s="77">
        <v>0</v>
      </c>
      <c r="M31" s="77">
        <v>25</v>
      </c>
      <c r="N31" s="77">
        <v>0</v>
      </c>
      <c r="O31" s="77">
        <v>100</v>
      </c>
      <c r="P31" s="77">
        <v>0</v>
      </c>
      <c r="Q31" s="77">
        <v>50</v>
      </c>
      <c r="R31" s="77">
        <v>0</v>
      </c>
      <c r="S31" s="77">
        <v>100</v>
      </c>
      <c r="T31" s="77">
        <v>0</v>
      </c>
      <c r="U31" s="77">
        <v>25</v>
      </c>
      <c r="V31" s="77">
        <v>0</v>
      </c>
      <c r="W31" s="77">
        <v>100</v>
      </c>
      <c r="X31" s="77">
        <v>75</v>
      </c>
      <c r="Y31" s="77">
        <v>75</v>
      </c>
      <c r="Z31" s="77">
        <v>0</v>
      </c>
      <c r="AA31" s="77">
        <v>75</v>
      </c>
      <c r="AB31" s="77">
        <v>100</v>
      </c>
      <c r="AC31" s="77">
        <v>75</v>
      </c>
      <c r="AD31" s="77">
        <v>75</v>
      </c>
      <c r="AE31" s="77">
        <v>0</v>
      </c>
      <c r="AF31" s="77">
        <v>25</v>
      </c>
      <c r="AG31" s="77">
        <v>100</v>
      </c>
      <c r="AH31" s="77">
        <v>100</v>
      </c>
      <c r="AI31" s="77">
        <v>100</v>
      </c>
      <c r="AJ31" s="77">
        <v>50</v>
      </c>
      <c r="AK31" s="77">
        <v>75</v>
      </c>
      <c r="AL31" s="77">
        <v>50</v>
      </c>
      <c r="AM31" s="77">
        <v>100</v>
      </c>
      <c r="AN31" s="77">
        <v>75</v>
      </c>
      <c r="AO31" s="77">
        <v>25</v>
      </c>
      <c r="AP31" s="77">
        <v>75</v>
      </c>
      <c r="AQ31" s="77">
        <v>0</v>
      </c>
      <c r="AR31" s="77">
        <v>0</v>
      </c>
      <c r="AS31" s="77">
        <v>100</v>
      </c>
      <c r="AT31" s="77">
        <v>100</v>
      </c>
      <c r="AU31" s="77">
        <v>0</v>
      </c>
      <c r="AV31" s="77">
        <v>100</v>
      </c>
      <c r="AW31" s="77">
        <v>100</v>
      </c>
      <c r="AX31" s="77">
        <v>100</v>
      </c>
      <c r="AY31" s="77">
        <v>100</v>
      </c>
      <c r="AZ31" s="77">
        <v>100</v>
      </c>
      <c r="BA31" s="77">
        <v>100</v>
      </c>
      <c r="BB31" s="77">
        <v>100</v>
      </c>
      <c r="BC31" s="77">
        <v>100</v>
      </c>
      <c r="BD31" s="77">
        <v>100</v>
      </c>
      <c r="BE31" s="77">
        <v>100</v>
      </c>
      <c r="BF31" s="77">
        <v>100</v>
      </c>
      <c r="BG31" s="77">
        <v>100</v>
      </c>
      <c r="BH31" s="77">
        <v>75</v>
      </c>
      <c r="BI31" s="77">
        <v>50</v>
      </c>
      <c r="BJ31" s="77">
        <v>75</v>
      </c>
      <c r="BK31" s="77">
        <v>75</v>
      </c>
      <c r="BL31" s="77">
        <v>100</v>
      </c>
      <c r="BM31" s="77">
        <v>75</v>
      </c>
      <c r="BN31" s="77">
        <v>50</v>
      </c>
      <c r="BO31" s="77">
        <v>100</v>
      </c>
      <c r="BP31" s="77">
        <v>100</v>
      </c>
      <c r="BQ31" s="77">
        <v>50</v>
      </c>
      <c r="BR31" s="77">
        <v>100</v>
      </c>
      <c r="BS31" s="77">
        <v>100</v>
      </c>
      <c r="BT31" s="77">
        <v>75</v>
      </c>
      <c r="BU31" s="77">
        <v>100</v>
      </c>
      <c r="BV31" s="77">
        <v>0</v>
      </c>
      <c r="BW31" s="77">
        <v>100</v>
      </c>
      <c r="BX31" s="77">
        <v>75</v>
      </c>
      <c r="BY31" s="77">
        <v>100</v>
      </c>
      <c r="BZ31" s="77">
        <v>75</v>
      </c>
      <c r="CA31" s="77">
        <v>100</v>
      </c>
      <c r="CB31" s="77">
        <v>75</v>
      </c>
      <c r="CC31" s="77">
        <v>75</v>
      </c>
      <c r="CD31" s="77">
        <v>100</v>
      </c>
      <c r="CE31" s="77">
        <v>100</v>
      </c>
      <c r="CF31" s="77">
        <v>75</v>
      </c>
      <c r="CG31" s="77">
        <v>75</v>
      </c>
      <c r="CH31" s="77">
        <v>75</v>
      </c>
      <c r="CI31" s="77">
        <v>75</v>
      </c>
      <c r="CJ31" s="77">
        <v>75</v>
      </c>
      <c r="CK31" s="77">
        <v>75</v>
      </c>
      <c r="CL31" s="77">
        <v>75</v>
      </c>
      <c r="CM31" s="77">
        <v>75</v>
      </c>
      <c r="CN31" s="77">
        <v>75</v>
      </c>
      <c r="CO31" s="77">
        <v>75</v>
      </c>
      <c r="CP31" s="77">
        <v>75</v>
      </c>
      <c r="CQ31" s="77">
        <v>100</v>
      </c>
      <c r="CR31" s="77">
        <v>75</v>
      </c>
      <c r="CS31" s="77">
        <v>100</v>
      </c>
      <c r="CT31" s="77">
        <v>75</v>
      </c>
      <c r="CU31" s="77">
        <v>75</v>
      </c>
      <c r="CV31" s="77">
        <v>0</v>
      </c>
      <c r="CW31" s="77">
        <v>0</v>
      </c>
      <c r="CX31" s="77">
        <v>0</v>
      </c>
      <c r="CY31" s="77">
        <v>0</v>
      </c>
      <c r="CZ31" s="77">
        <v>100</v>
      </c>
      <c r="DA31" s="77">
        <v>75</v>
      </c>
      <c r="DB31" s="77">
        <v>75</v>
      </c>
      <c r="DC31" s="77">
        <v>100</v>
      </c>
      <c r="DD31" s="77">
        <v>75</v>
      </c>
      <c r="DE31" s="77">
        <v>75</v>
      </c>
      <c r="DF31" s="77">
        <v>100</v>
      </c>
      <c r="DG31" s="77">
        <v>100</v>
      </c>
      <c r="DH31" s="77">
        <v>75</v>
      </c>
      <c r="DI31" s="77">
        <v>25</v>
      </c>
      <c r="DJ31" s="77">
        <v>25</v>
      </c>
      <c r="DK31" s="77">
        <v>100</v>
      </c>
      <c r="DL31" s="77">
        <v>25</v>
      </c>
      <c r="DM31" s="77">
        <v>50</v>
      </c>
      <c r="DN31" s="77">
        <v>100</v>
      </c>
      <c r="DO31" s="77">
        <v>100</v>
      </c>
      <c r="DP31" s="77">
        <v>100</v>
      </c>
      <c r="DQ31" s="77">
        <v>100</v>
      </c>
      <c r="DR31" s="77">
        <v>100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75</v>
      </c>
      <c r="DZ31" s="77">
        <v>75</v>
      </c>
      <c r="EA31" s="77">
        <v>75</v>
      </c>
      <c r="EB31" s="77">
        <v>50</v>
      </c>
      <c r="EC31" s="77">
        <v>100</v>
      </c>
      <c r="ED31" s="77">
        <v>75</v>
      </c>
      <c r="EE31" s="77">
        <v>100</v>
      </c>
      <c r="EF31" s="77">
        <v>100</v>
      </c>
      <c r="EG31" s="77">
        <v>100</v>
      </c>
      <c r="EH31" s="77">
        <v>75</v>
      </c>
      <c r="EI31" s="77">
        <v>25</v>
      </c>
      <c r="EJ31" s="77">
        <v>75</v>
      </c>
      <c r="EK31" s="77">
        <v>100</v>
      </c>
      <c r="EL31" s="77">
        <v>100</v>
      </c>
      <c r="EM31" s="77">
        <v>75</v>
      </c>
      <c r="EN31" s="77">
        <v>75</v>
      </c>
      <c r="EO31" s="77">
        <v>75</v>
      </c>
      <c r="EP31" s="77">
        <v>0</v>
      </c>
      <c r="EQ31" s="77">
        <v>0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100</v>
      </c>
      <c r="FD31" s="77">
        <v>50</v>
      </c>
      <c r="FE31" s="77">
        <v>100</v>
      </c>
      <c r="FF31" s="77">
        <v>100</v>
      </c>
      <c r="FG31" s="77">
        <v>100</v>
      </c>
      <c r="FH31" s="77">
        <v>100</v>
      </c>
      <c r="FI31" s="77">
        <v>100</v>
      </c>
      <c r="FJ31" s="77">
        <v>100</v>
      </c>
      <c r="FK31" s="77">
        <v>100</v>
      </c>
      <c r="FL31" s="77">
        <v>100</v>
      </c>
      <c r="FM31" s="77">
        <v>0</v>
      </c>
      <c r="FN31" s="77">
        <v>0</v>
      </c>
      <c r="FO31" s="77">
        <v>0</v>
      </c>
      <c r="FP31" s="77">
        <v>0</v>
      </c>
      <c r="FQ31" s="77">
        <v>0</v>
      </c>
      <c r="FR31" s="77">
        <v>0</v>
      </c>
      <c r="FS31" s="77">
        <v>100</v>
      </c>
      <c r="FT31" s="77">
        <v>100</v>
      </c>
      <c r="FU31" s="77">
        <v>100</v>
      </c>
      <c r="FV31" s="77">
        <v>100</v>
      </c>
      <c r="FW31" s="77">
        <v>100</v>
      </c>
      <c r="FX31" s="77">
        <v>100</v>
      </c>
      <c r="FY31" s="77">
        <v>100</v>
      </c>
      <c r="FZ31" s="77">
        <v>100</v>
      </c>
      <c r="GA31" s="77">
        <v>100</v>
      </c>
      <c r="GB31" s="77">
        <v>100</v>
      </c>
      <c r="GC31" s="77">
        <v>100</v>
      </c>
      <c r="GD31" s="77">
        <v>100</v>
      </c>
      <c r="GE31" s="77">
        <v>100</v>
      </c>
      <c r="GF31" s="77">
        <v>100</v>
      </c>
      <c r="GG31" s="77">
        <v>100</v>
      </c>
      <c r="GH31" s="77">
        <v>100</v>
      </c>
      <c r="GI31" s="77">
        <v>100</v>
      </c>
      <c r="GJ31" s="77">
        <v>100</v>
      </c>
      <c r="GK31" s="77">
        <v>100</v>
      </c>
      <c r="GL31" s="77">
        <v>100</v>
      </c>
      <c r="GM31" s="77">
        <v>100</v>
      </c>
      <c r="GN31" s="77">
        <v>100</v>
      </c>
      <c r="GO31" s="77">
        <v>100</v>
      </c>
      <c r="GP31" s="77">
        <v>100</v>
      </c>
      <c r="GQ31" s="77">
        <v>100</v>
      </c>
      <c r="GR31" s="77">
        <v>100</v>
      </c>
      <c r="GS31" s="77">
        <v>100</v>
      </c>
      <c r="GT31" s="77">
        <v>100</v>
      </c>
      <c r="GU31" s="77">
        <v>100</v>
      </c>
      <c r="GV31" s="77">
        <v>100</v>
      </c>
      <c r="GW31" s="77">
        <v>100</v>
      </c>
      <c r="GX31" s="77">
        <v>100</v>
      </c>
      <c r="GY31" s="77">
        <v>100</v>
      </c>
      <c r="GZ31" s="77">
        <v>100</v>
      </c>
      <c r="HA31" s="77">
        <v>100</v>
      </c>
      <c r="HB31" s="77">
        <v>100</v>
      </c>
    </row>
    <row r="32" spans="1:210" ht="15.5" x14ac:dyDescent="0.35">
      <c r="A32" s="22" t="s">
        <v>79</v>
      </c>
      <c r="B32" s="22"/>
      <c r="C32" s="100">
        <f t="shared" si="0"/>
        <v>92.149758454106276</v>
      </c>
      <c r="D32" s="77">
        <v>100</v>
      </c>
      <c r="E32" s="77">
        <v>75</v>
      </c>
      <c r="F32" s="77">
        <v>100</v>
      </c>
      <c r="G32" s="77">
        <v>50</v>
      </c>
      <c r="H32" s="77">
        <v>100</v>
      </c>
      <c r="I32" s="77">
        <v>75</v>
      </c>
      <c r="J32" s="77">
        <v>50</v>
      </c>
      <c r="K32" s="77">
        <v>100</v>
      </c>
      <c r="L32" s="77">
        <v>100</v>
      </c>
      <c r="M32" s="77">
        <v>75</v>
      </c>
      <c r="N32" s="77">
        <v>50</v>
      </c>
      <c r="O32" s="77">
        <v>100</v>
      </c>
      <c r="P32" s="77">
        <v>100</v>
      </c>
      <c r="Q32" s="77">
        <v>100</v>
      </c>
      <c r="R32" s="77">
        <v>100</v>
      </c>
      <c r="S32" s="77">
        <v>100</v>
      </c>
      <c r="T32" s="77">
        <v>100</v>
      </c>
      <c r="U32" s="77">
        <v>0</v>
      </c>
      <c r="V32" s="77">
        <v>100</v>
      </c>
      <c r="W32" s="77">
        <v>100</v>
      </c>
      <c r="X32" s="77">
        <v>25</v>
      </c>
      <c r="Y32" s="77">
        <v>25</v>
      </c>
      <c r="Z32" s="77">
        <v>25</v>
      </c>
      <c r="AA32" s="77">
        <v>100</v>
      </c>
      <c r="AB32" s="77">
        <v>100</v>
      </c>
      <c r="AC32" s="77">
        <v>100</v>
      </c>
      <c r="AD32" s="77">
        <v>100</v>
      </c>
      <c r="AE32" s="77">
        <v>100</v>
      </c>
      <c r="AF32" s="77">
        <v>100</v>
      </c>
      <c r="AG32" s="77">
        <v>100</v>
      </c>
      <c r="AH32" s="77">
        <v>100</v>
      </c>
      <c r="AI32" s="77">
        <v>100</v>
      </c>
      <c r="AJ32" s="77">
        <v>100</v>
      </c>
      <c r="AK32" s="77">
        <v>25</v>
      </c>
      <c r="AL32" s="77">
        <v>100</v>
      </c>
      <c r="AM32" s="77">
        <v>25</v>
      </c>
      <c r="AN32" s="77">
        <v>100</v>
      </c>
      <c r="AO32" s="77">
        <v>75</v>
      </c>
      <c r="AP32" s="77">
        <v>75</v>
      </c>
      <c r="AQ32" s="77">
        <v>25</v>
      </c>
      <c r="AR32" s="77">
        <v>100</v>
      </c>
      <c r="AS32" s="77">
        <v>100</v>
      </c>
      <c r="AT32" s="77">
        <v>100</v>
      </c>
      <c r="AU32" s="77">
        <v>75</v>
      </c>
      <c r="AV32" s="77">
        <v>100</v>
      </c>
      <c r="AW32" s="77">
        <v>100</v>
      </c>
      <c r="AX32" s="77">
        <v>75</v>
      </c>
      <c r="AY32" s="77">
        <v>75</v>
      </c>
      <c r="AZ32" s="77">
        <v>100</v>
      </c>
      <c r="BA32" s="77">
        <v>50</v>
      </c>
      <c r="BB32" s="77">
        <v>100</v>
      </c>
      <c r="BC32" s="77">
        <v>100</v>
      </c>
      <c r="BD32" s="77">
        <v>100</v>
      </c>
      <c r="BE32" s="77">
        <v>100</v>
      </c>
      <c r="BF32" s="77">
        <v>100</v>
      </c>
      <c r="BG32" s="77">
        <v>75</v>
      </c>
      <c r="BH32" s="77">
        <v>100</v>
      </c>
      <c r="BI32" s="77">
        <v>100</v>
      </c>
      <c r="BJ32" s="77">
        <v>100</v>
      </c>
      <c r="BK32" s="77">
        <v>100</v>
      </c>
      <c r="BL32" s="77">
        <v>100</v>
      </c>
      <c r="BM32" s="77">
        <v>75</v>
      </c>
      <c r="BN32" s="77">
        <v>100</v>
      </c>
      <c r="BO32" s="77">
        <v>100</v>
      </c>
      <c r="BP32" s="77">
        <v>100</v>
      </c>
      <c r="BQ32" s="77">
        <v>100</v>
      </c>
      <c r="BR32" s="77">
        <v>100</v>
      </c>
      <c r="BS32" s="77">
        <v>100</v>
      </c>
      <c r="BT32" s="77">
        <v>100</v>
      </c>
      <c r="BU32" s="77">
        <v>100</v>
      </c>
      <c r="BV32" s="77">
        <v>100</v>
      </c>
      <c r="BW32" s="77">
        <v>100</v>
      </c>
      <c r="BX32" s="77">
        <v>100</v>
      </c>
      <c r="BY32" s="77">
        <v>100</v>
      </c>
      <c r="BZ32" s="77">
        <v>100</v>
      </c>
      <c r="CA32" s="77">
        <v>100</v>
      </c>
      <c r="CB32" s="77">
        <v>50</v>
      </c>
      <c r="CC32" s="77">
        <v>50</v>
      </c>
      <c r="CD32" s="77">
        <v>100</v>
      </c>
      <c r="CE32" s="77">
        <v>100</v>
      </c>
      <c r="CF32" s="77">
        <v>100</v>
      </c>
      <c r="CG32" s="77">
        <v>100</v>
      </c>
      <c r="CH32" s="77">
        <v>75</v>
      </c>
      <c r="CI32" s="77">
        <v>75</v>
      </c>
      <c r="CJ32" s="77">
        <v>75</v>
      </c>
      <c r="CK32" s="77">
        <v>25</v>
      </c>
      <c r="CL32" s="77">
        <v>100</v>
      </c>
      <c r="CM32" s="77">
        <v>100</v>
      </c>
      <c r="CN32" s="77">
        <v>100</v>
      </c>
      <c r="CO32" s="77">
        <v>75</v>
      </c>
      <c r="CP32" s="77">
        <v>50</v>
      </c>
      <c r="CQ32" s="77">
        <v>100</v>
      </c>
      <c r="CR32" s="77">
        <v>100</v>
      </c>
      <c r="CS32" s="77">
        <v>100</v>
      </c>
      <c r="CT32" s="77">
        <v>100</v>
      </c>
      <c r="CU32" s="77">
        <v>100</v>
      </c>
      <c r="CV32" s="77">
        <v>75</v>
      </c>
      <c r="CW32" s="77">
        <v>100</v>
      </c>
      <c r="CX32" s="77">
        <v>100</v>
      </c>
      <c r="CY32" s="77">
        <v>75</v>
      </c>
      <c r="CZ32" s="77">
        <v>100</v>
      </c>
      <c r="DA32" s="77">
        <v>100</v>
      </c>
      <c r="DB32" s="77">
        <v>100</v>
      </c>
      <c r="DC32" s="77">
        <v>100</v>
      </c>
      <c r="DD32" s="77">
        <v>100</v>
      </c>
      <c r="DE32" s="77">
        <v>100</v>
      </c>
      <c r="DF32" s="77">
        <v>100</v>
      </c>
      <c r="DG32" s="77">
        <v>100</v>
      </c>
      <c r="DH32" s="77">
        <v>100</v>
      </c>
      <c r="DI32" s="77">
        <v>100</v>
      </c>
      <c r="DJ32" s="77">
        <v>100</v>
      </c>
      <c r="DK32" s="77">
        <v>100</v>
      </c>
      <c r="DL32" s="77">
        <v>100</v>
      </c>
      <c r="DM32" s="77">
        <v>100</v>
      </c>
      <c r="DN32" s="77">
        <v>100</v>
      </c>
      <c r="DO32" s="77">
        <v>100</v>
      </c>
      <c r="DP32" s="77">
        <v>100</v>
      </c>
      <c r="DQ32" s="77">
        <v>100</v>
      </c>
      <c r="DR32" s="77">
        <v>100</v>
      </c>
      <c r="DS32" s="77">
        <v>100</v>
      </c>
      <c r="DT32" s="77">
        <v>50</v>
      </c>
      <c r="DU32" s="77">
        <v>100</v>
      </c>
      <c r="DV32" s="77">
        <v>100</v>
      </c>
      <c r="DW32" s="77">
        <v>100</v>
      </c>
      <c r="DX32" s="77">
        <v>100</v>
      </c>
      <c r="DY32" s="77">
        <v>75</v>
      </c>
      <c r="DZ32" s="77">
        <v>75</v>
      </c>
      <c r="EA32" s="77">
        <v>100</v>
      </c>
      <c r="EB32" s="77">
        <v>100</v>
      </c>
      <c r="EC32" s="77">
        <v>100</v>
      </c>
      <c r="ED32" s="77">
        <v>100</v>
      </c>
      <c r="EE32" s="77">
        <v>100</v>
      </c>
      <c r="EF32" s="77">
        <v>100</v>
      </c>
      <c r="EG32" s="77">
        <v>100</v>
      </c>
      <c r="EH32" s="77">
        <v>100</v>
      </c>
      <c r="EI32" s="77">
        <v>100</v>
      </c>
      <c r="EJ32" s="77">
        <v>100</v>
      </c>
      <c r="EK32" s="77">
        <v>100</v>
      </c>
      <c r="EL32" s="77">
        <v>100</v>
      </c>
      <c r="EM32" s="77">
        <v>100</v>
      </c>
      <c r="EN32" s="77">
        <v>100</v>
      </c>
      <c r="EO32" s="77">
        <v>100</v>
      </c>
      <c r="EP32" s="77">
        <v>100</v>
      </c>
      <c r="EQ32" s="77">
        <v>100</v>
      </c>
      <c r="ER32" s="77">
        <v>100</v>
      </c>
      <c r="ES32" s="77">
        <v>100</v>
      </c>
      <c r="ET32" s="77">
        <v>100</v>
      </c>
      <c r="EU32" s="77">
        <v>100</v>
      </c>
      <c r="EV32" s="77">
        <v>100</v>
      </c>
      <c r="EW32" s="77">
        <v>100</v>
      </c>
      <c r="EX32" s="77">
        <v>100</v>
      </c>
      <c r="EY32" s="77">
        <v>100</v>
      </c>
      <c r="EZ32" s="77">
        <v>100</v>
      </c>
      <c r="FA32" s="77">
        <v>100</v>
      </c>
      <c r="FB32" s="77">
        <v>100</v>
      </c>
      <c r="FC32" s="77">
        <v>100</v>
      </c>
      <c r="FD32" s="77">
        <v>75</v>
      </c>
      <c r="FE32" s="77">
        <v>100</v>
      </c>
      <c r="FF32" s="77">
        <v>100</v>
      </c>
      <c r="FG32" s="77">
        <v>100</v>
      </c>
      <c r="FH32" s="77">
        <v>100</v>
      </c>
      <c r="FI32" s="77">
        <v>100</v>
      </c>
      <c r="FJ32" s="77">
        <v>100</v>
      </c>
      <c r="FK32" s="77">
        <v>100</v>
      </c>
      <c r="FL32" s="77">
        <v>100</v>
      </c>
      <c r="FM32" s="77">
        <v>100</v>
      </c>
      <c r="FN32" s="77">
        <v>100</v>
      </c>
      <c r="FO32" s="77">
        <v>100</v>
      </c>
      <c r="FP32" s="77">
        <v>100</v>
      </c>
      <c r="FQ32" s="77">
        <v>100</v>
      </c>
      <c r="FR32" s="77">
        <v>100</v>
      </c>
      <c r="FS32" s="77">
        <v>100</v>
      </c>
      <c r="FT32" s="77">
        <v>100</v>
      </c>
      <c r="FU32" s="77">
        <v>100</v>
      </c>
      <c r="FV32" s="77">
        <v>100</v>
      </c>
      <c r="FW32" s="77">
        <v>100</v>
      </c>
      <c r="FX32" s="77">
        <v>100</v>
      </c>
      <c r="FY32" s="77">
        <v>100</v>
      </c>
      <c r="FZ32" s="77">
        <v>100</v>
      </c>
      <c r="GA32" s="77">
        <v>100</v>
      </c>
      <c r="GB32" s="77">
        <v>100</v>
      </c>
      <c r="GC32" s="77">
        <v>75</v>
      </c>
      <c r="GD32" s="77">
        <v>100</v>
      </c>
      <c r="GE32" s="77">
        <v>100</v>
      </c>
      <c r="GF32" s="77">
        <v>100</v>
      </c>
      <c r="GG32" s="77">
        <v>100</v>
      </c>
      <c r="GH32" s="77">
        <v>100</v>
      </c>
      <c r="GI32" s="77">
        <v>100</v>
      </c>
      <c r="GJ32" s="77">
        <v>100</v>
      </c>
      <c r="GK32" s="77">
        <v>100</v>
      </c>
      <c r="GL32" s="77">
        <v>100</v>
      </c>
      <c r="GM32" s="77">
        <v>100</v>
      </c>
      <c r="GN32" s="77">
        <v>75</v>
      </c>
      <c r="GO32" s="77">
        <v>100</v>
      </c>
      <c r="GP32" s="77">
        <v>100</v>
      </c>
      <c r="GQ32" s="77">
        <v>100</v>
      </c>
      <c r="GR32" s="77">
        <v>75</v>
      </c>
      <c r="GS32" s="77">
        <v>100</v>
      </c>
      <c r="GT32" s="77">
        <v>100</v>
      </c>
      <c r="GU32" s="77">
        <v>100</v>
      </c>
      <c r="GV32" s="77">
        <v>75</v>
      </c>
      <c r="GW32" s="77">
        <v>100</v>
      </c>
      <c r="GX32" s="77">
        <v>75</v>
      </c>
      <c r="GY32" s="77">
        <v>100</v>
      </c>
      <c r="GZ32" s="77">
        <v>100</v>
      </c>
      <c r="HA32" s="77">
        <v>100</v>
      </c>
      <c r="HB32" s="77">
        <v>100</v>
      </c>
    </row>
    <row r="33" spans="1:210" ht="15.5" x14ac:dyDescent="0.35">
      <c r="A33" s="22" t="s">
        <v>81</v>
      </c>
      <c r="B33" s="22"/>
      <c r="C33" s="100">
        <f t="shared" si="0"/>
        <v>84.54106280193237</v>
      </c>
      <c r="D33" s="77">
        <v>75</v>
      </c>
      <c r="E33" s="77">
        <v>25</v>
      </c>
      <c r="F33" s="77">
        <v>75</v>
      </c>
      <c r="G33" s="77">
        <v>25</v>
      </c>
      <c r="H33" s="77">
        <v>100</v>
      </c>
      <c r="I33" s="77">
        <v>25</v>
      </c>
      <c r="J33" s="77">
        <v>0</v>
      </c>
      <c r="K33" s="77">
        <v>50</v>
      </c>
      <c r="L33" s="77">
        <v>100</v>
      </c>
      <c r="M33" s="77">
        <v>100</v>
      </c>
      <c r="N33" s="77">
        <v>100</v>
      </c>
      <c r="O33" s="77">
        <v>100</v>
      </c>
      <c r="P33" s="77">
        <v>100</v>
      </c>
      <c r="Q33" s="77">
        <v>75</v>
      </c>
      <c r="R33" s="77">
        <v>100</v>
      </c>
      <c r="S33" s="77">
        <v>100</v>
      </c>
      <c r="T33" s="77">
        <v>75</v>
      </c>
      <c r="U33" s="77">
        <v>0</v>
      </c>
      <c r="V33" s="77">
        <v>100</v>
      </c>
      <c r="W33" s="77">
        <v>100</v>
      </c>
      <c r="X33" s="77">
        <v>75</v>
      </c>
      <c r="Y33" s="77">
        <v>75</v>
      </c>
      <c r="Z33" s="77">
        <v>25</v>
      </c>
      <c r="AA33" s="77">
        <v>75</v>
      </c>
      <c r="AB33" s="77">
        <v>75</v>
      </c>
      <c r="AC33" s="77">
        <v>75</v>
      </c>
      <c r="AD33" s="77">
        <v>100</v>
      </c>
      <c r="AE33" s="77">
        <v>100</v>
      </c>
      <c r="AF33" s="77">
        <v>25</v>
      </c>
      <c r="AG33" s="77">
        <v>75</v>
      </c>
      <c r="AH33" s="77">
        <v>100</v>
      </c>
      <c r="AI33" s="77">
        <v>75</v>
      </c>
      <c r="AJ33" s="77">
        <v>100</v>
      </c>
      <c r="AK33" s="77">
        <v>100</v>
      </c>
      <c r="AL33" s="77">
        <v>100</v>
      </c>
      <c r="AM33" s="77">
        <v>100</v>
      </c>
      <c r="AN33" s="77">
        <v>100</v>
      </c>
      <c r="AO33" s="77">
        <v>50</v>
      </c>
      <c r="AP33" s="77">
        <v>100</v>
      </c>
      <c r="AQ33" s="77">
        <v>75</v>
      </c>
      <c r="AR33" s="77">
        <v>100</v>
      </c>
      <c r="AS33" s="77">
        <v>100</v>
      </c>
      <c r="AT33" s="77">
        <v>100</v>
      </c>
      <c r="AU33" s="77">
        <v>75</v>
      </c>
      <c r="AV33" s="77">
        <v>100</v>
      </c>
      <c r="AW33" s="77">
        <v>100</v>
      </c>
      <c r="AX33" s="77">
        <v>75</v>
      </c>
      <c r="AY33" s="77">
        <v>100</v>
      </c>
      <c r="AZ33" s="77">
        <v>100</v>
      </c>
      <c r="BA33" s="77">
        <v>100</v>
      </c>
      <c r="BB33" s="77">
        <v>100</v>
      </c>
      <c r="BC33" s="77">
        <v>100</v>
      </c>
      <c r="BD33" s="77">
        <v>75</v>
      </c>
      <c r="BE33" s="77">
        <v>75</v>
      </c>
      <c r="BF33" s="77">
        <v>75</v>
      </c>
      <c r="BG33" s="77">
        <v>75</v>
      </c>
      <c r="BH33" s="77">
        <v>75</v>
      </c>
      <c r="BI33" s="77">
        <v>75</v>
      </c>
      <c r="BJ33" s="77">
        <v>25</v>
      </c>
      <c r="BK33" s="77">
        <v>75</v>
      </c>
      <c r="BL33" s="77">
        <v>100</v>
      </c>
      <c r="BM33" s="77">
        <v>75</v>
      </c>
      <c r="BN33" s="77">
        <v>100</v>
      </c>
      <c r="BO33" s="77">
        <v>100</v>
      </c>
      <c r="BP33" s="77">
        <v>75</v>
      </c>
      <c r="BQ33" s="77">
        <v>75</v>
      </c>
      <c r="BR33" s="77">
        <v>75</v>
      </c>
      <c r="BS33" s="77">
        <v>100</v>
      </c>
      <c r="BT33" s="77">
        <v>25</v>
      </c>
      <c r="BU33" s="77">
        <v>100</v>
      </c>
      <c r="BV33" s="77">
        <v>25</v>
      </c>
      <c r="BW33" s="77">
        <v>75</v>
      </c>
      <c r="BX33" s="77">
        <v>75</v>
      </c>
      <c r="BY33" s="77">
        <v>100</v>
      </c>
      <c r="BZ33" s="77">
        <v>75</v>
      </c>
      <c r="CA33" s="77">
        <v>100</v>
      </c>
      <c r="CB33" s="77">
        <v>100</v>
      </c>
      <c r="CC33" s="77">
        <v>100</v>
      </c>
      <c r="CD33" s="77">
        <v>100</v>
      </c>
      <c r="CE33" s="77">
        <v>100</v>
      </c>
      <c r="CF33" s="77">
        <v>100</v>
      </c>
      <c r="CG33" s="77">
        <v>100</v>
      </c>
      <c r="CH33" s="77">
        <v>100</v>
      </c>
      <c r="CI33" s="77">
        <v>100</v>
      </c>
      <c r="CJ33" s="77">
        <v>100</v>
      </c>
      <c r="CK33" s="77">
        <v>75</v>
      </c>
      <c r="CL33" s="77">
        <v>100</v>
      </c>
      <c r="CM33" s="77">
        <v>100</v>
      </c>
      <c r="CN33" s="77">
        <v>100</v>
      </c>
      <c r="CO33" s="77">
        <v>75</v>
      </c>
      <c r="CP33" s="77">
        <v>75</v>
      </c>
      <c r="CQ33" s="77">
        <v>100</v>
      </c>
      <c r="CR33" s="77">
        <v>75</v>
      </c>
      <c r="CS33" s="77">
        <v>100</v>
      </c>
      <c r="CT33" s="77">
        <v>25</v>
      </c>
      <c r="CU33" s="77">
        <v>100</v>
      </c>
      <c r="CV33" s="77">
        <v>100</v>
      </c>
      <c r="CW33" s="77">
        <v>100</v>
      </c>
      <c r="CX33" s="77">
        <v>100</v>
      </c>
      <c r="CY33" s="77">
        <v>75</v>
      </c>
      <c r="CZ33" s="77">
        <v>100</v>
      </c>
      <c r="DA33" s="77">
        <v>100</v>
      </c>
      <c r="DB33" s="77">
        <v>100</v>
      </c>
      <c r="DC33" s="77">
        <v>100</v>
      </c>
      <c r="DD33" s="77">
        <v>75</v>
      </c>
      <c r="DE33" s="77">
        <v>0</v>
      </c>
      <c r="DF33" s="77">
        <v>100</v>
      </c>
      <c r="DG33" s="77">
        <v>100</v>
      </c>
      <c r="DH33" s="77">
        <v>75</v>
      </c>
      <c r="DI33" s="77">
        <v>75</v>
      </c>
      <c r="DJ33" s="77">
        <v>100</v>
      </c>
      <c r="DK33" s="77">
        <v>100</v>
      </c>
      <c r="DL33" s="77">
        <v>100</v>
      </c>
      <c r="DM33" s="77">
        <v>100</v>
      </c>
      <c r="DN33" s="77">
        <v>100</v>
      </c>
      <c r="DO33" s="77">
        <v>25</v>
      </c>
      <c r="DP33" s="77">
        <v>100</v>
      </c>
      <c r="DQ33" s="77">
        <v>100</v>
      </c>
      <c r="DR33" s="77">
        <v>100</v>
      </c>
      <c r="DS33" s="77">
        <v>100</v>
      </c>
      <c r="DT33" s="77">
        <v>25</v>
      </c>
      <c r="DU33" s="77">
        <v>100</v>
      </c>
      <c r="DV33" s="77">
        <v>100</v>
      </c>
      <c r="DW33" s="77">
        <v>100</v>
      </c>
      <c r="DX33" s="77">
        <v>100</v>
      </c>
      <c r="DY33" s="77">
        <v>25</v>
      </c>
      <c r="DZ33" s="77">
        <v>25</v>
      </c>
      <c r="EA33" s="77">
        <v>100</v>
      </c>
      <c r="EB33" s="77">
        <v>100</v>
      </c>
      <c r="EC33" s="77">
        <v>100</v>
      </c>
      <c r="ED33" s="77">
        <v>100</v>
      </c>
      <c r="EE33" s="77">
        <v>100</v>
      </c>
      <c r="EF33" s="77">
        <v>100</v>
      </c>
      <c r="EG33" s="77">
        <v>100</v>
      </c>
      <c r="EH33" s="77">
        <v>100</v>
      </c>
      <c r="EI33" s="77">
        <v>100</v>
      </c>
      <c r="EJ33" s="77">
        <v>100</v>
      </c>
      <c r="EK33" s="77">
        <v>25</v>
      </c>
      <c r="EL33" s="77">
        <v>100</v>
      </c>
      <c r="EM33" s="77">
        <v>25</v>
      </c>
      <c r="EN33" s="77">
        <v>25</v>
      </c>
      <c r="EO33" s="77">
        <v>100</v>
      </c>
      <c r="EP33" s="77">
        <v>100</v>
      </c>
      <c r="EQ33" s="77">
        <v>100</v>
      </c>
      <c r="ER33" s="77">
        <v>100</v>
      </c>
      <c r="ES33" s="77">
        <v>100</v>
      </c>
      <c r="ET33" s="77">
        <v>100</v>
      </c>
      <c r="EU33" s="77">
        <v>100</v>
      </c>
      <c r="EV33" s="77">
        <v>100</v>
      </c>
      <c r="EW33" s="77">
        <v>100</v>
      </c>
      <c r="EX33" s="77">
        <v>25</v>
      </c>
      <c r="EY33" s="77">
        <v>75</v>
      </c>
      <c r="EZ33" s="77">
        <v>25</v>
      </c>
      <c r="FA33" s="77">
        <v>25</v>
      </c>
      <c r="FB33" s="77">
        <v>100</v>
      </c>
      <c r="FC33" s="77">
        <v>100</v>
      </c>
      <c r="FD33" s="77">
        <v>25</v>
      </c>
      <c r="FE33" s="77">
        <v>100</v>
      </c>
      <c r="FF33" s="77">
        <v>100</v>
      </c>
      <c r="FG33" s="77">
        <v>75</v>
      </c>
      <c r="FH33" s="77">
        <v>75</v>
      </c>
      <c r="FI33" s="77">
        <v>75</v>
      </c>
      <c r="FJ33" s="77">
        <v>75</v>
      </c>
      <c r="FK33" s="77">
        <v>75</v>
      </c>
      <c r="FL33" s="77">
        <v>75</v>
      </c>
      <c r="FM33" s="77">
        <v>75</v>
      </c>
      <c r="FN33" s="77">
        <v>75</v>
      </c>
      <c r="FO33" s="77">
        <v>75</v>
      </c>
      <c r="FP33" s="77">
        <v>75</v>
      </c>
      <c r="FQ33" s="77">
        <v>75</v>
      </c>
      <c r="FR33" s="77">
        <v>75</v>
      </c>
      <c r="FS33" s="77">
        <v>100</v>
      </c>
      <c r="FT33" s="77">
        <v>100</v>
      </c>
      <c r="FU33" s="77">
        <v>100</v>
      </c>
      <c r="FV33" s="77">
        <v>100</v>
      </c>
      <c r="FW33" s="77">
        <v>100</v>
      </c>
      <c r="FX33" s="77">
        <v>100</v>
      </c>
      <c r="FY33" s="77">
        <v>100</v>
      </c>
      <c r="FZ33" s="77">
        <v>100</v>
      </c>
      <c r="GA33" s="77">
        <v>100</v>
      </c>
      <c r="GB33" s="77">
        <v>100</v>
      </c>
      <c r="GC33" s="77">
        <v>100</v>
      </c>
      <c r="GD33" s="77">
        <v>100</v>
      </c>
      <c r="GE33" s="77">
        <v>100</v>
      </c>
      <c r="GF33" s="77">
        <v>100</v>
      </c>
      <c r="GG33" s="77">
        <v>100</v>
      </c>
      <c r="GH33" s="77">
        <v>100</v>
      </c>
      <c r="GI33" s="77">
        <v>100</v>
      </c>
      <c r="GJ33" s="77">
        <v>100</v>
      </c>
      <c r="GK33" s="77">
        <v>100</v>
      </c>
      <c r="GL33" s="77">
        <v>100</v>
      </c>
      <c r="GM33" s="77">
        <v>100</v>
      </c>
      <c r="GN33" s="77">
        <v>100</v>
      </c>
      <c r="GO33" s="77">
        <v>75</v>
      </c>
      <c r="GP33" s="77">
        <v>75</v>
      </c>
      <c r="GQ33" s="77">
        <v>100</v>
      </c>
      <c r="GR33" s="77">
        <v>75</v>
      </c>
      <c r="GS33" s="77">
        <v>100</v>
      </c>
      <c r="GT33" s="77">
        <v>100</v>
      </c>
      <c r="GU33" s="77">
        <v>100</v>
      </c>
      <c r="GV33" s="77">
        <v>100</v>
      </c>
      <c r="GW33" s="77">
        <v>100</v>
      </c>
      <c r="GX33" s="77">
        <v>100</v>
      </c>
      <c r="GY33" s="77">
        <v>100</v>
      </c>
      <c r="GZ33" s="77">
        <v>100</v>
      </c>
      <c r="HA33" s="77">
        <v>100</v>
      </c>
      <c r="HB33" s="77">
        <v>100</v>
      </c>
    </row>
    <row r="34" spans="1:210" ht="15.5" x14ac:dyDescent="0.35">
      <c r="A34" s="22" t="s">
        <v>82</v>
      </c>
      <c r="B34" s="22"/>
      <c r="C34" s="100">
        <f t="shared" si="0"/>
        <v>78.864734299516911</v>
      </c>
      <c r="D34" s="77">
        <v>100</v>
      </c>
      <c r="E34" s="77">
        <v>75</v>
      </c>
      <c r="F34" s="77">
        <v>25</v>
      </c>
      <c r="G34" s="77">
        <v>100</v>
      </c>
      <c r="H34" s="77">
        <v>100</v>
      </c>
      <c r="I34" s="77">
        <v>100</v>
      </c>
      <c r="J34" s="77">
        <v>100</v>
      </c>
      <c r="K34" s="77">
        <v>100</v>
      </c>
      <c r="L34" s="77">
        <v>100</v>
      </c>
      <c r="M34" s="77">
        <v>100</v>
      </c>
      <c r="N34" s="77">
        <v>100</v>
      </c>
      <c r="O34" s="77">
        <v>100</v>
      </c>
      <c r="P34" s="77">
        <v>100</v>
      </c>
      <c r="Q34" s="77">
        <v>75</v>
      </c>
      <c r="R34" s="77">
        <v>100</v>
      </c>
      <c r="S34" s="77">
        <v>75</v>
      </c>
      <c r="T34" s="77">
        <v>100</v>
      </c>
      <c r="U34" s="77">
        <v>75</v>
      </c>
      <c r="V34" s="77">
        <v>100</v>
      </c>
      <c r="W34" s="77">
        <v>100</v>
      </c>
      <c r="X34" s="77">
        <v>100</v>
      </c>
      <c r="Y34" s="77">
        <v>100</v>
      </c>
      <c r="Z34" s="77">
        <v>100</v>
      </c>
      <c r="AA34" s="77">
        <v>75</v>
      </c>
      <c r="AB34" s="77">
        <v>75</v>
      </c>
      <c r="AC34" s="77">
        <v>100</v>
      </c>
      <c r="AD34" s="77">
        <v>100</v>
      </c>
      <c r="AE34" s="77">
        <v>100</v>
      </c>
      <c r="AF34" s="77">
        <v>75</v>
      </c>
      <c r="AG34" s="77">
        <v>100</v>
      </c>
      <c r="AH34" s="77">
        <v>100</v>
      </c>
      <c r="AI34" s="77">
        <v>75</v>
      </c>
      <c r="AJ34" s="77">
        <v>100</v>
      </c>
      <c r="AK34" s="77">
        <v>75</v>
      </c>
      <c r="AL34" s="77">
        <v>75</v>
      </c>
      <c r="AM34" s="77">
        <v>75</v>
      </c>
      <c r="AN34" s="77">
        <v>75</v>
      </c>
      <c r="AO34" s="77">
        <v>25</v>
      </c>
      <c r="AP34" s="77">
        <v>75</v>
      </c>
      <c r="AQ34" s="77">
        <v>25</v>
      </c>
      <c r="AR34" s="77">
        <v>100</v>
      </c>
      <c r="AS34" s="77">
        <v>100</v>
      </c>
      <c r="AT34" s="77">
        <v>100</v>
      </c>
      <c r="AU34" s="77">
        <v>75</v>
      </c>
      <c r="AV34" s="77">
        <v>100</v>
      </c>
      <c r="AW34" s="77">
        <v>75</v>
      </c>
      <c r="AX34" s="77">
        <v>25</v>
      </c>
      <c r="AY34" s="77">
        <v>25</v>
      </c>
      <c r="AZ34" s="77">
        <v>25</v>
      </c>
      <c r="BA34" s="77">
        <v>25</v>
      </c>
      <c r="BB34" s="77">
        <v>100</v>
      </c>
      <c r="BC34" s="77">
        <v>100</v>
      </c>
      <c r="BD34" s="77">
        <v>75</v>
      </c>
      <c r="BE34" s="77">
        <v>75</v>
      </c>
      <c r="BF34" s="77">
        <v>75</v>
      </c>
      <c r="BG34" s="77">
        <v>25</v>
      </c>
      <c r="BH34" s="77">
        <v>75</v>
      </c>
      <c r="BI34" s="77">
        <v>100</v>
      </c>
      <c r="BJ34" s="77">
        <v>25</v>
      </c>
      <c r="BK34" s="77">
        <v>75</v>
      </c>
      <c r="BL34" s="77">
        <v>75</v>
      </c>
      <c r="BM34" s="77">
        <v>25</v>
      </c>
      <c r="BN34" s="77">
        <v>0</v>
      </c>
      <c r="BO34" s="77">
        <v>100</v>
      </c>
      <c r="BP34" s="77">
        <v>100</v>
      </c>
      <c r="BQ34" s="77">
        <v>100</v>
      </c>
      <c r="BR34" s="77">
        <v>100</v>
      </c>
      <c r="BS34" s="77">
        <v>100</v>
      </c>
      <c r="BT34" s="77">
        <v>25</v>
      </c>
      <c r="BU34" s="77">
        <v>100</v>
      </c>
      <c r="BV34" s="77">
        <v>25</v>
      </c>
      <c r="BW34" s="77">
        <v>75</v>
      </c>
      <c r="BX34" s="77">
        <v>75</v>
      </c>
      <c r="BY34" s="77">
        <v>75</v>
      </c>
      <c r="BZ34" s="77">
        <v>25</v>
      </c>
      <c r="CA34" s="77">
        <v>75</v>
      </c>
      <c r="CB34" s="77">
        <v>75</v>
      </c>
      <c r="CC34" s="77">
        <v>75</v>
      </c>
      <c r="CD34" s="77">
        <v>75</v>
      </c>
      <c r="CE34" s="77">
        <v>100</v>
      </c>
      <c r="CF34" s="77">
        <v>100</v>
      </c>
      <c r="CG34" s="77">
        <v>75</v>
      </c>
      <c r="CH34" s="77">
        <v>75</v>
      </c>
      <c r="CI34" s="77">
        <v>25</v>
      </c>
      <c r="CJ34" s="77">
        <v>100</v>
      </c>
      <c r="CK34" s="77">
        <v>25</v>
      </c>
      <c r="CL34" s="77">
        <v>100</v>
      </c>
      <c r="CM34" s="77">
        <v>100</v>
      </c>
      <c r="CN34" s="77">
        <v>100</v>
      </c>
      <c r="CO34" s="77">
        <v>25</v>
      </c>
      <c r="CP34" s="77">
        <v>25</v>
      </c>
      <c r="CQ34" s="77">
        <v>100</v>
      </c>
      <c r="CR34" s="77">
        <v>75</v>
      </c>
      <c r="CS34" s="77">
        <v>25</v>
      </c>
      <c r="CT34" s="77">
        <v>75</v>
      </c>
      <c r="CU34" s="77">
        <v>75</v>
      </c>
      <c r="CV34" s="77">
        <v>75</v>
      </c>
      <c r="CW34" s="77">
        <v>100</v>
      </c>
      <c r="CX34" s="77">
        <v>100</v>
      </c>
      <c r="CY34" s="77">
        <v>0</v>
      </c>
      <c r="CZ34" s="77">
        <v>100</v>
      </c>
      <c r="DA34" s="77">
        <v>100</v>
      </c>
      <c r="DB34" s="77">
        <v>0</v>
      </c>
      <c r="DC34" s="77">
        <v>100</v>
      </c>
      <c r="DD34" s="77">
        <v>100</v>
      </c>
      <c r="DE34" s="77">
        <v>25</v>
      </c>
      <c r="DF34" s="77">
        <v>100</v>
      </c>
      <c r="DG34" s="77">
        <v>100</v>
      </c>
      <c r="DH34" s="77">
        <v>0</v>
      </c>
      <c r="DI34" s="77">
        <v>0</v>
      </c>
      <c r="DJ34" s="77">
        <v>75</v>
      </c>
      <c r="DK34" s="77">
        <v>100</v>
      </c>
      <c r="DL34" s="77">
        <v>100</v>
      </c>
      <c r="DM34" s="77">
        <v>100</v>
      </c>
      <c r="DN34" s="77">
        <v>100</v>
      </c>
      <c r="DO34" s="77">
        <v>100</v>
      </c>
      <c r="DP34" s="77">
        <v>75</v>
      </c>
      <c r="DQ34" s="77">
        <v>100</v>
      </c>
      <c r="DR34" s="77">
        <v>100</v>
      </c>
      <c r="DS34" s="77">
        <v>100</v>
      </c>
      <c r="DT34" s="77">
        <v>0</v>
      </c>
      <c r="DU34" s="77">
        <v>100</v>
      </c>
      <c r="DV34" s="77">
        <v>100</v>
      </c>
      <c r="DW34" s="77">
        <v>0</v>
      </c>
      <c r="DX34" s="77">
        <v>0</v>
      </c>
      <c r="DY34" s="77">
        <v>100</v>
      </c>
      <c r="DZ34" s="77">
        <v>100</v>
      </c>
      <c r="EA34" s="77">
        <v>100</v>
      </c>
      <c r="EB34" s="77">
        <v>100</v>
      </c>
      <c r="EC34" s="77">
        <v>100</v>
      </c>
      <c r="ED34" s="77">
        <v>100</v>
      </c>
      <c r="EE34" s="77">
        <v>100</v>
      </c>
      <c r="EF34" s="77">
        <v>100</v>
      </c>
      <c r="EG34" s="77">
        <v>75</v>
      </c>
      <c r="EH34" s="77">
        <v>0</v>
      </c>
      <c r="EI34" s="77">
        <v>0</v>
      </c>
      <c r="EJ34" s="77">
        <v>100</v>
      </c>
      <c r="EK34" s="77">
        <v>75</v>
      </c>
      <c r="EL34" s="77">
        <v>100</v>
      </c>
      <c r="EM34" s="77">
        <v>100</v>
      </c>
      <c r="EN34" s="77">
        <v>100</v>
      </c>
      <c r="EO34" s="77">
        <v>100</v>
      </c>
      <c r="EP34" s="77">
        <v>100</v>
      </c>
      <c r="EQ34" s="77">
        <v>100</v>
      </c>
      <c r="ER34" s="77">
        <v>100</v>
      </c>
      <c r="ES34" s="77">
        <v>100</v>
      </c>
      <c r="ET34" s="77">
        <v>100</v>
      </c>
      <c r="EU34" s="77">
        <v>0</v>
      </c>
      <c r="EV34" s="77">
        <v>0</v>
      </c>
      <c r="EW34" s="77">
        <v>100</v>
      </c>
      <c r="EX34" s="77">
        <v>75</v>
      </c>
      <c r="EY34" s="77">
        <v>75</v>
      </c>
      <c r="EZ34" s="77">
        <v>100</v>
      </c>
      <c r="FA34" s="77">
        <v>75</v>
      </c>
      <c r="FB34" s="77">
        <v>75</v>
      </c>
      <c r="FC34" s="77">
        <v>100</v>
      </c>
      <c r="FD34" s="77">
        <v>75</v>
      </c>
      <c r="FE34" s="77">
        <v>75</v>
      </c>
      <c r="FF34" s="77">
        <v>75</v>
      </c>
      <c r="FG34" s="77">
        <v>100</v>
      </c>
      <c r="FH34" s="77">
        <v>100</v>
      </c>
      <c r="FI34" s="77">
        <v>100</v>
      </c>
      <c r="FJ34" s="77">
        <v>100</v>
      </c>
      <c r="FK34" s="77">
        <v>100</v>
      </c>
      <c r="FL34" s="77">
        <v>75</v>
      </c>
      <c r="FM34" s="77">
        <v>100</v>
      </c>
      <c r="FN34" s="77">
        <v>100</v>
      </c>
      <c r="FO34" s="77">
        <v>100</v>
      </c>
      <c r="FP34" s="77">
        <v>100</v>
      </c>
      <c r="FQ34" s="77">
        <v>100</v>
      </c>
      <c r="FR34" s="77">
        <v>100</v>
      </c>
      <c r="FS34" s="77">
        <v>75</v>
      </c>
      <c r="FT34" s="77">
        <v>100</v>
      </c>
      <c r="FU34" s="77">
        <v>100</v>
      </c>
      <c r="FV34" s="77">
        <v>100</v>
      </c>
      <c r="FW34" s="77">
        <v>100</v>
      </c>
      <c r="FX34" s="77">
        <v>100</v>
      </c>
      <c r="FY34" s="77">
        <v>75</v>
      </c>
      <c r="FZ34" s="77">
        <v>75</v>
      </c>
      <c r="GA34" s="77">
        <v>75</v>
      </c>
      <c r="GB34" s="77">
        <v>75</v>
      </c>
      <c r="GC34" s="77">
        <v>25</v>
      </c>
      <c r="GD34" s="77">
        <v>75</v>
      </c>
      <c r="GE34" s="77">
        <v>75</v>
      </c>
      <c r="GF34" s="77">
        <v>75</v>
      </c>
      <c r="GG34" s="77">
        <v>75</v>
      </c>
      <c r="GH34" s="77">
        <v>100</v>
      </c>
      <c r="GI34" s="77">
        <v>75</v>
      </c>
      <c r="GJ34" s="77">
        <v>100</v>
      </c>
      <c r="GK34" s="77">
        <v>75</v>
      </c>
      <c r="GL34" s="77">
        <v>75</v>
      </c>
      <c r="GM34" s="77">
        <v>25</v>
      </c>
      <c r="GN34" s="77">
        <v>100</v>
      </c>
      <c r="GO34" s="77">
        <v>100</v>
      </c>
      <c r="GP34" s="77">
        <v>100</v>
      </c>
      <c r="GQ34" s="77">
        <v>75</v>
      </c>
      <c r="GR34" s="77">
        <v>75</v>
      </c>
      <c r="GS34" s="77">
        <v>75</v>
      </c>
      <c r="GT34" s="77">
        <v>75</v>
      </c>
      <c r="GU34" s="77">
        <v>100</v>
      </c>
      <c r="GV34" s="77">
        <v>75</v>
      </c>
      <c r="GW34" s="77">
        <v>75</v>
      </c>
      <c r="GX34" s="77">
        <v>100</v>
      </c>
      <c r="GY34" s="77">
        <v>100</v>
      </c>
      <c r="GZ34" s="77">
        <v>100</v>
      </c>
      <c r="HA34" s="77">
        <v>100</v>
      </c>
      <c r="HB34" s="7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1341-607D-48D1-9AF9-003FBB887D02}">
  <dimension ref="A1:HD34"/>
  <sheetViews>
    <sheetView tabSelected="1" workbookViewId="0">
      <selection activeCell="D30" sqref="D30"/>
    </sheetView>
  </sheetViews>
  <sheetFormatPr defaultRowHeight="14.5" x14ac:dyDescent="0.35"/>
  <cols>
    <col min="1" max="1" width="33.08984375" bestFit="1" customWidth="1"/>
    <col min="2" max="2" width="13.1796875" customWidth="1"/>
    <col min="3" max="3" width="18.26953125" customWidth="1"/>
    <col min="4" max="4" width="13.453125" bestFit="1" customWidth="1"/>
    <col min="5" max="5" width="14.54296875" bestFit="1" customWidth="1"/>
  </cols>
  <sheetData>
    <row r="1" spans="1:212" ht="15.5" x14ac:dyDescent="0.35">
      <c r="A1" s="3" t="s">
        <v>38</v>
      </c>
      <c r="B1" s="3" t="s">
        <v>336</v>
      </c>
      <c r="C1" s="3" t="s">
        <v>348</v>
      </c>
      <c r="D1" s="3" t="s">
        <v>349</v>
      </c>
      <c r="E1" s="3" t="s">
        <v>350</v>
      </c>
      <c r="F1" s="41" t="s">
        <v>143</v>
      </c>
      <c r="G1" s="41" t="s">
        <v>330</v>
      </c>
      <c r="H1" s="41" t="s">
        <v>146</v>
      </c>
      <c r="I1" s="41" t="s">
        <v>162</v>
      </c>
      <c r="J1" s="41" t="s">
        <v>149</v>
      </c>
      <c r="K1" s="41" t="s">
        <v>178</v>
      </c>
      <c r="L1" s="41" t="s">
        <v>135</v>
      </c>
      <c r="M1" s="41" t="s">
        <v>315</v>
      </c>
      <c r="N1" s="41" t="s">
        <v>152</v>
      </c>
      <c r="O1" s="41" t="s">
        <v>279</v>
      </c>
      <c r="P1" s="41" t="s">
        <v>138</v>
      </c>
      <c r="Q1" s="41" t="s">
        <v>134</v>
      </c>
      <c r="R1" s="41" t="s">
        <v>155</v>
      </c>
      <c r="S1" s="41" t="s">
        <v>311</v>
      </c>
      <c r="T1" s="41" t="s">
        <v>158</v>
      </c>
      <c r="U1" s="41" t="s">
        <v>200</v>
      </c>
      <c r="V1" s="41" t="s">
        <v>161</v>
      </c>
      <c r="W1" s="41" t="s">
        <v>132</v>
      </c>
      <c r="X1" s="41" t="s">
        <v>164</v>
      </c>
      <c r="Y1" s="41" t="s">
        <v>189</v>
      </c>
      <c r="Z1" s="42" t="s">
        <v>320</v>
      </c>
      <c r="AA1" s="42" t="s">
        <v>327</v>
      </c>
      <c r="AB1" s="42" t="s">
        <v>167</v>
      </c>
      <c r="AC1" s="42" t="s">
        <v>332</v>
      </c>
      <c r="AD1" s="43" t="s">
        <v>304</v>
      </c>
      <c r="AE1" s="43" t="s">
        <v>208</v>
      </c>
      <c r="AF1" s="43" t="s">
        <v>284</v>
      </c>
      <c r="AG1" s="43" t="s">
        <v>275</v>
      </c>
      <c r="AH1" s="44" t="s">
        <v>314</v>
      </c>
      <c r="AI1" s="44" t="s">
        <v>253</v>
      </c>
      <c r="AJ1" s="44" t="s">
        <v>216</v>
      </c>
      <c r="AK1" s="44" t="s">
        <v>244</v>
      </c>
      <c r="AL1" s="44" t="s">
        <v>180</v>
      </c>
      <c r="AM1" s="44" t="s">
        <v>324</v>
      </c>
      <c r="AN1" s="45" t="s">
        <v>288</v>
      </c>
      <c r="AO1" s="45" t="s">
        <v>259</v>
      </c>
      <c r="AP1" s="45" t="s">
        <v>287</v>
      </c>
      <c r="AQ1" s="45" t="s">
        <v>147</v>
      </c>
      <c r="AR1" s="45" t="s">
        <v>325</v>
      </c>
      <c r="AS1" s="46" t="s">
        <v>170</v>
      </c>
      <c r="AT1" s="46" t="s">
        <v>257</v>
      </c>
      <c r="AU1" s="46" t="s">
        <v>145</v>
      </c>
      <c r="AV1" s="46" t="s">
        <v>209</v>
      </c>
      <c r="AW1" s="46" t="s">
        <v>173</v>
      </c>
      <c r="AX1" s="47" t="s">
        <v>137</v>
      </c>
      <c r="AY1" s="47" t="s">
        <v>140</v>
      </c>
      <c r="AZ1" s="47" t="s">
        <v>222</v>
      </c>
      <c r="BA1" s="47" t="s">
        <v>258</v>
      </c>
      <c r="BB1" s="47" t="s">
        <v>223</v>
      </c>
      <c r="BC1" s="47" t="s">
        <v>242</v>
      </c>
      <c r="BD1" s="48" t="s">
        <v>154</v>
      </c>
      <c r="BE1" s="48" t="s">
        <v>179</v>
      </c>
      <c r="BF1" s="48" t="s">
        <v>226</v>
      </c>
      <c r="BG1" s="48" t="s">
        <v>266</v>
      </c>
      <c r="BH1" s="48" t="s">
        <v>260</v>
      </c>
      <c r="BI1" s="48" t="s">
        <v>289</v>
      </c>
      <c r="BJ1" s="49" t="s">
        <v>182</v>
      </c>
      <c r="BK1" s="49" t="s">
        <v>274</v>
      </c>
      <c r="BL1" s="49" t="s">
        <v>168</v>
      </c>
      <c r="BM1" s="49" t="s">
        <v>322</v>
      </c>
      <c r="BN1" s="49" t="s">
        <v>248</v>
      </c>
      <c r="BO1" s="49" t="s">
        <v>329</v>
      </c>
      <c r="BP1" s="49" t="s">
        <v>219</v>
      </c>
      <c r="BQ1" s="49" t="s">
        <v>302</v>
      </c>
      <c r="BR1" s="49" t="s">
        <v>285</v>
      </c>
      <c r="BS1" s="49" t="s">
        <v>309</v>
      </c>
      <c r="BT1" s="49" t="s">
        <v>199</v>
      </c>
      <c r="BU1" s="49" t="s">
        <v>227</v>
      </c>
      <c r="BV1" s="49" t="s">
        <v>165</v>
      </c>
      <c r="BW1" s="49" t="s">
        <v>206</v>
      </c>
      <c r="BX1" s="49" t="s">
        <v>141</v>
      </c>
      <c r="BY1" s="42" t="s">
        <v>277</v>
      </c>
      <c r="BZ1" s="42" t="s">
        <v>323</v>
      </c>
      <c r="CA1" s="42" t="s">
        <v>169</v>
      </c>
      <c r="CB1" s="42" t="s">
        <v>139</v>
      </c>
      <c r="CC1" s="42" t="s">
        <v>278</v>
      </c>
      <c r="CD1" s="43" t="s">
        <v>328</v>
      </c>
      <c r="CE1" s="43" t="s">
        <v>153</v>
      </c>
      <c r="CF1" s="43" t="s">
        <v>210</v>
      </c>
      <c r="CG1" s="43" t="s">
        <v>190</v>
      </c>
      <c r="CH1" s="43" t="s">
        <v>191</v>
      </c>
      <c r="CI1" s="50" t="s">
        <v>280</v>
      </c>
      <c r="CJ1" s="50" t="s">
        <v>297</v>
      </c>
      <c r="CK1" s="50" t="s">
        <v>306</v>
      </c>
      <c r="CL1" s="50" t="s">
        <v>290</v>
      </c>
      <c r="CM1" s="50" t="s">
        <v>321</v>
      </c>
      <c r="CN1" s="45" t="s">
        <v>201</v>
      </c>
      <c r="CO1" s="45" t="s">
        <v>192</v>
      </c>
      <c r="CP1" s="45" t="s">
        <v>217</v>
      </c>
      <c r="CQ1" s="45" t="s">
        <v>331</v>
      </c>
      <c r="CR1" s="45" t="s">
        <v>334</v>
      </c>
      <c r="CS1" s="46" t="s">
        <v>207</v>
      </c>
      <c r="CT1" s="46" t="s">
        <v>261</v>
      </c>
      <c r="CU1" s="46" t="s">
        <v>249</v>
      </c>
      <c r="CV1" s="46" t="s">
        <v>184</v>
      </c>
      <c r="CW1" s="46" t="s">
        <v>319</v>
      </c>
      <c r="CX1" s="4" t="s">
        <v>175</v>
      </c>
      <c r="CY1" s="4" t="s">
        <v>262</v>
      </c>
      <c r="CZ1" s="4" t="s">
        <v>238</v>
      </c>
      <c r="DA1" s="4" t="s">
        <v>156</v>
      </c>
      <c r="DB1" s="5" t="s">
        <v>125</v>
      </c>
      <c r="DC1" s="5" t="s">
        <v>240</v>
      </c>
      <c r="DD1" s="5" t="s">
        <v>301</v>
      </c>
      <c r="DE1" s="5" t="s">
        <v>181</v>
      </c>
      <c r="DF1" s="5" t="s">
        <v>312</v>
      </c>
      <c r="DG1" s="5" t="s">
        <v>292</v>
      </c>
      <c r="DH1" s="5" t="s">
        <v>157</v>
      </c>
      <c r="DI1" s="5" t="s">
        <v>142</v>
      </c>
      <c r="DJ1" s="5" t="s">
        <v>343</v>
      </c>
      <c r="DK1" s="5" t="s">
        <v>344</v>
      </c>
      <c r="DL1" s="5" t="s">
        <v>313</v>
      </c>
      <c r="DM1" s="6" t="s">
        <v>160</v>
      </c>
      <c r="DN1" s="6" t="s">
        <v>174</v>
      </c>
      <c r="DO1" s="6" t="s">
        <v>202</v>
      </c>
      <c r="DP1" s="6" t="s">
        <v>234</v>
      </c>
      <c r="DQ1" s="6" t="s">
        <v>250</v>
      </c>
      <c r="DR1" s="6" t="s">
        <v>228</v>
      </c>
      <c r="DS1" s="7" t="s">
        <v>213</v>
      </c>
      <c r="DT1" s="7" t="s">
        <v>131</v>
      </c>
      <c r="DU1" s="7" t="s">
        <v>303</v>
      </c>
      <c r="DV1" s="7" t="s">
        <v>136</v>
      </c>
      <c r="DW1" s="8" t="s">
        <v>247</v>
      </c>
      <c r="DX1" s="8" t="s">
        <v>239</v>
      </c>
      <c r="DY1" s="8" t="s">
        <v>159</v>
      </c>
      <c r="DZ1" s="8" t="s">
        <v>345</v>
      </c>
      <c r="EA1" s="9" t="s">
        <v>326</v>
      </c>
      <c r="EB1" s="9" t="s">
        <v>316</v>
      </c>
      <c r="EC1" s="9" t="s">
        <v>299</v>
      </c>
      <c r="ED1" s="9" t="s">
        <v>300</v>
      </c>
      <c r="EE1" s="6" t="s">
        <v>286</v>
      </c>
      <c r="EF1" s="6" t="s">
        <v>267</v>
      </c>
      <c r="EG1" s="6" t="s">
        <v>183</v>
      </c>
      <c r="EH1" s="6" t="s">
        <v>276</v>
      </c>
      <c r="EI1" s="6" t="s">
        <v>294</v>
      </c>
      <c r="EJ1" s="6" t="s">
        <v>333</v>
      </c>
      <c r="EK1" s="6" t="s">
        <v>133</v>
      </c>
      <c r="EL1" s="6" t="s">
        <v>317</v>
      </c>
      <c r="EM1" s="8" t="s">
        <v>214</v>
      </c>
      <c r="EN1" s="8" t="s">
        <v>172</v>
      </c>
      <c r="EO1" s="8" t="s">
        <v>307</v>
      </c>
      <c r="EP1" s="8" t="s">
        <v>251</v>
      </c>
      <c r="EQ1" s="8" t="s">
        <v>281</v>
      </c>
      <c r="ER1" s="10" t="s">
        <v>230</v>
      </c>
      <c r="ES1" s="10" t="s">
        <v>231</v>
      </c>
      <c r="ET1" s="10" t="s">
        <v>205</v>
      </c>
      <c r="EU1" s="10" t="s">
        <v>218</v>
      </c>
      <c r="EV1" s="10" t="s">
        <v>232</v>
      </c>
      <c r="EW1" s="10" t="s">
        <v>177</v>
      </c>
      <c r="EX1" s="10" t="s">
        <v>144</v>
      </c>
      <c r="EY1" s="10" t="s">
        <v>264</v>
      </c>
      <c r="EZ1" s="11" t="s">
        <v>271</v>
      </c>
      <c r="FA1" s="11" t="s">
        <v>245</v>
      </c>
      <c r="FB1" s="11" t="s">
        <v>318</v>
      </c>
      <c r="FC1" s="11" t="s">
        <v>282</v>
      </c>
      <c r="FD1" s="11" t="s">
        <v>283</v>
      </c>
      <c r="FE1" s="12" t="s">
        <v>193</v>
      </c>
      <c r="FF1" s="12" t="s">
        <v>308</v>
      </c>
      <c r="FG1" s="12" t="s">
        <v>310</v>
      </c>
      <c r="FH1" s="12" t="s">
        <v>305</v>
      </c>
      <c r="FI1" s="13" t="s">
        <v>254</v>
      </c>
      <c r="FJ1" s="13" t="s">
        <v>255</v>
      </c>
      <c r="FK1" s="13" t="s">
        <v>236</v>
      </c>
      <c r="FL1" s="13" t="s">
        <v>256</v>
      </c>
      <c r="FM1" s="13" t="s">
        <v>194</v>
      </c>
      <c r="FN1" s="13" t="s">
        <v>211</v>
      </c>
      <c r="FO1" s="7" t="s">
        <v>272</v>
      </c>
      <c r="FP1" s="7" t="s">
        <v>265</v>
      </c>
      <c r="FQ1" s="7" t="s">
        <v>246</v>
      </c>
      <c r="FR1" s="7" t="s">
        <v>293</v>
      </c>
      <c r="FS1" s="7" t="s">
        <v>263</v>
      </c>
      <c r="FT1" s="7" t="s">
        <v>273</v>
      </c>
      <c r="FU1" s="14" t="s">
        <v>291</v>
      </c>
      <c r="FV1" s="14" t="s">
        <v>195</v>
      </c>
      <c r="FW1" s="14" t="s">
        <v>166</v>
      </c>
      <c r="FX1" s="14" t="s">
        <v>185</v>
      </c>
      <c r="FY1" s="14" t="s">
        <v>220</v>
      </c>
      <c r="FZ1" s="14" t="s">
        <v>203</v>
      </c>
      <c r="GA1" s="15" t="s">
        <v>187</v>
      </c>
      <c r="GB1" s="15" t="s">
        <v>148</v>
      </c>
      <c r="GC1" s="15" t="s">
        <v>196</v>
      </c>
      <c r="GD1" s="15" t="s">
        <v>197</v>
      </c>
      <c r="GE1" s="15" t="s">
        <v>221</v>
      </c>
      <c r="GF1" s="16" t="s">
        <v>233</v>
      </c>
      <c r="GG1" s="16" t="s">
        <v>224</v>
      </c>
      <c r="GH1" s="16" t="s">
        <v>204</v>
      </c>
      <c r="GI1" s="16" t="s">
        <v>188</v>
      </c>
      <c r="GJ1" s="16" t="s">
        <v>151</v>
      </c>
      <c r="GK1" s="17" t="s">
        <v>212</v>
      </c>
      <c r="GL1" s="17" t="s">
        <v>126</v>
      </c>
      <c r="GM1" s="17" t="s">
        <v>163</v>
      </c>
      <c r="GN1" s="17" t="s">
        <v>243</v>
      </c>
      <c r="GO1" s="18" t="s">
        <v>176</v>
      </c>
      <c r="GP1" s="18" t="s">
        <v>171</v>
      </c>
      <c r="GQ1" s="18" t="s">
        <v>268</v>
      </c>
      <c r="GR1" s="18" t="s">
        <v>298</v>
      </c>
      <c r="GS1" s="19" t="s">
        <v>198</v>
      </c>
      <c r="GT1" s="19" t="s">
        <v>235</v>
      </c>
      <c r="GU1" s="19" t="s">
        <v>237</v>
      </c>
      <c r="GV1" s="19" t="s">
        <v>215</v>
      </c>
      <c r="GW1" s="20" t="s">
        <v>229</v>
      </c>
      <c r="GX1" s="20" t="s">
        <v>269</v>
      </c>
      <c r="GY1" s="20" t="s">
        <v>252</v>
      </c>
      <c r="GZ1" s="20" t="s">
        <v>241</v>
      </c>
      <c r="HA1" s="21" t="s">
        <v>295</v>
      </c>
      <c r="HB1" s="21" t="s">
        <v>270</v>
      </c>
      <c r="HC1" s="21" t="s">
        <v>296</v>
      </c>
      <c r="HD1" s="21" t="s">
        <v>225</v>
      </c>
    </row>
    <row r="2" spans="1:212" ht="15.5" x14ac:dyDescent="0.35">
      <c r="A2" s="76" t="s">
        <v>48</v>
      </c>
      <c r="B2" s="76" t="s">
        <v>337</v>
      </c>
      <c r="C2" s="111">
        <f>AVERAGE(F2:CW2)</f>
        <v>70.572916666666671</v>
      </c>
      <c r="D2" s="111">
        <f>AVERAGE(CX2:FT2)</f>
        <v>54.333333333333336</v>
      </c>
      <c r="E2" s="111">
        <f>AVERAGE(FU2:HD2)</f>
        <v>95.138888888888886</v>
      </c>
      <c r="F2" s="77">
        <v>0</v>
      </c>
      <c r="G2" s="77">
        <v>25</v>
      </c>
      <c r="H2" s="77">
        <v>0</v>
      </c>
      <c r="I2" s="77">
        <v>0</v>
      </c>
      <c r="J2" s="77">
        <v>0</v>
      </c>
      <c r="K2" s="77">
        <v>25</v>
      </c>
      <c r="L2" s="77">
        <v>0</v>
      </c>
      <c r="M2" s="77">
        <v>25</v>
      </c>
      <c r="N2" s="77">
        <v>0</v>
      </c>
      <c r="O2" s="77">
        <v>100</v>
      </c>
      <c r="P2" s="77">
        <v>0</v>
      </c>
      <c r="Q2" s="77">
        <v>100</v>
      </c>
      <c r="R2" s="77">
        <v>0</v>
      </c>
      <c r="S2" s="77">
        <v>75</v>
      </c>
      <c r="T2" s="77">
        <v>0</v>
      </c>
      <c r="U2" s="77">
        <v>100</v>
      </c>
      <c r="V2" s="77">
        <v>0</v>
      </c>
      <c r="W2" s="77">
        <v>0</v>
      </c>
      <c r="X2" s="77">
        <v>0</v>
      </c>
      <c r="Y2" s="77">
        <v>75</v>
      </c>
      <c r="Z2" s="77">
        <v>75</v>
      </c>
      <c r="AA2" s="77">
        <v>75</v>
      </c>
      <c r="AB2" s="77">
        <v>0</v>
      </c>
      <c r="AC2" s="77">
        <v>75</v>
      </c>
      <c r="AD2" s="77">
        <v>100</v>
      </c>
      <c r="AE2" s="77">
        <v>100</v>
      </c>
      <c r="AF2" s="77">
        <v>100</v>
      </c>
      <c r="AG2" s="77">
        <v>100</v>
      </c>
      <c r="AH2" s="77">
        <v>100</v>
      </c>
      <c r="AI2" s="77">
        <v>100</v>
      </c>
      <c r="AJ2" s="77">
        <v>75</v>
      </c>
      <c r="AK2" s="77">
        <v>100</v>
      </c>
      <c r="AL2" s="77">
        <v>100</v>
      </c>
      <c r="AM2" s="77">
        <v>100</v>
      </c>
      <c r="AN2" s="77">
        <v>100</v>
      </c>
      <c r="AO2" s="77">
        <v>100</v>
      </c>
      <c r="AP2" s="77">
        <v>100</v>
      </c>
      <c r="AQ2" s="77">
        <v>25</v>
      </c>
      <c r="AR2" s="77">
        <v>75</v>
      </c>
      <c r="AS2" s="77">
        <v>0</v>
      </c>
      <c r="AT2" s="77">
        <v>0</v>
      </c>
      <c r="AU2" s="77">
        <v>100</v>
      </c>
      <c r="AV2" s="77">
        <v>75</v>
      </c>
      <c r="AW2" s="77">
        <v>0</v>
      </c>
      <c r="AX2" s="77">
        <v>100</v>
      </c>
      <c r="AY2" s="77">
        <v>100</v>
      </c>
      <c r="AZ2" s="77">
        <v>100</v>
      </c>
      <c r="BA2" s="77">
        <v>100</v>
      </c>
      <c r="BB2" s="77">
        <v>100</v>
      </c>
      <c r="BC2" s="77">
        <v>100</v>
      </c>
      <c r="BD2" s="77">
        <v>100</v>
      </c>
      <c r="BE2" s="77">
        <v>100</v>
      </c>
      <c r="BF2" s="77">
        <v>100</v>
      </c>
      <c r="BG2" s="77">
        <v>100</v>
      </c>
      <c r="BH2" s="77">
        <v>100</v>
      </c>
      <c r="BI2" s="77">
        <v>100</v>
      </c>
      <c r="BJ2" s="77">
        <v>75</v>
      </c>
      <c r="BK2" s="77">
        <v>75</v>
      </c>
      <c r="BL2" s="77">
        <v>75</v>
      </c>
      <c r="BM2" s="77">
        <v>75</v>
      </c>
      <c r="BN2" s="77">
        <v>100</v>
      </c>
      <c r="BO2" s="77">
        <v>100</v>
      </c>
      <c r="BP2" s="77">
        <v>100</v>
      </c>
      <c r="BQ2" s="77">
        <v>25</v>
      </c>
      <c r="BR2" s="77">
        <v>75</v>
      </c>
      <c r="BS2" s="77">
        <v>25</v>
      </c>
      <c r="BT2" s="77">
        <v>100</v>
      </c>
      <c r="BU2" s="77">
        <v>100</v>
      </c>
      <c r="BV2" s="77">
        <v>75</v>
      </c>
      <c r="BW2" s="77">
        <v>100</v>
      </c>
      <c r="BX2" s="77">
        <v>0</v>
      </c>
      <c r="BY2" s="77">
        <v>75</v>
      </c>
      <c r="BZ2" s="77">
        <v>75</v>
      </c>
      <c r="CA2" s="77">
        <v>100</v>
      </c>
      <c r="CB2" s="77">
        <v>25</v>
      </c>
      <c r="CC2" s="77">
        <v>100</v>
      </c>
      <c r="CD2" s="77">
        <v>25</v>
      </c>
      <c r="CE2" s="77">
        <v>75</v>
      </c>
      <c r="CF2" s="77">
        <v>100</v>
      </c>
      <c r="CG2" s="77">
        <v>100</v>
      </c>
      <c r="CH2" s="77">
        <v>100</v>
      </c>
      <c r="CI2" s="77">
        <v>100</v>
      </c>
      <c r="CJ2" s="77">
        <v>100</v>
      </c>
      <c r="CK2" s="77">
        <v>75</v>
      </c>
      <c r="CL2" s="77">
        <v>75</v>
      </c>
      <c r="CM2" s="77">
        <v>100</v>
      </c>
      <c r="CN2" s="77">
        <v>100</v>
      </c>
      <c r="CO2" s="77">
        <v>100</v>
      </c>
      <c r="CP2" s="77">
        <v>100</v>
      </c>
      <c r="CQ2" s="77">
        <v>100</v>
      </c>
      <c r="CR2" s="77">
        <v>75</v>
      </c>
      <c r="CS2" s="77">
        <v>100</v>
      </c>
      <c r="CT2" s="77">
        <v>100</v>
      </c>
      <c r="CU2" s="77">
        <v>100</v>
      </c>
      <c r="CV2" s="77">
        <v>75</v>
      </c>
      <c r="CW2" s="77">
        <v>100</v>
      </c>
      <c r="CX2" s="77">
        <v>0</v>
      </c>
      <c r="CY2" s="77">
        <v>0</v>
      </c>
      <c r="CZ2" s="77">
        <v>0</v>
      </c>
      <c r="DA2" s="77">
        <v>0</v>
      </c>
      <c r="DB2" s="77">
        <v>100</v>
      </c>
      <c r="DC2" s="77">
        <v>100</v>
      </c>
      <c r="DD2" s="77">
        <v>100</v>
      </c>
      <c r="DE2" s="77">
        <v>100</v>
      </c>
      <c r="DF2" s="77">
        <v>75</v>
      </c>
      <c r="DG2" s="77">
        <v>0</v>
      </c>
      <c r="DH2" s="77">
        <v>100</v>
      </c>
      <c r="DI2" s="77">
        <v>100</v>
      </c>
      <c r="DJ2" s="77">
        <v>25</v>
      </c>
      <c r="DK2" s="77">
        <v>25</v>
      </c>
      <c r="DL2" s="77">
        <v>25</v>
      </c>
      <c r="DM2" s="77">
        <v>100</v>
      </c>
      <c r="DN2" s="77">
        <v>100</v>
      </c>
      <c r="DO2" s="77">
        <v>100</v>
      </c>
      <c r="DP2" s="77">
        <v>100</v>
      </c>
      <c r="DQ2" s="77">
        <v>100</v>
      </c>
      <c r="DR2" s="77">
        <v>100</v>
      </c>
      <c r="DS2" s="77">
        <v>100</v>
      </c>
      <c r="DT2" s="77">
        <v>100</v>
      </c>
      <c r="DU2" s="77">
        <v>100</v>
      </c>
      <c r="DV2" s="77">
        <v>0</v>
      </c>
      <c r="DW2" s="77">
        <v>0</v>
      </c>
      <c r="DX2" s="77">
        <v>0</v>
      </c>
      <c r="DY2" s="77">
        <v>0</v>
      </c>
      <c r="DZ2" s="77">
        <v>0</v>
      </c>
      <c r="EA2" s="77">
        <v>75</v>
      </c>
      <c r="EB2" s="77">
        <v>75</v>
      </c>
      <c r="EC2" s="77">
        <v>100</v>
      </c>
      <c r="ED2" s="77">
        <v>100</v>
      </c>
      <c r="EE2" s="77">
        <v>75</v>
      </c>
      <c r="EF2" s="77">
        <v>100</v>
      </c>
      <c r="EG2" s="77">
        <v>100</v>
      </c>
      <c r="EH2" s="77">
        <v>100</v>
      </c>
      <c r="EI2" s="77">
        <v>100</v>
      </c>
      <c r="EJ2" s="77">
        <v>75</v>
      </c>
      <c r="EK2" s="77">
        <v>25</v>
      </c>
      <c r="EL2" s="77">
        <v>75</v>
      </c>
      <c r="EM2" s="77">
        <v>100</v>
      </c>
      <c r="EN2" s="77">
        <v>100</v>
      </c>
      <c r="EO2" s="77">
        <v>100</v>
      </c>
      <c r="EP2" s="77">
        <v>100</v>
      </c>
      <c r="EQ2" s="77">
        <v>100</v>
      </c>
      <c r="ER2" s="77">
        <v>0</v>
      </c>
      <c r="ES2" s="77">
        <v>0</v>
      </c>
      <c r="ET2" s="77">
        <v>0</v>
      </c>
      <c r="EU2" s="77">
        <v>0</v>
      </c>
      <c r="EV2" s="77">
        <v>0</v>
      </c>
      <c r="EW2" s="77">
        <v>0</v>
      </c>
      <c r="EX2" s="77">
        <v>0</v>
      </c>
      <c r="EY2" s="77">
        <v>0</v>
      </c>
      <c r="EZ2" s="77">
        <v>0</v>
      </c>
      <c r="FA2" s="77">
        <v>0</v>
      </c>
      <c r="FB2" s="77">
        <v>0</v>
      </c>
      <c r="FC2" s="77">
        <v>0</v>
      </c>
      <c r="FD2" s="77">
        <v>0</v>
      </c>
      <c r="FE2" s="77">
        <v>75</v>
      </c>
      <c r="FF2" s="77">
        <v>75</v>
      </c>
      <c r="FG2" s="77">
        <v>75</v>
      </c>
      <c r="FH2" s="77">
        <v>100</v>
      </c>
      <c r="FI2" s="77">
        <v>100</v>
      </c>
      <c r="FJ2" s="77">
        <v>100</v>
      </c>
      <c r="FK2" s="77">
        <v>100</v>
      </c>
      <c r="FL2" s="77">
        <v>100</v>
      </c>
      <c r="FM2" s="77">
        <v>100</v>
      </c>
      <c r="FN2" s="77">
        <v>100</v>
      </c>
      <c r="FO2" s="77">
        <v>0</v>
      </c>
      <c r="FP2" s="77">
        <v>0</v>
      </c>
      <c r="FQ2" s="77">
        <v>0</v>
      </c>
      <c r="FR2" s="77">
        <v>0</v>
      </c>
      <c r="FS2" s="77">
        <v>0</v>
      </c>
      <c r="FT2" s="77">
        <v>0</v>
      </c>
      <c r="FU2" s="77">
        <v>75</v>
      </c>
      <c r="FV2" s="77">
        <v>75</v>
      </c>
      <c r="FW2" s="77">
        <v>75</v>
      </c>
      <c r="FX2" s="77">
        <v>75</v>
      </c>
      <c r="FY2" s="77">
        <v>75</v>
      </c>
      <c r="FZ2" s="77">
        <v>75</v>
      </c>
      <c r="GA2" s="77">
        <v>100</v>
      </c>
      <c r="GB2" s="77">
        <v>100</v>
      </c>
      <c r="GC2" s="77">
        <v>100</v>
      </c>
      <c r="GD2" s="77">
        <v>100</v>
      </c>
      <c r="GE2" s="77">
        <v>100</v>
      </c>
      <c r="GF2" s="77">
        <v>100</v>
      </c>
      <c r="GG2" s="77">
        <v>100</v>
      </c>
      <c r="GH2" s="77">
        <v>100</v>
      </c>
      <c r="GI2" s="77">
        <v>100</v>
      </c>
      <c r="GJ2" s="77">
        <v>100</v>
      </c>
      <c r="GK2" s="77">
        <v>100</v>
      </c>
      <c r="GL2" s="77">
        <v>100</v>
      </c>
      <c r="GM2" s="77">
        <v>100</v>
      </c>
      <c r="GN2" s="77">
        <v>100</v>
      </c>
      <c r="GO2" s="77">
        <v>100</v>
      </c>
      <c r="GP2" s="77">
        <v>100</v>
      </c>
      <c r="GQ2" s="77">
        <v>100</v>
      </c>
      <c r="GR2" s="77">
        <v>100</v>
      </c>
      <c r="GS2" s="77">
        <v>100</v>
      </c>
      <c r="GT2" s="77">
        <v>100</v>
      </c>
      <c r="GU2" s="77">
        <v>100</v>
      </c>
      <c r="GV2" s="77">
        <v>100</v>
      </c>
      <c r="GW2" s="77">
        <v>100</v>
      </c>
      <c r="GX2" s="77">
        <v>75</v>
      </c>
      <c r="GY2" s="77">
        <v>100</v>
      </c>
      <c r="GZ2" s="77">
        <v>100</v>
      </c>
      <c r="HA2" s="77">
        <v>100</v>
      </c>
      <c r="HB2" s="77">
        <v>100</v>
      </c>
      <c r="HC2" s="77">
        <v>100</v>
      </c>
      <c r="HD2" s="77">
        <v>100</v>
      </c>
    </row>
    <row r="3" spans="1:212" ht="15.5" x14ac:dyDescent="0.35">
      <c r="A3" s="76" t="s">
        <v>51</v>
      </c>
      <c r="B3" s="76" t="s">
        <v>337</v>
      </c>
      <c r="C3" s="111">
        <f t="shared" ref="C3:C34" si="0">AVERAGE(F3:CW3)</f>
        <v>83.854166666666671</v>
      </c>
      <c r="D3" s="111">
        <f t="shared" ref="D3:D34" si="1">AVERAGE(CX3:FT3)</f>
        <v>93</v>
      </c>
      <c r="E3" s="111">
        <f t="shared" ref="E3:E34" si="2">AVERAGE(FU3:HD3)</f>
        <v>93.75</v>
      </c>
      <c r="F3" s="77">
        <v>75</v>
      </c>
      <c r="G3" s="77">
        <v>75</v>
      </c>
      <c r="H3" s="77">
        <v>75</v>
      </c>
      <c r="I3" s="77">
        <v>75</v>
      </c>
      <c r="J3" s="77">
        <v>75</v>
      </c>
      <c r="K3" s="77">
        <v>75</v>
      </c>
      <c r="L3" s="77">
        <v>75</v>
      </c>
      <c r="M3" s="77">
        <v>75</v>
      </c>
      <c r="N3" s="77">
        <v>75</v>
      </c>
      <c r="O3" s="77">
        <v>75</v>
      </c>
      <c r="P3" s="77">
        <v>100</v>
      </c>
      <c r="Q3" s="77">
        <v>100</v>
      </c>
      <c r="R3" s="77">
        <v>75</v>
      </c>
      <c r="S3" s="77">
        <v>75</v>
      </c>
      <c r="T3" s="77">
        <v>100</v>
      </c>
      <c r="U3" s="77">
        <v>100</v>
      </c>
      <c r="V3" s="77">
        <v>75</v>
      </c>
      <c r="W3" s="77">
        <v>50</v>
      </c>
      <c r="X3" s="77">
        <v>100</v>
      </c>
      <c r="Y3" s="77">
        <v>100</v>
      </c>
      <c r="Z3" s="77">
        <v>75</v>
      </c>
      <c r="AA3" s="77">
        <v>75</v>
      </c>
      <c r="AB3" s="77">
        <v>75</v>
      </c>
      <c r="AC3" s="77">
        <v>75</v>
      </c>
      <c r="AD3" s="77">
        <v>75</v>
      </c>
      <c r="AE3" s="77">
        <v>75</v>
      </c>
      <c r="AF3" s="77">
        <v>75</v>
      </c>
      <c r="AG3" s="77">
        <v>75</v>
      </c>
      <c r="AH3" s="77">
        <v>75</v>
      </c>
      <c r="AI3" s="77">
        <v>100</v>
      </c>
      <c r="AJ3" s="77">
        <v>100</v>
      </c>
      <c r="AK3" s="77">
        <v>100</v>
      </c>
      <c r="AL3" s="77">
        <v>100</v>
      </c>
      <c r="AM3" s="77">
        <v>25</v>
      </c>
      <c r="AN3" s="77">
        <v>100</v>
      </c>
      <c r="AO3" s="77">
        <v>100</v>
      </c>
      <c r="AP3" s="77">
        <v>100</v>
      </c>
      <c r="AQ3" s="77">
        <v>100</v>
      </c>
      <c r="AR3" s="77">
        <v>75</v>
      </c>
      <c r="AS3" s="77">
        <v>100</v>
      </c>
      <c r="AT3" s="77">
        <v>100</v>
      </c>
      <c r="AU3" s="77">
        <v>100</v>
      </c>
      <c r="AV3" s="77">
        <v>100</v>
      </c>
      <c r="AW3" s="77">
        <v>75</v>
      </c>
      <c r="AX3" s="77">
        <v>100</v>
      </c>
      <c r="AY3" s="77">
        <v>100</v>
      </c>
      <c r="AZ3" s="77">
        <v>100</v>
      </c>
      <c r="BA3" s="77">
        <v>100</v>
      </c>
      <c r="BB3" s="77">
        <v>100</v>
      </c>
      <c r="BC3" s="77">
        <v>75</v>
      </c>
      <c r="BD3" s="77">
        <v>100</v>
      </c>
      <c r="BE3" s="77">
        <v>100</v>
      </c>
      <c r="BF3" s="77">
        <v>100</v>
      </c>
      <c r="BG3" s="77">
        <v>100</v>
      </c>
      <c r="BH3" s="77">
        <v>100</v>
      </c>
      <c r="BI3" s="77">
        <v>75</v>
      </c>
      <c r="BJ3" s="77">
        <v>100</v>
      </c>
      <c r="BK3" s="77">
        <v>100</v>
      </c>
      <c r="BL3" s="77">
        <v>75</v>
      </c>
      <c r="BM3" s="77">
        <v>75</v>
      </c>
      <c r="BN3" s="77">
        <v>75</v>
      </c>
      <c r="BO3" s="77">
        <v>75</v>
      </c>
      <c r="BP3" s="77">
        <v>75</v>
      </c>
      <c r="BQ3" s="77">
        <v>75</v>
      </c>
      <c r="BR3" s="77">
        <v>0</v>
      </c>
      <c r="BS3" s="77">
        <v>75</v>
      </c>
      <c r="BT3" s="77">
        <v>75</v>
      </c>
      <c r="BU3" s="77">
        <v>100</v>
      </c>
      <c r="BV3" s="77">
        <v>50</v>
      </c>
      <c r="BW3" s="77">
        <v>100</v>
      </c>
      <c r="BX3" s="77">
        <v>25</v>
      </c>
      <c r="BY3" s="77">
        <v>100</v>
      </c>
      <c r="BZ3" s="77">
        <v>75</v>
      </c>
      <c r="CA3" s="77">
        <v>100</v>
      </c>
      <c r="CB3" s="77">
        <v>100</v>
      </c>
      <c r="CC3" s="77">
        <v>75</v>
      </c>
      <c r="CD3" s="77">
        <v>100</v>
      </c>
      <c r="CE3" s="77">
        <v>50</v>
      </c>
      <c r="CF3" s="77">
        <v>100</v>
      </c>
      <c r="CG3" s="77">
        <v>100</v>
      </c>
      <c r="CH3" s="77">
        <v>100</v>
      </c>
      <c r="CI3" s="77">
        <v>75</v>
      </c>
      <c r="CJ3" s="77">
        <v>75</v>
      </c>
      <c r="CK3" s="77">
        <v>100</v>
      </c>
      <c r="CL3" s="77">
        <v>100</v>
      </c>
      <c r="CM3" s="77">
        <v>50</v>
      </c>
      <c r="CN3" s="77">
        <v>100</v>
      </c>
      <c r="CO3" s="77">
        <v>100</v>
      </c>
      <c r="CP3" s="77">
        <v>100</v>
      </c>
      <c r="CQ3" s="77">
        <v>50</v>
      </c>
      <c r="CR3" s="77">
        <v>75</v>
      </c>
      <c r="CS3" s="77">
        <v>100</v>
      </c>
      <c r="CT3" s="77">
        <v>100</v>
      </c>
      <c r="CU3" s="77">
        <v>75</v>
      </c>
      <c r="CV3" s="77">
        <v>75</v>
      </c>
      <c r="CW3" s="77">
        <v>75</v>
      </c>
      <c r="CX3" s="77">
        <v>100</v>
      </c>
      <c r="CY3" s="77">
        <v>100</v>
      </c>
      <c r="CZ3" s="77">
        <v>100</v>
      </c>
      <c r="DA3" s="77">
        <v>75</v>
      </c>
      <c r="DB3" s="77">
        <v>100</v>
      </c>
      <c r="DC3" s="77">
        <v>100</v>
      </c>
      <c r="DD3" s="77">
        <v>100</v>
      </c>
      <c r="DE3" s="77">
        <v>100</v>
      </c>
      <c r="DF3" s="77">
        <v>100</v>
      </c>
      <c r="DG3" s="77">
        <v>100</v>
      </c>
      <c r="DH3" s="77">
        <v>100</v>
      </c>
      <c r="DI3" s="77">
        <v>100</v>
      </c>
      <c r="DJ3" s="77">
        <v>75</v>
      </c>
      <c r="DK3" s="77">
        <v>100</v>
      </c>
      <c r="DL3" s="77">
        <v>75</v>
      </c>
      <c r="DM3" s="77">
        <v>100</v>
      </c>
      <c r="DN3" s="77">
        <v>100</v>
      </c>
      <c r="DO3" s="77">
        <v>100</v>
      </c>
      <c r="DP3" s="77">
        <v>100</v>
      </c>
      <c r="DQ3" s="77">
        <v>75</v>
      </c>
      <c r="DR3" s="77">
        <v>100</v>
      </c>
      <c r="DS3" s="77">
        <v>75</v>
      </c>
      <c r="DT3" s="77">
        <v>100</v>
      </c>
      <c r="DU3" s="77">
        <v>75</v>
      </c>
      <c r="DV3" s="77">
        <v>75</v>
      </c>
      <c r="DW3" s="77">
        <v>100</v>
      </c>
      <c r="DX3" s="77">
        <v>100</v>
      </c>
      <c r="DY3" s="77">
        <v>75</v>
      </c>
      <c r="DZ3" s="77">
        <v>75</v>
      </c>
      <c r="EA3" s="77">
        <v>75</v>
      </c>
      <c r="EB3" s="77">
        <v>75</v>
      </c>
      <c r="EC3" s="77">
        <v>100</v>
      </c>
      <c r="ED3" s="77">
        <v>100</v>
      </c>
      <c r="EE3" s="77">
        <v>75</v>
      </c>
      <c r="EF3" s="77">
        <v>75</v>
      </c>
      <c r="EG3" s="77">
        <v>100</v>
      </c>
      <c r="EH3" s="77">
        <v>75</v>
      </c>
      <c r="EI3" s="77">
        <v>75</v>
      </c>
      <c r="EJ3" s="77">
        <v>75</v>
      </c>
      <c r="EK3" s="77">
        <v>50</v>
      </c>
      <c r="EL3" s="77">
        <v>75</v>
      </c>
      <c r="EM3" s="77">
        <v>100</v>
      </c>
      <c r="EN3" s="77">
        <v>100</v>
      </c>
      <c r="EO3" s="77">
        <v>100</v>
      </c>
      <c r="EP3" s="77">
        <v>100</v>
      </c>
      <c r="EQ3" s="77">
        <v>100</v>
      </c>
      <c r="ER3" s="77">
        <v>100</v>
      </c>
      <c r="ES3" s="77">
        <v>100</v>
      </c>
      <c r="ET3" s="77">
        <v>100</v>
      </c>
      <c r="EU3" s="77">
        <v>100</v>
      </c>
      <c r="EV3" s="77">
        <v>100</v>
      </c>
      <c r="EW3" s="77">
        <v>100</v>
      </c>
      <c r="EX3" s="77">
        <v>75</v>
      </c>
      <c r="EY3" s="77">
        <v>75</v>
      </c>
      <c r="EZ3" s="77">
        <v>100</v>
      </c>
      <c r="FA3" s="77">
        <v>100</v>
      </c>
      <c r="FB3" s="77">
        <v>100</v>
      </c>
      <c r="FC3" s="77">
        <v>100</v>
      </c>
      <c r="FD3" s="77">
        <v>100</v>
      </c>
      <c r="FE3" s="77">
        <v>100</v>
      </c>
      <c r="FF3" s="77">
        <v>100</v>
      </c>
      <c r="FG3" s="77">
        <v>100</v>
      </c>
      <c r="FH3" s="77">
        <v>100</v>
      </c>
      <c r="FI3" s="77">
        <v>100</v>
      </c>
      <c r="FJ3" s="77">
        <v>100</v>
      </c>
      <c r="FK3" s="77">
        <v>100</v>
      </c>
      <c r="FL3" s="77">
        <v>100</v>
      </c>
      <c r="FM3" s="77">
        <v>100</v>
      </c>
      <c r="FN3" s="77">
        <v>100</v>
      </c>
      <c r="FO3" s="77">
        <v>100</v>
      </c>
      <c r="FP3" s="77">
        <v>100</v>
      </c>
      <c r="FQ3" s="77">
        <v>100</v>
      </c>
      <c r="FR3" s="77">
        <v>100</v>
      </c>
      <c r="FS3" s="77">
        <v>100</v>
      </c>
      <c r="FT3" s="77">
        <v>100</v>
      </c>
      <c r="FU3" s="77">
        <v>100</v>
      </c>
      <c r="FV3" s="77">
        <v>100</v>
      </c>
      <c r="FW3" s="77">
        <v>100</v>
      </c>
      <c r="FX3" s="77">
        <v>100</v>
      </c>
      <c r="FY3" s="77">
        <v>100</v>
      </c>
      <c r="FZ3" s="77">
        <v>100</v>
      </c>
      <c r="GA3" s="77">
        <v>100</v>
      </c>
      <c r="GB3" s="77">
        <v>100</v>
      </c>
      <c r="GC3" s="77">
        <v>100</v>
      </c>
      <c r="GD3" s="77">
        <v>100</v>
      </c>
      <c r="GE3" s="77">
        <v>100</v>
      </c>
      <c r="GF3" s="77">
        <v>75</v>
      </c>
      <c r="GG3" s="77">
        <v>75</v>
      </c>
      <c r="GH3" s="77">
        <v>100</v>
      </c>
      <c r="GI3" s="77">
        <v>100</v>
      </c>
      <c r="GJ3" s="77">
        <v>75</v>
      </c>
      <c r="GK3" s="77">
        <v>75</v>
      </c>
      <c r="GL3" s="77">
        <v>100</v>
      </c>
      <c r="GM3" s="77">
        <v>100</v>
      </c>
      <c r="GN3" s="77">
        <v>75</v>
      </c>
      <c r="GO3" s="77">
        <v>100</v>
      </c>
      <c r="GP3" s="77">
        <v>75</v>
      </c>
      <c r="GQ3" s="77">
        <v>75</v>
      </c>
      <c r="GR3" s="77">
        <v>100</v>
      </c>
      <c r="GS3" s="77">
        <v>100</v>
      </c>
      <c r="GT3" s="77">
        <v>100</v>
      </c>
      <c r="GU3" s="77">
        <v>100</v>
      </c>
      <c r="GV3" s="77">
        <v>100</v>
      </c>
      <c r="GW3" s="77">
        <v>75</v>
      </c>
      <c r="GX3" s="77">
        <v>100</v>
      </c>
      <c r="GY3" s="77">
        <v>100</v>
      </c>
      <c r="GZ3" s="77">
        <v>100</v>
      </c>
      <c r="HA3" s="77">
        <v>100</v>
      </c>
      <c r="HB3" s="77">
        <v>100</v>
      </c>
      <c r="HC3" s="77">
        <v>100</v>
      </c>
      <c r="HD3" s="77">
        <v>75</v>
      </c>
    </row>
    <row r="4" spans="1:212" ht="15.5" x14ac:dyDescent="0.35">
      <c r="A4" s="76" t="s">
        <v>52</v>
      </c>
      <c r="B4" s="78" t="s">
        <v>337</v>
      </c>
      <c r="C4" s="111">
        <f t="shared" si="0"/>
        <v>53.125</v>
      </c>
      <c r="D4" s="111">
        <f t="shared" si="1"/>
        <v>42.666666666666664</v>
      </c>
      <c r="E4" s="111">
        <f t="shared" si="2"/>
        <v>76.388888888888886</v>
      </c>
      <c r="F4" s="77">
        <v>0</v>
      </c>
      <c r="G4" s="77">
        <v>75</v>
      </c>
      <c r="H4" s="77">
        <v>0</v>
      </c>
      <c r="I4" s="77">
        <v>75</v>
      </c>
      <c r="J4" s="77">
        <v>0</v>
      </c>
      <c r="K4" s="77">
        <v>75</v>
      </c>
      <c r="L4" s="77">
        <v>0</v>
      </c>
      <c r="M4" s="77">
        <v>100</v>
      </c>
      <c r="N4" s="77">
        <v>0</v>
      </c>
      <c r="O4" s="77">
        <v>75</v>
      </c>
      <c r="P4" s="77">
        <v>0</v>
      </c>
      <c r="Q4" s="77">
        <v>100</v>
      </c>
      <c r="R4" s="77">
        <v>0</v>
      </c>
      <c r="S4" s="77">
        <v>100</v>
      </c>
      <c r="T4" s="77">
        <v>0</v>
      </c>
      <c r="U4" s="77">
        <v>75</v>
      </c>
      <c r="V4" s="77">
        <v>0</v>
      </c>
      <c r="W4" s="77">
        <v>25</v>
      </c>
      <c r="X4" s="77">
        <v>0</v>
      </c>
      <c r="Y4" s="77">
        <v>100</v>
      </c>
      <c r="Z4" s="77">
        <v>25</v>
      </c>
      <c r="AA4" s="77">
        <v>0</v>
      </c>
      <c r="AB4" s="77">
        <v>0</v>
      </c>
      <c r="AC4" s="77">
        <v>75</v>
      </c>
      <c r="AD4" s="77">
        <v>75</v>
      </c>
      <c r="AE4" s="77">
        <v>100</v>
      </c>
      <c r="AF4" s="77">
        <v>75</v>
      </c>
      <c r="AG4" s="77">
        <v>25</v>
      </c>
      <c r="AH4" s="77">
        <v>50</v>
      </c>
      <c r="AI4" s="77">
        <v>75</v>
      </c>
      <c r="AJ4" s="77">
        <v>75</v>
      </c>
      <c r="AK4" s="77">
        <v>75</v>
      </c>
      <c r="AL4" s="77">
        <v>25</v>
      </c>
      <c r="AM4" s="77">
        <v>25</v>
      </c>
      <c r="AN4" s="77">
        <v>75</v>
      </c>
      <c r="AO4" s="77">
        <v>75</v>
      </c>
      <c r="AP4" s="77">
        <v>50</v>
      </c>
      <c r="AQ4" s="77">
        <v>25</v>
      </c>
      <c r="AR4" s="77">
        <v>50</v>
      </c>
      <c r="AS4" s="77">
        <v>0</v>
      </c>
      <c r="AT4" s="77">
        <v>0</v>
      </c>
      <c r="AU4" s="77">
        <v>100</v>
      </c>
      <c r="AV4" s="77">
        <v>100</v>
      </c>
      <c r="AW4" s="77">
        <v>0</v>
      </c>
      <c r="AX4" s="77">
        <v>100</v>
      </c>
      <c r="AY4" s="77">
        <v>100</v>
      </c>
      <c r="AZ4" s="77">
        <v>100</v>
      </c>
      <c r="BA4" s="77">
        <v>25</v>
      </c>
      <c r="BB4" s="77">
        <v>75</v>
      </c>
      <c r="BC4" s="77">
        <v>25</v>
      </c>
      <c r="BD4" s="77">
        <v>75</v>
      </c>
      <c r="BE4" s="77">
        <v>75</v>
      </c>
      <c r="BF4" s="77">
        <v>75</v>
      </c>
      <c r="BG4" s="77">
        <v>25</v>
      </c>
      <c r="BH4" s="77">
        <v>75</v>
      </c>
      <c r="BI4" s="77">
        <v>50</v>
      </c>
      <c r="BJ4" s="77">
        <v>25</v>
      </c>
      <c r="BK4" s="77">
        <v>25</v>
      </c>
      <c r="BL4" s="77">
        <v>25</v>
      </c>
      <c r="BM4" s="77">
        <v>50</v>
      </c>
      <c r="BN4" s="77">
        <v>75</v>
      </c>
      <c r="BO4" s="77">
        <v>25</v>
      </c>
      <c r="BP4" s="77">
        <v>75</v>
      </c>
      <c r="BQ4" s="77">
        <v>25</v>
      </c>
      <c r="BR4" s="77">
        <v>50</v>
      </c>
      <c r="BS4" s="77">
        <v>75</v>
      </c>
      <c r="BT4" s="77">
        <v>75</v>
      </c>
      <c r="BU4" s="77">
        <v>75</v>
      </c>
      <c r="BV4" s="77">
        <v>25</v>
      </c>
      <c r="BW4" s="77">
        <v>25</v>
      </c>
      <c r="BX4" s="77">
        <v>25</v>
      </c>
      <c r="BY4" s="77">
        <v>75</v>
      </c>
      <c r="BZ4" s="77">
        <v>25</v>
      </c>
      <c r="CA4" s="77">
        <v>100</v>
      </c>
      <c r="CB4" s="77">
        <v>25</v>
      </c>
      <c r="CC4" s="77">
        <v>75</v>
      </c>
      <c r="CD4" s="77">
        <v>25</v>
      </c>
      <c r="CE4" s="77">
        <v>50</v>
      </c>
      <c r="CF4" s="77">
        <v>75</v>
      </c>
      <c r="CG4" s="77">
        <v>75</v>
      </c>
      <c r="CH4" s="77">
        <v>100</v>
      </c>
      <c r="CI4" s="77">
        <v>75</v>
      </c>
      <c r="CJ4" s="77">
        <v>50</v>
      </c>
      <c r="CK4" s="77">
        <v>75</v>
      </c>
      <c r="CL4" s="77">
        <v>75</v>
      </c>
      <c r="CM4" s="77">
        <v>25</v>
      </c>
      <c r="CN4" s="77">
        <v>100</v>
      </c>
      <c r="CO4" s="77">
        <v>75</v>
      </c>
      <c r="CP4" s="77">
        <v>100</v>
      </c>
      <c r="CQ4" s="77">
        <v>75</v>
      </c>
      <c r="CR4" s="77">
        <v>75</v>
      </c>
      <c r="CS4" s="77">
        <v>75</v>
      </c>
      <c r="CT4" s="77">
        <v>50</v>
      </c>
      <c r="CU4" s="77">
        <v>75</v>
      </c>
      <c r="CV4" s="77">
        <v>50</v>
      </c>
      <c r="CW4" s="77">
        <v>50</v>
      </c>
      <c r="CX4" s="77">
        <v>0</v>
      </c>
      <c r="CY4" s="77">
        <v>0</v>
      </c>
      <c r="CZ4" s="77">
        <v>0</v>
      </c>
      <c r="DA4" s="77">
        <v>25</v>
      </c>
      <c r="DB4" s="77">
        <v>100</v>
      </c>
      <c r="DC4" s="77">
        <v>75</v>
      </c>
      <c r="DD4" s="77">
        <v>25</v>
      </c>
      <c r="DE4" s="77">
        <v>100</v>
      </c>
      <c r="DF4" s="77">
        <v>50</v>
      </c>
      <c r="DG4" s="77">
        <v>25</v>
      </c>
      <c r="DH4" s="77">
        <v>75</v>
      </c>
      <c r="DI4" s="77">
        <v>100</v>
      </c>
      <c r="DJ4" s="77">
        <v>25</v>
      </c>
      <c r="DK4" s="77">
        <v>25</v>
      </c>
      <c r="DL4" s="77">
        <v>25</v>
      </c>
      <c r="DM4" s="77">
        <v>100</v>
      </c>
      <c r="DN4" s="77">
        <v>100</v>
      </c>
      <c r="DO4" s="77">
        <v>75</v>
      </c>
      <c r="DP4" s="77">
        <v>75</v>
      </c>
      <c r="DQ4" s="77">
        <v>50</v>
      </c>
      <c r="DR4" s="77">
        <v>75</v>
      </c>
      <c r="DS4" s="77">
        <v>75</v>
      </c>
      <c r="DT4" s="77">
        <v>100</v>
      </c>
      <c r="DU4" s="77">
        <v>75</v>
      </c>
      <c r="DV4" s="77">
        <v>0</v>
      </c>
      <c r="DW4" s="77">
        <v>0</v>
      </c>
      <c r="DX4" s="77">
        <v>75</v>
      </c>
      <c r="DY4" s="77">
        <v>25</v>
      </c>
      <c r="DZ4" s="77">
        <v>25</v>
      </c>
      <c r="EA4" s="77">
        <v>75</v>
      </c>
      <c r="EB4" s="77">
        <v>50</v>
      </c>
      <c r="EC4" s="77">
        <v>50</v>
      </c>
      <c r="ED4" s="77">
        <v>50</v>
      </c>
      <c r="EE4" s="77">
        <v>50</v>
      </c>
      <c r="EF4" s="77">
        <v>50</v>
      </c>
      <c r="EG4" s="77">
        <v>100</v>
      </c>
      <c r="EH4" s="77">
        <v>50</v>
      </c>
      <c r="EI4" s="77">
        <v>50</v>
      </c>
      <c r="EJ4" s="77">
        <v>25</v>
      </c>
      <c r="EK4" s="77">
        <v>25</v>
      </c>
      <c r="EL4" s="77">
        <v>75</v>
      </c>
      <c r="EM4" s="77">
        <v>75</v>
      </c>
      <c r="EN4" s="77">
        <v>75</v>
      </c>
      <c r="EO4" s="77">
        <v>50</v>
      </c>
      <c r="EP4" s="77">
        <v>75</v>
      </c>
      <c r="EQ4" s="77">
        <v>50</v>
      </c>
      <c r="ER4" s="77">
        <v>0</v>
      </c>
      <c r="ES4" s="77">
        <v>0</v>
      </c>
      <c r="ET4" s="77">
        <v>0</v>
      </c>
      <c r="EU4" s="77">
        <v>0</v>
      </c>
      <c r="EV4" s="77">
        <v>0</v>
      </c>
      <c r="EW4" s="77">
        <v>0</v>
      </c>
      <c r="EX4" s="77">
        <v>0</v>
      </c>
      <c r="EY4" s="77">
        <v>0</v>
      </c>
      <c r="EZ4" s="77">
        <v>0</v>
      </c>
      <c r="FA4" s="77">
        <v>0</v>
      </c>
      <c r="FB4" s="77">
        <v>0</v>
      </c>
      <c r="FC4" s="77">
        <v>0</v>
      </c>
      <c r="FD4" s="77">
        <v>0</v>
      </c>
      <c r="FE4" s="77">
        <v>100</v>
      </c>
      <c r="FF4" s="77">
        <v>75</v>
      </c>
      <c r="FG4" s="77">
        <v>25</v>
      </c>
      <c r="FH4" s="77">
        <v>25</v>
      </c>
      <c r="FI4" s="77">
        <v>50</v>
      </c>
      <c r="FJ4" s="77">
        <v>75</v>
      </c>
      <c r="FK4" s="77">
        <v>100</v>
      </c>
      <c r="FL4" s="77">
        <v>75</v>
      </c>
      <c r="FM4" s="77">
        <v>100</v>
      </c>
      <c r="FN4" s="77">
        <v>100</v>
      </c>
      <c r="FO4" s="77">
        <v>0</v>
      </c>
      <c r="FP4" s="77">
        <v>0</v>
      </c>
      <c r="FQ4" s="77">
        <v>0</v>
      </c>
      <c r="FR4" s="77">
        <v>0</v>
      </c>
      <c r="FS4" s="77">
        <v>0</v>
      </c>
      <c r="FT4" s="77">
        <v>0</v>
      </c>
      <c r="FU4" s="77">
        <v>100</v>
      </c>
      <c r="FV4" s="77">
        <v>100</v>
      </c>
      <c r="FW4" s="77">
        <v>100</v>
      </c>
      <c r="FX4" s="77">
        <v>75</v>
      </c>
      <c r="FY4" s="77">
        <v>75</v>
      </c>
      <c r="FZ4" s="77">
        <v>100</v>
      </c>
      <c r="GA4" s="77">
        <v>75</v>
      </c>
      <c r="GB4" s="77">
        <v>100</v>
      </c>
      <c r="GC4" s="77">
        <v>100</v>
      </c>
      <c r="GD4" s="77">
        <v>75</v>
      </c>
      <c r="GE4" s="77">
        <v>75</v>
      </c>
      <c r="GF4" s="77">
        <v>75</v>
      </c>
      <c r="GG4" s="77">
        <v>75</v>
      </c>
      <c r="GH4" s="77">
        <v>75</v>
      </c>
      <c r="GI4" s="77">
        <v>75</v>
      </c>
      <c r="GJ4" s="77">
        <v>75</v>
      </c>
      <c r="GK4" s="77">
        <v>100</v>
      </c>
      <c r="GL4" s="77">
        <v>100</v>
      </c>
      <c r="GM4" s="77">
        <v>100</v>
      </c>
      <c r="GN4" s="77">
        <v>75</v>
      </c>
      <c r="GO4" s="77">
        <v>100</v>
      </c>
      <c r="GP4" s="77">
        <v>25</v>
      </c>
      <c r="GQ4" s="77">
        <v>25</v>
      </c>
      <c r="GR4" s="77">
        <v>75</v>
      </c>
      <c r="GS4" s="77">
        <v>100</v>
      </c>
      <c r="GT4" s="77">
        <v>75</v>
      </c>
      <c r="GU4" s="77">
        <v>75</v>
      </c>
      <c r="GV4" s="77">
        <v>50</v>
      </c>
      <c r="GW4" s="77">
        <v>75</v>
      </c>
      <c r="GX4" s="77">
        <v>100</v>
      </c>
      <c r="GY4" s="77">
        <v>75</v>
      </c>
      <c r="GZ4" s="77">
        <v>50</v>
      </c>
      <c r="HA4" s="77">
        <v>50</v>
      </c>
      <c r="HB4" s="77">
        <v>50</v>
      </c>
      <c r="HC4" s="77">
        <v>25</v>
      </c>
      <c r="HD4" s="77">
        <v>75</v>
      </c>
    </row>
    <row r="5" spans="1:212" ht="15.5" x14ac:dyDescent="0.35">
      <c r="A5" s="76" t="s">
        <v>54</v>
      </c>
      <c r="B5" s="76" t="s">
        <v>337</v>
      </c>
      <c r="C5" s="111">
        <f t="shared" si="0"/>
        <v>87.239583333333329</v>
      </c>
      <c r="D5" s="111">
        <f t="shared" si="1"/>
        <v>93.333333333333329</v>
      </c>
      <c r="E5" s="111">
        <f t="shared" si="2"/>
        <v>93.055555555555557</v>
      </c>
      <c r="F5" s="77">
        <v>100</v>
      </c>
      <c r="G5" s="77">
        <v>75</v>
      </c>
      <c r="H5" s="77">
        <v>100</v>
      </c>
      <c r="I5" s="77">
        <v>25</v>
      </c>
      <c r="J5" s="77">
        <v>100</v>
      </c>
      <c r="K5" s="77">
        <v>100</v>
      </c>
      <c r="L5" s="77">
        <v>100</v>
      </c>
      <c r="M5" s="77">
        <v>100</v>
      </c>
      <c r="N5" s="77">
        <v>75</v>
      </c>
      <c r="O5" s="77">
        <v>50</v>
      </c>
      <c r="P5" s="77">
        <v>100</v>
      </c>
      <c r="Q5" s="77">
        <v>75</v>
      </c>
      <c r="R5" s="77">
        <v>100</v>
      </c>
      <c r="S5" s="77">
        <v>75</v>
      </c>
      <c r="T5" s="77">
        <v>100</v>
      </c>
      <c r="U5" s="77">
        <v>100</v>
      </c>
      <c r="V5" s="77">
        <v>100</v>
      </c>
      <c r="W5" s="77">
        <v>25</v>
      </c>
      <c r="X5" s="77">
        <v>100</v>
      </c>
      <c r="Y5" s="77">
        <v>100</v>
      </c>
      <c r="Z5" s="77">
        <v>25</v>
      </c>
      <c r="AA5" s="77">
        <v>25</v>
      </c>
      <c r="AB5" s="77">
        <v>25</v>
      </c>
      <c r="AC5" s="77">
        <v>50</v>
      </c>
      <c r="AD5" s="77">
        <v>100</v>
      </c>
      <c r="AE5" s="77">
        <v>100</v>
      </c>
      <c r="AF5" s="77">
        <v>100</v>
      </c>
      <c r="AG5" s="77">
        <v>100</v>
      </c>
      <c r="AH5" s="77">
        <v>100</v>
      </c>
      <c r="AI5" s="77">
        <v>100</v>
      </c>
      <c r="AJ5" s="77">
        <v>100</v>
      </c>
      <c r="AK5" s="77">
        <v>100</v>
      </c>
      <c r="AL5" s="77">
        <v>100</v>
      </c>
      <c r="AM5" s="77">
        <v>75</v>
      </c>
      <c r="AN5" s="77">
        <v>100</v>
      </c>
      <c r="AO5" s="77">
        <v>100</v>
      </c>
      <c r="AP5" s="77">
        <v>100</v>
      </c>
      <c r="AQ5" s="77">
        <v>100</v>
      </c>
      <c r="AR5" s="77">
        <v>100</v>
      </c>
      <c r="AS5" s="77">
        <v>100</v>
      </c>
      <c r="AT5" s="77">
        <v>100</v>
      </c>
      <c r="AU5" s="77">
        <v>100</v>
      </c>
      <c r="AV5" s="77">
        <v>100</v>
      </c>
      <c r="AW5" s="77">
        <v>100</v>
      </c>
      <c r="AX5" s="77">
        <v>100</v>
      </c>
      <c r="AY5" s="77">
        <v>100</v>
      </c>
      <c r="AZ5" s="77">
        <v>100</v>
      </c>
      <c r="BA5" s="77">
        <v>75</v>
      </c>
      <c r="BB5" s="77">
        <v>100</v>
      </c>
      <c r="BC5" s="77">
        <v>100</v>
      </c>
      <c r="BD5" s="77">
        <v>100</v>
      </c>
      <c r="BE5" s="77">
        <v>75</v>
      </c>
      <c r="BF5" s="77">
        <v>75</v>
      </c>
      <c r="BG5" s="77">
        <v>75</v>
      </c>
      <c r="BH5" s="77">
        <v>75</v>
      </c>
      <c r="BI5" s="77">
        <v>100</v>
      </c>
      <c r="BJ5" s="77">
        <v>75</v>
      </c>
      <c r="BK5" s="77">
        <v>100</v>
      </c>
      <c r="BL5" s="77">
        <v>75</v>
      </c>
      <c r="BM5" s="77">
        <v>75</v>
      </c>
      <c r="BN5" s="77">
        <v>100</v>
      </c>
      <c r="BO5" s="77">
        <v>75</v>
      </c>
      <c r="BP5" s="77">
        <v>100</v>
      </c>
      <c r="BQ5" s="77">
        <v>100</v>
      </c>
      <c r="BR5" s="77">
        <v>100</v>
      </c>
      <c r="BS5" s="77">
        <v>100</v>
      </c>
      <c r="BT5" s="77">
        <v>100</v>
      </c>
      <c r="BU5" s="77">
        <v>100</v>
      </c>
      <c r="BV5" s="77">
        <v>50</v>
      </c>
      <c r="BW5" s="77">
        <v>100</v>
      </c>
      <c r="BX5" s="77">
        <v>50</v>
      </c>
      <c r="BY5" s="77">
        <v>100</v>
      </c>
      <c r="BZ5" s="77">
        <v>50</v>
      </c>
      <c r="CA5" s="77">
        <v>100</v>
      </c>
      <c r="CB5" s="77">
        <v>75</v>
      </c>
      <c r="CC5" s="77">
        <v>75</v>
      </c>
      <c r="CD5" s="77">
        <v>100</v>
      </c>
      <c r="CE5" s="77">
        <v>75</v>
      </c>
      <c r="CF5" s="77">
        <v>100</v>
      </c>
      <c r="CG5" s="77">
        <v>100</v>
      </c>
      <c r="CH5" s="77">
        <v>100</v>
      </c>
      <c r="CI5" s="77">
        <v>100</v>
      </c>
      <c r="CJ5" s="77">
        <v>75</v>
      </c>
      <c r="CK5" s="77">
        <v>75</v>
      </c>
      <c r="CL5" s="77">
        <v>75</v>
      </c>
      <c r="CM5" s="77">
        <v>100</v>
      </c>
      <c r="CN5" s="77">
        <v>100</v>
      </c>
      <c r="CO5" s="77">
        <v>100</v>
      </c>
      <c r="CP5" s="77">
        <v>100</v>
      </c>
      <c r="CQ5" s="77">
        <v>100</v>
      </c>
      <c r="CR5" s="77">
        <v>75</v>
      </c>
      <c r="CS5" s="77">
        <v>50</v>
      </c>
      <c r="CT5" s="77">
        <v>100</v>
      </c>
      <c r="CU5" s="77">
        <v>100</v>
      </c>
      <c r="CV5" s="77">
        <v>75</v>
      </c>
      <c r="CW5" s="77">
        <v>100</v>
      </c>
      <c r="CX5" s="77">
        <v>100</v>
      </c>
      <c r="CY5" s="77">
        <v>100</v>
      </c>
      <c r="CZ5" s="77">
        <v>100</v>
      </c>
      <c r="DA5" s="77">
        <v>75</v>
      </c>
      <c r="DB5" s="77">
        <v>100</v>
      </c>
      <c r="DC5" s="77">
        <v>100</v>
      </c>
      <c r="DD5" s="77">
        <v>100</v>
      </c>
      <c r="DE5" s="77">
        <v>100</v>
      </c>
      <c r="DF5" s="77">
        <v>100</v>
      </c>
      <c r="DG5" s="77">
        <v>100</v>
      </c>
      <c r="DH5" s="77">
        <v>100</v>
      </c>
      <c r="DI5" s="77">
        <v>100</v>
      </c>
      <c r="DJ5" s="77">
        <v>100</v>
      </c>
      <c r="DK5" s="77">
        <v>75</v>
      </c>
      <c r="DL5" s="77">
        <v>100</v>
      </c>
      <c r="DM5" s="77">
        <v>100</v>
      </c>
      <c r="DN5" s="77">
        <v>75</v>
      </c>
      <c r="DO5" s="77">
        <v>50</v>
      </c>
      <c r="DP5" s="77">
        <v>75</v>
      </c>
      <c r="DQ5" s="77">
        <v>75</v>
      </c>
      <c r="DR5" s="77">
        <v>100</v>
      </c>
      <c r="DS5" s="77">
        <v>100</v>
      </c>
      <c r="DT5" s="77">
        <v>100</v>
      </c>
      <c r="DU5" s="77">
        <v>75</v>
      </c>
      <c r="DV5" s="77">
        <v>100</v>
      </c>
      <c r="DW5" s="77">
        <v>100</v>
      </c>
      <c r="DX5" s="77">
        <v>100</v>
      </c>
      <c r="DY5" s="77">
        <v>75</v>
      </c>
      <c r="DZ5" s="77">
        <v>75</v>
      </c>
      <c r="EA5" s="77">
        <v>75</v>
      </c>
      <c r="EB5" s="77">
        <v>100</v>
      </c>
      <c r="EC5" s="77">
        <v>100</v>
      </c>
      <c r="ED5" s="77">
        <v>100</v>
      </c>
      <c r="EE5" s="77">
        <v>100</v>
      </c>
      <c r="EF5" s="77">
        <v>100</v>
      </c>
      <c r="EG5" s="77">
        <v>100</v>
      </c>
      <c r="EH5" s="77">
        <v>100</v>
      </c>
      <c r="EI5" s="77">
        <v>100</v>
      </c>
      <c r="EJ5" s="77">
        <v>100</v>
      </c>
      <c r="EK5" s="77">
        <v>25</v>
      </c>
      <c r="EL5" s="77">
        <v>100</v>
      </c>
      <c r="EM5" s="77">
        <v>100</v>
      </c>
      <c r="EN5" s="77">
        <v>100</v>
      </c>
      <c r="EO5" s="77">
        <v>75</v>
      </c>
      <c r="EP5" s="77">
        <v>100</v>
      </c>
      <c r="EQ5" s="77">
        <v>75</v>
      </c>
      <c r="ER5" s="77">
        <v>100</v>
      </c>
      <c r="ES5" s="77">
        <v>100</v>
      </c>
      <c r="ET5" s="77">
        <v>100</v>
      </c>
      <c r="EU5" s="77">
        <v>100</v>
      </c>
      <c r="EV5" s="77">
        <v>100</v>
      </c>
      <c r="EW5" s="77">
        <v>100</v>
      </c>
      <c r="EX5" s="77">
        <v>25</v>
      </c>
      <c r="EY5" s="77">
        <v>100</v>
      </c>
      <c r="EZ5" s="77">
        <v>100</v>
      </c>
      <c r="FA5" s="77">
        <v>100</v>
      </c>
      <c r="FB5" s="77">
        <v>75</v>
      </c>
      <c r="FC5" s="77">
        <v>100</v>
      </c>
      <c r="FD5" s="77">
        <v>100</v>
      </c>
      <c r="FE5" s="77">
        <v>100</v>
      </c>
      <c r="FF5" s="77">
        <v>100</v>
      </c>
      <c r="FG5" s="77">
        <v>100</v>
      </c>
      <c r="FH5" s="77">
        <v>100</v>
      </c>
      <c r="FI5" s="77">
        <v>100</v>
      </c>
      <c r="FJ5" s="77">
        <v>100</v>
      </c>
      <c r="FK5" s="77">
        <v>100</v>
      </c>
      <c r="FL5" s="77">
        <v>100</v>
      </c>
      <c r="FM5" s="77">
        <v>100</v>
      </c>
      <c r="FN5" s="77">
        <v>100</v>
      </c>
      <c r="FO5" s="77">
        <v>100</v>
      </c>
      <c r="FP5" s="77">
        <v>100</v>
      </c>
      <c r="FQ5" s="77">
        <v>100</v>
      </c>
      <c r="FR5" s="77">
        <v>100</v>
      </c>
      <c r="FS5" s="77">
        <v>100</v>
      </c>
      <c r="FT5" s="77">
        <v>100</v>
      </c>
      <c r="FU5" s="77">
        <v>75</v>
      </c>
      <c r="FV5" s="77">
        <v>100</v>
      </c>
      <c r="FW5" s="77">
        <v>100</v>
      </c>
      <c r="FX5" s="77">
        <v>100</v>
      </c>
      <c r="FY5" s="77">
        <v>0</v>
      </c>
      <c r="FZ5" s="77">
        <v>100</v>
      </c>
      <c r="GA5" s="77">
        <v>100</v>
      </c>
      <c r="GB5" s="77">
        <v>100</v>
      </c>
      <c r="GC5" s="77">
        <v>100</v>
      </c>
      <c r="GD5" s="77">
        <v>100</v>
      </c>
      <c r="GE5" s="77">
        <v>75</v>
      </c>
      <c r="GF5" s="77">
        <v>100</v>
      </c>
      <c r="GG5" s="77">
        <v>100</v>
      </c>
      <c r="GH5" s="77">
        <v>100</v>
      </c>
      <c r="GI5" s="77">
        <v>100</v>
      </c>
      <c r="GJ5" s="77">
        <v>100</v>
      </c>
      <c r="GK5" s="77">
        <v>75</v>
      </c>
      <c r="GL5" s="77">
        <v>100</v>
      </c>
      <c r="GM5" s="77">
        <v>100</v>
      </c>
      <c r="GN5" s="77">
        <v>100</v>
      </c>
      <c r="GO5" s="77">
        <v>100</v>
      </c>
      <c r="GP5" s="77">
        <v>100</v>
      </c>
      <c r="GQ5" s="77">
        <v>100</v>
      </c>
      <c r="GR5" s="77">
        <v>75</v>
      </c>
      <c r="GS5" s="77">
        <v>100</v>
      </c>
      <c r="GT5" s="77">
        <v>100</v>
      </c>
      <c r="GU5" s="77">
        <v>100</v>
      </c>
      <c r="GV5" s="77">
        <v>100</v>
      </c>
      <c r="GW5" s="77">
        <v>100</v>
      </c>
      <c r="GX5" s="77">
        <v>75</v>
      </c>
      <c r="GY5" s="77">
        <v>100</v>
      </c>
      <c r="GZ5" s="77">
        <v>100</v>
      </c>
      <c r="HA5" s="77">
        <v>100</v>
      </c>
      <c r="HB5" s="77">
        <v>100</v>
      </c>
      <c r="HC5" s="77">
        <v>75</v>
      </c>
      <c r="HD5" s="77">
        <v>100</v>
      </c>
    </row>
    <row r="6" spans="1:212" ht="15.5" x14ac:dyDescent="0.35">
      <c r="A6" s="76" t="s">
        <v>55</v>
      </c>
      <c r="B6" s="76" t="s">
        <v>337</v>
      </c>
      <c r="C6" s="111">
        <f t="shared" si="0"/>
        <v>85.15625</v>
      </c>
      <c r="D6" s="111">
        <f t="shared" si="1"/>
        <v>88</v>
      </c>
      <c r="E6" s="111">
        <f t="shared" si="2"/>
        <v>89.583333333333329</v>
      </c>
      <c r="F6" s="77">
        <v>100</v>
      </c>
      <c r="G6" s="77">
        <v>100</v>
      </c>
      <c r="H6" s="77">
        <v>100</v>
      </c>
      <c r="I6" s="77">
        <v>75</v>
      </c>
      <c r="J6" s="77">
        <v>100</v>
      </c>
      <c r="K6" s="77">
        <v>75</v>
      </c>
      <c r="L6" s="77">
        <v>25</v>
      </c>
      <c r="M6" s="77">
        <v>25</v>
      </c>
      <c r="N6" s="77">
        <v>100</v>
      </c>
      <c r="O6" s="77">
        <v>100</v>
      </c>
      <c r="P6" s="77">
        <v>100</v>
      </c>
      <c r="Q6" s="77">
        <v>100</v>
      </c>
      <c r="R6" s="77">
        <v>100</v>
      </c>
      <c r="S6" s="77">
        <v>75</v>
      </c>
      <c r="T6" s="77">
        <v>100</v>
      </c>
      <c r="U6" s="77">
        <v>100</v>
      </c>
      <c r="V6" s="77">
        <v>100</v>
      </c>
      <c r="W6" s="77">
        <v>0</v>
      </c>
      <c r="X6" s="77">
        <v>100</v>
      </c>
      <c r="Y6" s="77">
        <v>100</v>
      </c>
      <c r="Z6" s="77">
        <v>50</v>
      </c>
      <c r="AA6" s="77">
        <v>50</v>
      </c>
      <c r="AB6" s="77">
        <v>50</v>
      </c>
      <c r="AC6" s="77">
        <v>50</v>
      </c>
      <c r="AD6" s="77">
        <v>75</v>
      </c>
      <c r="AE6" s="77">
        <v>75</v>
      </c>
      <c r="AF6" s="77">
        <v>75</v>
      </c>
      <c r="AG6" s="77">
        <v>75</v>
      </c>
      <c r="AH6" s="77">
        <v>100</v>
      </c>
      <c r="AI6" s="77">
        <v>100</v>
      </c>
      <c r="AJ6" s="77">
        <v>100</v>
      </c>
      <c r="AK6" s="77">
        <v>100</v>
      </c>
      <c r="AL6" s="77">
        <v>100</v>
      </c>
      <c r="AM6" s="77">
        <v>75</v>
      </c>
      <c r="AN6" s="77">
        <v>75</v>
      </c>
      <c r="AO6" s="77">
        <v>100</v>
      </c>
      <c r="AP6" s="77">
        <v>75</v>
      </c>
      <c r="AQ6" s="77">
        <v>75</v>
      </c>
      <c r="AR6" s="77">
        <v>75</v>
      </c>
      <c r="AS6" s="77">
        <v>100</v>
      </c>
      <c r="AT6" s="77">
        <v>100</v>
      </c>
      <c r="AU6" s="77">
        <v>100</v>
      </c>
      <c r="AV6" s="77">
        <v>100</v>
      </c>
      <c r="AW6" s="77">
        <v>100</v>
      </c>
      <c r="AX6" s="77">
        <v>100</v>
      </c>
      <c r="AY6" s="77">
        <v>100</v>
      </c>
      <c r="AZ6" s="77">
        <v>100</v>
      </c>
      <c r="BA6" s="77">
        <v>100</v>
      </c>
      <c r="BB6" s="77">
        <v>100</v>
      </c>
      <c r="BC6" s="77">
        <v>100</v>
      </c>
      <c r="BD6" s="77">
        <v>100</v>
      </c>
      <c r="BE6" s="77">
        <v>100</v>
      </c>
      <c r="BF6" s="77">
        <v>100</v>
      </c>
      <c r="BG6" s="77">
        <v>100</v>
      </c>
      <c r="BH6" s="77">
        <v>100</v>
      </c>
      <c r="BI6" s="77">
        <v>100</v>
      </c>
      <c r="BJ6" s="77">
        <v>75</v>
      </c>
      <c r="BK6" s="77">
        <v>75</v>
      </c>
      <c r="BL6" s="77">
        <v>75</v>
      </c>
      <c r="BM6" s="77">
        <v>75</v>
      </c>
      <c r="BN6" s="77">
        <v>75</v>
      </c>
      <c r="BO6" s="77">
        <v>75</v>
      </c>
      <c r="BP6" s="77">
        <v>100</v>
      </c>
      <c r="BQ6" s="77">
        <v>75</v>
      </c>
      <c r="BR6" s="77">
        <v>75</v>
      </c>
      <c r="BS6" s="77">
        <v>75</v>
      </c>
      <c r="BT6" s="77">
        <v>100</v>
      </c>
      <c r="BU6" s="77">
        <v>75</v>
      </c>
      <c r="BV6" s="77">
        <v>75</v>
      </c>
      <c r="BW6" s="77">
        <v>100</v>
      </c>
      <c r="BX6" s="77">
        <v>100</v>
      </c>
      <c r="BY6" s="77">
        <v>100</v>
      </c>
      <c r="BZ6" s="77">
        <v>75</v>
      </c>
      <c r="CA6" s="77">
        <v>100</v>
      </c>
      <c r="CB6" s="77">
        <v>75</v>
      </c>
      <c r="CC6" s="77">
        <v>75</v>
      </c>
      <c r="CD6" s="77">
        <v>75</v>
      </c>
      <c r="CE6" s="77">
        <v>100</v>
      </c>
      <c r="CF6" s="77">
        <v>100</v>
      </c>
      <c r="CG6" s="77">
        <v>100</v>
      </c>
      <c r="CH6" s="77">
        <v>100</v>
      </c>
      <c r="CI6" s="77">
        <v>75</v>
      </c>
      <c r="CJ6" s="77">
        <v>100</v>
      </c>
      <c r="CK6" s="77">
        <v>75</v>
      </c>
      <c r="CL6" s="77">
        <v>75</v>
      </c>
      <c r="CM6" s="77">
        <v>100</v>
      </c>
      <c r="CN6" s="77">
        <v>75</v>
      </c>
      <c r="CO6" s="77">
        <v>75</v>
      </c>
      <c r="CP6" s="77">
        <v>75</v>
      </c>
      <c r="CQ6" s="77">
        <v>75</v>
      </c>
      <c r="CR6" s="77">
        <v>75</v>
      </c>
      <c r="CS6" s="77">
        <v>100</v>
      </c>
      <c r="CT6" s="77">
        <v>75</v>
      </c>
      <c r="CU6" s="77">
        <v>75</v>
      </c>
      <c r="CV6" s="77">
        <v>75</v>
      </c>
      <c r="CW6" s="77">
        <v>75</v>
      </c>
      <c r="CX6" s="77">
        <v>75</v>
      </c>
      <c r="CY6" s="77">
        <v>100</v>
      </c>
      <c r="CZ6" s="77">
        <v>100</v>
      </c>
      <c r="DA6" s="77">
        <v>100</v>
      </c>
      <c r="DB6" s="77">
        <v>100</v>
      </c>
      <c r="DC6" s="77">
        <v>75</v>
      </c>
      <c r="DD6" s="77">
        <v>75</v>
      </c>
      <c r="DE6" s="77">
        <v>100</v>
      </c>
      <c r="DF6" s="77">
        <v>75</v>
      </c>
      <c r="DG6" s="77">
        <v>75</v>
      </c>
      <c r="DH6" s="77">
        <v>100</v>
      </c>
      <c r="DI6" s="77">
        <v>100</v>
      </c>
      <c r="DJ6" s="77">
        <v>75</v>
      </c>
      <c r="DK6" s="77">
        <v>75</v>
      </c>
      <c r="DL6" s="77">
        <v>100</v>
      </c>
      <c r="DM6" s="77">
        <v>50</v>
      </c>
      <c r="DN6" s="77">
        <v>100</v>
      </c>
      <c r="DO6" s="77">
        <v>100</v>
      </c>
      <c r="DP6" s="77">
        <v>75</v>
      </c>
      <c r="DQ6" s="77">
        <v>100</v>
      </c>
      <c r="DR6" s="77">
        <v>100</v>
      </c>
      <c r="DS6" s="77">
        <v>100</v>
      </c>
      <c r="DT6" s="77">
        <v>100</v>
      </c>
      <c r="DU6" s="77">
        <v>100</v>
      </c>
      <c r="DV6" s="77">
        <v>50</v>
      </c>
      <c r="DW6" s="77">
        <v>100</v>
      </c>
      <c r="DX6" s="77">
        <v>75</v>
      </c>
      <c r="DY6" s="77">
        <v>75</v>
      </c>
      <c r="DZ6" s="77">
        <v>75</v>
      </c>
      <c r="EA6" s="77">
        <v>75</v>
      </c>
      <c r="EB6" s="77">
        <v>75</v>
      </c>
      <c r="EC6" s="77">
        <v>75</v>
      </c>
      <c r="ED6" s="77">
        <v>75</v>
      </c>
      <c r="EE6" s="77">
        <v>50</v>
      </c>
      <c r="EF6" s="77">
        <v>50</v>
      </c>
      <c r="EG6" s="77">
        <v>75</v>
      </c>
      <c r="EH6" s="77">
        <v>75</v>
      </c>
      <c r="EI6" s="77">
        <v>75</v>
      </c>
      <c r="EJ6" s="77">
        <v>75</v>
      </c>
      <c r="EK6" s="77">
        <v>25</v>
      </c>
      <c r="EL6" s="77">
        <v>100</v>
      </c>
      <c r="EM6" s="77">
        <v>100</v>
      </c>
      <c r="EN6" s="77">
        <v>100</v>
      </c>
      <c r="EO6" s="77">
        <v>100</v>
      </c>
      <c r="EP6" s="77">
        <v>100</v>
      </c>
      <c r="EQ6" s="77">
        <v>75</v>
      </c>
      <c r="ER6" s="77">
        <v>100</v>
      </c>
      <c r="ES6" s="77">
        <v>100</v>
      </c>
      <c r="ET6" s="77">
        <v>100</v>
      </c>
      <c r="EU6" s="77">
        <v>100</v>
      </c>
      <c r="EV6" s="77">
        <v>100</v>
      </c>
      <c r="EW6" s="77">
        <v>100</v>
      </c>
      <c r="EX6" s="77">
        <v>25</v>
      </c>
      <c r="EY6" s="77">
        <v>100</v>
      </c>
      <c r="EZ6" s="77">
        <v>100</v>
      </c>
      <c r="FA6" s="77">
        <v>100</v>
      </c>
      <c r="FB6" s="77">
        <v>75</v>
      </c>
      <c r="FC6" s="77">
        <v>100</v>
      </c>
      <c r="FD6" s="77">
        <v>100</v>
      </c>
      <c r="FE6" s="77">
        <v>100</v>
      </c>
      <c r="FF6" s="77">
        <v>100</v>
      </c>
      <c r="FG6" s="77">
        <v>75</v>
      </c>
      <c r="FH6" s="77">
        <v>100</v>
      </c>
      <c r="FI6" s="77">
        <v>100</v>
      </c>
      <c r="FJ6" s="77">
        <v>100</v>
      </c>
      <c r="FK6" s="77">
        <v>100</v>
      </c>
      <c r="FL6" s="77">
        <v>100</v>
      </c>
      <c r="FM6" s="77">
        <v>100</v>
      </c>
      <c r="FN6" s="77">
        <v>100</v>
      </c>
      <c r="FO6" s="77">
        <v>100</v>
      </c>
      <c r="FP6" s="77">
        <v>100</v>
      </c>
      <c r="FQ6" s="77">
        <v>100</v>
      </c>
      <c r="FR6" s="77">
        <v>100</v>
      </c>
      <c r="FS6" s="77">
        <v>100</v>
      </c>
      <c r="FT6" s="77">
        <v>100</v>
      </c>
      <c r="FU6" s="77">
        <v>75</v>
      </c>
      <c r="FV6" s="77">
        <v>75</v>
      </c>
      <c r="FW6" s="77">
        <v>100</v>
      </c>
      <c r="FX6" s="77">
        <v>75</v>
      </c>
      <c r="FY6" s="77">
        <v>75</v>
      </c>
      <c r="FZ6" s="77">
        <v>100</v>
      </c>
      <c r="GA6" s="77">
        <v>100</v>
      </c>
      <c r="GB6" s="77">
        <v>100</v>
      </c>
      <c r="GC6" s="77">
        <v>100</v>
      </c>
      <c r="GD6" s="77">
        <v>100</v>
      </c>
      <c r="GE6" s="77">
        <v>100</v>
      </c>
      <c r="GF6" s="77">
        <v>100</v>
      </c>
      <c r="GG6" s="77">
        <v>100</v>
      </c>
      <c r="GH6" s="77">
        <v>100</v>
      </c>
      <c r="GI6" s="77">
        <v>100</v>
      </c>
      <c r="GJ6" s="77">
        <v>100</v>
      </c>
      <c r="GK6" s="77">
        <v>100</v>
      </c>
      <c r="GL6" s="77">
        <v>100</v>
      </c>
      <c r="GM6" s="77">
        <v>75</v>
      </c>
      <c r="GN6" s="77">
        <v>75</v>
      </c>
      <c r="GO6" s="77">
        <v>100</v>
      </c>
      <c r="GP6" s="77">
        <v>50</v>
      </c>
      <c r="GQ6" s="77">
        <v>50</v>
      </c>
      <c r="GR6" s="77">
        <v>75</v>
      </c>
      <c r="GS6" s="77">
        <v>100</v>
      </c>
      <c r="GT6" s="77">
        <v>100</v>
      </c>
      <c r="GU6" s="77">
        <v>100</v>
      </c>
      <c r="GV6" s="77">
        <v>100</v>
      </c>
      <c r="GW6" s="77">
        <v>100</v>
      </c>
      <c r="GX6" s="77">
        <v>100</v>
      </c>
      <c r="GY6" s="77">
        <v>100</v>
      </c>
      <c r="GZ6" s="77">
        <v>75</v>
      </c>
      <c r="HA6" s="77">
        <v>75</v>
      </c>
      <c r="HB6" s="77">
        <v>75</v>
      </c>
      <c r="HC6" s="77">
        <v>75</v>
      </c>
      <c r="HD6" s="77">
        <v>100</v>
      </c>
    </row>
    <row r="7" spans="1:212" ht="15.5" x14ac:dyDescent="0.35">
      <c r="A7" s="76" t="s">
        <v>61</v>
      </c>
      <c r="B7" s="76" t="s">
        <v>337</v>
      </c>
      <c r="C7" s="111">
        <f t="shared" si="0"/>
        <v>69.270833333333329</v>
      </c>
      <c r="D7" s="111">
        <f t="shared" si="1"/>
        <v>74.333333333333329</v>
      </c>
      <c r="E7" s="111">
        <f t="shared" si="2"/>
        <v>87.5</v>
      </c>
      <c r="F7" s="77">
        <v>25</v>
      </c>
      <c r="G7" s="77">
        <v>25</v>
      </c>
      <c r="H7" s="77">
        <v>25</v>
      </c>
      <c r="I7" s="77">
        <v>50</v>
      </c>
      <c r="J7" s="77">
        <v>50</v>
      </c>
      <c r="K7" s="77">
        <v>25</v>
      </c>
      <c r="L7" s="77">
        <v>50</v>
      </c>
      <c r="M7" s="77">
        <v>100</v>
      </c>
      <c r="N7" s="77">
        <v>100</v>
      </c>
      <c r="O7" s="77">
        <v>100</v>
      </c>
      <c r="P7" s="77">
        <v>100</v>
      </c>
      <c r="Q7" s="77">
        <v>100</v>
      </c>
      <c r="R7" s="77">
        <v>100</v>
      </c>
      <c r="S7" s="77">
        <v>100</v>
      </c>
      <c r="T7" s="77">
        <v>25</v>
      </c>
      <c r="U7" s="77">
        <v>100</v>
      </c>
      <c r="V7" s="77">
        <v>75</v>
      </c>
      <c r="W7" s="77">
        <v>25</v>
      </c>
      <c r="X7" s="77">
        <v>100</v>
      </c>
      <c r="Y7" s="77">
        <v>100</v>
      </c>
      <c r="Z7" s="77">
        <v>75</v>
      </c>
      <c r="AA7" s="77">
        <v>75</v>
      </c>
      <c r="AB7" s="77">
        <v>0</v>
      </c>
      <c r="AC7" s="77">
        <v>75</v>
      </c>
      <c r="AD7" s="77">
        <v>100</v>
      </c>
      <c r="AE7" s="77">
        <v>100</v>
      </c>
      <c r="AF7" s="77">
        <v>100</v>
      </c>
      <c r="AG7" s="77">
        <v>50</v>
      </c>
      <c r="AH7" s="77">
        <v>25</v>
      </c>
      <c r="AI7" s="77">
        <v>75</v>
      </c>
      <c r="AJ7" s="77">
        <v>75</v>
      </c>
      <c r="AK7" s="77">
        <v>50</v>
      </c>
      <c r="AL7" s="77">
        <v>75</v>
      </c>
      <c r="AM7" s="77">
        <v>25</v>
      </c>
      <c r="AN7" s="77">
        <v>50</v>
      </c>
      <c r="AO7" s="77">
        <v>50</v>
      </c>
      <c r="AP7" s="77">
        <v>25</v>
      </c>
      <c r="AQ7" s="77">
        <v>25</v>
      </c>
      <c r="AR7" s="77">
        <v>75</v>
      </c>
      <c r="AS7" s="77">
        <v>25</v>
      </c>
      <c r="AT7" s="77">
        <v>75</v>
      </c>
      <c r="AU7" s="77">
        <v>100</v>
      </c>
      <c r="AV7" s="77">
        <v>100</v>
      </c>
      <c r="AW7" s="77">
        <v>25</v>
      </c>
      <c r="AX7" s="77">
        <v>100</v>
      </c>
      <c r="AY7" s="77">
        <v>100</v>
      </c>
      <c r="AZ7" s="77">
        <v>100</v>
      </c>
      <c r="BA7" s="77">
        <v>100</v>
      </c>
      <c r="BB7" s="77">
        <v>100</v>
      </c>
      <c r="BC7" s="77">
        <v>100</v>
      </c>
      <c r="BD7" s="77">
        <v>100</v>
      </c>
      <c r="BE7" s="77">
        <v>100</v>
      </c>
      <c r="BF7" s="77">
        <v>100</v>
      </c>
      <c r="BG7" s="77">
        <v>100</v>
      </c>
      <c r="BH7" s="77">
        <v>100</v>
      </c>
      <c r="BI7" s="77">
        <v>100</v>
      </c>
      <c r="BJ7" s="77">
        <v>25</v>
      </c>
      <c r="BK7" s="77">
        <v>75</v>
      </c>
      <c r="BL7" s="77">
        <v>25</v>
      </c>
      <c r="BM7" s="77">
        <v>75</v>
      </c>
      <c r="BN7" s="77">
        <v>75</v>
      </c>
      <c r="BO7" s="77">
        <v>0</v>
      </c>
      <c r="BP7" s="77">
        <v>0</v>
      </c>
      <c r="BQ7" s="77">
        <v>25</v>
      </c>
      <c r="BR7" s="77">
        <v>25</v>
      </c>
      <c r="BS7" s="77">
        <v>25</v>
      </c>
      <c r="BT7" s="77">
        <v>25</v>
      </c>
      <c r="BU7" s="77">
        <v>75</v>
      </c>
      <c r="BV7" s="77">
        <v>25</v>
      </c>
      <c r="BW7" s="77">
        <v>100</v>
      </c>
      <c r="BX7" s="77">
        <v>0</v>
      </c>
      <c r="BY7" s="77">
        <v>100</v>
      </c>
      <c r="BZ7" s="77">
        <v>75</v>
      </c>
      <c r="CA7" s="77">
        <v>75</v>
      </c>
      <c r="CB7" s="77">
        <v>25</v>
      </c>
      <c r="CC7" s="77">
        <v>75</v>
      </c>
      <c r="CD7" s="77">
        <v>25</v>
      </c>
      <c r="CE7" s="77">
        <v>75</v>
      </c>
      <c r="CF7" s="77">
        <v>100</v>
      </c>
      <c r="CG7" s="77">
        <v>100</v>
      </c>
      <c r="CH7" s="77">
        <v>75</v>
      </c>
      <c r="CI7" s="77">
        <v>100</v>
      </c>
      <c r="CJ7" s="77">
        <v>100</v>
      </c>
      <c r="CK7" s="77">
        <v>75</v>
      </c>
      <c r="CL7" s="77">
        <v>100</v>
      </c>
      <c r="CM7" s="77">
        <v>100</v>
      </c>
      <c r="CN7" s="77">
        <v>100</v>
      </c>
      <c r="CO7" s="77">
        <v>100</v>
      </c>
      <c r="CP7" s="77">
        <v>100</v>
      </c>
      <c r="CQ7" s="77">
        <v>75</v>
      </c>
      <c r="CR7" s="77">
        <v>75</v>
      </c>
      <c r="CS7" s="77">
        <v>100</v>
      </c>
      <c r="CT7" s="77">
        <v>100</v>
      </c>
      <c r="CU7" s="77">
        <v>75</v>
      </c>
      <c r="CV7" s="77">
        <v>25</v>
      </c>
      <c r="CW7" s="77">
        <v>100</v>
      </c>
      <c r="CX7" s="77">
        <v>25</v>
      </c>
      <c r="CY7" s="77">
        <v>25</v>
      </c>
      <c r="CZ7" s="77">
        <v>75</v>
      </c>
      <c r="DA7" s="77">
        <v>25</v>
      </c>
      <c r="DB7" s="77">
        <v>100</v>
      </c>
      <c r="DC7" s="77">
        <v>75</v>
      </c>
      <c r="DD7" s="77">
        <v>50</v>
      </c>
      <c r="DE7" s="77">
        <v>100</v>
      </c>
      <c r="DF7" s="77">
        <v>50</v>
      </c>
      <c r="DG7" s="77">
        <v>50</v>
      </c>
      <c r="DH7" s="77">
        <v>75</v>
      </c>
      <c r="DI7" s="77">
        <v>100</v>
      </c>
      <c r="DJ7" s="77">
        <v>25</v>
      </c>
      <c r="DK7" s="77">
        <v>25</v>
      </c>
      <c r="DL7" s="77">
        <v>75</v>
      </c>
      <c r="DM7" s="77">
        <v>100</v>
      </c>
      <c r="DN7" s="77">
        <v>75</v>
      </c>
      <c r="DO7" s="77">
        <v>100</v>
      </c>
      <c r="DP7" s="77">
        <v>100</v>
      </c>
      <c r="DQ7" s="77">
        <v>75</v>
      </c>
      <c r="DR7" s="77">
        <v>75</v>
      </c>
      <c r="DS7" s="77">
        <v>100</v>
      </c>
      <c r="DT7" s="77">
        <v>100</v>
      </c>
      <c r="DU7" s="77">
        <v>75</v>
      </c>
      <c r="DV7" s="77">
        <v>25</v>
      </c>
      <c r="DW7" s="77">
        <v>75</v>
      </c>
      <c r="DX7" s="77">
        <v>100</v>
      </c>
      <c r="DY7" s="77">
        <v>25</v>
      </c>
      <c r="DZ7" s="77">
        <v>25</v>
      </c>
      <c r="EA7" s="77">
        <v>75</v>
      </c>
      <c r="EB7" s="77">
        <v>75</v>
      </c>
      <c r="EC7" s="77">
        <v>75</v>
      </c>
      <c r="ED7" s="77">
        <v>75</v>
      </c>
      <c r="EE7" s="77">
        <v>75</v>
      </c>
      <c r="EF7" s="77">
        <v>75</v>
      </c>
      <c r="EG7" s="77">
        <v>100</v>
      </c>
      <c r="EH7" s="77">
        <v>75</v>
      </c>
      <c r="EI7" s="77">
        <v>75</v>
      </c>
      <c r="EJ7" s="77">
        <v>75</v>
      </c>
      <c r="EK7" s="77">
        <v>25</v>
      </c>
      <c r="EL7" s="77">
        <v>75</v>
      </c>
      <c r="EM7" s="77">
        <v>100</v>
      </c>
      <c r="EN7" s="77">
        <v>100</v>
      </c>
      <c r="EO7" s="77">
        <v>75</v>
      </c>
      <c r="EP7" s="77">
        <v>75</v>
      </c>
      <c r="EQ7" s="77">
        <v>75</v>
      </c>
      <c r="ER7" s="77">
        <v>75</v>
      </c>
      <c r="ES7" s="77">
        <v>75</v>
      </c>
      <c r="ET7" s="77">
        <v>100</v>
      </c>
      <c r="EU7" s="77">
        <v>75</v>
      </c>
      <c r="EV7" s="77">
        <v>75</v>
      </c>
      <c r="EW7" s="77">
        <v>75</v>
      </c>
      <c r="EX7" s="77">
        <v>25</v>
      </c>
      <c r="EY7" s="77">
        <v>75</v>
      </c>
      <c r="EZ7" s="77">
        <v>100</v>
      </c>
      <c r="FA7" s="77">
        <v>100</v>
      </c>
      <c r="FB7" s="77">
        <v>75</v>
      </c>
      <c r="FC7" s="77">
        <v>75</v>
      </c>
      <c r="FD7" s="77">
        <v>75</v>
      </c>
      <c r="FE7" s="77">
        <v>100</v>
      </c>
      <c r="FF7" s="77">
        <v>25</v>
      </c>
      <c r="FG7" s="77">
        <v>100</v>
      </c>
      <c r="FH7" s="77">
        <v>100</v>
      </c>
      <c r="FI7" s="77">
        <v>75</v>
      </c>
      <c r="FJ7" s="77">
        <v>75</v>
      </c>
      <c r="FK7" s="77">
        <v>75</v>
      </c>
      <c r="FL7" s="77">
        <v>75</v>
      </c>
      <c r="FM7" s="77">
        <v>100</v>
      </c>
      <c r="FN7" s="77">
        <v>100</v>
      </c>
      <c r="FO7" s="77">
        <v>75</v>
      </c>
      <c r="FP7" s="77">
        <v>75</v>
      </c>
      <c r="FQ7" s="77">
        <v>100</v>
      </c>
      <c r="FR7" s="77">
        <v>75</v>
      </c>
      <c r="FS7" s="77">
        <v>100</v>
      </c>
      <c r="FT7" s="77">
        <v>100</v>
      </c>
      <c r="FU7" s="77">
        <v>75</v>
      </c>
      <c r="FV7" s="77">
        <v>100</v>
      </c>
      <c r="FW7" s="77">
        <v>100</v>
      </c>
      <c r="FX7" s="77">
        <v>100</v>
      </c>
      <c r="FY7" s="77">
        <v>100</v>
      </c>
      <c r="FZ7" s="77">
        <v>100</v>
      </c>
      <c r="GA7" s="77">
        <v>75</v>
      </c>
      <c r="GB7" s="77">
        <v>100</v>
      </c>
      <c r="GC7" s="77">
        <v>75</v>
      </c>
      <c r="GD7" s="77">
        <v>75</v>
      </c>
      <c r="GE7" s="77">
        <v>25</v>
      </c>
      <c r="GF7" s="77">
        <v>75</v>
      </c>
      <c r="GG7" s="77">
        <v>75</v>
      </c>
      <c r="GH7" s="77">
        <v>100</v>
      </c>
      <c r="GI7" s="77">
        <v>100</v>
      </c>
      <c r="GJ7" s="77">
        <v>100</v>
      </c>
      <c r="GK7" s="77">
        <v>100</v>
      </c>
      <c r="GL7" s="77">
        <v>100</v>
      </c>
      <c r="GM7" s="77">
        <v>100</v>
      </c>
      <c r="GN7" s="77">
        <v>75</v>
      </c>
      <c r="GO7" s="77">
        <v>100</v>
      </c>
      <c r="GP7" s="77">
        <v>25</v>
      </c>
      <c r="GQ7" s="77">
        <v>100</v>
      </c>
      <c r="GR7" s="77">
        <v>75</v>
      </c>
      <c r="GS7" s="77">
        <v>100</v>
      </c>
      <c r="GT7" s="77">
        <v>100</v>
      </c>
      <c r="GU7" s="77">
        <v>100</v>
      </c>
      <c r="GV7" s="77">
        <v>100</v>
      </c>
      <c r="GW7" s="77">
        <v>100</v>
      </c>
      <c r="GX7" s="77">
        <v>75</v>
      </c>
      <c r="GY7" s="77">
        <v>100</v>
      </c>
      <c r="GZ7" s="77">
        <v>100</v>
      </c>
      <c r="HA7" s="77">
        <v>75</v>
      </c>
      <c r="HB7" s="77">
        <v>100</v>
      </c>
      <c r="HC7" s="77">
        <v>75</v>
      </c>
      <c r="HD7" s="77">
        <v>75</v>
      </c>
    </row>
    <row r="8" spans="1:212" ht="15.5" x14ac:dyDescent="0.35">
      <c r="A8" s="76" t="s">
        <v>83</v>
      </c>
      <c r="B8" s="79" t="s">
        <v>337</v>
      </c>
      <c r="C8" s="111">
        <f t="shared" si="0"/>
        <v>58.072916666666664</v>
      </c>
      <c r="D8" s="111">
        <f t="shared" si="1"/>
        <v>64.333333333333329</v>
      </c>
      <c r="E8" s="111">
        <f t="shared" si="2"/>
        <v>65.277777777777771</v>
      </c>
      <c r="F8" s="77">
        <v>75</v>
      </c>
      <c r="G8" s="77">
        <v>75</v>
      </c>
      <c r="H8" s="77">
        <v>75</v>
      </c>
      <c r="I8" s="77">
        <v>25</v>
      </c>
      <c r="J8" s="77">
        <v>25</v>
      </c>
      <c r="K8" s="77">
        <v>25</v>
      </c>
      <c r="L8" s="77">
        <v>75</v>
      </c>
      <c r="M8" s="77">
        <v>75</v>
      </c>
      <c r="N8" s="77">
        <v>100</v>
      </c>
      <c r="O8" s="77">
        <v>100</v>
      </c>
      <c r="P8" s="77">
        <v>100</v>
      </c>
      <c r="Q8" s="77">
        <v>100</v>
      </c>
      <c r="R8" s="77">
        <v>75</v>
      </c>
      <c r="S8" s="77">
        <v>50</v>
      </c>
      <c r="T8" s="77">
        <v>100</v>
      </c>
      <c r="U8" s="77">
        <v>100</v>
      </c>
      <c r="V8" s="77">
        <v>75</v>
      </c>
      <c r="W8" s="77">
        <v>0</v>
      </c>
      <c r="X8" s="77">
        <v>75</v>
      </c>
      <c r="Y8" s="77">
        <v>75</v>
      </c>
      <c r="Z8" s="77">
        <v>100</v>
      </c>
      <c r="AA8" s="77">
        <v>100</v>
      </c>
      <c r="AB8" s="77">
        <v>0</v>
      </c>
      <c r="AC8" s="77">
        <v>50</v>
      </c>
      <c r="AD8" s="77">
        <v>75</v>
      </c>
      <c r="AE8" s="77">
        <v>75</v>
      </c>
      <c r="AF8" s="77">
        <v>75</v>
      </c>
      <c r="AG8" s="77">
        <v>75</v>
      </c>
      <c r="AH8" s="77">
        <v>25</v>
      </c>
      <c r="AI8" s="77">
        <v>75</v>
      </c>
      <c r="AJ8" s="77">
        <v>75</v>
      </c>
      <c r="AK8" s="77">
        <v>75</v>
      </c>
      <c r="AL8" s="77">
        <v>25</v>
      </c>
      <c r="AM8" s="77">
        <v>50</v>
      </c>
      <c r="AN8" s="77">
        <v>75</v>
      </c>
      <c r="AO8" s="77">
        <v>75</v>
      </c>
      <c r="AP8" s="77">
        <v>50</v>
      </c>
      <c r="AQ8" s="77">
        <v>25</v>
      </c>
      <c r="AR8" s="77">
        <v>50</v>
      </c>
      <c r="AS8" s="77">
        <v>25</v>
      </c>
      <c r="AT8" s="77">
        <v>75</v>
      </c>
      <c r="AU8" s="77">
        <v>75</v>
      </c>
      <c r="AV8" s="77">
        <v>75</v>
      </c>
      <c r="AW8" s="77">
        <v>50</v>
      </c>
      <c r="AX8" s="77">
        <v>75</v>
      </c>
      <c r="AY8" s="77">
        <v>75</v>
      </c>
      <c r="AZ8" s="77">
        <v>75</v>
      </c>
      <c r="BA8" s="77">
        <v>50</v>
      </c>
      <c r="BB8" s="77">
        <v>50</v>
      </c>
      <c r="BC8" s="77">
        <v>50</v>
      </c>
      <c r="BD8" s="77">
        <v>50</v>
      </c>
      <c r="BE8" s="77">
        <v>50</v>
      </c>
      <c r="BF8" s="77">
        <v>50</v>
      </c>
      <c r="BG8" s="77">
        <v>50</v>
      </c>
      <c r="BH8" s="77">
        <v>50</v>
      </c>
      <c r="BI8" s="77">
        <v>50</v>
      </c>
      <c r="BJ8" s="77">
        <v>25</v>
      </c>
      <c r="BK8" s="77">
        <v>50</v>
      </c>
      <c r="BL8" s="77">
        <v>50</v>
      </c>
      <c r="BM8" s="77">
        <v>50</v>
      </c>
      <c r="BN8" s="77">
        <v>75</v>
      </c>
      <c r="BO8" s="77">
        <v>25</v>
      </c>
      <c r="BP8" s="77">
        <v>50</v>
      </c>
      <c r="BQ8" s="77">
        <v>50</v>
      </c>
      <c r="BR8" s="77">
        <v>50</v>
      </c>
      <c r="BS8" s="77">
        <v>50</v>
      </c>
      <c r="BT8" s="77">
        <v>75</v>
      </c>
      <c r="BU8" s="77">
        <v>50</v>
      </c>
      <c r="BV8" s="77">
        <v>25</v>
      </c>
      <c r="BW8" s="77">
        <v>50</v>
      </c>
      <c r="BX8" s="77">
        <v>25</v>
      </c>
      <c r="BY8" s="77">
        <v>50</v>
      </c>
      <c r="BZ8" s="77">
        <v>25</v>
      </c>
      <c r="CA8" s="77">
        <v>100</v>
      </c>
      <c r="CB8" s="77">
        <v>75</v>
      </c>
      <c r="CC8" s="77">
        <v>75</v>
      </c>
      <c r="CD8" s="77">
        <v>50</v>
      </c>
      <c r="CE8" s="77">
        <v>25</v>
      </c>
      <c r="CF8" s="77">
        <v>50</v>
      </c>
      <c r="CG8" s="77">
        <v>75</v>
      </c>
      <c r="CH8" s="77">
        <v>75</v>
      </c>
      <c r="CI8" s="77">
        <v>50</v>
      </c>
      <c r="CJ8" s="77">
        <v>25</v>
      </c>
      <c r="CK8" s="77">
        <v>50</v>
      </c>
      <c r="CL8" s="77">
        <v>50</v>
      </c>
      <c r="CM8" s="77">
        <v>50</v>
      </c>
      <c r="CN8" s="77">
        <v>75</v>
      </c>
      <c r="CO8" s="77">
        <v>75</v>
      </c>
      <c r="CP8" s="77">
        <v>50</v>
      </c>
      <c r="CQ8" s="77">
        <v>50</v>
      </c>
      <c r="CR8" s="77">
        <v>50</v>
      </c>
      <c r="CS8" s="77">
        <v>50</v>
      </c>
      <c r="CT8" s="77">
        <v>50</v>
      </c>
      <c r="CU8" s="77">
        <v>50</v>
      </c>
      <c r="CV8" s="77">
        <v>50</v>
      </c>
      <c r="CW8" s="77">
        <v>25</v>
      </c>
      <c r="CX8" s="77">
        <v>50</v>
      </c>
      <c r="CY8" s="77">
        <v>75</v>
      </c>
      <c r="CZ8" s="77">
        <v>75</v>
      </c>
      <c r="DA8" s="77">
        <v>75</v>
      </c>
      <c r="DB8" s="77">
        <v>100</v>
      </c>
      <c r="DC8" s="77">
        <v>75</v>
      </c>
      <c r="DD8" s="77">
        <v>75</v>
      </c>
      <c r="DE8" s="77">
        <v>100</v>
      </c>
      <c r="DF8" s="77">
        <v>50</v>
      </c>
      <c r="DG8" s="77">
        <v>25</v>
      </c>
      <c r="DH8" s="77">
        <v>100</v>
      </c>
      <c r="DI8" s="77">
        <v>100</v>
      </c>
      <c r="DJ8" s="77">
        <v>25</v>
      </c>
      <c r="DK8" s="77">
        <v>25</v>
      </c>
      <c r="DL8" s="77">
        <v>50</v>
      </c>
      <c r="DM8" s="77">
        <v>50</v>
      </c>
      <c r="DN8" s="77">
        <v>100</v>
      </c>
      <c r="DO8" s="77">
        <v>75</v>
      </c>
      <c r="DP8" s="77">
        <v>75</v>
      </c>
      <c r="DQ8" s="77">
        <v>75</v>
      </c>
      <c r="DR8" s="77">
        <v>75</v>
      </c>
      <c r="DS8" s="77">
        <v>75</v>
      </c>
      <c r="DT8" s="77">
        <v>100</v>
      </c>
      <c r="DU8" s="77">
        <v>25</v>
      </c>
      <c r="DV8" s="77">
        <v>25</v>
      </c>
      <c r="DW8" s="77">
        <v>75</v>
      </c>
      <c r="DX8" s="77">
        <v>75</v>
      </c>
      <c r="DY8" s="77">
        <v>25</v>
      </c>
      <c r="DZ8" s="77">
        <v>25</v>
      </c>
      <c r="EA8" s="77">
        <v>75</v>
      </c>
      <c r="EB8" s="77">
        <v>75</v>
      </c>
      <c r="EC8" s="77">
        <v>75</v>
      </c>
      <c r="ED8" s="77">
        <v>75</v>
      </c>
      <c r="EE8" s="77">
        <v>25</v>
      </c>
      <c r="EF8" s="77">
        <v>25</v>
      </c>
      <c r="EG8" s="77">
        <v>75</v>
      </c>
      <c r="EH8" s="77">
        <v>25</v>
      </c>
      <c r="EI8" s="77">
        <v>25</v>
      </c>
      <c r="EJ8" s="77">
        <v>25</v>
      </c>
      <c r="EK8" s="77">
        <v>25</v>
      </c>
      <c r="EL8" s="77">
        <v>75</v>
      </c>
      <c r="EM8" s="77">
        <v>75</v>
      </c>
      <c r="EN8" s="77">
        <v>75</v>
      </c>
      <c r="EO8" s="77">
        <v>50</v>
      </c>
      <c r="EP8" s="77">
        <v>75</v>
      </c>
      <c r="EQ8" s="77">
        <v>75</v>
      </c>
      <c r="ER8" s="77">
        <v>75</v>
      </c>
      <c r="ES8" s="77">
        <v>75</v>
      </c>
      <c r="ET8" s="77">
        <v>100</v>
      </c>
      <c r="EU8" s="77">
        <v>75</v>
      </c>
      <c r="EV8" s="77">
        <v>75</v>
      </c>
      <c r="EW8" s="77">
        <v>50</v>
      </c>
      <c r="EX8" s="77">
        <v>25</v>
      </c>
      <c r="EY8" s="77">
        <v>50</v>
      </c>
      <c r="EZ8" s="77">
        <v>75</v>
      </c>
      <c r="FA8" s="77">
        <v>75</v>
      </c>
      <c r="FB8" s="77">
        <v>50</v>
      </c>
      <c r="FC8" s="77">
        <v>75</v>
      </c>
      <c r="FD8" s="77">
        <v>75</v>
      </c>
      <c r="FE8" s="77">
        <v>75</v>
      </c>
      <c r="FF8" s="77">
        <v>50</v>
      </c>
      <c r="FG8" s="77">
        <v>50</v>
      </c>
      <c r="FH8" s="77">
        <v>50</v>
      </c>
      <c r="FI8" s="77">
        <v>75</v>
      </c>
      <c r="FJ8" s="77">
        <v>75</v>
      </c>
      <c r="FK8" s="77">
        <v>75</v>
      </c>
      <c r="FL8" s="77">
        <v>75</v>
      </c>
      <c r="FM8" s="77">
        <v>75</v>
      </c>
      <c r="FN8" s="77">
        <v>75</v>
      </c>
      <c r="FO8" s="77">
        <v>75</v>
      </c>
      <c r="FP8" s="77">
        <v>75</v>
      </c>
      <c r="FQ8" s="77">
        <v>75</v>
      </c>
      <c r="FR8" s="77">
        <v>75</v>
      </c>
      <c r="FS8" s="77">
        <v>75</v>
      </c>
      <c r="FT8" s="77">
        <v>75</v>
      </c>
      <c r="FU8" s="77">
        <v>75</v>
      </c>
      <c r="FV8" s="77">
        <v>100</v>
      </c>
      <c r="FW8" s="77">
        <v>100</v>
      </c>
      <c r="FX8" s="77">
        <v>75</v>
      </c>
      <c r="FY8" s="77">
        <v>75</v>
      </c>
      <c r="FZ8" s="77">
        <v>75</v>
      </c>
      <c r="GA8" s="77">
        <v>75</v>
      </c>
      <c r="GB8" s="77">
        <v>75</v>
      </c>
      <c r="GC8" s="77">
        <v>75</v>
      </c>
      <c r="GD8" s="77">
        <v>75</v>
      </c>
      <c r="GE8" s="77">
        <v>75</v>
      </c>
      <c r="GF8" s="77">
        <v>50</v>
      </c>
      <c r="GG8" s="77">
        <v>50</v>
      </c>
      <c r="GH8" s="77">
        <v>75</v>
      </c>
      <c r="GI8" s="77">
        <v>75</v>
      </c>
      <c r="GJ8" s="77">
        <v>75</v>
      </c>
      <c r="GK8" s="77">
        <v>75</v>
      </c>
      <c r="GL8" s="77">
        <v>100</v>
      </c>
      <c r="GM8" s="77">
        <v>75</v>
      </c>
      <c r="GN8" s="77">
        <v>50</v>
      </c>
      <c r="GO8" s="77">
        <v>25</v>
      </c>
      <c r="GP8" s="77">
        <v>25</v>
      </c>
      <c r="GQ8" s="77">
        <v>75</v>
      </c>
      <c r="GR8" s="77">
        <v>50</v>
      </c>
      <c r="GS8" s="77">
        <v>75</v>
      </c>
      <c r="GT8" s="77">
        <v>50</v>
      </c>
      <c r="GU8" s="77">
        <v>50</v>
      </c>
      <c r="GV8" s="77">
        <v>25</v>
      </c>
      <c r="GW8" s="77">
        <v>50</v>
      </c>
      <c r="GX8" s="77">
        <v>50</v>
      </c>
      <c r="GY8" s="77">
        <v>75</v>
      </c>
      <c r="GZ8" s="77">
        <v>50</v>
      </c>
      <c r="HA8" s="77">
        <v>50</v>
      </c>
      <c r="HB8" s="77">
        <v>50</v>
      </c>
      <c r="HC8" s="77">
        <v>75</v>
      </c>
      <c r="HD8" s="77">
        <v>75</v>
      </c>
    </row>
    <row r="9" spans="1:212" ht="15.5" x14ac:dyDescent="0.35">
      <c r="A9" s="80" t="s">
        <v>49</v>
      </c>
      <c r="B9" s="80" t="s">
        <v>338</v>
      </c>
      <c r="C9" s="111">
        <f t="shared" si="0"/>
        <v>86.71875</v>
      </c>
      <c r="D9" s="111">
        <f t="shared" si="1"/>
        <v>81.666666666666671</v>
      </c>
      <c r="E9" s="111">
        <f t="shared" si="2"/>
        <v>93.75</v>
      </c>
      <c r="F9" s="77">
        <v>100</v>
      </c>
      <c r="G9" s="77">
        <v>100</v>
      </c>
      <c r="H9" s="77">
        <v>100</v>
      </c>
      <c r="I9" s="77">
        <v>75</v>
      </c>
      <c r="J9" s="77">
        <v>75</v>
      </c>
      <c r="K9" s="77">
        <v>75</v>
      </c>
      <c r="L9" s="77">
        <v>100</v>
      </c>
      <c r="M9" s="77">
        <v>100</v>
      </c>
      <c r="N9" s="77">
        <v>100</v>
      </c>
      <c r="O9" s="77">
        <v>100</v>
      </c>
      <c r="P9" s="77">
        <v>100</v>
      </c>
      <c r="Q9" s="77">
        <v>100</v>
      </c>
      <c r="R9" s="77">
        <v>100</v>
      </c>
      <c r="S9" s="77">
        <v>100</v>
      </c>
      <c r="T9" s="77">
        <v>100</v>
      </c>
      <c r="U9" s="77">
        <v>100</v>
      </c>
      <c r="V9" s="77">
        <v>75</v>
      </c>
      <c r="W9" s="77">
        <v>75</v>
      </c>
      <c r="X9" s="77">
        <v>100</v>
      </c>
      <c r="Y9" s="77">
        <v>100</v>
      </c>
      <c r="Z9" s="77">
        <v>100</v>
      </c>
      <c r="AA9" s="77">
        <v>75</v>
      </c>
      <c r="AB9" s="77">
        <v>75</v>
      </c>
      <c r="AC9" s="77">
        <v>100</v>
      </c>
      <c r="AD9" s="77">
        <v>100</v>
      </c>
      <c r="AE9" s="77">
        <v>100</v>
      </c>
      <c r="AF9" s="77">
        <v>100</v>
      </c>
      <c r="AG9" s="77">
        <v>100</v>
      </c>
      <c r="AH9" s="77">
        <v>50</v>
      </c>
      <c r="AI9" s="77">
        <v>100</v>
      </c>
      <c r="AJ9" s="77">
        <v>100</v>
      </c>
      <c r="AK9" s="77">
        <v>100</v>
      </c>
      <c r="AL9" s="77">
        <v>100</v>
      </c>
      <c r="AM9" s="77">
        <v>100</v>
      </c>
      <c r="AN9" s="77">
        <v>75</v>
      </c>
      <c r="AO9" s="77">
        <v>100</v>
      </c>
      <c r="AP9" s="77">
        <v>75</v>
      </c>
      <c r="AQ9" s="77">
        <v>50</v>
      </c>
      <c r="AR9" s="77">
        <v>75</v>
      </c>
      <c r="AS9" s="77">
        <v>75</v>
      </c>
      <c r="AT9" s="77">
        <v>100</v>
      </c>
      <c r="AU9" s="77">
        <v>100</v>
      </c>
      <c r="AV9" s="77">
        <v>100</v>
      </c>
      <c r="AW9" s="77">
        <v>100</v>
      </c>
      <c r="AX9" s="77">
        <v>100</v>
      </c>
      <c r="AY9" s="77">
        <v>100</v>
      </c>
      <c r="AZ9" s="77">
        <v>100</v>
      </c>
      <c r="BA9" s="77">
        <v>100</v>
      </c>
      <c r="BB9" s="77">
        <v>100</v>
      </c>
      <c r="BC9" s="77">
        <v>100</v>
      </c>
      <c r="BD9" s="77">
        <v>100</v>
      </c>
      <c r="BE9" s="77">
        <v>100</v>
      </c>
      <c r="BF9" s="77">
        <v>100</v>
      </c>
      <c r="BG9" s="77">
        <v>100</v>
      </c>
      <c r="BH9" s="77">
        <v>100</v>
      </c>
      <c r="BI9" s="77">
        <v>100</v>
      </c>
      <c r="BJ9" s="77">
        <v>75</v>
      </c>
      <c r="BK9" s="77">
        <v>75</v>
      </c>
      <c r="BL9" s="77">
        <v>100</v>
      </c>
      <c r="BM9" s="77">
        <v>100</v>
      </c>
      <c r="BN9" s="77">
        <v>75</v>
      </c>
      <c r="BO9" s="77">
        <v>75</v>
      </c>
      <c r="BP9" s="77">
        <v>0</v>
      </c>
      <c r="BQ9" s="77">
        <v>75</v>
      </c>
      <c r="BR9" s="77">
        <v>100</v>
      </c>
      <c r="BS9" s="77">
        <v>100</v>
      </c>
      <c r="BT9" s="77">
        <v>100</v>
      </c>
      <c r="BU9" s="77">
        <v>75</v>
      </c>
      <c r="BV9" s="77">
        <v>75</v>
      </c>
      <c r="BW9" s="77">
        <v>75</v>
      </c>
      <c r="BX9" s="77">
        <v>75</v>
      </c>
      <c r="BY9" s="77">
        <v>75</v>
      </c>
      <c r="BZ9" s="77">
        <v>75</v>
      </c>
      <c r="CA9" s="77">
        <v>75</v>
      </c>
      <c r="CB9" s="77">
        <v>75</v>
      </c>
      <c r="CC9" s="77">
        <v>75</v>
      </c>
      <c r="CD9" s="77">
        <v>75</v>
      </c>
      <c r="CE9" s="77">
        <v>75</v>
      </c>
      <c r="CF9" s="77">
        <v>75</v>
      </c>
      <c r="CG9" s="77">
        <v>75</v>
      </c>
      <c r="CH9" s="77">
        <v>75</v>
      </c>
      <c r="CI9" s="77">
        <v>75</v>
      </c>
      <c r="CJ9" s="77">
        <v>75</v>
      </c>
      <c r="CK9" s="77">
        <v>75</v>
      </c>
      <c r="CL9" s="77">
        <v>75</v>
      </c>
      <c r="CM9" s="77">
        <v>75</v>
      </c>
      <c r="CN9" s="77">
        <v>75</v>
      </c>
      <c r="CO9" s="77">
        <v>75</v>
      </c>
      <c r="CP9" s="77">
        <v>75</v>
      </c>
      <c r="CQ9" s="77">
        <v>75</v>
      </c>
      <c r="CR9" s="77">
        <v>75</v>
      </c>
      <c r="CS9" s="77">
        <v>100</v>
      </c>
      <c r="CT9" s="77">
        <v>75</v>
      </c>
      <c r="CU9" s="77">
        <v>75</v>
      </c>
      <c r="CV9" s="77">
        <v>100</v>
      </c>
      <c r="CW9" s="77">
        <v>75</v>
      </c>
      <c r="CX9" s="77">
        <v>100</v>
      </c>
      <c r="CY9" s="77">
        <v>100</v>
      </c>
      <c r="CZ9" s="77">
        <v>100</v>
      </c>
      <c r="DA9" s="77">
        <v>100</v>
      </c>
      <c r="DB9" s="77">
        <v>100</v>
      </c>
      <c r="DC9" s="77">
        <v>100</v>
      </c>
      <c r="DD9" s="77">
        <v>75</v>
      </c>
      <c r="DE9" s="77">
        <v>75</v>
      </c>
      <c r="DF9" s="77">
        <v>100</v>
      </c>
      <c r="DG9" s="77">
        <v>100</v>
      </c>
      <c r="DH9" s="77">
        <v>75</v>
      </c>
      <c r="DI9" s="77">
        <v>75</v>
      </c>
      <c r="DJ9" s="77">
        <v>0</v>
      </c>
      <c r="DK9" s="77">
        <v>0</v>
      </c>
      <c r="DL9" s="77">
        <v>75</v>
      </c>
      <c r="DM9" s="77">
        <v>100</v>
      </c>
      <c r="DN9" s="77">
        <v>100</v>
      </c>
      <c r="DO9" s="77">
        <v>75</v>
      </c>
      <c r="DP9" s="77">
        <v>75</v>
      </c>
      <c r="DQ9" s="77">
        <v>75</v>
      </c>
      <c r="DR9" s="77">
        <v>100</v>
      </c>
      <c r="DS9" s="77">
        <v>100</v>
      </c>
      <c r="DT9" s="77">
        <v>100</v>
      </c>
      <c r="DU9" s="77">
        <v>75</v>
      </c>
      <c r="DV9" s="77">
        <v>75</v>
      </c>
      <c r="DW9" s="77">
        <v>100</v>
      </c>
      <c r="DX9" s="77">
        <v>100</v>
      </c>
      <c r="DY9" s="77">
        <v>100</v>
      </c>
      <c r="DZ9" s="77">
        <v>75</v>
      </c>
      <c r="EA9" s="77">
        <v>75</v>
      </c>
      <c r="EB9" s="77">
        <v>75</v>
      </c>
      <c r="EC9" s="77">
        <v>75</v>
      </c>
      <c r="ED9" s="77">
        <v>75</v>
      </c>
      <c r="EE9" s="77">
        <v>75</v>
      </c>
      <c r="EF9" s="77">
        <v>75</v>
      </c>
      <c r="EG9" s="77">
        <v>75</v>
      </c>
      <c r="EH9" s="77">
        <v>75</v>
      </c>
      <c r="EI9" s="77">
        <v>75</v>
      </c>
      <c r="EJ9" s="77">
        <v>75</v>
      </c>
      <c r="EK9" s="77">
        <v>50</v>
      </c>
      <c r="EL9" s="77">
        <v>75</v>
      </c>
      <c r="EM9" s="77">
        <v>100</v>
      </c>
      <c r="EN9" s="77">
        <v>100</v>
      </c>
      <c r="EO9" s="77">
        <v>75</v>
      </c>
      <c r="EP9" s="77">
        <v>75</v>
      </c>
      <c r="EQ9" s="77">
        <v>100</v>
      </c>
      <c r="ER9" s="77">
        <v>100</v>
      </c>
      <c r="ES9" s="77">
        <v>100</v>
      </c>
      <c r="ET9" s="77">
        <v>100</v>
      </c>
      <c r="EU9" s="77">
        <v>100</v>
      </c>
      <c r="EV9" s="77">
        <v>100</v>
      </c>
      <c r="EW9" s="77">
        <v>100</v>
      </c>
      <c r="EX9" s="77">
        <v>50</v>
      </c>
      <c r="EY9" s="77">
        <v>75</v>
      </c>
      <c r="EZ9" s="77">
        <v>100</v>
      </c>
      <c r="FA9" s="77">
        <v>100</v>
      </c>
      <c r="FB9" s="77">
        <v>75</v>
      </c>
      <c r="FC9" s="77">
        <v>75</v>
      </c>
      <c r="FD9" s="77">
        <v>75</v>
      </c>
      <c r="FE9" s="77">
        <v>75</v>
      </c>
      <c r="FF9" s="77">
        <v>100</v>
      </c>
      <c r="FG9" s="77">
        <v>75</v>
      </c>
      <c r="FH9" s="77">
        <v>75</v>
      </c>
      <c r="FI9" s="77">
        <v>75</v>
      </c>
      <c r="FJ9" s="77">
        <v>75</v>
      </c>
      <c r="FK9" s="77">
        <v>75</v>
      </c>
      <c r="FL9" s="77">
        <v>75</v>
      </c>
      <c r="FM9" s="77">
        <v>75</v>
      </c>
      <c r="FN9" s="77">
        <v>75</v>
      </c>
      <c r="FO9" s="77">
        <v>75</v>
      </c>
      <c r="FP9" s="77">
        <v>75</v>
      </c>
      <c r="FQ9" s="77">
        <v>75</v>
      </c>
      <c r="FR9" s="77">
        <v>75</v>
      </c>
      <c r="FS9" s="77">
        <v>75</v>
      </c>
      <c r="FT9" s="77">
        <v>75</v>
      </c>
      <c r="FU9" s="77">
        <v>75</v>
      </c>
      <c r="FV9" s="77">
        <v>100</v>
      </c>
      <c r="FW9" s="77">
        <v>100</v>
      </c>
      <c r="FX9" s="77">
        <v>100</v>
      </c>
      <c r="FY9" s="77">
        <v>100</v>
      </c>
      <c r="FZ9" s="77">
        <v>100</v>
      </c>
      <c r="GA9" s="77">
        <v>100</v>
      </c>
      <c r="GB9" s="77">
        <v>100</v>
      </c>
      <c r="GC9" s="77">
        <v>100</v>
      </c>
      <c r="GD9" s="77">
        <v>100</v>
      </c>
      <c r="GE9" s="77">
        <v>100</v>
      </c>
      <c r="GF9" s="77">
        <v>100</v>
      </c>
      <c r="GG9" s="77">
        <v>100</v>
      </c>
      <c r="GH9" s="77">
        <v>100</v>
      </c>
      <c r="GI9" s="77">
        <v>100</v>
      </c>
      <c r="GJ9" s="77">
        <v>100</v>
      </c>
      <c r="GK9" s="77">
        <v>100</v>
      </c>
      <c r="GL9" s="77">
        <v>100</v>
      </c>
      <c r="GM9" s="77">
        <v>100</v>
      </c>
      <c r="GN9" s="77">
        <v>100</v>
      </c>
      <c r="GO9" s="77">
        <v>100</v>
      </c>
      <c r="GP9" s="77">
        <v>50</v>
      </c>
      <c r="GQ9" s="77">
        <v>50</v>
      </c>
      <c r="GR9" s="77">
        <v>50</v>
      </c>
      <c r="GS9" s="77">
        <v>100</v>
      </c>
      <c r="GT9" s="77">
        <v>100</v>
      </c>
      <c r="GU9" s="77">
        <v>100</v>
      </c>
      <c r="GV9" s="77">
        <v>100</v>
      </c>
      <c r="GW9" s="77">
        <v>100</v>
      </c>
      <c r="GX9" s="77">
        <v>100</v>
      </c>
      <c r="GY9" s="77">
        <v>100</v>
      </c>
      <c r="GZ9" s="77">
        <v>100</v>
      </c>
      <c r="HA9" s="77">
        <v>75</v>
      </c>
      <c r="HB9" s="77">
        <v>75</v>
      </c>
      <c r="HC9" s="77">
        <v>100</v>
      </c>
      <c r="HD9" s="77">
        <v>100</v>
      </c>
    </row>
    <row r="10" spans="1:212" ht="15.5" x14ac:dyDescent="0.35">
      <c r="A10" s="80" t="s">
        <v>50</v>
      </c>
      <c r="B10" s="80" t="s">
        <v>338</v>
      </c>
      <c r="C10" s="111">
        <f t="shared" si="0"/>
        <v>78.90625</v>
      </c>
      <c r="D10" s="111">
        <f t="shared" si="1"/>
        <v>55.333333333333336</v>
      </c>
      <c r="E10" s="111">
        <f t="shared" si="2"/>
        <v>95.833333333333329</v>
      </c>
      <c r="F10" s="77">
        <v>0</v>
      </c>
      <c r="G10" s="77">
        <v>75</v>
      </c>
      <c r="H10" s="77">
        <v>0</v>
      </c>
      <c r="I10" s="77">
        <v>75</v>
      </c>
      <c r="J10" s="77">
        <v>0</v>
      </c>
      <c r="K10" s="77">
        <v>25</v>
      </c>
      <c r="L10" s="77">
        <v>0</v>
      </c>
      <c r="M10" s="77">
        <v>75</v>
      </c>
      <c r="N10" s="77">
        <v>0</v>
      </c>
      <c r="O10" s="77">
        <v>100</v>
      </c>
      <c r="P10" s="77">
        <v>0</v>
      </c>
      <c r="Q10" s="77">
        <v>100</v>
      </c>
      <c r="R10" s="77">
        <v>0</v>
      </c>
      <c r="S10" s="77">
        <v>75</v>
      </c>
      <c r="T10" s="77">
        <v>0</v>
      </c>
      <c r="U10" s="77">
        <v>75</v>
      </c>
      <c r="V10" s="77">
        <v>0</v>
      </c>
      <c r="W10" s="77">
        <v>0</v>
      </c>
      <c r="X10" s="77">
        <v>0</v>
      </c>
      <c r="Y10" s="77">
        <v>100</v>
      </c>
      <c r="Z10" s="77">
        <v>75</v>
      </c>
      <c r="AA10" s="77">
        <v>75</v>
      </c>
      <c r="AB10" s="77">
        <v>75</v>
      </c>
      <c r="AC10" s="77">
        <v>75</v>
      </c>
      <c r="AD10" s="77">
        <v>75</v>
      </c>
      <c r="AE10" s="77">
        <v>100</v>
      </c>
      <c r="AF10" s="77">
        <v>75</v>
      </c>
      <c r="AG10" s="77">
        <v>100</v>
      </c>
      <c r="AH10" s="77">
        <v>100</v>
      </c>
      <c r="AI10" s="77">
        <v>100</v>
      </c>
      <c r="AJ10" s="77">
        <v>100</v>
      </c>
      <c r="AK10" s="77">
        <v>100</v>
      </c>
      <c r="AL10" s="77">
        <v>100</v>
      </c>
      <c r="AM10" s="77">
        <v>100</v>
      </c>
      <c r="AN10" s="77">
        <v>75</v>
      </c>
      <c r="AO10" s="77">
        <v>100</v>
      </c>
      <c r="AP10" s="77">
        <v>100</v>
      </c>
      <c r="AQ10" s="77">
        <v>75</v>
      </c>
      <c r="AR10" s="77">
        <v>75</v>
      </c>
      <c r="AS10" s="77">
        <v>0</v>
      </c>
      <c r="AT10" s="77">
        <v>100</v>
      </c>
      <c r="AU10" s="77">
        <v>100</v>
      </c>
      <c r="AV10" s="77">
        <v>100</v>
      </c>
      <c r="AW10" s="77">
        <v>0</v>
      </c>
      <c r="AX10" s="77">
        <v>100</v>
      </c>
      <c r="AY10" s="77">
        <v>100</v>
      </c>
      <c r="AZ10" s="77">
        <v>100</v>
      </c>
      <c r="BA10" s="77">
        <v>100</v>
      </c>
      <c r="BB10" s="77">
        <v>100</v>
      </c>
      <c r="BC10" s="77">
        <v>100</v>
      </c>
      <c r="BD10" s="77">
        <v>100</v>
      </c>
      <c r="BE10" s="77">
        <v>100</v>
      </c>
      <c r="BF10" s="77">
        <v>100</v>
      </c>
      <c r="BG10" s="77">
        <v>100</v>
      </c>
      <c r="BH10" s="77">
        <v>100</v>
      </c>
      <c r="BI10" s="77">
        <v>100</v>
      </c>
      <c r="BJ10" s="77">
        <v>75</v>
      </c>
      <c r="BK10" s="77">
        <v>100</v>
      </c>
      <c r="BL10" s="77">
        <v>75</v>
      </c>
      <c r="BM10" s="77">
        <v>100</v>
      </c>
      <c r="BN10" s="77">
        <v>100</v>
      </c>
      <c r="BO10" s="77">
        <v>100</v>
      </c>
      <c r="BP10" s="77">
        <v>100</v>
      </c>
      <c r="BQ10" s="77">
        <v>75</v>
      </c>
      <c r="BR10" s="77">
        <v>75</v>
      </c>
      <c r="BS10" s="77">
        <v>75</v>
      </c>
      <c r="BT10" s="77">
        <v>100</v>
      </c>
      <c r="BU10" s="77">
        <v>100</v>
      </c>
      <c r="BV10" s="77">
        <v>75</v>
      </c>
      <c r="BW10" s="77">
        <v>100</v>
      </c>
      <c r="BX10" s="77">
        <v>0</v>
      </c>
      <c r="BY10" s="77">
        <v>100</v>
      </c>
      <c r="BZ10" s="77">
        <v>100</v>
      </c>
      <c r="CA10" s="77">
        <v>100</v>
      </c>
      <c r="CB10" s="77">
        <v>100</v>
      </c>
      <c r="CC10" s="77">
        <v>100</v>
      </c>
      <c r="CD10" s="77">
        <v>75</v>
      </c>
      <c r="CE10" s="77">
        <v>75</v>
      </c>
      <c r="CF10" s="77">
        <v>100</v>
      </c>
      <c r="CG10" s="77">
        <v>100</v>
      </c>
      <c r="CH10" s="77">
        <v>100</v>
      </c>
      <c r="CI10" s="77">
        <v>100</v>
      </c>
      <c r="CJ10" s="77">
        <v>100</v>
      </c>
      <c r="CK10" s="77">
        <v>100</v>
      </c>
      <c r="CL10" s="77">
        <v>100</v>
      </c>
      <c r="CM10" s="77">
        <v>100</v>
      </c>
      <c r="CN10" s="77">
        <v>100</v>
      </c>
      <c r="CO10" s="77">
        <v>100</v>
      </c>
      <c r="CP10" s="77">
        <v>100</v>
      </c>
      <c r="CQ10" s="77">
        <v>100</v>
      </c>
      <c r="CR10" s="77">
        <v>100</v>
      </c>
      <c r="CS10" s="77">
        <v>100</v>
      </c>
      <c r="CT10" s="77">
        <v>100</v>
      </c>
      <c r="CU10" s="77">
        <v>100</v>
      </c>
      <c r="CV10" s="77">
        <v>100</v>
      </c>
      <c r="CW10" s="77">
        <v>100</v>
      </c>
      <c r="CX10" s="77">
        <v>0</v>
      </c>
      <c r="CY10" s="77">
        <v>0</v>
      </c>
      <c r="CZ10" s="77">
        <v>0</v>
      </c>
      <c r="DA10" s="77">
        <v>0</v>
      </c>
      <c r="DB10" s="77">
        <v>100</v>
      </c>
      <c r="DC10" s="77">
        <v>100</v>
      </c>
      <c r="DD10" s="77">
        <v>100</v>
      </c>
      <c r="DE10" s="77">
        <v>100</v>
      </c>
      <c r="DF10" s="77">
        <v>100</v>
      </c>
      <c r="DG10" s="77">
        <v>0</v>
      </c>
      <c r="DH10" s="77">
        <v>100</v>
      </c>
      <c r="DI10" s="77">
        <v>100</v>
      </c>
      <c r="DJ10" s="77">
        <v>0</v>
      </c>
      <c r="DK10" s="77">
        <v>0</v>
      </c>
      <c r="DL10" s="77">
        <v>0</v>
      </c>
      <c r="DM10" s="77">
        <v>100</v>
      </c>
      <c r="DN10" s="77">
        <v>100</v>
      </c>
      <c r="DO10" s="77">
        <v>100</v>
      </c>
      <c r="DP10" s="77">
        <v>100</v>
      </c>
      <c r="DQ10" s="77">
        <v>100</v>
      </c>
      <c r="DR10" s="77">
        <v>100</v>
      </c>
      <c r="DS10" s="77">
        <v>100</v>
      </c>
      <c r="DT10" s="77">
        <v>100</v>
      </c>
      <c r="DU10" s="77">
        <v>75</v>
      </c>
      <c r="DV10" s="77">
        <v>75</v>
      </c>
      <c r="DW10" s="77">
        <v>75</v>
      </c>
      <c r="DX10" s="77">
        <v>75</v>
      </c>
      <c r="DY10" s="77">
        <v>0</v>
      </c>
      <c r="DZ10" s="77">
        <v>50</v>
      </c>
      <c r="EA10" s="77">
        <v>75</v>
      </c>
      <c r="EB10" s="77">
        <v>100</v>
      </c>
      <c r="EC10" s="77">
        <v>75</v>
      </c>
      <c r="ED10" s="77">
        <v>75</v>
      </c>
      <c r="EE10" s="77">
        <v>75</v>
      </c>
      <c r="EF10" s="77">
        <v>75</v>
      </c>
      <c r="EG10" s="77">
        <v>100</v>
      </c>
      <c r="EH10" s="77">
        <v>75</v>
      </c>
      <c r="EI10" s="77">
        <v>75</v>
      </c>
      <c r="EJ10" s="77">
        <v>75</v>
      </c>
      <c r="EK10" s="77">
        <v>25</v>
      </c>
      <c r="EL10" s="77">
        <v>75</v>
      </c>
      <c r="EM10" s="77">
        <v>100</v>
      </c>
      <c r="EN10" s="77">
        <v>100</v>
      </c>
      <c r="EO10" s="77">
        <v>75</v>
      </c>
      <c r="EP10" s="77">
        <v>75</v>
      </c>
      <c r="EQ10" s="77">
        <v>75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0</v>
      </c>
      <c r="FE10" s="77">
        <v>100</v>
      </c>
      <c r="FF10" s="77">
        <v>100</v>
      </c>
      <c r="FG10" s="77">
        <v>100</v>
      </c>
      <c r="FH10" s="77">
        <v>100</v>
      </c>
      <c r="FI10" s="77">
        <v>100</v>
      </c>
      <c r="FJ10" s="77">
        <v>75</v>
      </c>
      <c r="FK10" s="77">
        <v>100</v>
      </c>
      <c r="FL10" s="77">
        <v>100</v>
      </c>
      <c r="FM10" s="77">
        <v>100</v>
      </c>
      <c r="FN10" s="77">
        <v>100</v>
      </c>
      <c r="FO10" s="77">
        <v>0</v>
      </c>
      <c r="FP10" s="77">
        <v>0</v>
      </c>
      <c r="FQ10" s="77">
        <v>0</v>
      </c>
      <c r="FR10" s="77">
        <v>0</v>
      </c>
      <c r="FS10" s="77">
        <v>0</v>
      </c>
      <c r="FT10" s="77">
        <v>0</v>
      </c>
      <c r="FU10" s="77">
        <v>100</v>
      </c>
      <c r="FV10" s="77">
        <v>100</v>
      </c>
      <c r="FW10" s="77">
        <v>100</v>
      </c>
      <c r="FX10" s="77">
        <v>100</v>
      </c>
      <c r="FY10" s="77">
        <v>100</v>
      </c>
      <c r="FZ10" s="77">
        <v>100</v>
      </c>
      <c r="GA10" s="77">
        <v>100</v>
      </c>
      <c r="GB10" s="77">
        <v>100</v>
      </c>
      <c r="GC10" s="77">
        <v>100</v>
      </c>
      <c r="GD10" s="77">
        <v>100</v>
      </c>
      <c r="GE10" s="77">
        <v>100</v>
      </c>
      <c r="GF10" s="77">
        <v>100</v>
      </c>
      <c r="GG10" s="77">
        <v>100</v>
      </c>
      <c r="GH10" s="77">
        <v>100</v>
      </c>
      <c r="GI10" s="77">
        <v>100</v>
      </c>
      <c r="GJ10" s="77">
        <v>100</v>
      </c>
      <c r="GK10" s="77">
        <v>100</v>
      </c>
      <c r="GL10" s="77">
        <v>100</v>
      </c>
      <c r="GM10" s="77">
        <v>100</v>
      </c>
      <c r="GN10" s="77">
        <v>100</v>
      </c>
      <c r="GO10" s="77">
        <v>100</v>
      </c>
      <c r="GP10" s="77">
        <v>100</v>
      </c>
      <c r="GQ10" s="77">
        <v>100</v>
      </c>
      <c r="GR10" s="77">
        <v>100</v>
      </c>
      <c r="GS10" s="77">
        <v>100</v>
      </c>
      <c r="GT10" s="77">
        <v>100</v>
      </c>
      <c r="GU10" s="77">
        <v>100</v>
      </c>
      <c r="GV10" s="77">
        <v>100</v>
      </c>
      <c r="GW10" s="77">
        <v>100</v>
      </c>
      <c r="GX10" s="77">
        <v>100</v>
      </c>
      <c r="GY10" s="77">
        <v>50</v>
      </c>
      <c r="GZ10" s="77">
        <v>100</v>
      </c>
      <c r="HA10" s="77">
        <v>75</v>
      </c>
      <c r="HB10" s="77">
        <v>75</v>
      </c>
      <c r="HC10" s="77">
        <v>75</v>
      </c>
      <c r="HD10" s="77">
        <v>75</v>
      </c>
    </row>
    <row r="11" spans="1:212" ht="15.5" x14ac:dyDescent="0.35">
      <c r="A11" s="80" t="s">
        <v>56</v>
      </c>
      <c r="B11" s="80" t="s">
        <v>338</v>
      </c>
      <c r="C11" s="111">
        <f t="shared" si="0"/>
        <v>88.28125</v>
      </c>
      <c r="D11" s="111">
        <f t="shared" si="1"/>
        <v>89.666666666666671</v>
      </c>
      <c r="E11" s="111">
        <f t="shared" si="2"/>
        <v>95.138888888888886</v>
      </c>
      <c r="F11" s="77">
        <v>100</v>
      </c>
      <c r="G11" s="77">
        <v>100</v>
      </c>
      <c r="H11" s="77">
        <v>75</v>
      </c>
      <c r="I11" s="77">
        <v>75</v>
      </c>
      <c r="J11" s="77">
        <v>100</v>
      </c>
      <c r="K11" s="77">
        <v>75</v>
      </c>
      <c r="L11" s="77">
        <v>75</v>
      </c>
      <c r="M11" s="77">
        <v>75</v>
      </c>
      <c r="N11" s="77">
        <v>100</v>
      </c>
      <c r="O11" s="77">
        <v>75</v>
      </c>
      <c r="P11" s="77">
        <v>100</v>
      </c>
      <c r="Q11" s="77">
        <v>100</v>
      </c>
      <c r="R11" s="77">
        <v>100</v>
      </c>
      <c r="S11" s="77">
        <v>100</v>
      </c>
      <c r="T11" s="77">
        <v>100</v>
      </c>
      <c r="U11" s="77">
        <v>100</v>
      </c>
      <c r="V11" s="77">
        <v>75</v>
      </c>
      <c r="W11" s="77">
        <v>0</v>
      </c>
      <c r="X11" s="77">
        <v>100</v>
      </c>
      <c r="Y11" s="77">
        <v>100</v>
      </c>
      <c r="Z11" s="77">
        <v>75</v>
      </c>
      <c r="AA11" s="77">
        <v>75</v>
      </c>
      <c r="AB11" s="77">
        <v>75</v>
      </c>
      <c r="AC11" s="77">
        <v>75</v>
      </c>
      <c r="AD11" s="77">
        <v>75</v>
      </c>
      <c r="AE11" s="77">
        <v>75</v>
      </c>
      <c r="AF11" s="77">
        <v>75</v>
      </c>
      <c r="AG11" s="77">
        <v>100</v>
      </c>
      <c r="AH11" s="77">
        <v>100</v>
      </c>
      <c r="AI11" s="77">
        <v>100</v>
      </c>
      <c r="AJ11" s="77">
        <v>100</v>
      </c>
      <c r="AK11" s="77">
        <v>100</v>
      </c>
      <c r="AL11" s="77">
        <v>75</v>
      </c>
      <c r="AM11" s="77">
        <v>75</v>
      </c>
      <c r="AN11" s="77">
        <v>100</v>
      </c>
      <c r="AO11" s="77">
        <v>100</v>
      </c>
      <c r="AP11" s="77">
        <v>100</v>
      </c>
      <c r="AQ11" s="77">
        <v>75</v>
      </c>
      <c r="AR11" s="77">
        <v>100</v>
      </c>
      <c r="AS11" s="77">
        <v>75</v>
      </c>
      <c r="AT11" s="77">
        <v>75</v>
      </c>
      <c r="AU11" s="77">
        <v>100</v>
      </c>
      <c r="AV11" s="77">
        <v>100</v>
      </c>
      <c r="AW11" s="77">
        <v>100</v>
      </c>
      <c r="AX11" s="77">
        <v>100</v>
      </c>
      <c r="AY11" s="77">
        <v>100</v>
      </c>
      <c r="AZ11" s="77">
        <v>75</v>
      </c>
      <c r="BA11" s="77">
        <v>75</v>
      </c>
      <c r="BB11" s="77">
        <v>75</v>
      </c>
      <c r="BC11" s="77">
        <v>75</v>
      </c>
      <c r="BD11" s="77">
        <v>100</v>
      </c>
      <c r="BE11" s="77">
        <v>100</v>
      </c>
      <c r="BF11" s="77">
        <v>75</v>
      </c>
      <c r="BG11" s="77">
        <v>75</v>
      </c>
      <c r="BH11" s="77">
        <v>75</v>
      </c>
      <c r="BI11" s="77">
        <v>75</v>
      </c>
      <c r="BJ11" s="77">
        <v>100</v>
      </c>
      <c r="BK11" s="77">
        <v>100</v>
      </c>
      <c r="BL11" s="77">
        <v>75</v>
      </c>
      <c r="BM11" s="77">
        <v>100</v>
      </c>
      <c r="BN11" s="77">
        <v>100</v>
      </c>
      <c r="BO11" s="77">
        <v>100</v>
      </c>
      <c r="BP11" s="77">
        <v>100</v>
      </c>
      <c r="BQ11" s="77">
        <v>100</v>
      </c>
      <c r="BR11" s="77">
        <v>75</v>
      </c>
      <c r="BS11" s="77">
        <v>100</v>
      </c>
      <c r="BT11" s="77">
        <v>100</v>
      </c>
      <c r="BU11" s="77">
        <v>100</v>
      </c>
      <c r="BV11" s="77">
        <v>100</v>
      </c>
      <c r="BW11" s="77">
        <v>100</v>
      </c>
      <c r="BX11" s="77">
        <v>0</v>
      </c>
      <c r="BY11" s="77">
        <v>75</v>
      </c>
      <c r="BZ11" s="77">
        <v>75</v>
      </c>
      <c r="CA11" s="77">
        <v>100</v>
      </c>
      <c r="CB11" s="77">
        <v>75</v>
      </c>
      <c r="CC11" s="77">
        <v>100</v>
      </c>
      <c r="CD11" s="77">
        <v>100</v>
      </c>
      <c r="CE11" s="77">
        <v>100</v>
      </c>
      <c r="CF11" s="77">
        <v>100</v>
      </c>
      <c r="CG11" s="77">
        <v>100</v>
      </c>
      <c r="CH11" s="77">
        <v>100</v>
      </c>
      <c r="CI11" s="77">
        <v>100</v>
      </c>
      <c r="CJ11" s="77">
        <v>100</v>
      </c>
      <c r="CK11" s="77">
        <v>100</v>
      </c>
      <c r="CL11" s="77">
        <v>100</v>
      </c>
      <c r="CM11" s="77">
        <v>75</v>
      </c>
      <c r="CN11" s="77">
        <v>100</v>
      </c>
      <c r="CO11" s="77">
        <v>100</v>
      </c>
      <c r="CP11" s="77">
        <v>75</v>
      </c>
      <c r="CQ11" s="77">
        <v>75</v>
      </c>
      <c r="CR11" s="77">
        <v>75</v>
      </c>
      <c r="CS11" s="77">
        <v>100</v>
      </c>
      <c r="CT11" s="77">
        <v>100</v>
      </c>
      <c r="CU11" s="77">
        <v>100</v>
      </c>
      <c r="CV11" s="77">
        <v>100</v>
      </c>
      <c r="CW11" s="77">
        <v>75</v>
      </c>
      <c r="CX11" s="77">
        <v>75</v>
      </c>
      <c r="CY11" s="77">
        <v>100</v>
      </c>
      <c r="CZ11" s="77">
        <v>100</v>
      </c>
      <c r="DA11" s="77">
        <v>75</v>
      </c>
      <c r="DB11" s="77">
        <v>100</v>
      </c>
      <c r="DC11" s="77">
        <v>100</v>
      </c>
      <c r="DD11" s="77">
        <v>100</v>
      </c>
      <c r="DE11" s="77">
        <v>100</v>
      </c>
      <c r="DF11" s="77">
        <v>100</v>
      </c>
      <c r="DG11" s="77">
        <v>100</v>
      </c>
      <c r="DH11" s="77">
        <v>100</v>
      </c>
      <c r="DI11" s="77">
        <v>100</v>
      </c>
      <c r="DJ11" s="77">
        <v>75</v>
      </c>
      <c r="DK11" s="77">
        <v>75</v>
      </c>
      <c r="DL11" s="77">
        <v>75</v>
      </c>
      <c r="DM11" s="77">
        <v>75</v>
      </c>
      <c r="DN11" s="77">
        <v>100</v>
      </c>
      <c r="DO11" s="77">
        <v>100</v>
      </c>
      <c r="DP11" s="77">
        <v>100</v>
      </c>
      <c r="DQ11" s="77">
        <v>75</v>
      </c>
      <c r="DR11" s="77">
        <v>75</v>
      </c>
      <c r="DS11" s="77">
        <v>100</v>
      </c>
      <c r="DT11" s="77">
        <v>100</v>
      </c>
      <c r="DU11" s="77">
        <v>100</v>
      </c>
      <c r="DV11" s="77">
        <v>75</v>
      </c>
      <c r="DW11" s="77">
        <v>75</v>
      </c>
      <c r="DX11" s="77">
        <v>75</v>
      </c>
      <c r="DY11" s="77">
        <v>75</v>
      </c>
      <c r="DZ11" s="77">
        <v>75</v>
      </c>
      <c r="EA11" s="77">
        <v>75</v>
      </c>
      <c r="EB11" s="77">
        <v>100</v>
      </c>
      <c r="EC11" s="77">
        <v>100</v>
      </c>
      <c r="ED11" s="77">
        <v>100</v>
      </c>
      <c r="EE11" s="77">
        <v>75</v>
      </c>
      <c r="EF11" s="77">
        <v>75</v>
      </c>
      <c r="EG11" s="77">
        <v>100</v>
      </c>
      <c r="EH11" s="77">
        <v>75</v>
      </c>
      <c r="EI11" s="77">
        <v>75</v>
      </c>
      <c r="EJ11" s="77">
        <v>75</v>
      </c>
      <c r="EK11" s="77">
        <v>75</v>
      </c>
      <c r="EL11" s="77">
        <v>75</v>
      </c>
      <c r="EM11" s="77">
        <v>100</v>
      </c>
      <c r="EN11" s="77">
        <v>100</v>
      </c>
      <c r="EO11" s="77">
        <v>75</v>
      </c>
      <c r="EP11" s="77">
        <v>100</v>
      </c>
      <c r="EQ11" s="77">
        <v>100</v>
      </c>
      <c r="ER11" s="77">
        <v>100</v>
      </c>
      <c r="ES11" s="77">
        <v>100</v>
      </c>
      <c r="ET11" s="77">
        <v>100</v>
      </c>
      <c r="EU11" s="77">
        <v>100</v>
      </c>
      <c r="EV11" s="77">
        <v>100</v>
      </c>
      <c r="EW11" s="77">
        <v>100</v>
      </c>
      <c r="EX11" s="77">
        <v>75</v>
      </c>
      <c r="EY11" s="77">
        <v>100</v>
      </c>
      <c r="EZ11" s="77">
        <v>75</v>
      </c>
      <c r="FA11" s="77">
        <v>100</v>
      </c>
      <c r="FB11" s="77">
        <v>75</v>
      </c>
      <c r="FC11" s="77">
        <v>100</v>
      </c>
      <c r="FD11" s="77">
        <v>100</v>
      </c>
      <c r="FE11" s="77">
        <v>75</v>
      </c>
      <c r="FF11" s="77">
        <v>75</v>
      </c>
      <c r="FG11" s="77">
        <v>75</v>
      </c>
      <c r="FH11" s="77">
        <v>75</v>
      </c>
      <c r="FI11" s="77">
        <v>100</v>
      </c>
      <c r="FJ11" s="77">
        <v>100</v>
      </c>
      <c r="FK11" s="77">
        <v>100</v>
      </c>
      <c r="FL11" s="77">
        <v>75</v>
      </c>
      <c r="FM11" s="77">
        <v>75</v>
      </c>
      <c r="FN11" s="77">
        <v>100</v>
      </c>
      <c r="FO11" s="77">
        <v>100</v>
      </c>
      <c r="FP11" s="77">
        <v>100</v>
      </c>
      <c r="FQ11" s="77">
        <v>100</v>
      </c>
      <c r="FR11" s="77">
        <v>100</v>
      </c>
      <c r="FS11" s="77">
        <v>100</v>
      </c>
      <c r="FT11" s="77">
        <v>100</v>
      </c>
      <c r="FU11" s="77">
        <v>75</v>
      </c>
      <c r="FV11" s="77">
        <v>100</v>
      </c>
      <c r="FW11" s="77">
        <v>100</v>
      </c>
      <c r="FX11" s="77">
        <v>100</v>
      </c>
      <c r="FY11" s="77">
        <v>100</v>
      </c>
      <c r="FZ11" s="77">
        <v>100</v>
      </c>
      <c r="GA11" s="77">
        <v>100</v>
      </c>
      <c r="GB11" s="77">
        <v>100</v>
      </c>
      <c r="GC11" s="77">
        <v>100</v>
      </c>
      <c r="GD11" s="77">
        <v>100</v>
      </c>
      <c r="GE11" s="77">
        <v>100</v>
      </c>
      <c r="GF11" s="77">
        <v>100</v>
      </c>
      <c r="GG11" s="77">
        <v>100</v>
      </c>
      <c r="GH11" s="77">
        <v>100</v>
      </c>
      <c r="GI11" s="77">
        <v>100</v>
      </c>
      <c r="GJ11" s="77">
        <v>100</v>
      </c>
      <c r="GK11" s="77">
        <v>100</v>
      </c>
      <c r="GL11" s="77">
        <v>100</v>
      </c>
      <c r="GM11" s="77">
        <v>100</v>
      </c>
      <c r="GN11" s="77">
        <v>100</v>
      </c>
      <c r="GO11" s="77">
        <v>100</v>
      </c>
      <c r="GP11" s="77">
        <v>100</v>
      </c>
      <c r="GQ11" s="77">
        <v>100</v>
      </c>
      <c r="GR11" s="77">
        <v>100</v>
      </c>
      <c r="GS11" s="77">
        <v>100</v>
      </c>
      <c r="GT11" s="77">
        <v>100</v>
      </c>
      <c r="GU11" s="77">
        <v>100</v>
      </c>
      <c r="GV11" s="77">
        <v>100</v>
      </c>
      <c r="GW11" s="77">
        <v>75</v>
      </c>
      <c r="GX11" s="77">
        <v>75</v>
      </c>
      <c r="GY11" s="77">
        <v>75</v>
      </c>
      <c r="GZ11" s="77">
        <v>100</v>
      </c>
      <c r="HA11" s="77">
        <v>75</v>
      </c>
      <c r="HB11" s="77">
        <v>75</v>
      </c>
      <c r="HC11" s="77">
        <v>75</v>
      </c>
      <c r="HD11" s="77">
        <v>100</v>
      </c>
    </row>
    <row r="12" spans="1:212" ht="15.5" x14ac:dyDescent="0.35">
      <c r="A12" s="80" t="s">
        <v>57</v>
      </c>
      <c r="B12" s="80" t="s">
        <v>338</v>
      </c>
      <c r="C12" s="111">
        <f t="shared" si="0"/>
        <v>75.78125</v>
      </c>
      <c r="D12" s="111">
        <f t="shared" si="1"/>
        <v>79.333333333333329</v>
      </c>
      <c r="E12" s="111">
        <f t="shared" si="2"/>
        <v>82.638888888888886</v>
      </c>
      <c r="F12" s="77">
        <v>75</v>
      </c>
      <c r="G12" s="77">
        <v>75</v>
      </c>
      <c r="H12" s="77">
        <v>75</v>
      </c>
      <c r="I12" s="77">
        <v>50</v>
      </c>
      <c r="J12" s="77">
        <v>100</v>
      </c>
      <c r="K12" s="77">
        <v>50</v>
      </c>
      <c r="L12" s="77">
        <v>100</v>
      </c>
      <c r="M12" s="77">
        <v>75</v>
      </c>
      <c r="N12" s="77">
        <v>100</v>
      </c>
      <c r="O12" s="77">
        <v>75</v>
      </c>
      <c r="P12" s="77">
        <v>100</v>
      </c>
      <c r="Q12" s="77">
        <v>100</v>
      </c>
      <c r="R12" s="77">
        <v>75</v>
      </c>
      <c r="S12" s="77">
        <v>75</v>
      </c>
      <c r="T12" s="77">
        <v>100</v>
      </c>
      <c r="U12" s="77">
        <v>100</v>
      </c>
      <c r="V12" s="77">
        <v>100</v>
      </c>
      <c r="W12" s="77">
        <v>0</v>
      </c>
      <c r="X12" s="77">
        <v>100</v>
      </c>
      <c r="Y12" s="77">
        <v>75</v>
      </c>
      <c r="Z12" s="77">
        <v>50</v>
      </c>
      <c r="AA12" s="77">
        <v>50</v>
      </c>
      <c r="AB12" s="77">
        <v>50</v>
      </c>
      <c r="AC12" s="77">
        <v>50</v>
      </c>
      <c r="AD12" s="77">
        <v>75</v>
      </c>
      <c r="AE12" s="77">
        <v>100</v>
      </c>
      <c r="AF12" s="77">
        <v>75</v>
      </c>
      <c r="AG12" s="77">
        <v>75</v>
      </c>
      <c r="AH12" s="77">
        <v>50</v>
      </c>
      <c r="AI12" s="77">
        <v>75</v>
      </c>
      <c r="AJ12" s="77">
        <v>75</v>
      </c>
      <c r="AK12" s="77">
        <v>75</v>
      </c>
      <c r="AL12" s="77">
        <v>25</v>
      </c>
      <c r="AM12" s="77">
        <v>75</v>
      </c>
      <c r="AN12" s="77">
        <v>50</v>
      </c>
      <c r="AO12" s="77">
        <v>75</v>
      </c>
      <c r="AP12" s="77">
        <v>50</v>
      </c>
      <c r="AQ12" s="77">
        <v>25</v>
      </c>
      <c r="AR12" s="77">
        <v>25</v>
      </c>
      <c r="AS12" s="77">
        <v>100</v>
      </c>
      <c r="AT12" s="77">
        <v>100</v>
      </c>
      <c r="AU12" s="77">
        <v>100</v>
      </c>
      <c r="AV12" s="77">
        <v>75</v>
      </c>
      <c r="AW12" s="77">
        <v>25</v>
      </c>
      <c r="AX12" s="77">
        <v>100</v>
      </c>
      <c r="AY12" s="77">
        <v>100</v>
      </c>
      <c r="AZ12" s="77">
        <v>100</v>
      </c>
      <c r="BA12" s="77">
        <v>100</v>
      </c>
      <c r="BB12" s="77">
        <v>100</v>
      </c>
      <c r="BC12" s="77">
        <v>100</v>
      </c>
      <c r="BD12" s="77">
        <v>100</v>
      </c>
      <c r="BE12" s="77">
        <v>100</v>
      </c>
      <c r="BF12" s="77">
        <v>100</v>
      </c>
      <c r="BG12" s="77">
        <v>100</v>
      </c>
      <c r="BH12" s="77">
        <v>100</v>
      </c>
      <c r="BI12" s="77">
        <v>100</v>
      </c>
      <c r="BJ12" s="77">
        <v>50</v>
      </c>
      <c r="BK12" s="77">
        <v>100</v>
      </c>
      <c r="BL12" s="77">
        <v>100</v>
      </c>
      <c r="BM12" s="77">
        <v>75</v>
      </c>
      <c r="BN12" s="77">
        <v>75</v>
      </c>
      <c r="BO12" s="77">
        <v>50</v>
      </c>
      <c r="BP12" s="77">
        <v>100</v>
      </c>
      <c r="BQ12" s="77">
        <v>75</v>
      </c>
      <c r="BR12" s="77">
        <v>75</v>
      </c>
      <c r="BS12" s="77">
        <v>0</v>
      </c>
      <c r="BT12" s="77">
        <v>100</v>
      </c>
      <c r="BU12" s="77">
        <v>100</v>
      </c>
      <c r="BV12" s="77">
        <v>25</v>
      </c>
      <c r="BW12" s="77">
        <v>100</v>
      </c>
      <c r="BX12" s="77">
        <v>25</v>
      </c>
      <c r="BY12" s="77">
        <v>75</v>
      </c>
      <c r="BZ12" s="77">
        <v>50</v>
      </c>
      <c r="CA12" s="77">
        <v>100</v>
      </c>
      <c r="CB12" s="77">
        <v>75</v>
      </c>
      <c r="CC12" s="77">
        <v>75</v>
      </c>
      <c r="CD12" s="77">
        <v>75</v>
      </c>
      <c r="CE12" s="77">
        <v>75</v>
      </c>
      <c r="CF12" s="77">
        <v>100</v>
      </c>
      <c r="CG12" s="77">
        <v>100</v>
      </c>
      <c r="CH12" s="77">
        <v>100</v>
      </c>
      <c r="CI12" s="77">
        <v>50</v>
      </c>
      <c r="CJ12" s="77">
        <v>100</v>
      </c>
      <c r="CK12" s="77">
        <v>75</v>
      </c>
      <c r="CL12" s="77">
        <v>75</v>
      </c>
      <c r="CM12" s="77">
        <v>50</v>
      </c>
      <c r="CN12" s="77">
        <v>100</v>
      </c>
      <c r="CO12" s="77">
        <v>100</v>
      </c>
      <c r="CP12" s="77">
        <v>75</v>
      </c>
      <c r="CQ12" s="77">
        <v>50</v>
      </c>
      <c r="CR12" s="77">
        <v>75</v>
      </c>
      <c r="CS12" s="77">
        <v>100</v>
      </c>
      <c r="CT12" s="77">
        <v>75</v>
      </c>
      <c r="CU12" s="77">
        <v>100</v>
      </c>
      <c r="CV12" s="77">
        <v>50</v>
      </c>
      <c r="CW12" s="77">
        <v>0</v>
      </c>
      <c r="CX12" s="77">
        <v>75</v>
      </c>
      <c r="CY12" s="77">
        <v>50</v>
      </c>
      <c r="CZ12" s="77">
        <v>100</v>
      </c>
      <c r="DA12" s="77">
        <v>50</v>
      </c>
      <c r="DB12" s="77">
        <v>100</v>
      </c>
      <c r="DC12" s="77">
        <v>50</v>
      </c>
      <c r="DD12" s="77">
        <v>0</v>
      </c>
      <c r="DE12" s="77">
        <v>75</v>
      </c>
      <c r="DF12" s="77">
        <v>75</v>
      </c>
      <c r="DG12" s="77">
        <v>75</v>
      </c>
      <c r="DH12" s="77">
        <v>100</v>
      </c>
      <c r="DI12" s="77">
        <v>100</v>
      </c>
      <c r="DJ12" s="77">
        <v>50</v>
      </c>
      <c r="DK12" s="77">
        <v>0</v>
      </c>
      <c r="DL12" s="77">
        <v>50</v>
      </c>
      <c r="DM12" s="77">
        <v>75</v>
      </c>
      <c r="DN12" s="77">
        <v>100</v>
      </c>
      <c r="DO12" s="77">
        <v>100</v>
      </c>
      <c r="DP12" s="77">
        <v>75</v>
      </c>
      <c r="DQ12" s="77">
        <v>100</v>
      </c>
      <c r="DR12" s="77">
        <v>75</v>
      </c>
      <c r="DS12" s="77">
        <v>100</v>
      </c>
      <c r="DT12" s="77">
        <v>100</v>
      </c>
      <c r="DU12" s="77">
        <v>75</v>
      </c>
      <c r="DV12" s="77">
        <v>25</v>
      </c>
      <c r="DW12" s="77">
        <v>100</v>
      </c>
      <c r="DX12" s="77">
        <v>100</v>
      </c>
      <c r="DY12" s="77">
        <v>25</v>
      </c>
      <c r="DZ12" s="77">
        <v>100</v>
      </c>
      <c r="EA12" s="77">
        <v>75</v>
      </c>
      <c r="EB12" s="77">
        <v>75</v>
      </c>
      <c r="EC12" s="77">
        <v>75</v>
      </c>
      <c r="ED12" s="77">
        <v>100</v>
      </c>
      <c r="EE12" s="77">
        <v>75</v>
      </c>
      <c r="EF12" s="77">
        <v>75</v>
      </c>
      <c r="EG12" s="77">
        <v>100</v>
      </c>
      <c r="EH12" s="77">
        <v>75</v>
      </c>
      <c r="EI12" s="77">
        <v>75</v>
      </c>
      <c r="EJ12" s="77">
        <v>25</v>
      </c>
      <c r="EK12" s="77">
        <v>25</v>
      </c>
      <c r="EL12" s="77">
        <v>75</v>
      </c>
      <c r="EM12" s="77">
        <v>100</v>
      </c>
      <c r="EN12" s="77">
        <v>100</v>
      </c>
      <c r="EO12" s="77">
        <v>100</v>
      </c>
      <c r="EP12" s="77">
        <v>100</v>
      </c>
      <c r="EQ12" s="77">
        <v>100</v>
      </c>
      <c r="ER12" s="77">
        <v>100</v>
      </c>
      <c r="ES12" s="77">
        <v>100</v>
      </c>
      <c r="ET12" s="77">
        <v>100</v>
      </c>
      <c r="EU12" s="77">
        <v>100</v>
      </c>
      <c r="EV12" s="77">
        <v>100</v>
      </c>
      <c r="EW12" s="77">
        <v>100</v>
      </c>
      <c r="EX12" s="77">
        <v>25</v>
      </c>
      <c r="EY12" s="77">
        <v>75</v>
      </c>
      <c r="EZ12" s="77">
        <v>100</v>
      </c>
      <c r="FA12" s="77">
        <v>100</v>
      </c>
      <c r="FB12" s="77">
        <v>100</v>
      </c>
      <c r="FC12" s="77">
        <v>100</v>
      </c>
      <c r="FD12" s="77">
        <v>100</v>
      </c>
      <c r="FE12" s="77">
        <v>100</v>
      </c>
      <c r="FF12" s="77">
        <v>75</v>
      </c>
      <c r="FG12" s="77">
        <v>75</v>
      </c>
      <c r="FH12" s="77">
        <v>75</v>
      </c>
      <c r="FI12" s="77">
        <v>75</v>
      </c>
      <c r="FJ12" s="77">
        <v>75</v>
      </c>
      <c r="FK12" s="77">
        <v>75</v>
      </c>
      <c r="FL12" s="77">
        <v>75</v>
      </c>
      <c r="FM12" s="77">
        <v>100</v>
      </c>
      <c r="FN12" s="77">
        <v>100</v>
      </c>
      <c r="FO12" s="77">
        <v>75</v>
      </c>
      <c r="FP12" s="77">
        <v>75</v>
      </c>
      <c r="FQ12" s="77">
        <v>75</v>
      </c>
      <c r="FR12" s="77">
        <v>75</v>
      </c>
      <c r="FS12" s="77">
        <v>75</v>
      </c>
      <c r="FT12" s="77">
        <v>100</v>
      </c>
      <c r="FU12" s="77">
        <v>50</v>
      </c>
      <c r="FV12" s="77">
        <v>75</v>
      </c>
      <c r="FW12" s="77">
        <v>100</v>
      </c>
      <c r="FX12" s="77">
        <v>100</v>
      </c>
      <c r="FY12" s="77">
        <v>100</v>
      </c>
      <c r="FZ12" s="77">
        <v>100</v>
      </c>
      <c r="GA12" s="77">
        <v>75</v>
      </c>
      <c r="GB12" s="77">
        <v>100</v>
      </c>
      <c r="GC12" s="77">
        <v>75</v>
      </c>
      <c r="GD12" s="77">
        <v>75</v>
      </c>
      <c r="GE12" s="77">
        <v>75</v>
      </c>
      <c r="GF12" s="77">
        <v>100</v>
      </c>
      <c r="GG12" s="77">
        <v>100</v>
      </c>
      <c r="GH12" s="77">
        <v>100</v>
      </c>
      <c r="GI12" s="77">
        <v>100</v>
      </c>
      <c r="GJ12" s="77">
        <v>100</v>
      </c>
      <c r="GK12" s="77">
        <v>75</v>
      </c>
      <c r="GL12" s="77">
        <v>100</v>
      </c>
      <c r="GM12" s="77">
        <v>100</v>
      </c>
      <c r="GN12" s="77">
        <v>100</v>
      </c>
      <c r="GO12" s="77">
        <v>100</v>
      </c>
      <c r="GP12" s="77">
        <v>50</v>
      </c>
      <c r="GQ12" s="77">
        <v>50</v>
      </c>
      <c r="GR12" s="77">
        <v>75</v>
      </c>
      <c r="GS12" s="77">
        <v>100</v>
      </c>
      <c r="GT12" s="77">
        <v>100</v>
      </c>
      <c r="GU12" s="77">
        <v>75</v>
      </c>
      <c r="GV12" s="77">
        <v>100</v>
      </c>
      <c r="GW12" s="77">
        <v>75</v>
      </c>
      <c r="GX12" s="77">
        <v>75</v>
      </c>
      <c r="GY12" s="77">
        <v>75</v>
      </c>
      <c r="GZ12" s="77">
        <v>75</v>
      </c>
      <c r="HA12" s="77">
        <v>50</v>
      </c>
      <c r="HB12" s="77">
        <v>50</v>
      </c>
      <c r="HC12" s="77">
        <v>75</v>
      </c>
      <c r="HD12" s="77">
        <v>50</v>
      </c>
    </row>
    <row r="13" spans="1:212" ht="15.5" x14ac:dyDescent="0.35">
      <c r="A13" s="80" t="s">
        <v>58</v>
      </c>
      <c r="B13" s="80" t="s">
        <v>338</v>
      </c>
      <c r="C13" s="111">
        <f t="shared" si="0"/>
        <v>80.46875</v>
      </c>
      <c r="D13" s="111">
        <f t="shared" si="1"/>
        <v>79.333333333333329</v>
      </c>
      <c r="E13" s="111">
        <f t="shared" si="2"/>
        <v>91.666666666666671</v>
      </c>
      <c r="F13" s="77">
        <v>100</v>
      </c>
      <c r="G13" s="77">
        <v>100</v>
      </c>
      <c r="H13" s="77">
        <v>100</v>
      </c>
      <c r="I13" s="77">
        <v>100</v>
      </c>
      <c r="J13" s="77">
        <v>75</v>
      </c>
      <c r="K13" s="77">
        <v>75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100</v>
      </c>
      <c r="V13" s="77">
        <v>75</v>
      </c>
      <c r="W13" s="77">
        <v>0</v>
      </c>
      <c r="X13" s="77">
        <v>100</v>
      </c>
      <c r="Y13" s="77">
        <v>100</v>
      </c>
      <c r="Z13" s="77">
        <v>100</v>
      </c>
      <c r="AA13" s="77">
        <v>100</v>
      </c>
      <c r="AB13" s="77">
        <v>100</v>
      </c>
      <c r="AC13" s="77">
        <v>75</v>
      </c>
      <c r="AD13" s="77">
        <v>25</v>
      </c>
      <c r="AE13" s="77">
        <v>50</v>
      </c>
      <c r="AF13" s="77">
        <v>0</v>
      </c>
      <c r="AG13" s="77">
        <v>75</v>
      </c>
      <c r="AH13" s="77">
        <v>75</v>
      </c>
      <c r="AI13" s="77">
        <v>75</v>
      </c>
      <c r="AJ13" s="77">
        <v>75</v>
      </c>
      <c r="AK13" s="77">
        <v>75</v>
      </c>
      <c r="AL13" s="77">
        <v>75</v>
      </c>
      <c r="AM13" s="77">
        <v>50</v>
      </c>
      <c r="AN13" s="77">
        <v>75</v>
      </c>
      <c r="AO13" s="77">
        <v>75</v>
      </c>
      <c r="AP13" s="77">
        <v>75</v>
      </c>
      <c r="AQ13" s="77">
        <v>100</v>
      </c>
      <c r="AR13" s="77">
        <v>50</v>
      </c>
      <c r="AS13" s="77">
        <v>75</v>
      </c>
      <c r="AT13" s="77">
        <v>100</v>
      </c>
      <c r="AU13" s="77">
        <v>100</v>
      </c>
      <c r="AV13" s="77">
        <v>100</v>
      </c>
      <c r="AW13" s="77">
        <v>75</v>
      </c>
      <c r="AX13" s="77">
        <v>100</v>
      </c>
      <c r="AY13" s="77">
        <v>100</v>
      </c>
      <c r="AZ13" s="77">
        <v>100</v>
      </c>
      <c r="BA13" s="77">
        <v>75</v>
      </c>
      <c r="BB13" s="77">
        <v>75</v>
      </c>
      <c r="BC13" s="77">
        <v>50</v>
      </c>
      <c r="BD13" s="77">
        <v>75</v>
      </c>
      <c r="BE13" s="77">
        <v>50</v>
      </c>
      <c r="BF13" s="77">
        <v>100</v>
      </c>
      <c r="BG13" s="77">
        <v>75</v>
      </c>
      <c r="BH13" s="77">
        <v>100</v>
      </c>
      <c r="BI13" s="77">
        <v>75</v>
      </c>
      <c r="BJ13" s="77">
        <v>75</v>
      </c>
      <c r="BK13" s="77">
        <v>75</v>
      </c>
      <c r="BL13" s="77">
        <v>50</v>
      </c>
      <c r="BM13" s="77">
        <v>100</v>
      </c>
      <c r="BN13" s="77">
        <v>100</v>
      </c>
      <c r="BO13" s="77">
        <v>50</v>
      </c>
      <c r="BP13" s="77">
        <v>100</v>
      </c>
      <c r="BQ13" s="77">
        <v>75</v>
      </c>
      <c r="BR13" s="77">
        <v>75</v>
      </c>
      <c r="BS13" s="77">
        <v>75</v>
      </c>
      <c r="BT13" s="77">
        <v>100</v>
      </c>
      <c r="BU13" s="77">
        <v>100</v>
      </c>
      <c r="BV13" s="77">
        <v>75</v>
      </c>
      <c r="BW13" s="77">
        <v>75</v>
      </c>
      <c r="BX13" s="77">
        <v>50</v>
      </c>
      <c r="BY13" s="77">
        <v>100</v>
      </c>
      <c r="BZ13" s="77">
        <v>75</v>
      </c>
      <c r="CA13" s="77">
        <v>100</v>
      </c>
      <c r="CB13" s="77">
        <v>25</v>
      </c>
      <c r="CC13" s="77">
        <v>75</v>
      </c>
      <c r="CD13" s="77">
        <v>75</v>
      </c>
      <c r="CE13" s="77">
        <v>100</v>
      </c>
      <c r="CF13" s="77">
        <v>75</v>
      </c>
      <c r="CG13" s="77">
        <v>75</v>
      </c>
      <c r="CH13" s="77">
        <v>100</v>
      </c>
      <c r="CI13" s="77">
        <v>25</v>
      </c>
      <c r="CJ13" s="77">
        <v>100</v>
      </c>
      <c r="CK13" s="77">
        <v>75</v>
      </c>
      <c r="CL13" s="77">
        <v>75</v>
      </c>
      <c r="CM13" s="77">
        <v>75</v>
      </c>
      <c r="CN13" s="77">
        <v>100</v>
      </c>
      <c r="CO13" s="77">
        <v>75</v>
      </c>
      <c r="CP13" s="77">
        <v>100</v>
      </c>
      <c r="CQ13" s="77">
        <v>75</v>
      </c>
      <c r="CR13" s="77">
        <v>75</v>
      </c>
      <c r="CS13" s="77">
        <v>100</v>
      </c>
      <c r="CT13" s="77">
        <v>75</v>
      </c>
      <c r="CU13" s="77">
        <v>75</v>
      </c>
      <c r="CV13" s="77">
        <v>50</v>
      </c>
      <c r="CW13" s="77">
        <v>100</v>
      </c>
      <c r="CX13" s="77">
        <v>75</v>
      </c>
      <c r="CY13" s="77">
        <v>25</v>
      </c>
      <c r="CZ13" s="77">
        <v>100</v>
      </c>
      <c r="DA13" s="77">
        <v>25</v>
      </c>
      <c r="DB13" s="77">
        <v>100</v>
      </c>
      <c r="DC13" s="77">
        <v>50</v>
      </c>
      <c r="DD13" s="77">
        <v>75</v>
      </c>
      <c r="DE13" s="77">
        <v>75</v>
      </c>
      <c r="DF13" s="77">
        <v>75</v>
      </c>
      <c r="DG13" s="77">
        <v>25</v>
      </c>
      <c r="DH13" s="77">
        <v>100</v>
      </c>
      <c r="DI13" s="77">
        <v>100</v>
      </c>
      <c r="DJ13" s="77">
        <v>50</v>
      </c>
      <c r="DK13" s="77">
        <v>25</v>
      </c>
      <c r="DL13" s="77">
        <v>25</v>
      </c>
      <c r="DM13" s="77">
        <v>100</v>
      </c>
      <c r="DN13" s="77">
        <v>100</v>
      </c>
      <c r="DO13" s="77">
        <v>75</v>
      </c>
      <c r="DP13" s="77">
        <v>75</v>
      </c>
      <c r="DQ13" s="77">
        <v>100</v>
      </c>
      <c r="DR13" s="77">
        <v>100</v>
      </c>
      <c r="DS13" s="77">
        <v>75</v>
      </c>
      <c r="DT13" s="77">
        <v>100</v>
      </c>
      <c r="DU13" s="77">
        <v>50</v>
      </c>
      <c r="DV13" s="77">
        <v>50</v>
      </c>
      <c r="DW13" s="77">
        <v>100</v>
      </c>
      <c r="DX13" s="77">
        <v>100</v>
      </c>
      <c r="DY13" s="77">
        <v>75</v>
      </c>
      <c r="DZ13" s="77">
        <v>75</v>
      </c>
      <c r="EA13" s="77">
        <v>75</v>
      </c>
      <c r="EB13" s="77">
        <v>75</v>
      </c>
      <c r="EC13" s="77">
        <v>100</v>
      </c>
      <c r="ED13" s="77">
        <v>100</v>
      </c>
      <c r="EE13" s="77">
        <v>50</v>
      </c>
      <c r="EF13" s="77">
        <v>75</v>
      </c>
      <c r="EG13" s="77">
        <v>75</v>
      </c>
      <c r="EH13" s="77">
        <v>75</v>
      </c>
      <c r="EI13" s="77">
        <v>75</v>
      </c>
      <c r="EJ13" s="77">
        <v>25</v>
      </c>
      <c r="EK13" s="77">
        <v>25</v>
      </c>
      <c r="EL13" s="77">
        <v>75</v>
      </c>
      <c r="EM13" s="77">
        <v>100</v>
      </c>
      <c r="EN13" s="77">
        <v>100</v>
      </c>
      <c r="EO13" s="77">
        <v>100</v>
      </c>
      <c r="EP13" s="77">
        <v>75</v>
      </c>
      <c r="EQ13" s="77">
        <v>100</v>
      </c>
      <c r="ER13" s="77">
        <v>100</v>
      </c>
      <c r="ES13" s="77">
        <v>100</v>
      </c>
      <c r="ET13" s="77">
        <v>100</v>
      </c>
      <c r="EU13" s="77">
        <v>100</v>
      </c>
      <c r="EV13" s="77">
        <v>100</v>
      </c>
      <c r="EW13" s="77">
        <v>75</v>
      </c>
      <c r="EX13" s="77">
        <v>25</v>
      </c>
      <c r="EY13" s="77">
        <v>100</v>
      </c>
      <c r="EZ13" s="77">
        <v>100</v>
      </c>
      <c r="FA13" s="77">
        <v>100</v>
      </c>
      <c r="FB13" s="77">
        <v>100</v>
      </c>
      <c r="FC13" s="77">
        <v>100</v>
      </c>
      <c r="FD13" s="77">
        <v>100</v>
      </c>
      <c r="FE13" s="77">
        <v>100</v>
      </c>
      <c r="FF13" s="77">
        <v>100</v>
      </c>
      <c r="FG13" s="77">
        <v>75</v>
      </c>
      <c r="FH13" s="77">
        <v>75</v>
      </c>
      <c r="FI13" s="77">
        <v>75</v>
      </c>
      <c r="FJ13" s="77">
        <v>75</v>
      </c>
      <c r="FK13" s="77">
        <v>75</v>
      </c>
      <c r="FL13" s="77">
        <v>75</v>
      </c>
      <c r="FM13" s="77">
        <v>100</v>
      </c>
      <c r="FN13" s="77">
        <v>75</v>
      </c>
      <c r="FO13" s="77">
        <v>75</v>
      </c>
      <c r="FP13" s="77">
        <v>100</v>
      </c>
      <c r="FQ13" s="77">
        <v>100</v>
      </c>
      <c r="FR13" s="77">
        <v>75</v>
      </c>
      <c r="FS13" s="77">
        <v>100</v>
      </c>
      <c r="FT13" s="77">
        <v>75</v>
      </c>
      <c r="FU13" s="77">
        <v>75</v>
      </c>
      <c r="FV13" s="77">
        <v>100</v>
      </c>
      <c r="FW13" s="77">
        <v>100</v>
      </c>
      <c r="FX13" s="77">
        <v>100</v>
      </c>
      <c r="FY13" s="77">
        <v>100</v>
      </c>
      <c r="FZ13" s="77">
        <v>100</v>
      </c>
      <c r="GA13" s="77">
        <v>100</v>
      </c>
      <c r="GB13" s="77">
        <v>100</v>
      </c>
      <c r="GC13" s="77">
        <v>100</v>
      </c>
      <c r="GD13" s="77">
        <v>100</v>
      </c>
      <c r="GE13" s="77">
        <v>75</v>
      </c>
      <c r="GF13" s="77">
        <v>100</v>
      </c>
      <c r="GG13" s="77">
        <v>100</v>
      </c>
      <c r="GH13" s="77">
        <v>75</v>
      </c>
      <c r="GI13" s="77">
        <v>100</v>
      </c>
      <c r="GJ13" s="77">
        <v>100</v>
      </c>
      <c r="GK13" s="77">
        <v>75</v>
      </c>
      <c r="GL13" s="77">
        <v>100</v>
      </c>
      <c r="GM13" s="77">
        <v>100</v>
      </c>
      <c r="GN13" s="77">
        <v>75</v>
      </c>
      <c r="GO13" s="77">
        <v>100</v>
      </c>
      <c r="GP13" s="77">
        <v>75</v>
      </c>
      <c r="GQ13" s="77">
        <v>75</v>
      </c>
      <c r="GR13" s="77">
        <v>100</v>
      </c>
      <c r="GS13" s="77">
        <v>75</v>
      </c>
      <c r="GT13" s="77">
        <v>100</v>
      </c>
      <c r="GU13" s="77">
        <v>100</v>
      </c>
      <c r="GV13" s="77">
        <v>75</v>
      </c>
      <c r="GW13" s="77">
        <v>100</v>
      </c>
      <c r="GX13" s="77">
        <v>75</v>
      </c>
      <c r="GY13" s="77">
        <v>100</v>
      </c>
      <c r="GZ13" s="77">
        <v>100</v>
      </c>
      <c r="HA13" s="77">
        <v>75</v>
      </c>
      <c r="HB13" s="77">
        <v>100</v>
      </c>
      <c r="HC13" s="77">
        <v>75</v>
      </c>
      <c r="HD13" s="77">
        <v>100</v>
      </c>
    </row>
    <row r="14" spans="1:212" ht="15.5" x14ac:dyDescent="0.35">
      <c r="A14" s="80" t="s">
        <v>60</v>
      </c>
      <c r="B14" s="80" t="s">
        <v>338</v>
      </c>
      <c r="C14" s="111">
        <f t="shared" si="0"/>
        <v>84.895833333333329</v>
      </c>
      <c r="D14" s="111">
        <f t="shared" si="1"/>
        <v>90.333333333333329</v>
      </c>
      <c r="E14" s="111">
        <f t="shared" si="2"/>
        <v>94.444444444444443</v>
      </c>
      <c r="F14" s="77">
        <v>100</v>
      </c>
      <c r="G14" s="77">
        <v>75</v>
      </c>
      <c r="H14" s="77">
        <v>100</v>
      </c>
      <c r="I14" s="77">
        <v>75</v>
      </c>
      <c r="J14" s="77">
        <v>100</v>
      </c>
      <c r="K14" s="77">
        <v>75</v>
      </c>
      <c r="L14" s="77">
        <v>100</v>
      </c>
      <c r="M14" s="77">
        <v>75</v>
      </c>
      <c r="N14" s="77">
        <v>100</v>
      </c>
      <c r="O14" s="77">
        <v>100</v>
      </c>
      <c r="P14" s="77">
        <v>0</v>
      </c>
      <c r="Q14" s="77">
        <v>100</v>
      </c>
      <c r="R14" s="77">
        <v>100</v>
      </c>
      <c r="S14" s="77">
        <v>75</v>
      </c>
      <c r="T14" s="77">
        <v>100</v>
      </c>
      <c r="U14" s="77">
        <v>100</v>
      </c>
      <c r="V14" s="77">
        <v>100</v>
      </c>
      <c r="W14" s="77">
        <v>50</v>
      </c>
      <c r="X14" s="77">
        <v>100</v>
      </c>
      <c r="Y14" s="77">
        <v>100</v>
      </c>
      <c r="Z14" s="77">
        <v>50</v>
      </c>
      <c r="AA14" s="77">
        <v>75</v>
      </c>
      <c r="AB14" s="77">
        <v>50</v>
      </c>
      <c r="AC14" s="77">
        <v>50</v>
      </c>
      <c r="AD14" s="77">
        <v>100</v>
      </c>
      <c r="AE14" s="77">
        <v>100</v>
      </c>
      <c r="AF14" s="77">
        <v>75</v>
      </c>
      <c r="AG14" s="77">
        <v>100</v>
      </c>
      <c r="AH14" s="77">
        <v>50</v>
      </c>
      <c r="AI14" s="77">
        <v>75</v>
      </c>
      <c r="AJ14" s="77">
        <v>100</v>
      </c>
      <c r="AK14" s="77">
        <v>75</v>
      </c>
      <c r="AL14" s="77">
        <v>100</v>
      </c>
      <c r="AM14" s="77">
        <v>75</v>
      </c>
      <c r="AN14" s="77">
        <v>75</v>
      </c>
      <c r="AO14" s="77">
        <v>75</v>
      </c>
      <c r="AP14" s="77">
        <v>75</v>
      </c>
      <c r="AQ14" s="77">
        <v>25</v>
      </c>
      <c r="AR14" s="77">
        <v>25</v>
      </c>
      <c r="AS14" s="77">
        <v>100</v>
      </c>
      <c r="AT14" s="77">
        <v>100</v>
      </c>
      <c r="AU14" s="77">
        <v>100</v>
      </c>
      <c r="AV14" s="77">
        <v>100</v>
      </c>
      <c r="AW14" s="77">
        <v>100</v>
      </c>
      <c r="AX14" s="77">
        <v>100</v>
      </c>
      <c r="AY14" s="77">
        <v>100</v>
      </c>
      <c r="AZ14" s="77">
        <v>100</v>
      </c>
      <c r="BA14" s="77">
        <v>100</v>
      </c>
      <c r="BB14" s="77">
        <v>100</v>
      </c>
      <c r="BC14" s="77">
        <v>100</v>
      </c>
      <c r="BD14" s="77">
        <v>100</v>
      </c>
      <c r="BE14" s="77">
        <v>100</v>
      </c>
      <c r="BF14" s="77">
        <v>100</v>
      </c>
      <c r="BG14" s="77">
        <v>100</v>
      </c>
      <c r="BH14" s="77">
        <v>75</v>
      </c>
      <c r="BI14" s="77">
        <v>100</v>
      </c>
      <c r="BJ14" s="77">
        <v>100</v>
      </c>
      <c r="BK14" s="77">
        <v>100</v>
      </c>
      <c r="BL14" s="77">
        <v>25</v>
      </c>
      <c r="BM14" s="77">
        <v>75</v>
      </c>
      <c r="BN14" s="77">
        <v>75</v>
      </c>
      <c r="BO14" s="77">
        <v>75</v>
      </c>
      <c r="BP14" s="77">
        <v>100</v>
      </c>
      <c r="BQ14" s="77">
        <v>100</v>
      </c>
      <c r="BR14" s="77">
        <v>100</v>
      </c>
      <c r="BS14" s="77">
        <v>100</v>
      </c>
      <c r="BT14" s="77">
        <v>100</v>
      </c>
      <c r="BU14" s="77">
        <v>100</v>
      </c>
      <c r="BV14" s="77">
        <v>100</v>
      </c>
      <c r="BW14" s="77">
        <v>100</v>
      </c>
      <c r="BX14" s="77">
        <v>0</v>
      </c>
      <c r="BY14" s="77">
        <v>100</v>
      </c>
      <c r="BZ14" s="77">
        <v>100</v>
      </c>
      <c r="CA14" s="77">
        <v>100</v>
      </c>
      <c r="CB14" s="77">
        <v>100</v>
      </c>
      <c r="CC14" s="77">
        <v>100</v>
      </c>
      <c r="CD14" s="77">
        <v>100</v>
      </c>
      <c r="CE14" s="77">
        <v>25</v>
      </c>
      <c r="CF14" s="77">
        <v>100</v>
      </c>
      <c r="CG14" s="77">
        <v>100</v>
      </c>
      <c r="CH14" s="77">
        <v>100</v>
      </c>
      <c r="CI14" s="77">
        <v>100</v>
      </c>
      <c r="CJ14" s="77">
        <v>100</v>
      </c>
      <c r="CK14" s="77">
        <v>100</v>
      </c>
      <c r="CL14" s="77">
        <v>100</v>
      </c>
      <c r="CM14" s="77">
        <v>25</v>
      </c>
      <c r="CN14" s="77">
        <v>100</v>
      </c>
      <c r="CO14" s="77">
        <v>100</v>
      </c>
      <c r="CP14" s="77">
        <v>100</v>
      </c>
      <c r="CQ14" s="77">
        <v>75</v>
      </c>
      <c r="CR14" s="77">
        <v>100</v>
      </c>
      <c r="CS14" s="77">
        <v>100</v>
      </c>
      <c r="CT14" s="77">
        <v>100</v>
      </c>
      <c r="CU14" s="77">
        <v>100</v>
      </c>
      <c r="CV14" s="77">
        <v>25</v>
      </c>
      <c r="CW14" s="77">
        <v>0</v>
      </c>
      <c r="CX14" s="77">
        <v>75</v>
      </c>
      <c r="CY14" s="77">
        <v>100</v>
      </c>
      <c r="CZ14" s="77">
        <v>100</v>
      </c>
      <c r="DA14" s="77">
        <v>0</v>
      </c>
      <c r="DB14" s="77">
        <v>100</v>
      </c>
      <c r="DC14" s="77">
        <v>100</v>
      </c>
      <c r="DD14" s="77">
        <v>0</v>
      </c>
      <c r="DE14" s="77">
        <v>100</v>
      </c>
      <c r="DF14" s="77">
        <v>75</v>
      </c>
      <c r="DG14" s="77">
        <v>0</v>
      </c>
      <c r="DH14" s="77">
        <v>100</v>
      </c>
      <c r="DI14" s="77">
        <v>100</v>
      </c>
      <c r="DJ14" s="77">
        <v>75</v>
      </c>
      <c r="DK14" s="77">
        <v>100</v>
      </c>
      <c r="DL14" s="77">
        <v>100</v>
      </c>
      <c r="DM14" s="77">
        <v>100</v>
      </c>
      <c r="DN14" s="77">
        <v>100</v>
      </c>
      <c r="DO14" s="77">
        <v>100</v>
      </c>
      <c r="DP14" s="77">
        <v>100</v>
      </c>
      <c r="DQ14" s="77">
        <v>100</v>
      </c>
      <c r="DR14" s="77">
        <v>100</v>
      </c>
      <c r="DS14" s="77">
        <v>100</v>
      </c>
      <c r="DT14" s="77">
        <v>100</v>
      </c>
      <c r="DU14" s="77">
        <v>100</v>
      </c>
      <c r="DV14" s="77">
        <v>25</v>
      </c>
      <c r="DW14" s="77">
        <v>100</v>
      </c>
      <c r="DX14" s="77">
        <v>100</v>
      </c>
      <c r="DY14" s="77">
        <v>0</v>
      </c>
      <c r="DZ14" s="77">
        <v>75</v>
      </c>
      <c r="EA14" s="77">
        <v>100</v>
      </c>
      <c r="EB14" s="77">
        <v>100</v>
      </c>
      <c r="EC14" s="77">
        <v>100</v>
      </c>
      <c r="ED14" s="77">
        <v>100</v>
      </c>
      <c r="EE14" s="77">
        <v>75</v>
      </c>
      <c r="EF14" s="77">
        <v>100</v>
      </c>
      <c r="EG14" s="77">
        <v>100</v>
      </c>
      <c r="EH14" s="77">
        <v>100</v>
      </c>
      <c r="EI14" s="77">
        <v>100</v>
      </c>
      <c r="EJ14" s="77">
        <v>75</v>
      </c>
      <c r="EK14" s="77">
        <v>25</v>
      </c>
      <c r="EL14" s="77">
        <v>100</v>
      </c>
      <c r="EM14" s="77">
        <v>100</v>
      </c>
      <c r="EN14" s="77">
        <v>100</v>
      </c>
      <c r="EO14" s="77">
        <v>100</v>
      </c>
      <c r="EP14" s="77">
        <v>100</v>
      </c>
      <c r="EQ14" s="77">
        <v>100</v>
      </c>
      <c r="ER14" s="77">
        <v>100</v>
      </c>
      <c r="ES14" s="77">
        <v>100</v>
      </c>
      <c r="ET14" s="77">
        <v>100</v>
      </c>
      <c r="EU14" s="77">
        <v>100</v>
      </c>
      <c r="EV14" s="77">
        <v>100</v>
      </c>
      <c r="EW14" s="77">
        <v>100</v>
      </c>
      <c r="EX14" s="77">
        <v>75</v>
      </c>
      <c r="EY14" s="77">
        <v>100</v>
      </c>
      <c r="EZ14" s="77">
        <v>100</v>
      </c>
      <c r="FA14" s="77">
        <v>100</v>
      </c>
      <c r="FB14" s="77">
        <v>100</v>
      </c>
      <c r="FC14" s="77">
        <v>100</v>
      </c>
      <c r="FD14" s="77">
        <v>100</v>
      </c>
      <c r="FE14" s="77">
        <v>100</v>
      </c>
      <c r="FF14" s="77">
        <v>100</v>
      </c>
      <c r="FG14" s="77">
        <v>100</v>
      </c>
      <c r="FH14" s="77">
        <v>100</v>
      </c>
      <c r="FI14" s="77">
        <v>100</v>
      </c>
      <c r="FJ14" s="77">
        <v>100</v>
      </c>
      <c r="FK14" s="77">
        <v>100</v>
      </c>
      <c r="FL14" s="77">
        <v>100</v>
      </c>
      <c r="FM14" s="77">
        <v>100</v>
      </c>
      <c r="FN14" s="77">
        <v>100</v>
      </c>
      <c r="FO14" s="77">
        <v>100</v>
      </c>
      <c r="FP14" s="77">
        <v>100</v>
      </c>
      <c r="FQ14" s="77">
        <v>100</v>
      </c>
      <c r="FR14" s="77">
        <v>100</v>
      </c>
      <c r="FS14" s="77">
        <v>100</v>
      </c>
      <c r="FT14" s="77">
        <v>100</v>
      </c>
      <c r="FU14" s="77">
        <v>100</v>
      </c>
      <c r="FV14" s="77">
        <v>100</v>
      </c>
      <c r="FW14" s="77">
        <v>100</v>
      </c>
      <c r="FX14" s="77">
        <v>100</v>
      </c>
      <c r="FY14" s="77">
        <v>100</v>
      </c>
      <c r="FZ14" s="77">
        <v>100</v>
      </c>
      <c r="GA14" s="77">
        <v>100</v>
      </c>
      <c r="GB14" s="77">
        <v>100</v>
      </c>
      <c r="GC14" s="77">
        <v>100</v>
      </c>
      <c r="GD14" s="77">
        <v>100</v>
      </c>
      <c r="GE14" s="77">
        <v>100</v>
      </c>
      <c r="GF14" s="77">
        <v>100</v>
      </c>
      <c r="GG14" s="77">
        <v>100</v>
      </c>
      <c r="GH14" s="77">
        <v>100</v>
      </c>
      <c r="GI14" s="77">
        <v>100</v>
      </c>
      <c r="GJ14" s="77">
        <v>100</v>
      </c>
      <c r="GK14" s="77">
        <v>100</v>
      </c>
      <c r="GL14" s="77">
        <v>100</v>
      </c>
      <c r="GM14" s="77">
        <v>100</v>
      </c>
      <c r="GN14" s="77">
        <v>100</v>
      </c>
      <c r="GO14" s="77">
        <v>100</v>
      </c>
      <c r="GP14" s="77">
        <v>75</v>
      </c>
      <c r="GQ14" s="77">
        <v>75</v>
      </c>
      <c r="GR14" s="77">
        <v>100</v>
      </c>
      <c r="GS14" s="77">
        <v>100</v>
      </c>
      <c r="GT14" s="77">
        <v>75</v>
      </c>
      <c r="GU14" s="77">
        <v>100</v>
      </c>
      <c r="GV14" s="77">
        <v>100</v>
      </c>
      <c r="GW14" s="77">
        <v>75</v>
      </c>
      <c r="GX14" s="77">
        <v>75</v>
      </c>
      <c r="GY14" s="77">
        <v>75</v>
      </c>
      <c r="GZ14" s="77">
        <v>75</v>
      </c>
      <c r="HA14" s="77">
        <v>100</v>
      </c>
      <c r="HB14" s="77">
        <v>100</v>
      </c>
      <c r="HC14" s="77">
        <v>75</v>
      </c>
      <c r="HD14" s="77">
        <v>100</v>
      </c>
    </row>
    <row r="15" spans="1:212" ht="15.5" x14ac:dyDescent="0.35">
      <c r="A15" s="80" t="s">
        <v>62</v>
      </c>
      <c r="B15" s="80" t="s">
        <v>338</v>
      </c>
      <c r="C15" s="111">
        <f t="shared" si="0"/>
        <v>73.958333333333329</v>
      </c>
      <c r="D15" s="111">
        <f t="shared" si="1"/>
        <v>70.333333333333329</v>
      </c>
      <c r="E15" s="111">
        <f t="shared" si="2"/>
        <v>75</v>
      </c>
      <c r="F15" s="77">
        <v>100</v>
      </c>
      <c r="G15" s="77">
        <v>75</v>
      </c>
      <c r="H15" s="77">
        <v>75</v>
      </c>
      <c r="I15" s="77">
        <v>25</v>
      </c>
      <c r="J15" s="77">
        <v>75</v>
      </c>
      <c r="K15" s="77">
        <v>50</v>
      </c>
      <c r="L15" s="77">
        <v>100</v>
      </c>
      <c r="M15" s="77">
        <v>100</v>
      </c>
      <c r="N15" s="77">
        <v>100</v>
      </c>
      <c r="O15" s="77">
        <v>75</v>
      </c>
      <c r="P15" s="77">
        <v>100</v>
      </c>
      <c r="Q15" s="77">
        <v>100</v>
      </c>
      <c r="R15" s="77">
        <v>100</v>
      </c>
      <c r="S15" s="77">
        <v>100</v>
      </c>
      <c r="T15" s="77">
        <v>100</v>
      </c>
      <c r="U15" s="77">
        <v>100</v>
      </c>
      <c r="V15" s="77">
        <v>75</v>
      </c>
      <c r="W15" s="77">
        <v>25</v>
      </c>
      <c r="X15" s="77">
        <v>100</v>
      </c>
      <c r="Y15" s="77">
        <v>100</v>
      </c>
      <c r="Z15" s="77">
        <v>75</v>
      </c>
      <c r="AA15" s="77">
        <v>100</v>
      </c>
      <c r="AB15" s="77">
        <v>100</v>
      </c>
      <c r="AC15" s="77">
        <v>75</v>
      </c>
      <c r="AD15" s="77">
        <v>50</v>
      </c>
      <c r="AE15" s="77">
        <v>100</v>
      </c>
      <c r="AF15" s="77">
        <v>75</v>
      </c>
      <c r="AG15" s="77">
        <v>50</v>
      </c>
      <c r="AH15" s="77">
        <v>50</v>
      </c>
      <c r="AI15" s="77">
        <v>75</v>
      </c>
      <c r="AJ15" s="77">
        <v>75</v>
      </c>
      <c r="AK15" s="77">
        <v>100</v>
      </c>
      <c r="AL15" s="77">
        <v>25</v>
      </c>
      <c r="AM15" s="77">
        <v>75</v>
      </c>
      <c r="AN15" s="77">
        <v>100</v>
      </c>
      <c r="AO15" s="77">
        <v>100</v>
      </c>
      <c r="AP15" s="77">
        <v>100</v>
      </c>
      <c r="AQ15" s="77">
        <v>75</v>
      </c>
      <c r="AR15" s="77">
        <v>100</v>
      </c>
      <c r="AS15" s="77">
        <v>75</v>
      </c>
      <c r="AT15" s="77">
        <v>100</v>
      </c>
      <c r="AU15" s="77">
        <v>100</v>
      </c>
      <c r="AV15" s="77">
        <v>75</v>
      </c>
      <c r="AW15" s="77">
        <v>25</v>
      </c>
      <c r="AX15" s="77">
        <v>100</v>
      </c>
      <c r="AY15" s="77">
        <v>100</v>
      </c>
      <c r="AZ15" s="77">
        <v>75</v>
      </c>
      <c r="BA15" s="77">
        <v>50</v>
      </c>
      <c r="BB15" s="77">
        <v>100</v>
      </c>
      <c r="BC15" s="77">
        <v>100</v>
      </c>
      <c r="BD15" s="77">
        <v>100</v>
      </c>
      <c r="BE15" s="77">
        <v>100</v>
      </c>
      <c r="BF15" s="77">
        <v>100</v>
      </c>
      <c r="BG15" s="77">
        <v>100</v>
      </c>
      <c r="BH15" s="77">
        <v>100</v>
      </c>
      <c r="BI15" s="77">
        <v>75</v>
      </c>
      <c r="BJ15" s="77">
        <v>100</v>
      </c>
      <c r="BK15" s="77">
        <v>100</v>
      </c>
      <c r="BL15" s="77">
        <v>50</v>
      </c>
      <c r="BM15" s="77">
        <v>25</v>
      </c>
      <c r="BN15" s="77">
        <v>100</v>
      </c>
      <c r="BO15" s="77">
        <v>50</v>
      </c>
      <c r="BP15" s="77">
        <v>100</v>
      </c>
      <c r="BQ15" s="77">
        <v>25</v>
      </c>
      <c r="BR15" s="77">
        <v>100</v>
      </c>
      <c r="BS15" s="77">
        <v>75</v>
      </c>
      <c r="BT15" s="77">
        <v>100</v>
      </c>
      <c r="BU15" s="77">
        <v>100</v>
      </c>
      <c r="BV15" s="77">
        <v>50</v>
      </c>
      <c r="BW15" s="77">
        <v>100</v>
      </c>
      <c r="BX15" s="77">
        <v>25</v>
      </c>
      <c r="BY15" s="77">
        <v>75</v>
      </c>
      <c r="BZ15" s="77">
        <v>75</v>
      </c>
      <c r="CA15" s="77">
        <v>100</v>
      </c>
      <c r="CB15" s="77">
        <v>25</v>
      </c>
      <c r="CC15" s="77">
        <v>100</v>
      </c>
      <c r="CD15" s="77">
        <v>25</v>
      </c>
      <c r="CE15" s="77">
        <v>25</v>
      </c>
      <c r="CF15" s="77">
        <v>100</v>
      </c>
      <c r="CG15" s="77">
        <v>50</v>
      </c>
      <c r="CH15" s="77">
        <v>50</v>
      </c>
      <c r="CI15" s="77">
        <v>75</v>
      </c>
      <c r="CJ15" s="77">
        <v>25</v>
      </c>
      <c r="CK15" s="77">
        <v>25</v>
      </c>
      <c r="CL15" s="77">
        <v>25</v>
      </c>
      <c r="CM15" s="77">
        <v>25</v>
      </c>
      <c r="CN15" s="77">
        <v>100</v>
      </c>
      <c r="CO15" s="77">
        <v>100</v>
      </c>
      <c r="CP15" s="77">
        <v>100</v>
      </c>
      <c r="CQ15" s="77">
        <v>25</v>
      </c>
      <c r="CR15" s="77">
        <v>50</v>
      </c>
      <c r="CS15" s="77">
        <v>50</v>
      </c>
      <c r="CT15" s="77">
        <v>50</v>
      </c>
      <c r="CU15" s="77">
        <v>25</v>
      </c>
      <c r="CV15" s="77">
        <v>25</v>
      </c>
      <c r="CW15" s="77">
        <v>25</v>
      </c>
      <c r="CX15" s="77">
        <v>50</v>
      </c>
      <c r="CY15" s="77">
        <v>25</v>
      </c>
      <c r="CZ15" s="77">
        <v>75</v>
      </c>
      <c r="DA15" s="77">
        <v>25</v>
      </c>
      <c r="DB15" s="77">
        <v>100</v>
      </c>
      <c r="DC15" s="77">
        <v>75</v>
      </c>
      <c r="DD15" s="77">
        <v>25</v>
      </c>
      <c r="DE15" s="77">
        <v>75</v>
      </c>
      <c r="DF15" s="77">
        <v>75</v>
      </c>
      <c r="DG15" s="77">
        <v>100</v>
      </c>
      <c r="DH15" s="77">
        <v>100</v>
      </c>
      <c r="DI15" s="77">
        <v>100</v>
      </c>
      <c r="DJ15" s="77">
        <v>75</v>
      </c>
      <c r="DK15" s="77">
        <v>25</v>
      </c>
      <c r="DL15" s="77">
        <v>25</v>
      </c>
      <c r="DM15" s="77">
        <v>100</v>
      </c>
      <c r="DN15" s="77">
        <v>100</v>
      </c>
      <c r="DO15" s="77">
        <v>100</v>
      </c>
      <c r="DP15" s="77">
        <v>100</v>
      </c>
      <c r="DQ15" s="77">
        <v>100</v>
      </c>
      <c r="DR15" s="77">
        <v>100</v>
      </c>
      <c r="DS15" s="77">
        <v>25</v>
      </c>
      <c r="DT15" s="77">
        <v>100</v>
      </c>
      <c r="DU15" s="77">
        <v>50</v>
      </c>
      <c r="DV15" s="77">
        <v>25</v>
      </c>
      <c r="DW15" s="77">
        <v>75</v>
      </c>
      <c r="DX15" s="77">
        <v>100</v>
      </c>
      <c r="DY15" s="77">
        <v>25</v>
      </c>
      <c r="DZ15" s="77">
        <v>75</v>
      </c>
      <c r="EA15" s="77">
        <v>50</v>
      </c>
      <c r="EB15" s="77">
        <v>75</v>
      </c>
      <c r="EC15" s="77">
        <v>75</v>
      </c>
      <c r="ED15" s="77">
        <v>75</v>
      </c>
      <c r="EE15" s="77">
        <v>25</v>
      </c>
      <c r="EF15" s="77">
        <v>25</v>
      </c>
      <c r="EG15" s="77">
        <v>50</v>
      </c>
      <c r="EH15" s="77">
        <v>75</v>
      </c>
      <c r="EI15" s="77">
        <v>50</v>
      </c>
      <c r="EJ15" s="77">
        <v>50</v>
      </c>
      <c r="EK15" s="77">
        <v>25</v>
      </c>
      <c r="EL15" s="77">
        <v>50</v>
      </c>
      <c r="EM15" s="77">
        <v>100</v>
      </c>
      <c r="EN15" s="77">
        <v>100</v>
      </c>
      <c r="EO15" s="77">
        <v>75</v>
      </c>
      <c r="EP15" s="77">
        <v>100</v>
      </c>
      <c r="EQ15" s="77">
        <v>75</v>
      </c>
      <c r="ER15" s="77">
        <v>75</v>
      </c>
      <c r="ES15" s="77">
        <v>75</v>
      </c>
      <c r="ET15" s="77">
        <v>75</v>
      </c>
      <c r="EU15" s="77">
        <v>75</v>
      </c>
      <c r="EV15" s="77">
        <v>75</v>
      </c>
      <c r="EW15" s="77">
        <v>75</v>
      </c>
      <c r="EX15" s="77">
        <v>25</v>
      </c>
      <c r="EY15" s="77">
        <v>75</v>
      </c>
      <c r="EZ15" s="77">
        <v>100</v>
      </c>
      <c r="FA15" s="77">
        <v>100</v>
      </c>
      <c r="FB15" s="77">
        <v>75</v>
      </c>
      <c r="FC15" s="77">
        <v>75</v>
      </c>
      <c r="FD15" s="77">
        <v>75</v>
      </c>
      <c r="FE15" s="77">
        <v>100</v>
      </c>
      <c r="FF15" s="77">
        <v>25</v>
      </c>
      <c r="FG15" s="77">
        <v>75</v>
      </c>
      <c r="FH15" s="77">
        <v>50</v>
      </c>
      <c r="FI15" s="77">
        <v>75</v>
      </c>
      <c r="FJ15" s="77">
        <v>75</v>
      </c>
      <c r="FK15" s="77">
        <v>75</v>
      </c>
      <c r="FL15" s="77">
        <v>75</v>
      </c>
      <c r="FM15" s="77">
        <v>75</v>
      </c>
      <c r="FN15" s="77">
        <v>100</v>
      </c>
      <c r="FO15" s="77">
        <v>75</v>
      </c>
      <c r="FP15" s="77">
        <v>75</v>
      </c>
      <c r="FQ15" s="77">
        <v>100</v>
      </c>
      <c r="FR15" s="77">
        <v>75</v>
      </c>
      <c r="FS15" s="77">
        <v>75</v>
      </c>
      <c r="FT15" s="77">
        <v>75</v>
      </c>
      <c r="FU15" s="77">
        <v>75</v>
      </c>
      <c r="FV15" s="77">
        <v>100</v>
      </c>
      <c r="FW15" s="77">
        <v>100</v>
      </c>
      <c r="FX15" s="77">
        <v>50</v>
      </c>
      <c r="FY15" s="77">
        <v>75</v>
      </c>
      <c r="FZ15" s="77">
        <v>75</v>
      </c>
      <c r="GA15" s="77">
        <v>75</v>
      </c>
      <c r="GB15" s="77">
        <v>100</v>
      </c>
      <c r="GC15" s="77">
        <v>100</v>
      </c>
      <c r="GD15" s="77">
        <v>100</v>
      </c>
      <c r="GE15" s="77">
        <v>100</v>
      </c>
      <c r="GF15" s="77">
        <v>50</v>
      </c>
      <c r="GG15" s="77">
        <v>50</v>
      </c>
      <c r="GH15" s="77">
        <v>75</v>
      </c>
      <c r="GI15" s="77">
        <v>75</v>
      </c>
      <c r="GJ15" s="77">
        <v>100</v>
      </c>
      <c r="GK15" s="77">
        <v>100</v>
      </c>
      <c r="GL15" s="77">
        <v>100</v>
      </c>
      <c r="GM15" s="77">
        <v>100</v>
      </c>
      <c r="GN15" s="77">
        <v>100</v>
      </c>
      <c r="GO15" s="77">
        <v>75</v>
      </c>
      <c r="GP15" s="77">
        <v>75</v>
      </c>
      <c r="GQ15" s="77">
        <v>75</v>
      </c>
      <c r="GR15" s="77">
        <v>50</v>
      </c>
      <c r="GS15" s="77">
        <v>75</v>
      </c>
      <c r="GT15" s="77">
        <v>25</v>
      </c>
      <c r="GU15" s="77">
        <v>75</v>
      </c>
      <c r="GV15" s="77">
        <v>75</v>
      </c>
      <c r="GW15" s="77">
        <v>75</v>
      </c>
      <c r="GX15" s="77">
        <v>75</v>
      </c>
      <c r="GY15" s="77">
        <v>50</v>
      </c>
      <c r="GZ15" s="77">
        <v>50</v>
      </c>
      <c r="HA15" s="77">
        <v>50</v>
      </c>
      <c r="HB15" s="77">
        <v>50</v>
      </c>
      <c r="HC15" s="77">
        <v>50</v>
      </c>
      <c r="HD15" s="77">
        <v>75</v>
      </c>
    </row>
    <row r="16" spans="1:212" ht="15.5" x14ac:dyDescent="0.35">
      <c r="A16" s="80" t="s">
        <v>63</v>
      </c>
      <c r="B16" s="80" t="s">
        <v>338</v>
      </c>
      <c r="C16" s="111">
        <f t="shared" si="0"/>
        <v>79.947916666666671</v>
      </c>
      <c r="D16" s="111">
        <f t="shared" si="1"/>
        <v>84.333333333333329</v>
      </c>
      <c r="E16" s="111">
        <f t="shared" si="2"/>
        <v>88.888888888888886</v>
      </c>
      <c r="F16" s="77">
        <v>100</v>
      </c>
      <c r="G16" s="77">
        <v>100</v>
      </c>
      <c r="H16" s="77">
        <v>100</v>
      </c>
      <c r="I16" s="77">
        <v>25</v>
      </c>
      <c r="J16" s="77">
        <v>100</v>
      </c>
      <c r="K16" s="77">
        <v>50</v>
      </c>
      <c r="L16" s="77">
        <v>75</v>
      </c>
      <c r="M16" s="77">
        <v>75</v>
      </c>
      <c r="N16" s="77">
        <v>100</v>
      </c>
      <c r="O16" s="77">
        <v>75</v>
      </c>
      <c r="P16" s="77">
        <v>100</v>
      </c>
      <c r="Q16" s="77">
        <v>100</v>
      </c>
      <c r="R16" s="77">
        <v>75</v>
      </c>
      <c r="S16" s="77">
        <v>75</v>
      </c>
      <c r="T16" s="77">
        <v>100</v>
      </c>
      <c r="U16" s="77">
        <v>100</v>
      </c>
      <c r="V16" s="77">
        <v>100</v>
      </c>
      <c r="W16" s="77">
        <v>25</v>
      </c>
      <c r="X16" s="77">
        <v>100</v>
      </c>
      <c r="Y16" s="77">
        <v>100</v>
      </c>
      <c r="Z16" s="77">
        <v>50</v>
      </c>
      <c r="AA16" s="77">
        <v>50</v>
      </c>
      <c r="AB16" s="77">
        <v>50</v>
      </c>
      <c r="AC16" s="77">
        <v>25</v>
      </c>
      <c r="AD16" s="77">
        <v>25</v>
      </c>
      <c r="AE16" s="77">
        <v>100</v>
      </c>
      <c r="AF16" s="77">
        <v>100</v>
      </c>
      <c r="AG16" s="77">
        <v>25</v>
      </c>
      <c r="AH16" s="77">
        <v>25</v>
      </c>
      <c r="AI16" s="77">
        <v>75</v>
      </c>
      <c r="AJ16" s="77">
        <v>100</v>
      </c>
      <c r="AK16" s="77">
        <v>100</v>
      </c>
      <c r="AL16" s="77">
        <v>25</v>
      </c>
      <c r="AM16" s="77">
        <v>100</v>
      </c>
      <c r="AN16" s="77">
        <v>100</v>
      </c>
      <c r="AO16" s="77">
        <v>100</v>
      </c>
      <c r="AP16" s="77">
        <v>100</v>
      </c>
      <c r="AQ16" s="77">
        <v>25</v>
      </c>
      <c r="AR16" s="77">
        <v>100</v>
      </c>
      <c r="AS16" s="77">
        <v>25</v>
      </c>
      <c r="AT16" s="77">
        <v>100</v>
      </c>
      <c r="AU16" s="77">
        <v>100</v>
      </c>
      <c r="AV16" s="77">
        <v>100</v>
      </c>
      <c r="AW16" s="77">
        <v>50</v>
      </c>
      <c r="AX16" s="77">
        <v>100</v>
      </c>
      <c r="AY16" s="77">
        <v>100</v>
      </c>
      <c r="AZ16" s="77">
        <v>100</v>
      </c>
      <c r="BA16" s="77">
        <v>100</v>
      </c>
      <c r="BB16" s="77">
        <v>100</v>
      </c>
      <c r="BC16" s="77">
        <v>100</v>
      </c>
      <c r="BD16" s="77">
        <v>100</v>
      </c>
      <c r="BE16" s="77">
        <v>100</v>
      </c>
      <c r="BF16" s="77">
        <v>100</v>
      </c>
      <c r="BG16" s="77">
        <v>100</v>
      </c>
      <c r="BH16" s="77">
        <v>75</v>
      </c>
      <c r="BI16" s="77">
        <v>75</v>
      </c>
      <c r="BJ16" s="77">
        <v>75</v>
      </c>
      <c r="BK16" s="77">
        <v>100</v>
      </c>
      <c r="BL16" s="77">
        <v>75</v>
      </c>
      <c r="BM16" s="77">
        <v>75</v>
      </c>
      <c r="BN16" s="77">
        <v>100</v>
      </c>
      <c r="BO16" s="77">
        <v>50</v>
      </c>
      <c r="BP16" s="77">
        <v>100</v>
      </c>
      <c r="BQ16" s="77">
        <v>100</v>
      </c>
      <c r="BR16" s="77">
        <v>100</v>
      </c>
      <c r="BS16" s="77">
        <v>100</v>
      </c>
      <c r="BT16" s="77">
        <v>100</v>
      </c>
      <c r="BU16" s="77">
        <v>100</v>
      </c>
      <c r="BV16" s="77">
        <v>100</v>
      </c>
      <c r="BW16" s="77">
        <v>100</v>
      </c>
      <c r="BX16" s="77">
        <v>25</v>
      </c>
      <c r="BY16" s="77">
        <v>75</v>
      </c>
      <c r="BZ16" s="77">
        <v>100</v>
      </c>
      <c r="CA16" s="77">
        <v>100</v>
      </c>
      <c r="CB16" s="77">
        <v>25</v>
      </c>
      <c r="CC16" s="77">
        <v>100</v>
      </c>
      <c r="CD16" s="77">
        <v>25</v>
      </c>
      <c r="CE16" s="77">
        <v>25</v>
      </c>
      <c r="CF16" s="77">
        <v>100</v>
      </c>
      <c r="CG16" s="77">
        <v>100</v>
      </c>
      <c r="CH16" s="77">
        <v>100</v>
      </c>
      <c r="CI16" s="77">
        <v>100</v>
      </c>
      <c r="CJ16" s="77">
        <v>100</v>
      </c>
      <c r="CK16" s="77">
        <v>100</v>
      </c>
      <c r="CL16" s="77">
        <v>100</v>
      </c>
      <c r="CM16" s="77">
        <v>100</v>
      </c>
      <c r="CN16" s="77">
        <v>100</v>
      </c>
      <c r="CO16" s="77">
        <v>100</v>
      </c>
      <c r="CP16" s="77">
        <v>100</v>
      </c>
      <c r="CQ16" s="77">
        <v>75</v>
      </c>
      <c r="CR16" s="77">
        <v>75</v>
      </c>
      <c r="CS16" s="77">
        <v>25</v>
      </c>
      <c r="CT16" s="77">
        <v>50</v>
      </c>
      <c r="CU16" s="77">
        <v>75</v>
      </c>
      <c r="CV16" s="77">
        <v>25</v>
      </c>
      <c r="CW16" s="77">
        <v>25</v>
      </c>
      <c r="CX16" s="77">
        <v>25</v>
      </c>
      <c r="CY16" s="77">
        <v>100</v>
      </c>
      <c r="CZ16" s="77">
        <v>100</v>
      </c>
      <c r="DA16" s="77">
        <v>25</v>
      </c>
      <c r="DB16" s="77">
        <v>100</v>
      </c>
      <c r="DC16" s="77">
        <v>100</v>
      </c>
      <c r="DD16" s="77">
        <v>25</v>
      </c>
      <c r="DE16" s="77">
        <v>100</v>
      </c>
      <c r="DF16" s="77">
        <v>100</v>
      </c>
      <c r="DG16" s="77">
        <v>100</v>
      </c>
      <c r="DH16" s="77">
        <v>100</v>
      </c>
      <c r="DI16" s="77">
        <v>100</v>
      </c>
      <c r="DJ16" s="77">
        <v>75</v>
      </c>
      <c r="DK16" s="77">
        <v>25</v>
      </c>
      <c r="DL16" s="77">
        <v>100</v>
      </c>
      <c r="DM16" s="77">
        <v>100</v>
      </c>
      <c r="DN16" s="77">
        <v>100</v>
      </c>
      <c r="DO16" s="77">
        <v>100</v>
      </c>
      <c r="DP16" s="77">
        <v>100</v>
      </c>
      <c r="DQ16" s="77">
        <v>100</v>
      </c>
      <c r="DR16" s="77">
        <v>100</v>
      </c>
      <c r="DS16" s="77">
        <v>75</v>
      </c>
      <c r="DT16" s="77">
        <v>100</v>
      </c>
      <c r="DU16" s="77">
        <v>75</v>
      </c>
      <c r="DV16" s="77">
        <v>25</v>
      </c>
      <c r="DW16" s="77">
        <v>100</v>
      </c>
      <c r="DX16" s="77">
        <v>100</v>
      </c>
      <c r="DY16" s="77">
        <v>100</v>
      </c>
      <c r="DZ16" s="77">
        <v>25</v>
      </c>
      <c r="EA16" s="77">
        <v>100</v>
      </c>
      <c r="EB16" s="77">
        <v>100</v>
      </c>
      <c r="EC16" s="77">
        <v>75</v>
      </c>
      <c r="ED16" s="77">
        <v>75</v>
      </c>
      <c r="EE16" s="77">
        <v>100</v>
      </c>
      <c r="EF16" s="77">
        <v>100</v>
      </c>
      <c r="EG16" s="77">
        <v>100</v>
      </c>
      <c r="EH16" s="77">
        <v>100</v>
      </c>
      <c r="EI16" s="77">
        <v>100</v>
      </c>
      <c r="EJ16" s="77">
        <v>75</v>
      </c>
      <c r="EK16" s="77">
        <v>75</v>
      </c>
      <c r="EL16" s="77">
        <v>75</v>
      </c>
      <c r="EM16" s="77">
        <v>100</v>
      </c>
      <c r="EN16" s="77">
        <v>100</v>
      </c>
      <c r="EO16" s="77">
        <v>75</v>
      </c>
      <c r="EP16" s="77">
        <v>100</v>
      </c>
      <c r="EQ16" s="77">
        <v>100</v>
      </c>
      <c r="ER16" s="77">
        <v>100</v>
      </c>
      <c r="ES16" s="77">
        <v>100</v>
      </c>
      <c r="ET16" s="77">
        <v>100</v>
      </c>
      <c r="EU16" s="77">
        <v>100</v>
      </c>
      <c r="EV16" s="77">
        <v>100</v>
      </c>
      <c r="EW16" s="77">
        <v>100</v>
      </c>
      <c r="EX16" s="77">
        <v>75</v>
      </c>
      <c r="EY16" s="77">
        <v>75</v>
      </c>
      <c r="EZ16" s="77">
        <v>100</v>
      </c>
      <c r="FA16" s="77">
        <v>100</v>
      </c>
      <c r="FB16" s="77">
        <v>75</v>
      </c>
      <c r="FC16" s="77">
        <v>100</v>
      </c>
      <c r="FD16" s="77">
        <v>75</v>
      </c>
      <c r="FE16" s="77">
        <v>100</v>
      </c>
      <c r="FF16" s="77">
        <v>75</v>
      </c>
      <c r="FG16" s="77">
        <v>25</v>
      </c>
      <c r="FH16" s="77">
        <v>25</v>
      </c>
      <c r="FI16" s="77">
        <v>75</v>
      </c>
      <c r="FJ16" s="77">
        <v>75</v>
      </c>
      <c r="FK16" s="77">
        <v>75</v>
      </c>
      <c r="FL16" s="77">
        <v>100</v>
      </c>
      <c r="FM16" s="77">
        <v>100</v>
      </c>
      <c r="FN16" s="77">
        <v>75</v>
      </c>
      <c r="FO16" s="77">
        <v>100</v>
      </c>
      <c r="FP16" s="77">
        <v>100</v>
      </c>
      <c r="FQ16" s="77">
        <v>100</v>
      </c>
      <c r="FR16" s="77">
        <v>75</v>
      </c>
      <c r="FS16" s="77">
        <v>25</v>
      </c>
      <c r="FT16" s="77">
        <v>75</v>
      </c>
      <c r="FU16" s="77">
        <v>100</v>
      </c>
      <c r="FV16" s="77">
        <v>100</v>
      </c>
      <c r="FW16" s="77">
        <v>75</v>
      </c>
      <c r="FX16" s="77">
        <v>100</v>
      </c>
      <c r="FY16" s="77">
        <v>100</v>
      </c>
      <c r="FZ16" s="77">
        <v>100</v>
      </c>
      <c r="GA16" s="77">
        <v>100</v>
      </c>
      <c r="GB16" s="77">
        <v>100</v>
      </c>
      <c r="GC16" s="77">
        <v>100</v>
      </c>
      <c r="GD16" s="77">
        <v>100</v>
      </c>
      <c r="GE16" s="77">
        <v>100</v>
      </c>
      <c r="GF16" s="77">
        <v>25</v>
      </c>
      <c r="GG16" s="77">
        <v>25</v>
      </c>
      <c r="GH16" s="77">
        <v>100</v>
      </c>
      <c r="GI16" s="77">
        <v>25</v>
      </c>
      <c r="GJ16" s="77">
        <v>100</v>
      </c>
      <c r="GK16" s="77">
        <v>100</v>
      </c>
      <c r="GL16" s="77">
        <v>100</v>
      </c>
      <c r="GM16" s="77">
        <v>100</v>
      </c>
      <c r="GN16" s="77">
        <v>100</v>
      </c>
      <c r="GO16" s="77">
        <v>100</v>
      </c>
      <c r="GP16" s="77">
        <v>25</v>
      </c>
      <c r="GQ16" s="77">
        <v>100</v>
      </c>
      <c r="GR16" s="77">
        <v>75</v>
      </c>
      <c r="GS16" s="77">
        <v>100</v>
      </c>
      <c r="GT16" s="77">
        <v>100</v>
      </c>
      <c r="GU16" s="77">
        <v>100</v>
      </c>
      <c r="GV16" s="77">
        <v>100</v>
      </c>
      <c r="GW16" s="77">
        <v>100</v>
      </c>
      <c r="GX16" s="77">
        <v>100</v>
      </c>
      <c r="GY16" s="77">
        <v>100</v>
      </c>
      <c r="GZ16" s="77">
        <v>100</v>
      </c>
      <c r="HA16" s="77">
        <v>75</v>
      </c>
      <c r="HB16" s="77">
        <v>75</v>
      </c>
      <c r="HC16" s="77">
        <v>100</v>
      </c>
      <c r="HD16" s="77">
        <v>100</v>
      </c>
    </row>
    <row r="17" spans="1:212" ht="15.5" x14ac:dyDescent="0.35">
      <c r="A17" s="80" t="s">
        <v>70</v>
      </c>
      <c r="B17" s="80" t="s">
        <v>338</v>
      </c>
      <c r="C17" s="111">
        <f t="shared" si="0"/>
        <v>61.979166666666664</v>
      </c>
      <c r="D17" s="111">
        <f t="shared" si="1"/>
        <v>53.666666666666664</v>
      </c>
      <c r="E17" s="111">
        <f t="shared" si="2"/>
        <v>87.5</v>
      </c>
      <c r="F17" s="77">
        <v>0</v>
      </c>
      <c r="G17" s="77">
        <v>25</v>
      </c>
      <c r="H17" s="77">
        <v>0</v>
      </c>
      <c r="I17" s="77">
        <v>25</v>
      </c>
      <c r="J17" s="77">
        <v>0</v>
      </c>
      <c r="K17" s="77">
        <v>25</v>
      </c>
      <c r="L17" s="77">
        <v>0</v>
      </c>
      <c r="M17" s="77">
        <v>100</v>
      </c>
      <c r="N17" s="77">
        <v>0</v>
      </c>
      <c r="O17" s="77">
        <v>75</v>
      </c>
      <c r="P17" s="77">
        <v>0</v>
      </c>
      <c r="Q17" s="77">
        <v>100</v>
      </c>
      <c r="R17" s="77">
        <v>0</v>
      </c>
      <c r="S17" s="77">
        <v>75</v>
      </c>
      <c r="T17" s="77">
        <v>0</v>
      </c>
      <c r="U17" s="77">
        <v>75</v>
      </c>
      <c r="V17" s="77">
        <v>0</v>
      </c>
      <c r="W17" s="77">
        <v>0</v>
      </c>
      <c r="X17" s="77">
        <v>0</v>
      </c>
      <c r="Y17" s="77">
        <v>100</v>
      </c>
      <c r="Z17" s="77">
        <v>100</v>
      </c>
      <c r="AA17" s="77">
        <v>0</v>
      </c>
      <c r="AB17" s="77">
        <v>0</v>
      </c>
      <c r="AC17" s="77">
        <v>100</v>
      </c>
      <c r="AD17" s="77">
        <v>100</v>
      </c>
      <c r="AE17" s="77">
        <v>100</v>
      </c>
      <c r="AF17" s="77">
        <v>100</v>
      </c>
      <c r="AG17" s="77">
        <v>75</v>
      </c>
      <c r="AH17" s="77">
        <v>100</v>
      </c>
      <c r="AI17" s="77">
        <v>100</v>
      </c>
      <c r="AJ17" s="77">
        <v>100</v>
      </c>
      <c r="AK17" s="77">
        <v>100</v>
      </c>
      <c r="AL17" s="77">
        <v>100</v>
      </c>
      <c r="AM17" s="77">
        <v>75</v>
      </c>
      <c r="AN17" s="77">
        <v>75</v>
      </c>
      <c r="AO17" s="77">
        <v>75</v>
      </c>
      <c r="AP17" s="77">
        <v>75</v>
      </c>
      <c r="AQ17" s="77">
        <v>25</v>
      </c>
      <c r="AR17" s="77">
        <v>75</v>
      </c>
      <c r="AS17" s="77">
        <v>0</v>
      </c>
      <c r="AT17" s="77">
        <v>25</v>
      </c>
      <c r="AU17" s="77">
        <v>75</v>
      </c>
      <c r="AV17" s="77">
        <v>75</v>
      </c>
      <c r="AW17" s="77">
        <v>0</v>
      </c>
      <c r="AX17" s="77">
        <v>75</v>
      </c>
      <c r="AY17" s="77">
        <v>100</v>
      </c>
      <c r="AZ17" s="77">
        <v>75</v>
      </c>
      <c r="BA17" s="77">
        <v>75</v>
      </c>
      <c r="BB17" s="77">
        <v>75</v>
      </c>
      <c r="BC17" s="77">
        <v>75</v>
      </c>
      <c r="BD17" s="77">
        <v>100</v>
      </c>
      <c r="BE17" s="77">
        <v>100</v>
      </c>
      <c r="BF17" s="77">
        <v>75</v>
      </c>
      <c r="BG17" s="77">
        <v>75</v>
      </c>
      <c r="BH17" s="77">
        <v>75</v>
      </c>
      <c r="BI17" s="77">
        <v>75</v>
      </c>
      <c r="BJ17" s="77">
        <v>75</v>
      </c>
      <c r="BK17" s="77">
        <v>75</v>
      </c>
      <c r="BL17" s="77">
        <v>0</v>
      </c>
      <c r="BM17" s="77">
        <v>75</v>
      </c>
      <c r="BN17" s="77">
        <v>100</v>
      </c>
      <c r="BO17" s="77">
        <v>75</v>
      </c>
      <c r="BP17" s="77">
        <v>100</v>
      </c>
      <c r="BQ17" s="77">
        <v>0</v>
      </c>
      <c r="BR17" s="77">
        <v>100</v>
      </c>
      <c r="BS17" s="77">
        <v>75</v>
      </c>
      <c r="BT17" s="77">
        <v>100</v>
      </c>
      <c r="BU17" s="77">
        <v>100</v>
      </c>
      <c r="BV17" s="77">
        <v>75</v>
      </c>
      <c r="BW17" s="77">
        <v>100</v>
      </c>
      <c r="BX17" s="77">
        <v>0</v>
      </c>
      <c r="BY17" s="77">
        <v>0</v>
      </c>
      <c r="BZ17" s="77">
        <v>0</v>
      </c>
      <c r="CA17" s="77">
        <v>100</v>
      </c>
      <c r="CB17" s="77">
        <v>0</v>
      </c>
      <c r="CC17" s="77">
        <v>75</v>
      </c>
      <c r="CD17" s="77">
        <v>0</v>
      </c>
      <c r="CE17" s="77">
        <v>25</v>
      </c>
      <c r="CF17" s="77">
        <v>100</v>
      </c>
      <c r="CG17" s="77">
        <v>100</v>
      </c>
      <c r="CH17" s="77">
        <v>75</v>
      </c>
      <c r="CI17" s="77">
        <v>100</v>
      </c>
      <c r="CJ17" s="77">
        <v>75</v>
      </c>
      <c r="CK17" s="77">
        <v>100</v>
      </c>
      <c r="CL17" s="77">
        <v>100</v>
      </c>
      <c r="CM17" s="77">
        <v>25</v>
      </c>
      <c r="CN17" s="77">
        <v>100</v>
      </c>
      <c r="CO17" s="77">
        <v>100</v>
      </c>
      <c r="CP17" s="77">
        <v>100</v>
      </c>
      <c r="CQ17" s="77">
        <v>75</v>
      </c>
      <c r="CR17" s="77">
        <v>50</v>
      </c>
      <c r="CS17" s="77">
        <v>100</v>
      </c>
      <c r="CT17" s="77">
        <v>100</v>
      </c>
      <c r="CU17" s="77">
        <v>75</v>
      </c>
      <c r="CV17" s="77">
        <v>50</v>
      </c>
      <c r="CW17" s="77">
        <v>50</v>
      </c>
      <c r="CX17" s="77">
        <v>0</v>
      </c>
      <c r="CY17" s="77">
        <v>75</v>
      </c>
      <c r="CZ17" s="77">
        <v>75</v>
      </c>
      <c r="DA17" s="77">
        <v>25</v>
      </c>
      <c r="DB17" s="77">
        <v>100</v>
      </c>
      <c r="DC17" s="77">
        <v>50</v>
      </c>
      <c r="DD17" s="77">
        <v>25</v>
      </c>
      <c r="DE17" s="77">
        <v>100</v>
      </c>
      <c r="DF17" s="77">
        <v>50</v>
      </c>
      <c r="DG17" s="77">
        <v>0</v>
      </c>
      <c r="DH17" s="77">
        <v>100</v>
      </c>
      <c r="DI17" s="77">
        <v>100</v>
      </c>
      <c r="DJ17" s="77">
        <v>75</v>
      </c>
      <c r="DK17" s="77">
        <v>75</v>
      </c>
      <c r="DL17" s="77">
        <v>50</v>
      </c>
      <c r="DM17" s="77">
        <v>100</v>
      </c>
      <c r="DN17" s="77">
        <v>100</v>
      </c>
      <c r="DO17" s="77">
        <v>100</v>
      </c>
      <c r="DP17" s="77">
        <v>100</v>
      </c>
      <c r="DQ17" s="77">
        <v>100</v>
      </c>
      <c r="DR17" s="77">
        <v>100</v>
      </c>
      <c r="DS17" s="77">
        <v>100</v>
      </c>
      <c r="DT17" s="77">
        <v>100</v>
      </c>
      <c r="DU17" s="77">
        <v>50</v>
      </c>
      <c r="DV17" s="77">
        <v>0</v>
      </c>
      <c r="DW17" s="77">
        <v>100</v>
      </c>
      <c r="DX17" s="77">
        <v>100</v>
      </c>
      <c r="DY17" s="77">
        <v>25</v>
      </c>
      <c r="DZ17" s="77">
        <v>0</v>
      </c>
      <c r="EA17" s="77">
        <v>50</v>
      </c>
      <c r="EB17" s="77">
        <v>50</v>
      </c>
      <c r="EC17" s="77">
        <v>50</v>
      </c>
      <c r="ED17" s="77">
        <v>50</v>
      </c>
      <c r="EE17" s="77">
        <v>100</v>
      </c>
      <c r="EF17" s="77">
        <v>100</v>
      </c>
      <c r="EG17" s="77">
        <v>100</v>
      </c>
      <c r="EH17" s="77">
        <v>75</v>
      </c>
      <c r="EI17" s="77">
        <v>25</v>
      </c>
      <c r="EJ17" s="77">
        <v>50</v>
      </c>
      <c r="EK17" s="77">
        <v>25</v>
      </c>
      <c r="EL17" s="77">
        <v>75</v>
      </c>
      <c r="EM17" s="77">
        <v>100</v>
      </c>
      <c r="EN17" s="77">
        <v>100</v>
      </c>
      <c r="EO17" s="77">
        <v>100</v>
      </c>
      <c r="EP17" s="77">
        <v>75</v>
      </c>
      <c r="EQ17" s="77">
        <v>75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0</v>
      </c>
      <c r="FE17" s="77">
        <v>100</v>
      </c>
      <c r="FF17" s="77">
        <v>0</v>
      </c>
      <c r="FG17" s="77">
        <v>75</v>
      </c>
      <c r="FH17" s="77">
        <v>75</v>
      </c>
      <c r="FI17" s="77">
        <v>100</v>
      </c>
      <c r="FJ17" s="77">
        <v>100</v>
      </c>
      <c r="FK17" s="77">
        <v>100</v>
      </c>
      <c r="FL17" s="77">
        <v>100</v>
      </c>
      <c r="FM17" s="77">
        <v>100</v>
      </c>
      <c r="FN17" s="77">
        <v>100</v>
      </c>
      <c r="FO17" s="77">
        <v>0</v>
      </c>
      <c r="FP17" s="77">
        <v>0</v>
      </c>
      <c r="FQ17" s="77">
        <v>0</v>
      </c>
      <c r="FR17" s="77">
        <v>0</v>
      </c>
      <c r="FS17" s="77">
        <v>0</v>
      </c>
      <c r="FT17" s="77">
        <v>0</v>
      </c>
      <c r="FU17" s="77">
        <v>75</v>
      </c>
      <c r="FV17" s="77">
        <v>100</v>
      </c>
      <c r="FW17" s="77">
        <v>100</v>
      </c>
      <c r="FX17" s="77">
        <v>100</v>
      </c>
      <c r="FY17" s="77">
        <v>100</v>
      </c>
      <c r="FZ17" s="77">
        <v>100</v>
      </c>
      <c r="GA17" s="77">
        <v>100</v>
      </c>
      <c r="GB17" s="77">
        <v>100</v>
      </c>
      <c r="GC17" s="77">
        <v>100</v>
      </c>
      <c r="GD17" s="77">
        <v>100</v>
      </c>
      <c r="GE17" s="77">
        <v>75</v>
      </c>
      <c r="GF17" s="77">
        <v>75</v>
      </c>
      <c r="GG17" s="77">
        <v>75</v>
      </c>
      <c r="GH17" s="77">
        <v>100</v>
      </c>
      <c r="GI17" s="77">
        <v>100</v>
      </c>
      <c r="GJ17" s="77">
        <v>100</v>
      </c>
      <c r="GK17" s="77">
        <v>100</v>
      </c>
      <c r="GL17" s="77">
        <v>100</v>
      </c>
      <c r="GM17" s="77">
        <v>100</v>
      </c>
      <c r="GN17" s="77">
        <v>100</v>
      </c>
      <c r="GO17" s="77">
        <v>100</v>
      </c>
      <c r="GP17" s="77">
        <v>25</v>
      </c>
      <c r="GQ17" s="77">
        <v>50</v>
      </c>
      <c r="GR17" s="77">
        <v>50</v>
      </c>
      <c r="GS17" s="77">
        <v>100</v>
      </c>
      <c r="GT17" s="77">
        <v>75</v>
      </c>
      <c r="GU17" s="77">
        <v>75</v>
      </c>
      <c r="GV17" s="77">
        <v>100</v>
      </c>
      <c r="GW17" s="77">
        <v>100</v>
      </c>
      <c r="GX17" s="77">
        <v>100</v>
      </c>
      <c r="GY17" s="77">
        <v>75</v>
      </c>
      <c r="GZ17" s="77">
        <v>100</v>
      </c>
      <c r="HA17" s="77">
        <v>50</v>
      </c>
      <c r="HB17" s="77">
        <v>75</v>
      </c>
      <c r="HC17" s="77">
        <v>75</v>
      </c>
      <c r="HD17" s="77">
        <v>100</v>
      </c>
    </row>
    <row r="18" spans="1:212" ht="15.5" x14ac:dyDescent="0.35">
      <c r="A18" s="80" t="s">
        <v>72</v>
      </c>
      <c r="B18" s="80" t="s">
        <v>338</v>
      </c>
      <c r="C18" s="111">
        <f t="shared" si="0"/>
        <v>87.239583333333329</v>
      </c>
      <c r="D18" s="111">
        <f t="shared" si="1"/>
        <v>90</v>
      </c>
      <c r="E18" s="111">
        <f t="shared" si="2"/>
        <v>97.222222222222229</v>
      </c>
      <c r="F18" s="77">
        <v>100</v>
      </c>
      <c r="G18" s="77">
        <v>100</v>
      </c>
      <c r="H18" s="77">
        <v>25</v>
      </c>
      <c r="I18" s="77">
        <v>25</v>
      </c>
      <c r="J18" s="77">
        <v>75</v>
      </c>
      <c r="K18" s="77">
        <v>75</v>
      </c>
      <c r="L18" s="77">
        <v>100</v>
      </c>
      <c r="M18" s="77">
        <v>100</v>
      </c>
      <c r="N18" s="77">
        <v>100</v>
      </c>
      <c r="O18" s="77">
        <v>75</v>
      </c>
      <c r="P18" s="77">
        <v>100</v>
      </c>
      <c r="Q18" s="77">
        <v>100</v>
      </c>
      <c r="R18" s="77">
        <v>100</v>
      </c>
      <c r="S18" s="77">
        <v>75</v>
      </c>
      <c r="T18" s="77">
        <v>100</v>
      </c>
      <c r="U18" s="77">
        <v>100</v>
      </c>
      <c r="V18" s="77">
        <v>75</v>
      </c>
      <c r="W18" s="77">
        <v>0</v>
      </c>
      <c r="X18" s="77">
        <v>100</v>
      </c>
      <c r="Y18" s="77">
        <v>100</v>
      </c>
      <c r="Z18" s="77">
        <v>100</v>
      </c>
      <c r="AA18" s="77">
        <v>100</v>
      </c>
      <c r="AB18" s="77">
        <v>25</v>
      </c>
      <c r="AC18" s="77">
        <v>25</v>
      </c>
      <c r="AD18" s="77">
        <v>100</v>
      </c>
      <c r="AE18" s="77">
        <v>100</v>
      </c>
      <c r="AF18" s="77">
        <v>100</v>
      </c>
      <c r="AG18" s="77">
        <v>100</v>
      </c>
      <c r="AH18" s="77">
        <v>100</v>
      </c>
      <c r="AI18" s="77">
        <v>100</v>
      </c>
      <c r="AJ18" s="77">
        <v>100</v>
      </c>
      <c r="AK18" s="77">
        <v>100</v>
      </c>
      <c r="AL18" s="77">
        <v>100</v>
      </c>
      <c r="AM18" s="77">
        <v>25</v>
      </c>
      <c r="AN18" s="77">
        <v>100</v>
      </c>
      <c r="AO18" s="77">
        <v>100</v>
      </c>
      <c r="AP18" s="77">
        <v>100</v>
      </c>
      <c r="AQ18" s="77">
        <v>75</v>
      </c>
      <c r="AR18" s="77">
        <v>100</v>
      </c>
      <c r="AS18" s="77">
        <v>25</v>
      </c>
      <c r="AT18" s="77">
        <v>100</v>
      </c>
      <c r="AU18" s="77">
        <v>100</v>
      </c>
      <c r="AV18" s="77">
        <v>100</v>
      </c>
      <c r="AW18" s="77">
        <v>50</v>
      </c>
      <c r="AX18" s="77">
        <v>100</v>
      </c>
      <c r="AY18" s="77">
        <v>100</v>
      </c>
      <c r="AZ18" s="77">
        <v>100</v>
      </c>
      <c r="BA18" s="77">
        <v>100</v>
      </c>
      <c r="BB18" s="77">
        <v>100</v>
      </c>
      <c r="BC18" s="77">
        <v>100</v>
      </c>
      <c r="BD18" s="77">
        <v>100</v>
      </c>
      <c r="BE18" s="77">
        <v>100</v>
      </c>
      <c r="BF18" s="77">
        <v>100</v>
      </c>
      <c r="BG18" s="77">
        <v>100</v>
      </c>
      <c r="BH18" s="77">
        <v>100</v>
      </c>
      <c r="BI18" s="77">
        <v>100</v>
      </c>
      <c r="BJ18" s="77">
        <v>100</v>
      </c>
      <c r="BK18" s="77">
        <v>100</v>
      </c>
      <c r="BL18" s="77">
        <v>25</v>
      </c>
      <c r="BM18" s="77">
        <v>100</v>
      </c>
      <c r="BN18" s="77">
        <v>100</v>
      </c>
      <c r="BO18" s="77">
        <v>100</v>
      </c>
      <c r="BP18" s="77">
        <v>100</v>
      </c>
      <c r="BQ18" s="77">
        <v>100</v>
      </c>
      <c r="BR18" s="77">
        <v>100</v>
      </c>
      <c r="BS18" s="77">
        <v>100</v>
      </c>
      <c r="BT18" s="77">
        <v>100</v>
      </c>
      <c r="BU18" s="77">
        <v>100</v>
      </c>
      <c r="BV18" s="77">
        <v>100</v>
      </c>
      <c r="BW18" s="77">
        <v>0</v>
      </c>
      <c r="BX18" s="77">
        <v>0</v>
      </c>
      <c r="BY18" s="77">
        <v>100</v>
      </c>
      <c r="BZ18" s="77">
        <v>100</v>
      </c>
      <c r="CA18" s="77">
        <v>100</v>
      </c>
      <c r="CB18" s="77">
        <v>100</v>
      </c>
      <c r="CC18" s="77">
        <v>100</v>
      </c>
      <c r="CD18" s="77">
        <v>0</v>
      </c>
      <c r="CE18" s="77">
        <v>100</v>
      </c>
      <c r="CF18" s="77">
        <v>100</v>
      </c>
      <c r="CG18" s="77">
        <v>100</v>
      </c>
      <c r="CH18" s="77">
        <v>100</v>
      </c>
      <c r="CI18" s="77">
        <v>100</v>
      </c>
      <c r="CJ18" s="77">
        <v>75</v>
      </c>
      <c r="CK18" s="77">
        <v>75</v>
      </c>
      <c r="CL18" s="77">
        <v>75</v>
      </c>
      <c r="CM18" s="77">
        <v>75</v>
      </c>
      <c r="CN18" s="77">
        <v>100</v>
      </c>
      <c r="CO18" s="77">
        <v>100</v>
      </c>
      <c r="CP18" s="77">
        <v>100</v>
      </c>
      <c r="CQ18" s="77">
        <v>100</v>
      </c>
      <c r="CR18" s="77">
        <v>100</v>
      </c>
      <c r="CS18" s="77">
        <v>100</v>
      </c>
      <c r="CT18" s="77">
        <v>100</v>
      </c>
      <c r="CU18" s="77">
        <v>100</v>
      </c>
      <c r="CV18" s="77">
        <v>100</v>
      </c>
      <c r="CW18" s="77">
        <v>100</v>
      </c>
      <c r="CX18" s="77">
        <v>75</v>
      </c>
      <c r="CY18" s="77">
        <v>100</v>
      </c>
      <c r="CZ18" s="77">
        <v>100</v>
      </c>
      <c r="DA18" s="77">
        <v>25</v>
      </c>
      <c r="DB18" s="77">
        <v>100</v>
      </c>
      <c r="DC18" s="77">
        <v>100</v>
      </c>
      <c r="DD18" s="77">
        <v>100</v>
      </c>
      <c r="DE18" s="77">
        <v>100</v>
      </c>
      <c r="DF18" s="77">
        <v>100</v>
      </c>
      <c r="DG18" s="77">
        <v>100</v>
      </c>
      <c r="DH18" s="77">
        <v>100</v>
      </c>
      <c r="DI18" s="77">
        <v>100</v>
      </c>
      <c r="DJ18" s="77">
        <v>25</v>
      </c>
      <c r="DK18" s="77">
        <v>100</v>
      </c>
      <c r="DL18" s="77">
        <v>100</v>
      </c>
      <c r="DM18" s="77">
        <v>100</v>
      </c>
      <c r="DN18" s="77">
        <v>100</v>
      </c>
      <c r="DO18" s="77">
        <v>100</v>
      </c>
      <c r="DP18" s="77">
        <v>100</v>
      </c>
      <c r="DQ18" s="77">
        <v>100</v>
      </c>
      <c r="DR18" s="77">
        <v>100</v>
      </c>
      <c r="DS18" s="77">
        <v>100</v>
      </c>
      <c r="DT18" s="77">
        <v>100</v>
      </c>
      <c r="DU18" s="77">
        <v>100</v>
      </c>
      <c r="DV18" s="77">
        <v>100</v>
      </c>
      <c r="DW18" s="77">
        <v>100</v>
      </c>
      <c r="DX18" s="77">
        <v>100</v>
      </c>
      <c r="DY18" s="77">
        <v>100</v>
      </c>
      <c r="DZ18" s="77">
        <v>0</v>
      </c>
      <c r="EA18" s="77">
        <v>100</v>
      </c>
      <c r="EB18" s="77">
        <v>100</v>
      </c>
      <c r="EC18" s="77">
        <v>100</v>
      </c>
      <c r="ED18" s="77">
        <v>75</v>
      </c>
      <c r="EE18" s="77">
        <v>100</v>
      </c>
      <c r="EF18" s="77">
        <v>100</v>
      </c>
      <c r="EG18" s="77">
        <v>100</v>
      </c>
      <c r="EH18" s="77">
        <v>75</v>
      </c>
      <c r="EI18" s="77">
        <v>75</v>
      </c>
      <c r="EJ18" s="77">
        <v>75</v>
      </c>
      <c r="EK18" s="77">
        <v>25</v>
      </c>
      <c r="EL18" s="77">
        <v>75</v>
      </c>
      <c r="EM18" s="77">
        <v>100</v>
      </c>
      <c r="EN18" s="77">
        <v>100</v>
      </c>
      <c r="EO18" s="77">
        <v>50</v>
      </c>
      <c r="EP18" s="77">
        <v>100</v>
      </c>
      <c r="EQ18" s="77">
        <v>100</v>
      </c>
      <c r="ER18" s="77">
        <v>100</v>
      </c>
      <c r="ES18" s="77">
        <v>100</v>
      </c>
      <c r="ET18" s="77">
        <v>100</v>
      </c>
      <c r="EU18" s="77">
        <v>100</v>
      </c>
      <c r="EV18" s="77">
        <v>100</v>
      </c>
      <c r="EW18" s="77">
        <v>100</v>
      </c>
      <c r="EX18" s="77">
        <v>25</v>
      </c>
      <c r="EY18" s="77">
        <v>100</v>
      </c>
      <c r="EZ18" s="77">
        <v>100</v>
      </c>
      <c r="FA18" s="77">
        <v>100</v>
      </c>
      <c r="FB18" s="77">
        <v>50</v>
      </c>
      <c r="FC18" s="77">
        <v>100</v>
      </c>
      <c r="FD18" s="77">
        <v>100</v>
      </c>
      <c r="FE18" s="77">
        <v>100</v>
      </c>
      <c r="FF18" s="77">
        <v>50</v>
      </c>
      <c r="FG18" s="77">
        <v>75</v>
      </c>
      <c r="FH18" s="77">
        <v>75</v>
      </c>
      <c r="FI18" s="77">
        <v>100</v>
      </c>
      <c r="FJ18" s="77">
        <v>100</v>
      </c>
      <c r="FK18" s="77">
        <v>100</v>
      </c>
      <c r="FL18" s="77">
        <v>100</v>
      </c>
      <c r="FM18" s="77">
        <v>100</v>
      </c>
      <c r="FN18" s="77">
        <v>100</v>
      </c>
      <c r="FO18" s="77">
        <v>100</v>
      </c>
      <c r="FP18" s="77">
        <v>100</v>
      </c>
      <c r="FQ18" s="77">
        <v>100</v>
      </c>
      <c r="FR18" s="77">
        <v>100</v>
      </c>
      <c r="FS18" s="77">
        <v>100</v>
      </c>
      <c r="FT18" s="77">
        <v>100</v>
      </c>
      <c r="FU18" s="77">
        <v>100</v>
      </c>
      <c r="FV18" s="77">
        <v>75</v>
      </c>
      <c r="FW18" s="77">
        <v>100</v>
      </c>
      <c r="FX18" s="77">
        <v>100</v>
      </c>
      <c r="FY18" s="77">
        <v>75</v>
      </c>
      <c r="FZ18" s="77">
        <v>100</v>
      </c>
      <c r="GA18" s="77">
        <v>100</v>
      </c>
      <c r="GB18" s="77">
        <v>100</v>
      </c>
      <c r="GC18" s="77">
        <v>100</v>
      </c>
      <c r="GD18" s="77">
        <v>100</v>
      </c>
      <c r="GE18" s="77">
        <v>100</v>
      </c>
      <c r="GF18" s="77">
        <v>100</v>
      </c>
      <c r="GG18" s="77">
        <v>100</v>
      </c>
      <c r="GH18" s="77">
        <v>100</v>
      </c>
      <c r="GI18" s="77">
        <v>100</v>
      </c>
      <c r="GJ18" s="77">
        <v>100</v>
      </c>
      <c r="GK18" s="77">
        <v>100</v>
      </c>
      <c r="GL18" s="77">
        <v>100</v>
      </c>
      <c r="GM18" s="77">
        <v>100</v>
      </c>
      <c r="GN18" s="77">
        <v>100</v>
      </c>
      <c r="GO18" s="77">
        <v>100</v>
      </c>
      <c r="GP18" s="77">
        <v>100</v>
      </c>
      <c r="GQ18" s="77">
        <v>100</v>
      </c>
      <c r="GR18" s="77">
        <v>100</v>
      </c>
      <c r="GS18" s="77">
        <v>100</v>
      </c>
      <c r="GT18" s="77">
        <v>75</v>
      </c>
      <c r="GU18" s="77">
        <v>75</v>
      </c>
      <c r="GV18" s="77">
        <v>100</v>
      </c>
      <c r="GW18" s="77">
        <v>100</v>
      </c>
      <c r="GX18" s="77">
        <v>100</v>
      </c>
      <c r="GY18" s="77">
        <v>100</v>
      </c>
      <c r="GZ18" s="77">
        <v>100</v>
      </c>
      <c r="HA18" s="77">
        <v>100</v>
      </c>
      <c r="HB18" s="77">
        <v>100</v>
      </c>
      <c r="HC18" s="77">
        <v>100</v>
      </c>
      <c r="HD18" s="77">
        <v>100</v>
      </c>
    </row>
    <row r="19" spans="1:212" ht="15.5" x14ac:dyDescent="0.35">
      <c r="A19" s="80" t="s">
        <v>80</v>
      </c>
      <c r="B19" s="80" t="s">
        <v>338</v>
      </c>
      <c r="C19" s="111">
        <f t="shared" si="0"/>
        <v>75.260416666666671</v>
      </c>
      <c r="D19" s="111">
        <f t="shared" si="1"/>
        <v>76.666666666666671</v>
      </c>
      <c r="E19" s="111">
        <f t="shared" si="2"/>
        <v>79.861111111111114</v>
      </c>
      <c r="F19" s="77">
        <v>100</v>
      </c>
      <c r="G19" s="77">
        <v>75</v>
      </c>
      <c r="H19" s="77">
        <v>100</v>
      </c>
      <c r="I19" s="77">
        <v>75</v>
      </c>
      <c r="J19" s="77">
        <v>100</v>
      </c>
      <c r="K19" s="77">
        <v>75</v>
      </c>
      <c r="L19" s="77">
        <v>75</v>
      </c>
      <c r="M19" s="77">
        <v>50</v>
      </c>
      <c r="N19" s="77">
        <v>100</v>
      </c>
      <c r="O19" s="77">
        <v>100</v>
      </c>
      <c r="P19" s="77">
        <v>100</v>
      </c>
      <c r="Q19" s="77">
        <v>100</v>
      </c>
      <c r="R19" s="77">
        <v>75</v>
      </c>
      <c r="S19" s="77">
        <v>75</v>
      </c>
      <c r="T19" s="77">
        <v>75</v>
      </c>
      <c r="U19" s="77">
        <v>75</v>
      </c>
      <c r="V19" s="77">
        <v>75</v>
      </c>
      <c r="W19" s="77">
        <v>50</v>
      </c>
      <c r="X19" s="77">
        <v>100</v>
      </c>
      <c r="Y19" s="77">
        <v>100</v>
      </c>
      <c r="Z19" s="77">
        <v>75</v>
      </c>
      <c r="AA19" s="77">
        <v>75</v>
      </c>
      <c r="AB19" s="77">
        <v>0</v>
      </c>
      <c r="AC19" s="77">
        <v>0</v>
      </c>
      <c r="AD19" s="77">
        <v>25</v>
      </c>
      <c r="AE19" s="77">
        <v>100</v>
      </c>
      <c r="AF19" s="77">
        <v>75</v>
      </c>
      <c r="AG19" s="77">
        <v>25</v>
      </c>
      <c r="AH19" s="77">
        <v>75</v>
      </c>
      <c r="AI19" s="77">
        <v>100</v>
      </c>
      <c r="AJ19" s="77">
        <v>100</v>
      </c>
      <c r="AK19" s="77">
        <v>75</v>
      </c>
      <c r="AL19" s="77">
        <v>75</v>
      </c>
      <c r="AM19" s="77">
        <v>75</v>
      </c>
      <c r="AN19" s="77">
        <v>75</v>
      </c>
      <c r="AO19" s="77">
        <v>100</v>
      </c>
      <c r="AP19" s="77">
        <v>50</v>
      </c>
      <c r="AQ19" s="77">
        <v>100</v>
      </c>
      <c r="AR19" s="77">
        <v>75</v>
      </c>
      <c r="AS19" s="77">
        <v>75</v>
      </c>
      <c r="AT19" s="77">
        <v>75</v>
      </c>
      <c r="AU19" s="77">
        <v>100</v>
      </c>
      <c r="AV19" s="77">
        <v>75</v>
      </c>
      <c r="AW19" s="77">
        <v>50</v>
      </c>
      <c r="AX19" s="77">
        <v>100</v>
      </c>
      <c r="AY19" s="77">
        <v>100</v>
      </c>
      <c r="AZ19" s="77">
        <v>75</v>
      </c>
      <c r="BA19" s="77">
        <v>75</v>
      </c>
      <c r="BB19" s="77">
        <v>50</v>
      </c>
      <c r="BC19" s="77">
        <v>50</v>
      </c>
      <c r="BD19" s="77">
        <v>100</v>
      </c>
      <c r="BE19" s="77">
        <v>100</v>
      </c>
      <c r="BF19" s="77">
        <v>75</v>
      </c>
      <c r="BG19" s="77">
        <v>75</v>
      </c>
      <c r="BH19" s="77">
        <v>50</v>
      </c>
      <c r="BI19" s="77">
        <v>50</v>
      </c>
      <c r="BJ19" s="77">
        <v>75</v>
      </c>
      <c r="BK19" s="77">
        <v>75</v>
      </c>
      <c r="BL19" s="77">
        <v>25</v>
      </c>
      <c r="BM19" s="77">
        <v>75</v>
      </c>
      <c r="BN19" s="77">
        <v>100</v>
      </c>
      <c r="BO19" s="77">
        <v>75</v>
      </c>
      <c r="BP19" s="77">
        <v>100</v>
      </c>
      <c r="BQ19" s="77">
        <v>100</v>
      </c>
      <c r="BR19" s="77">
        <v>75</v>
      </c>
      <c r="BS19" s="77">
        <v>75</v>
      </c>
      <c r="BT19" s="77">
        <v>100</v>
      </c>
      <c r="BU19" s="77">
        <v>75</v>
      </c>
      <c r="BV19" s="77">
        <v>50</v>
      </c>
      <c r="BW19" s="77">
        <v>50</v>
      </c>
      <c r="BX19" s="77">
        <v>25</v>
      </c>
      <c r="BY19" s="77">
        <v>75</v>
      </c>
      <c r="BZ19" s="77">
        <v>50</v>
      </c>
      <c r="CA19" s="77">
        <v>100</v>
      </c>
      <c r="CB19" s="77">
        <v>25</v>
      </c>
      <c r="CC19" s="77">
        <v>100</v>
      </c>
      <c r="CD19" s="77">
        <v>75</v>
      </c>
      <c r="CE19" s="77">
        <v>25</v>
      </c>
      <c r="CF19" s="77">
        <v>100</v>
      </c>
      <c r="CG19" s="77">
        <v>100</v>
      </c>
      <c r="CH19" s="77">
        <v>100</v>
      </c>
      <c r="CI19" s="77">
        <v>75</v>
      </c>
      <c r="CJ19" s="77">
        <v>75</v>
      </c>
      <c r="CK19" s="77">
        <v>100</v>
      </c>
      <c r="CL19" s="77">
        <v>100</v>
      </c>
      <c r="CM19" s="77">
        <v>75</v>
      </c>
      <c r="CN19" s="77">
        <v>100</v>
      </c>
      <c r="CO19" s="77">
        <v>75</v>
      </c>
      <c r="CP19" s="77">
        <v>100</v>
      </c>
      <c r="CQ19" s="77">
        <v>50</v>
      </c>
      <c r="CR19" s="77">
        <v>50</v>
      </c>
      <c r="CS19" s="77">
        <v>25</v>
      </c>
      <c r="CT19" s="77">
        <v>100</v>
      </c>
      <c r="CU19" s="77">
        <v>100</v>
      </c>
      <c r="CV19" s="77">
        <v>75</v>
      </c>
      <c r="CW19" s="77">
        <v>75</v>
      </c>
      <c r="CX19" s="77">
        <v>75</v>
      </c>
      <c r="CY19" s="77">
        <v>100</v>
      </c>
      <c r="CZ19" s="77">
        <v>75</v>
      </c>
      <c r="DA19" s="77">
        <v>25</v>
      </c>
      <c r="DB19" s="77">
        <v>100</v>
      </c>
      <c r="DC19" s="77">
        <v>100</v>
      </c>
      <c r="DD19" s="77">
        <v>50</v>
      </c>
      <c r="DE19" s="77">
        <v>100</v>
      </c>
      <c r="DF19" s="77">
        <v>25</v>
      </c>
      <c r="DG19" s="77">
        <v>50</v>
      </c>
      <c r="DH19" s="77">
        <v>100</v>
      </c>
      <c r="DI19" s="77">
        <v>100</v>
      </c>
      <c r="DJ19" s="77">
        <v>25</v>
      </c>
      <c r="DK19" s="77">
        <v>75</v>
      </c>
      <c r="DL19" s="77">
        <v>100</v>
      </c>
      <c r="DM19" s="77">
        <v>100</v>
      </c>
      <c r="DN19" s="77">
        <v>75</v>
      </c>
      <c r="DO19" s="77">
        <v>50</v>
      </c>
      <c r="DP19" s="77">
        <v>100</v>
      </c>
      <c r="DQ19" s="77">
        <v>100</v>
      </c>
      <c r="DR19" s="77">
        <v>100</v>
      </c>
      <c r="DS19" s="77">
        <v>50</v>
      </c>
      <c r="DT19" s="77">
        <v>100</v>
      </c>
      <c r="DU19" s="77">
        <v>75</v>
      </c>
      <c r="DV19" s="77">
        <v>25</v>
      </c>
      <c r="DW19" s="77">
        <v>50</v>
      </c>
      <c r="DX19" s="77">
        <v>75</v>
      </c>
      <c r="DY19" s="77">
        <v>25</v>
      </c>
      <c r="DZ19" s="77">
        <v>25</v>
      </c>
      <c r="EA19" s="77">
        <v>50</v>
      </c>
      <c r="EB19" s="77">
        <v>50</v>
      </c>
      <c r="EC19" s="77">
        <v>75</v>
      </c>
      <c r="ED19" s="77">
        <v>75</v>
      </c>
      <c r="EE19" s="77">
        <v>25</v>
      </c>
      <c r="EF19" s="77">
        <v>75</v>
      </c>
      <c r="EG19" s="77">
        <v>100</v>
      </c>
      <c r="EH19" s="77">
        <v>75</v>
      </c>
      <c r="EI19" s="77">
        <v>100</v>
      </c>
      <c r="EJ19" s="77">
        <v>50</v>
      </c>
      <c r="EK19" s="77">
        <v>25</v>
      </c>
      <c r="EL19" s="77">
        <v>50</v>
      </c>
      <c r="EM19" s="77">
        <v>75</v>
      </c>
      <c r="EN19" s="77">
        <v>100</v>
      </c>
      <c r="EO19" s="77">
        <v>75</v>
      </c>
      <c r="EP19" s="77">
        <v>75</v>
      </c>
      <c r="EQ19" s="77">
        <v>75</v>
      </c>
      <c r="ER19" s="77">
        <v>100</v>
      </c>
      <c r="ES19" s="77">
        <v>100</v>
      </c>
      <c r="ET19" s="77">
        <v>100</v>
      </c>
      <c r="EU19" s="77">
        <v>100</v>
      </c>
      <c r="EV19" s="77">
        <v>100</v>
      </c>
      <c r="EW19" s="77">
        <v>100</v>
      </c>
      <c r="EX19" s="77">
        <v>75</v>
      </c>
      <c r="EY19" s="77">
        <v>100</v>
      </c>
      <c r="EZ19" s="77">
        <v>75</v>
      </c>
      <c r="FA19" s="77">
        <v>100</v>
      </c>
      <c r="FB19" s="77">
        <v>75</v>
      </c>
      <c r="FC19" s="77">
        <v>100</v>
      </c>
      <c r="FD19" s="77">
        <v>75</v>
      </c>
      <c r="FE19" s="77">
        <v>75</v>
      </c>
      <c r="FF19" s="77">
        <v>75</v>
      </c>
      <c r="FG19" s="77">
        <v>25</v>
      </c>
      <c r="FH19" s="77">
        <v>25</v>
      </c>
      <c r="FI19" s="77">
        <v>75</v>
      </c>
      <c r="FJ19" s="77">
        <v>100</v>
      </c>
      <c r="FK19" s="77">
        <v>100</v>
      </c>
      <c r="FL19" s="77">
        <v>100</v>
      </c>
      <c r="FM19" s="77">
        <v>100</v>
      </c>
      <c r="FN19" s="77">
        <v>100</v>
      </c>
      <c r="FO19" s="77">
        <v>75</v>
      </c>
      <c r="FP19" s="77">
        <v>100</v>
      </c>
      <c r="FQ19" s="77">
        <v>100</v>
      </c>
      <c r="FR19" s="77">
        <v>100</v>
      </c>
      <c r="FS19" s="77">
        <v>100</v>
      </c>
      <c r="FT19" s="77">
        <v>100</v>
      </c>
      <c r="FU19" s="77">
        <v>75</v>
      </c>
      <c r="FV19" s="77">
        <v>75</v>
      </c>
      <c r="FW19" s="77">
        <v>75</v>
      </c>
      <c r="FX19" s="77">
        <v>75</v>
      </c>
      <c r="FY19" s="77">
        <v>75</v>
      </c>
      <c r="FZ19" s="77">
        <v>75</v>
      </c>
      <c r="GA19" s="77">
        <v>100</v>
      </c>
      <c r="GB19" s="77">
        <v>100</v>
      </c>
      <c r="GC19" s="77">
        <v>100</v>
      </c>
      <c r="GD19" s="77">
        <v>100</v>
      </c>
      <c r="GE19" s="77">
        <v>100</v>
      </c>
      <c r="GF19" s="77">
        <v>100</v>
      </c>
      <c r="GG19" s="77">
        <v>75</v>
      </c>
      <c r="GH19" s="77">
        <v>75</v>
      </c>
      <c r="GI19" s="77">
        <v>75</v>
      </c>
      <c r="GJ19" s="77">
        <v>100</v>
      </c>
      <c r="GK19" s="77">
        <v>75</v>
      </c>
      <c r="GL19" s="77">
        <v>100</v>
      </c>
      <c r="GM19" s="77">
        <v>100</v>
      </c>
      <c r="GN19" s="77">
        <v>75</v>
      </c>
      <c r="GO19" s="77">
        <v>100</v>
      </c>
      <c r="GP19" s="77">
        <v>100</v>
      </c>
      <c r="GQ19" s="77">
        <v>75</v>
      </c>
      <c r="GR19" s="77">
        <v>75</v>
      </c>
      <c r="GS19" s="77">
        <v>75</v>
      </c>
      <c r="GT19" s="77">
        <v>75</v>
      </c>
      <c r="GU19" s="77">
        <v>50</v>
      </c>
      <c r="GV19" s="77">
        <v>50</v>
      </c>
      <c r="GW19" s="77">
        <v>75</v>
      </c>
      <c r="GX19" s="77">
        <v>50</v>
      </c>
      <c r="GY19" s="77">
        <v>50</v>
      </c>
      <c r="GZ19" s="77">
        <v>100</v>
      </c>
      <c r="HA19" s="77">
        <v>75</v>
      </c>
      <c r="HB19" s="77">
        <v>75</v>
      </c>
      <c r="HC19" s="77">
        <v>50</v>
      </c>
      <c r="HD19" s="77">
        <v>75</v>
      </c>
    </row>
    <row r="20" spans="1:212" ht="15.5" x14ac:dyDescent="0.35">
      <c r="A20" s="22" t="s">
        <v>45</v>
      </c>
      <c r="B20" s="22"/>
      <c r="C20" s="111">
        <f t="shared" si="0"/>
        <v>65.364583333333329</v>
      </c>
      <c r="D20" s="111">
        <f t="shared" si="1"/>
        <v>67.666666666666671</v>
      </c>
      <c r="E20" s="111">
        <f t="shared" si="2"/>
        <v>78.472222222222229</v>
      </c>
      <c r="F20" s="77">
        <v>75</v>
      </c>
      <c r="G20" s="77">
        <v>75</v>
      </c>
      <c r="H20" s="77">
        <v>75</v>
      </c>
      <c r="I20" s="77">
        <v>75</v>
      </c>
      <c r="J20" s="77">
        <v>75</v>
      </c>
      <c r="K20" s="77">
        <v>75</v>
      </c>
      <c r="L20" s="77">
        <v>75</v>
      </c>
      <c r="M20" s="77">
        <v>75</v>
      </c>
      <c r="N20" s="77">
        <v>100</v>
      </c>
      <c r="O20" s="77">
        <v>100</v>
      </c>
      <c r="P20" s="77">
        <v>100</v>
      </c>
      <c r="Q20" s="77">
        <v>100</v>
      </c>
      <c r="R20" s="77">
        <v>75</v>
      </c>
      <c r="S20" s="77">
        <v>75</v>
      </c>
      <c r="T20" s="77">
        <v>75</v>
      </c>
      <c r="U20" s="77">
        <v>75</v>
      </c>
      <c r="V20" s="77">
        <v>50</v>
      </c>
      <c r="W20" s="77">
        <v>0</v>
      </c>
      <c r="X20" s="77">
        <v>100</v>
      </c>
      <c r="Y20" s="77">
        <v>100</v>
      </c>
      <c r="Z20" s="77">
        <v>100</v>
      </c>
      <c r="AA20" s="77">
        <v>100</v>
      </c>
      <c r="AB20" s="77">
        <v>50</v>
      </c>
      <c r="AC20" s="77">
        <v>75</v>
      </c>
      <c r="AD20" s="77">
        <v>75</v>
      </c>
      <c r="AE20" s="77">
        <v>75</v>
      </c>
      <c r="AF20" s="77">
        <v>0</v>
      </c>
      <c r="AG20" s="77">
        <v>50</v>
      </c>
      <c r="AH20" s="77">
        <v>50</v>
      </c>
      <c r="AI20" s="77">
        <v>50</v>
      </c>
      <c r="AJ20" s="77">
        <v>75</v>
      </c>
      <c r="AK20" s="77">
        <v>75</v>
      </c>
      <c r="AL20" s="77">
        <v>75</v>
      </c>
      <c r="AM20" s="77">
        <v>75</v>
      </c>
      <c r="AN20" s="77">
        <v>100</v>
      </c>
      <c r="AO20" s="77">
        <v>75</v>
      </c>
      <c r="AP20" s="77">
        <v>25</v>
      </c>
      <c r="AQ20" s="77">
        <v>75</v>
      </c>
      <c r="AR20" s="77">
        <v>25</v>
      </c>
      <c r="AS20" s="77">
        <v>50</v>
      </c>
      <c r="AT20" s="77">
        <v>75</v>
      </c>
      <c r="AU20" s="77">
        <v>100</v>
      </c>
      <c r="AV20" s="77">
        <v>100</v>
      </c>
      <c r="AW20" s="77">
        <v>75</v>
      </c>
      <c r="AX20" s="77">
        <v>100</v>
      </c>
      <c r="AY20" s="77">
        <v>100</v>
      </c>
      <c r="AZ20" s="77">
        <v>75</v>
      </c>
      <c r="BA20" s="77">
        <v>25</v>
      </c>
      <c r="BB20" s="77">
        <v>100</v>
      </c>
      <c r="BC20" s="77">
        <v>100</v>
      </c>
      <c r="BD20" s="77">
        <v>100</v>
      </c>
      <c r="BE20" s="77">
        <v>100</v>
      </c>
      <c r="BF20" s="77">
        <v>100</v>
      </c>
      <c r="BG20" s="77">
        <v>25</v>
      </c>
      <c r="BH20" s="77">
        <v>100</v>
      </c>
      <c r="BI20" s="77">
        <v>100</v>
      </c>
      <c r="BJ20" s="77">
        <v>75</v>
      </c>
      <c r="BK20" s="77">
        <v>0</v>
      </c>
      <c r="BL20" s="77">
        <v>0</v>
      </c>
      <c r="BM20" s="77">
        <v>75</v>
      </c>
      <c r="BN20" s="77">
        <v>0</v>
      </c>
      <c r="BO20" s="77">
        <v>0</v>
      </c>
      <c r="BP20" s="77">
        <v>0</v>
      </c>
      <c r="BQ20" s="77">
        <v>0</v>
      </c>
      <c r="BR20" s="77">
        <v>75</v>
      </c>
      <c r="BS20" s="77">
        <v>25</v>
      </c>
      <c r="BT20" s="77">
        <v>50</v>
      </c>
      <c r="BU20" s="77">
        <v>75</v>
      </c>
      <c r="BV20" s="77">
        <v>25</v>
      </c>
      <c r="BW20" s="77">
        <v>75</v>
      </c>
      <c r="BX20" s="77">
        <v>50</v>
      </c>
      <c r="BY20" s="77">
        <v>100</v>
      </c>
      <c r="BZ20" s="77">
        <v>100</v>
      </c>
      <c r="CA20" s="77">
        <v>75</v>
      </c>
      <c r="CB20" s="77">
        <v>25</v>
      </c>
      <c r="CC20" s="77">
        <v>75</v>
      </c>
      <c r="CD20" s="77">
        <v>50</v>
      </c>
      <c r="CE20" s="77">
        <v>25</v>
      </c>
      <c r="CF20" s="77">
        <v>75</v>
      </c>
      <c r="CG20" s="77">
        <v>100</v>
      </c>
      <c r="CH20" s="77">
        <v>100</v>
      </c>
      <c r="CI20" s="77">
        <v>75</v>
      </c>
      <c r="CJ20" s="77">
        <v>75</v>
      </c>
      <c r="CK20" s="77">
        <v>75</v>
      </c>
      <c r="CL20" s="77">
        <v>50</v>
      </c>
      <c r="CM20" s="77">
        <v>75</v>
      </c>
      <c r="CN20" s="77">
        <v>75</v>
      </c>
      <c r="CO20" s="77">
        <v>100</v>
      </c>
      <c r="CP20" s="77">
        <v>75</v>
      </c>
      <c r="CQ20" s="77">
        <v>25</v>
      </c>
      <c r="CR20" s="77">
        <v>25</v>
      </c>
      <c r="CS20" s="77">
        <v>25</v>
      </c>
      <c r="CT20" s="77">
        <v>75</v>
      </c>
      <c r="CU20" s="77">
        <v>25</v>
      </c>
      <c r="CV20" s="77">
        <v>25</v>
      </c>
      <c r="CW20" s="77">
        <v>25</v>
      </c>
      <c r="CX20" s="77">
        <v>75</v>
      </c>
      <c r="CY20" s="77">
        <v>75</v>
      </c>
      <c r="CZ20" s="77">
        <v>100</v>
      </c>
      <c r="DA20" s="77">
        <v>50</v>
      </c>
      <c r="DB20" s="77">
        <v>100</v>
      </c>
      <c r="DC20" s="77">
        <v>100</v>
      </c>
      <c r="DD20" s="77">
        <v>75</v>
      </c>
      <c r="DE20" s="77">
        <v>100</v>
      </c>
      <c r="DF20" s="77">
        <v>75</v>
      </c>
      <c r="DG20" s="77">
        <v>75</v>
      </c>
      <c r="DH20" s="77">
        <v>50</v>
      </c>
      <c r="DI20" s="77">
        <v>75</v>
      </c>
      <c r="DJ20" s="77">
        <v>0</v>
      </c>
      <c r="DK20" s="77">
        <v>0</v>
      </c>
      <c r="DL20" s="77">
        <v>75</v>
      </c>
      <c r="DM20" s="77">
        <v>100</v>
      </c>
      <c r="DN20" s="77">
        <v>0</v>
      </c>
      <c r="DO20" s="77">
        <v>75</v>
      </c>
      <c r="DP20" s="77">
        <v>25</v>
      </c>
      <c r="DQ20" s="77">
        <v>25</v>
      </c>
      <c r="DR20" s="77">
        <v>75</v>
      </c>
      <c r="DS20" s="77">
        <v>0</v>
      </c>
      <c r="DT20" s="77">
        <v>50</v>
      </c>
      <c r="DU20" s="77">
        <v>50</v>
      </c>
      <c r="DV20" s="77">
        <v>25</v>
      </c>
      <c r="DW20" s="77">
        <v>50</v>
      </c>
      <c r="DX20" s="77">
        <v>75</v>
      </c>
      <c r="DY20" s="77">
        <v>50</v>
      </c>
      <c r="DZ20" s="77">
        <v>75</v>
      </c>
      <c r="EA20" s="77">
        <v>100</v>
      </c>
      <c r="EB20" s="77">
        <v>100</v>
      </c>
      <c r="EC20" s="77">
        <v>75</v>
      </c>
      <c r="ED20" s="77">
        <v>75</v>
      </c>
      <c r="EE20" s="77">
        <v>50</v>
      </c>
      <c r="EF20" s="77">
        <v>50</v>
      </c>
      <c r="EG20" s="77">
        <v>100</v>
      </c>
      <c r="EH20" s="77">
        <v>100</v>
      </c>
      <c r="EI20" s="77">
        <v>75</v>
      </c>
      <c r="EJ20" s="77">
        <v>75</v>
      </c>
      <c r="EK20" s="77">
        <v>25</v>
      </c>
      <c r="EL20" s="77">
        <v>75</v>
      </c>
      <c r="EM20" s="77">
        <v>75</v>
      </c>
      <c r="EN20" s="77">
        <v>75</v>
      </c>
      <c r="EO20" s="77">
        <v>75</v>
      </c>
      <c r="EP20" s="77">
        <v>75</v>
      </c>
      <c r="EQ20" s="77">
        <v>75</v>
      </c>
      <c r="ER20" s="77">
        <v>50</v>
      </c>
      <c r="ES20" s="77">
        <v>50</v>
      </c>
      <c r="ET20" s="77">
        <v>100</v>
      </c>
      <c r="EU20" s="77">
        <v>100</v>
      </c>
      <c r="EV20" s="77">
        <v>75</v>
      </c>
      <c r="EW20" s="77">
        <v>75</v>
      </c>
      <c r="EX20" s="77">
        <v>25</v>
      </c>
      <c r="EY20" s="77">
        <v>75</v>
      </c>
      <c r="EZ20" s="77">
        <v>75</v>
      </c>
      <c r="FA20" s="77">
        <v>75</v>
      </c>
      <c r="FB20" s="77">
        <v>75</v>
      </c>
      <c r="FC20" s="77">
        <v>75</v>
      </c>
      <c r="FD20" s="77">
        <v>75</v>
      </c>
      <c r="FE20" s="77">
        <v>100</v>
      </c>
      <c r="FF20" s="77">
        <v>75</v>
      </c>
      <c r="FG20" s="77">
        <v>75</v>
      </c>
      <c r="FH20" s="77">
        <v>75</v>
      </c>
      <c r="FI20" s="77">
        <v>75</v>
      </c>
      <c r="FJ20" s="77">
        <v>75</v>
      </c>
      <c r="FK20" s="77">
        <v>75</v>
      </c>
      <c r="FL20" s="77">
        <v>75</v>
      </c>
      <c r="FM20" s="77">
        <v>75</v>
      </c>
      <c r="FN20" s="77">
        <v>50</v>
      </c>
      <c r="FO20" s="77">
        <v>75</v>
      </c>
      <c r="FP20" s="77">
        <v>75</v>
      </c>
      <c r="FQ20" s="77">
        <v>75</v>
      </c>
      <c r="FR20" s="77">
        <v>75</v>
      </c>
      <c r="FS20" s="77">
        <v>75</v>
      </c>
      <c r="FT20" s="77">
        <v>50</v>
      </c>
      <c r="FU20" s="77">
        <v>75</v>
      </c>
      <c r="FV20" s="77">
        <v>75</v>
      </c>
      <c r="FW20" s="77">
        <v>75</v>
      </c>
      <c r="FX20" s="77">
        <v>100</v>
      </c>
      <c r="FY20" s="77">
        <v>100</v>
      </c>
      <c r="FZ20" s="77">
        <v>75</v>
      </c>
      <c r="GA20" s="77">
        <v>100</v>
      </c>
      <c r="GB20" s="77">
        <v>75</v>
      </c>
      <c r="GC20" s="77">
        <v>75</v>
      </c>
      <c r="GD20" s="77">
        <v>75</v>
      </c>
      <c r="GE20" s="77">
        <v>100</v>
      </c>
      <c r="GF20" s="77">
        <v>50</v>
      </c>
      <c r="GG20" s="77">
        <v>75</v>
      </c>
      <c r="GH20" s="77">
        <v>100</v>
      </c>
      <c r="GI20" s="77">
        <v>100</v>
      </c>
      <c r="GJ20" s="77">
        <v>100</v>
      </c>
      <c r="GK20" s="77">
        <v>75</v>
      </c>
      <c r="GL20" s="77">
        <v>100</v>
      </c>
      <c r="GM20" s="77">
        <v>100</v>
      </c>
      <c r="GN20" s="77">
        <v>75</v>
      </c>
      <c r="GO20" s="77">
        <v>100</v>
      </c>
      <c r="GP20" s="77">
        <v>50</v>
      </c>
      <c r="GQ20" s="77">
        <v>100</v>
      </c>
      <c r="GR20" s="77">
        <v>75</v>
      </c>
      <c r="GS20" s="77">
        <v>75</v>
      </c>
      <c r="GT20" s="77">
        <v>100</v>
      </c>
      <c r="GU20" s="77">
        <v>75</v>
      </c>
      <c r="GV20" s="77">
        <v>75</v>
      </c>
      <c r="GW20" s="77">
        <v>75</v>
      </c>
      <c r="GX20" s="77">
        <v>75</v>
      </c>
      <c r="GY20" s="77">
        <v>25</v>
      </c>
      <c r="GZ20" s="77">
        <v>0</v>
      </c>
      <c r="HA20" s="77">
        <v>100</v>
      </c>
      <c r="HB20" s="77">
        <v>75</v>
      </c>
      <c r="HC20" s="77">
        <v>25</v>
      </c>
      <c r="HD20" s="77">
        <v>100</v>
      </c>
    </row>
    <row r="21" spans="1:212" ht="15.5" x14ac:dyDescent="0.35">
      <c r="A21" s="22" t="s">
        <v>46</v>
      </c>
      <c r="B21" s="22"/>
      <c r="C21" s="111">
        <f t="shared" si="0"/>
        <v>72.65625</v>
      </c>
      <c r="D21" s="111">
        <f t="shared" si="1"/>
        <v>75.666666666666671</v>
      </c>
      <c r="E21" s="111">
        <f t="shared" si="2"/>
        <v>80.555555555555557</v>
      </c>
      <c r="F21" s="77">
        <v>100</v>
      </c>
      <c r="G21" s="77">
        <v>100</v>
      </c>
      <c r="H21" s="77">
        <v>100</v>
      </c>
      <c r="I21" s="77">
        <v>75</v>
      </c>
      <c r="J21" s="77">
        <v>100</v>
      </c>
      <c r="K21" s="77">
        <v>50</v>
      </c>
      <c r="L21" s="77">
        <v>50</v>
      </c>
      <c r="M21" s="77">
        <v>75</v>
      </c>
      <c r="N21" s="77">
        <v>100</v>
      </c>
      <c r="O21" s="77">
        <v>75</v>
      </c>
      <c r="P21" s="77">
        <v>25</v>
      </c>
      <c r="Q21" s="77">
        <v>100</v>
      </c>
      <c r="R21" s="77">
        <v>75</v>
      </c>
      <c r="S21" s="77">
        <v>50</v>
      </c>
      <c r="T21" s="77">
        <v>75</v>
      </c>
      <c r="U21" s="77">
        <v>100</v>
      </c>
      <c r="V21" s="77">
        <v>50</v>
      </c>
      <c r="W21" s="77">
        <v>25</v>
      </c>
      <c r="X21" s="77">
        <v>100</v>
      </c>
      <c r="Y21" s="77">
        <v>50</v>
      </c>
      <c r="Z21" s="77">
        <v>25</v>
      </c>
      <c r="AA21" s="77">
        <v>25</v>
      </c>
      <c r="AB21" s="77">
        <v>25</v>
      </c>
      <c r="AC21" s="77">
        <v>50</v>
      </c>
      <c r="AD21" s="77">
        <v>75</v>
      </c>
      <c r="AE21" s="77">
        <v>100</v>
      </c>
      <c r="AF21" s="77">
        <v>75</v>
      </c>
      <c r="AG21" s="77">
        <v>75</v>
      </c>
      <c r="AH21" s="77">
        <v>50</v>
      </c>
      <c r="AI21" s="77">
        <v>75</v>
      </c>
      <c r="AJ21" s="77">
        <v>75</v>
      </c>
      <c r="AK21" s="77">
        <v>75</v>
      </c>
      <c r="AL21" s="77">
        <v>75</v>
      </c>
      <c r="AM21" s="77">
        <v>75</v>
      </c>
      <c r="AN21" s="77">
        <v>75</v>
      </c>
      <c r="AO21" s="77">
        <v>75</v>
      </c>
      <c r="AP21" s="77">
        <v>75</v>
      </c>
      <c r="AQ21" s="77">
        <v>50</v>
      </c>
      <c r="AR21" s="77">
        <v>50</v>
      </c>
      <c r="AS21" s="77">
        <v>25</v>
      </c>
      <c r="AT21" s="77">
        <v>50</v>
      </c>
      <c r="AU21" s="77">
        <v>75</v>
      </c>
      <c r="AV21" s="77">
        <v>75</v>
      </c>
      <c r="AW21" s="77">
        <v>25</v>
      </c>
      <c r="AX21" s="77">
        <v>100</v>
      </c>
      <c r="AY21" s="77">
        <v>100</v>
      </c>
      <c r="AZ21" s="77">
        <v>100</v>
      </c>
      <c r="BA21" s="77">
        <v>75</v>
      </c>
      <c r="BB21" s="77">
        <v>75</v>
      </c>
      <c r="BC21" s="77">
        <v>75</v>
      </c>
      <c r="BD21" s="77">
        <v>100</v>
      </c>
      <c r="BE21" s="77">
        <v>100</v>
      </c>
      <c r="BF21" s="77">
        <v>100</v>
      </c>
      <c r="BG21" s="77">
        <v>75</v>
      </c>
      <c r="BH21" s="77">
        <v>75</v>
      </c>
      <c r="BI21" s="77">
        <v>75</v>
      </c>
      <c r="BJ21" s="77">
        <v>75</v>
      </c>
      <c r="BK21" s="77">
        <v>75</v>
      </c>
      <c r="BL21" s="77">
        <v>75</v>
      </c>
      <c r="BM21" s="77">
        <v>75</v>
      </c>
      <c r="BN21" s="77">
        <v>75</v>
      </c>
      <c r="BO21" s="77">
        <v>75</v>
      </c>
      <c r="BP21" s="77">
        <v>50</v>
      </c>
      <c r="BQ21" s="77">
        <v>75</v>
      </c>
      <c r="BR21" s="77">
        <v>75</v>
      </c>
      <c r="BS21" s="77">
        <v>75</v>
      </c>
      <c r="BT21" s="77">
        <v>75</v>
      </c>
      <c r="BU21" s="77">
        <v>100</v>
      </c>
      <c r="BV21" s="77">
        <v>75</v>
      </c>
      <c r="BW21" s="77">
        <v>100</v>
      </c>
      <c r="BX21" s="77">
        <v>25</v>
      </c>
      <c r="BY21" s="77">
        <v>100</v>
      </c>
      <c r="BZ21" s="77">
        <v>50</v>
      </c>
      <c r="CA21" s="77">
        <v>75</v>
      </c>
      <c r="CB21" s="77">
        <v>25</v>
      </c>
      <c r="CC21" s="77">
        <v>75</v>
      </c>
      <c r="CD21" s="77">
        <v>75</v>
      </c>
      <c r="CE21" s="77">
        <v>25</v>
      </c>
      <c r="CF21" s="77">
        <v>100</v>
      </c>
      <c r="CG21" s="77">
        <v>75</v>
      </c>
      <c r="CH21" s="77">
        <v>100</v>
      </c>
      <c r="CI21" s="77">
        <v>75</v>
      </c>
      <c r="CJ21" s="77">
        <v>50</v>
      </c>
      <c r="CK21" s="77">
        <v>75</v>
      </c>
      <c r="CL21" s="77">
        <v>75</v>
      </c>
      <c r="CM21" s="77">
        <v>75</v>
      </c>
      <c r="CN21" s="77">
        <v>100</v>
      </c>
      <c r="CO21" s="77">
        <v>100</v>
      </c>
      <c r="CP21" s="77">
        <v>100</v>
      </c>
      <c r="CQ21" s="77">
        <v>75</v>
      </c>
      <c r="CR21" s="77">
        <v>75</v>
      </c>
      <c r="CS21" s="77">
        <v>100</v>
      </c>
      <c r="CT21" s="77">
        <v>75</v>
      </c>
      <c r="CU21" s="77">
        <v>100</v>
      </c>
      <c r="CV21" s="77">
        <v>50</v>
      </c>
      <c r="CW21" s="77">
        <v>75</v>
      </c>
      <c r="CX21" s="77">
        <v>75</v>
      </c>
      <c r="CY21" s="77">
        <v>100</v>
      </c>
      <c r="CZ21" s="77">
        <v>75</v>
      </c>
      <c r="DA21" s="77">
        <v>75</v>
      </c>
      <c r="DB21" s="77">
        <v>100</v>
      </c>
      <c r="DC21" s="77">
        <v>75</v>
      </c>
      <c r="DD21" s="77">
        <v>75</v>
      </c>
      <c r="DE21" s="77">
        <v>75</v>
      </c>
      <c r="DF21" s="77">
        <v>75</v>
      </c>
      <c r="DG21" s="77">
        <v>100</v>
      </c>
      <c r="DH21" s="77">
        <v>100</v>
      </c>
      <c r="DI21" s="77">
        <v>100</v>
      </c>
      <c r="DJ21" s="77">
        <v>50</v>
      </c>
      <c r="DK21" s="77">
        <v>75</v>
      </c>
      <c r="DL21" s="77">
        <v>75</v>
      </c>
      <c r="DM21" s="77">
        <v>100</v>
      </c>
      <c r="DN21" s="77">
        <v>100</v>
      </c>
      <c r="DO21" s="77">
        <v>100</v>
      </c>
      <c r="DP21" s="77">
        <v>100</v>
      </c>
      <c r="DQ21" s="77">
        <v>75</v>
      </c>
      <c r="DR21" s="77">
        <v>75</v>
      </c>
      <c r="DS21" s="77">
        <v>50</v>
      </c>
      <c r="DT21" s="77">
        <v>100</v>
      </c>
      <c r="DU21" s="77">
        <v>50</v>
      </c>
      <c r="DV21" s="77">
        <v>25</v>
      </c>
      <c r="DW21" s="77">
        <v>75</v>
      </c>
      <c r="DX21" s="77">
        <v>75</v>
      </c>
      <c r="DY21" s="77">
        <v>50</v>
      </c>
      <c r="DZ21" s="77">
        <v>50</v>
      </c>
      <c r="EA21" s="77">
        <v>75</v>
      </c>
      <c r="EB21" s="77">
        <v>75</v>
      </c>
      <c r="EC21" s="77">
        <v>75</v>
      </c>
      <c r="ED21" s="77">
        <v>75</v>
      </c>
      <c r="EE21" s="77">
        <v>75</v>
      </c>
      <c r="EF21" s="77">
        <v>75</v>
      </c>
      <c r="EG21" s="77">
        <v>75</v>
      </c>
      <c r="EH21" s="77">
        <v>75</v>
      </c>
      <c r="EI21" s="77">
        <v>75</v>
      </c>
      <c r="EJ21" s="77">
        <v>75</v>
      </c>
      <c r="EK21" s="77">
        <v>75</v>
      </c>
      <c r="EL21" s="77">
        <v>75</v>
      </c>
      <c r="EM21" s="77">
        <v>75</v>
      </c>
      <c r="EN21" s="77">
        <v>75</v>
      </c>
      <c r="EO21" s="77">
        <v>75</v>
      </c>
      <c r="EP21" s="77">
        <v>75</v>
      </c>
      <c r="EQ21" s="77">
        <v>75</v>
      </c>
      <c r="ER21" s="77">
        <v>75</v>
      </c>
      <c r="ES21" s="77">
        <v>75</v>
      </c>
      <c r="ET21" s="77">
        <v>75</v>
      </c>
      <c r="EU21" s="77">
        <v>75</v>
      </c>
      <c r="EV21" s="77">
        <v>75</v>
      </c>
      <c r="EW21" s="77">
        <v>75</v>
      </c>
      <c r="EX21" s="77">
        <v>75</v>
      </c>
      <c r="EY21" s="77">
        <v>75</v>
      </c>
      <c r="EZ21" s="77">
        <v>75</v>
      </c>
      <c r="FA21" s="77">
        <v>75</v>
      </c>
      <c r="FB21" s="77">
        <v>75</v>
      </c>
      <c r="FC21" s="77">
        <v>75</v>
      </c>
      <c r="FD21" s="77">
        <v>75</v>
      </c>
      <c r="FE21" s="77">
        <v>75</v>
      </c>
      <c r="FF21" s="77">
        <v>50</v>
      </c>
      <c r="FG21" s="77">
        <v>50</v>
      </c>
      <c r="FH21" s="77">
        <v>50</v>
      </c>
      <c r="FI21" s="77">
        <v>75</v>
      </c>
      <c r="FJ21" s="77">
        <v>75</v>
      </c>
      <c r="FK21" s="77">
        <v>75</v>
      </c>
      <c r="FL21" s="77">
        <v>75</v>
      </c>
      <c r="FM21" s="77">
        <v>100</v>
      </c>
      <c r="FN21" s="77">
        <v>75</v>
      </c>
      <c r="FO21" s="77">
        <v>100</v>
      </c>
      <c r="FP21" s="77">
        <v>75</v>
      </c>
      <c r="FQ21" s="77">
        <v>75</v>
      </c>
      <c r="FR21" s="77">
        <v>75</v>
      </c>
      <c r="FS21" s="77">
        <v>75</v>
      </c>
      <c r="FT21" s="77">
        <v>75</v>
      </c>
      <c r="FU21" s="77">
        <v>75</v>
      </c>
      <c r="FV21" s="77">
        <v>75</v>
      </c>
      <c r="FW21" s="77">
        <v>100</v>
      </c>
      <c r="FX21" s="77">
        <v>100</v>
      </c>
      <c r="FY21" s="77">
        <v>100</v>
      </c>
      <c r="FZ21" s="77">
        <v>75</v>
      </c>
      <c r="GA21" s="77">
        <v>100</v>
      </c>
      <c r="GB21" s="77">
        <v>100</v>
      </c>
      <c r="GC21" s="77">
        <v>100</v>
      </c>
      <c r="GD21" s="77">
        <v>75</v>
      </c>
      <c r="GE21" s="77">
        <v>75</v>
      </c>
      <c r="GF21" s="77">
        <v>100</v>
      </c>
      <c r="GG21" s="77">
        <v>100</v>
      </c>
      <c r="GH21" s="77">
        <v>100</v>
      </c>
      <c r="GI21" s="77">
        <v>100</v>
      </c>
      <c r="GJ21" s="77">
        <v>100</v>
      </c>
      <c r="GK21" s="77">
        <v>100</v>
      </c>
      <c r="GL21" s="77">
        <v>100</v>
      </c>
      <c r="GM21" s="77">
        <v>100</v>
      </c>
      <c r="GN21" s="77">
        <v>100</v>
      </c>
      <c r="GO21" s="77">
        <v>100</v>
      </c>
      <c r="GP21" s="77">
        <v>25</v>
      </c>
      <c r="GQ21" s="77">
        <v>25</v>
      </c>
      <c r="GR21" s="77">
        <v>25</v>
      </c>
      <c r="GS21" s="77">
        <v>75</v>
      </c>
      <c r="GT21" s="77">
        <v>100</v>
      </c>
      <c r="GU21" s="77">
        <v>75</v>
      </c>
      <c r="GV21" s="77">
        <v>75</v>
      </c>
      <c r="GW21" s="77">
        <v>75</v>
      </c>
      <c r="GX21" s="77">
        <v>50</v>
      </c>
      <c r="GY21" s="77">
        <v>75</v>
      </c>
      <c r="GZ21" s="77">
        <v>75</v>
      </c>
      <c r="HA21" s="77">
        <v>50</v>
      </c>
      <c r="HB21" s="77">
        <v>75</v>
      </c>
      <c r="HC21" s="77">
        <v>50</v>
      </c>
      <c r="HD21" s="77">
        <v>75</v>
      </c>
    </row>
    <row r="22" spans="1:212" ht="15.5" x14ac:dyDescent="0.35">
      <c r="A22" s="22" t="s">
        <v>65</v>
      </c>
      <c r="B22" s="22"/>
      <c r="C22" s="111">
        <f t="shared" si="0"/>
        <v>79.166666666666671</v>
      </c>
      <c r="D22" s="111">
        <f t="shared" si="1"/>
        <v>63.333333333333336</v>
      </c>
      <c r="E22" s="111">
        <f t="shared" si="2"/>
        <v>88.888888888888886</v>
      </c>
      <c r="F22" s="77">
        <v>0</v>
      </c>
      <c r="G22" s="77">
        <v>100</v>
      </c>
      <c r="H22" s="77">
        <v>0</v>
      </c>
      <c r="I22" s="77">
        <v>100</v>
      </c>
      <c r="J22" s="77">
        <v>0</v>
      </c>
      <c r="K22" s="77">
        <v>100</v>
      </c>
      <c r="L22" s="77">
        <v>0</v>
      </c>
      <c r="M22" s="77">
        <v>100</v>
      </c>
      <c r="N22" s="77">
        <v>0</v>
      </c>
      <c r="O22" s="77">
        <v>100</v>
      </c>
      <c r="P22" s="77">
        <v>0</v>
      </c>
      <c r="Q22" s="77">
        <v>100</v>
      </c>
      <c r="R22" s="77">
        <v>0</v>
      </c>
      <c r="S22" s="77">
        <v>100</v>
      </c>
      <c r="T22" s="77">
        <v>0</v>
      </c>
      <c r="U22" s="77">
        <v>100</v>
      </c>
      <c r="V22" s="77">
        <v>0</v>
      </c>
      <c r="W22" s="77">
        <v>100</v>
      </c>
      <c r="X22" s="77">
        <v>0</v>
      </c>
      <c r="Y22" s="77">
        <v>100</v>
      </c>
      <c r="Z22" s="77">
        <v>50</v>
      </c>
      <c r="AA22" s="77">
        <v>50</v>
      </c>
      <c r="AB22" s="77">
        <v>50</v>
      </c>
      <c r="AC22" s="77">
        <v>100</v>
      </c>
      <c r="AD22" s="77">
        <v>100</v>
      </c>
      <c r="AE22" s="77">
        <v>100</v>
      </c>
      <c r="AF22" s="77">
        <v>100</v>
      </c>
      <c r="AG22" s="77">
        <v>100</v>
      </c>
      <c r="AH22" s="77">
        <v>75</v>
      </c>
      <c r="AI22" s="77">
        <v>100</v>
      </c>
      <c r="AJ22" s="77">
        <v>100</v>
      </c>
      <c r="AK22" s="77">
        <v>100</v>
      </c>
      <c r="AL22" s="77">
        <v>100</v>
      </c>
      <c r="AM22" s="77">
        <v>100</v>
      </c>
      <c r="AN22" s="77">
        <v>100</v>
      </c>
      <c r="AO22" s="77">
        <v>100</v>
      </c>
      <c r="AP22" s="77">
        <v>100</v>
      </c>
      <c r="AQ22" s="77">
        <v>75</v>
      </c>
      <c r="AR22" s="77">
        <v>75</v>
      </c>
      <c r="AS22" s="77">
        <v>0</v>
      </c>
      <c r="AT22" s="77">
        <v>0</v>
      </c>
      <c r="AU22" s="77">
        <v>100</v>
      </c>
      <c r="AV22" s="77">
        <v>100</v>
      </c>
      <c r="AW22" s="77">
        <v>0</v>
      </c>
      <c r="AX22" s="77">
        <v>100</v>
      </c>
      <c r="AY22" s="77">
        <v>100</v>
      </c>
      <c r="AZ22" s="77">
        <v>100</v>
      </c>
      <c r="BA22" s="77">
        <v>100</v>
      </c>
      <c r="BB22" s="77">
        <v>100</v>
      </c>
      <c r="BC22" s="77">
        <v>100</v>
      </c>
      <c r="BD22" s="77">
        <v>100</v>
      </c>
      <c r="BE22" s="77">
        <v>100</v>
      </c>
      <c r="BF22" s="77">
        <v>100</v>
      </c>
      <c r="BG22" s="77">
        <v>100</v>
      </c>
      <c r="BH22" s="77">
        <v>100</v>
      </c>
      <c r="BI22" s="77">
        <v>100</v>
      </c>
      <c r="BJ22" s="77">
        <v>75</v>
      </c>
      <c r="BK22" s="77">
        <v>100</v>
      </c>
      <c r="BL22" s="77">
        <v>75</v>
      </c>
      <c r="BM22" s="77">
        <v>0</v>
      </c>
      <c r="BN22" s="77">
        <v>100</v>
      </c>
      <c r="BO22" s="77">
        <v>100</v>
      </c>
      <c r="BP22" s="77">
        <v>100</v>
      </c>
      <c r="BQ22" s="77">
        <v>75</v>
      </c>
      <c r="BR22" s="77">
        <v>100</v>
      </c>
      <c r="BS22" s="77">
        <v>75</v>
      </c>
      <c r="BT22" s="77">
        <v>100</v>
      </c>
      <c r="BU22" s="77">
        <v>100</v>
      </c>
      <c r="BV22" s="77">
        <v>100</v>
      </c>
      <c r="BW22" s="77">
        <v>100</v>
      </c>
      <c r="BX22" s="77">
        <v>0</v>
      </c>
      <c r="BY22" s="77">
        <v>100</v>
      </c>
      <c r="BZ22" s="77">
        <v>100</v>
      </c>
      <c r="CA22" s="77">
        <v>100</v>
      </c>
      <c r="CB22" s="77">
        <v>100</v>
      </c>
      <c r="CC22" s="77">
        <v>100</v>
      </c>
      <c r="CD22" s="77">
        <v>100</v>
      </c>
      <c r="CE22" s="77">
        <v>75</v>
      </c>
      <c r="CF22" s="77">
        <v>100</v>
      </c>
      <c r="CG22" s="77">
        <v>100</v>
      </c>
      <c r="CH22" s="77">
        <v>100</v>
      </c>
      <c r="CI22" s="77">
        <v>100</v>
      </c>
      <c r="CJ22" s="77">
        <v>100</v>
      </c>
      <c r="CK22" s="77">
        <v>100</v>
      </c>
      <c r="CL22" s="77">
        <v>100</v>
      </c>
      <c r="CM22" s="77">
        <v>50</v>
      </c>
      <c r="CN22" s="77">
        <v>75</v>
      </c>
      <c r="CO22" s="77">
        <v>100</v>
      </c>
      <c r="CP22" s="77">
        <v>100</v>
      </c>
      <c r="CQ22" s="77">
        <v>100</v>
      </c>
      <c r="CR22" s="77">
        <v>75</v>
      </c>
      <c r="CS22" s="77">
        <v>100</v>
      </c>
      <c r="CT22" s="77">
        <v>100</v>
      </c>
      <c r="CU22" s="77">
        <v>100</v>
      </c>
      <c r="CV22" s="77">
        <v>75</v>
      </c>
      <c r="CW22" s="77">
        <v>75</v>
      </c>
      <c r="CX22" s="77">
        <v>0</v>
      </c>
      <c r="CY22" s="77">
        <v>100</v>
      </c>
      <c r="CZ22" s="77">
        <v>100</v>
      </c>
      <c r="DA22" s="77">
        <v>75</v>
      </c>
      <c r="DB22" s="77">
        <v>100</v>
      </c>
      <c r="DC22" s="77">
        <v>100</v>
      </c>
      <c r="DD22" s="77">
        <v>100</v>
      </c>
      <c r="DE22" s="77">
        <v>100</v>
      </c>
      <c r="DF22" s="77">
        <v>75</v>
      </c>
      <c r="DG22" s="77">
        <v>100</v>
      </c>
      <c r="DH22" s="77">
        <v>100</v>
      </c>
      <c r="DI22" s="77">
        <v>100</v>
      </c>
      <c r="DJ22" s="77">
        <v>75</v>
      </c>
      <c r="DK22" s="77">
        <v>75</v>
      </c>
      <c r="DL22" s="77">
        <v>50</v>
      </c>
      <c r="DM22" s="77">
        <v>100</v>
      </c>
      <c r="DN22" s="77">
        <v>100</v>
      </c>
      <c r="DO22" s="77">
        <v>100</v>
      </c>
      <c r="DP22" s="77">
        <v>75</v>
      </c>
      <c r="DQ22" s="77">
        <v>100</v>
      </c>
      <c r="DR22" s="77">
        <v>100</v>
      </c>
      <c r="DS22" s="77">
        <v>100</v>
      </c>
      <c r="DT22" s="77">
        <v>100</v>
      </c>
      <c r="DU22" s="77">
        <v>100</v>
      </c>
      <c r="DV22" s="77">
        <v>75</v>
      </c>
      <c r="DW22" s="77">
        <v>0</v>
      </c>
      <c r="DX22" s="77">
        <v>0</v>
      </c>
      <c r="DY22" s="77">
        <v>0</v>
      </c>
      <c r="DZ22" s="77">
        <v>0</v>
      </c>
      <c r="EA22" s="77">
        <v>100</v>
      </c>
      <c r="EB22" s="77">
        <v>100</v>
      </c>
      <c r="EC22" s="77">
        <v>100</v>
      </c>
      <c r="ED22" s="77">
        <v>100</v>
      </c>
      <c r="EE22" s="77">
        <v>100</v>
      </c>
      <c r="EF22" s="77">
        <v>100</v>
      </c>
      <c r="EG22" s="77">
        <v>100</v>
      </c>
      <c r="EH22" s="77">
        <v>100</v>
      </c>
      <c r="EI22" s="77">
        <v>100</v>
      </c>
      <c r="EJ22" s="77">
        <v>50</v>
      </c>
      <c r="EK22" s="77">
        <v>25</v>
      </c>
      <c r="EL22" s="77">
        <v>75</v>
      </c>
      <c r="EM22" s="77">
        <v>100</v>
      </c>
      <c r="EN22" s="77">
        <v>100</v>
      </c>
      <c r="EO22" s="77">
        <v>100</v>
      </c>
      <c r="EP22" s="77">
        <v>100</v>
      </c>
      <c r="EQ22" s="77">
        <v>100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100</v>
      </c>
      <c r="FF22" s="77">
        <v>100</v>
      </c>
      <c r="FG22" s="77">
        <v>100</v>
      </c>
      <c r="FH22" s="77">
        <v>100</v>
      </c>
      <c r="FI22" s="77">
        <v>100</v>
      </c>
      <c r="FJ22" s="77">
        <v>100</v>
      </c>
      <c r="FK22" s="77">
        <v>100</v>
      </c>
      <c r="FL22" s="77">
        <v>100</v>
      </c>
      <c r="FM22" s="77">
        <v>100</v>
      </c>
      <c r="FN22" s="77">
        <v>100</v>
      </c>
      <c r="FO22" s="77">
        <v>0</v>
      </c>
      <c r="FP22" s="77">
        <v>0</v>
      </c>
      <c r="FQ22" s="77">
        <v>0</v>
      </c>
      <c r="FR22" s="77">
        <v>0</v>
      </c>
      <c r="FS22" s="77">
        <v>0</v>
      </c>
      <c r="FT22" s="77">
        <v>0</v>
      </c>
      <c r="FU22" s="77">
        <v>75</v>
      </c>
      <c r="FV22" s="77">
        <v>100</v>
      </c>
      <c r="FW22" s="77">
        <v>100</v>
      </c>
      <c r="FX22" s="77">
        <v>100</v>
      </c>
      <c r="FY22" s="77">
        <v>100</v>
      </c>
      <c r="FZ22" s="77">
        <v>100</v>
      </c>
      <c r="GA22" s="77">
        <v>100</v>
      </c>
      <c r="GB22" s="77">
        <v>100</v>
      </c>
      <c r="GC22" s="77">
        <v>100</v>
      </c>
      <c r="GD22" s="77">
        <v>100</v>
      </c>
      <c r="GE22" s="77">
        <v>100</v>
      </c>
      <c r="GF22" s="77">
        <v>100</v>
      </c>
      <c r="GG22" s="77">
        <v>100</v>
      </c>
      <c r="GH22" s="77">
        <v>100</v>
      </c>
      <c r="GI22" s="77">
        <v>100</v>
      </c>
      <c r="GJ22" s="77">
        <v>100</v>
      </c>
      <c r="GK22" s="77">
        <v>100</v>
      </c>
      <c r="GL22" s="77">
        <v>100</v>
      </c>
      <c r="GM22" s="77">
        <v>100</v>
      </c>
      <c r="GN22" s="77">
        <v>75</v>
      </c>
      <c r="GO22" s="77">
        <v>50</v>
      </c>
      <c r="GP22" s="77">
        <v>25</v>
      </c>
      <c r="GQ22" s="77">
        <v>50</v>
      </c>
      <c r="GR22" s="77">
        <v>50</v>
      </c>
      <c r="GS22" s="77">
        <v>100</v>
      </c>
      <c r="GT22" s="77">
        <v>100</v>
      </c>
      <c r="GU22" s="77">
        <v>100</v>
      </c>
      <c r="GV22" s="77">
        <v>100</v>
      </c>
      <c r="GW22" s="77">
        <v>100</v>
      </c>
      <c r="GX22" s="77">
        <v>75</v>
      </c>
      <c r="GY22" s="77">
        <v>75</v>
      </c>
      <c r="GZ22" s="77">
        <v>75</v>
      </c>
      <c r="HA22" s="77">
        <v>75</v>
      </c>
      <c r="HB22" s="77">
        <v>75</v>
      </c>
      <c r="HC22" s="77">
        <v>100</v>
      </c>
      <c r="HD22" s="77">
        <v>100</v>
      </c>
    </row>
    <row r="23" spans="1:212" ht="15.5" x14ac:dyDescent="0.35">
      <c r="A23" s="22" t="s">
        <v>66</v>
      </c>
      <c r="B23" s="22"/>
      <c r="C23" s="111">
        <f t="shared" si="0"/>
        <v>64.0625</v>
      </c>
      <c r="D23" s="111">
        <f t="shared" si="1"/>
        <v>48.333333333333336</v>
      </c>
      <c r="E23" s="111">
        <f t="shared" si="2"/>
        <v>95.138888888888886</v>
      </c>
      <c r="F23" s="77">
        <v>0</v>
      </c>
      <c r="G23" s="77">
        <v>75</v>
      </c>
      <c r="H23" s="77">
        <v>0</v>
      </c>
      <c r="I23" s="77">
        <v>0</v>
      </c>
      <c r="J23" s="77">
        <v>0</v>
      </c>
      <c r="K23" s="77">
        <v>75</v>
      </c>
      <c r="L23" s="77">
        <v>0</v>
      </c>
      <c r="M23" s="77">
        <v>75</v>
      </c>
      <c r="N23" s="77">
        <v>0</v>
      </c>
      <c r="O23" s="77">
        <v>75</v>
      </c>
      <c r="P23" s="77">
        <v>0</v>
      </c>
      <c r="Q23" s="77">
        <v>100</v>
      </c>
      <c r="R23" s="77">
        <v>0</v>
      </c>
      <c r="S23" s="77">
        <v>100</v>
      </c>
      <c r="T23" s="77">
        <v>0</v>
      </c>
      <c r="U23" s="77">
        <v>100</v>
      </c>
      <c r="V23" s="77">
        <v>0</v>
      </c>
      <c r="W23" s="77">
        <v>0</v>
      </c>
      <c r="X23" s="77">
        <v>0</v>
      </c>
      <c r="Y23" s="77">
        <v>75</v>
      </c>
      <c r="Z23" s="77">
        <v>75</v>
      </c>
      <c r="AA23" s="77">
        <v>0</v>
      </c>
      <c r="AB23" s="77">
        <v>0</v>
      </c>
      <c r="AC23" s="77">
        <v>75</v>
      </c>
      <c r="AD23" s="77">
        <v>75</v>
      </c>
      <c r="AE23" s="77">
        <v>100</v>
      </c>
      <c r="AF23" s="77">
        <v>100</v>
      </c>
      <c r="AG23" s="77">
        <v>100</v>
      </c>
      <c r="AH23" s="77">
        <v>100</v>
      </c>
      <c r="AI23" s="77">
        <v>75</v>
      </c>
      <c r="AJ23" s="77">
        <v>100</v>
      </c>
      <c r="AK23" s="77">
        <v>100</v>
      </c>
      <c r="AL23" s="77">
        <v>75</v>
      </c>
      <c r="AM23" s="77">
        <v>75</v>
      </c>
      <c r="AN23" s="77">
        <v>100</v>
      </c>
      <c r="AO23" s="77">
        <v>100</v>
      </c>
      <c r="AP23" s="77">
        <v>75</v>
      </c>
      <c r="AQ23" s="77">
        <v>75</v>
      </c>
      <c r="AR23" s="77">
        <v>75</v>
      </c>
      <c r="AS23" s="77">
        <v>0</v>
      </c>
      <c r="AT23" s="77">
        <v>0</v>
      </c>
      <c r="AU23" s="77">
        <v>100</v>
      </c>
      <c r="AV23" s="77">
        <v>75</v>
      </c>
      <c r="AW23" s="77">
        <v>0</v>
      </c>
      <c r="AX23" s="77">
        <v>100</v>
      </c>
      <c r="AY23" s="77">
        <v>100</v>
      </c>
      <c r="AZ23" s="77">
        <v>75</v>
      </c>
      <c r="BA23" s="77">
        <v>75</v>
      </c>
      <c r="BB23" s="77">
        <v>75</v>
      </c>
      <c r="BC23" s="77">
        <v>75</v>
      </c>
      <c r="BD23" s="77">
        <v>100</v>
      </c>
      <c r="BE23" s="77">
        <v>100</v>
      </c>
      <c r="BF23" s="77">
        <v>75</v>
      </c>
      <c r="BG23" s="77">
        <v>75</v>
      </c>
      <c r="BH23" s="77">
        <v>75</v>
      </c>
      <c r="BI23" s="77">
        <v>75</v>
      </c>
      <c r="BJ23" s="77">
        <v>25</v>
      </c>
      <c r="BK23" s="77">
        <v>75</v>
      </c>
      <c r="BL23" s="77">
        <v>100</v>
      </c>
      <c r="BM23" s="77">
        <v>0</v>
      </c>
      <c r="BN23" s="77">
        <v>75</v>
      </c>
      <c r="BO23" s="77">
        <v>0</v>
      </c>
      <c r="BP23" s="77">
        <v>100</v>
      </c>
      <c r="BQ23" s="77">
        <v>75</v>
      </c>
      <c r="BR23" s="77">
        <v>75</v>
      </c>
      <c r="BS23" s="77">
        <v>100</v>
      </c>
      <c r="BT23" s="77">
        <v>100</v>
      </c>
      <c r="BU23" s="77">
        <v>75</v>
      </c>
      <c r="BV23" s="77">
        <v>25</v>
      </c>
      <c r="BW23" s="77">
        <v>100</v>
      </c>
      <c r="BX23" s="77">
        <v>25</v>
      </c>
      <c r="BY23" s="77">
        <v>100</v>
      </c>
      <c r="BZ23" s="77">
        <v>100</v>
      </c>
      <c r="CA23" s="77">
        <v>100</v>
      </c>
      <c r="CB23" s="77">
        <v>25</v>
      </c>
      <c r="CC23" s="77">
        <v>25</v>
      </c>
      <c r="CD23" s="77">
        <v>0</v>
      </c>
      <c r="CE23" s="77">
        <v>25</v>
      </c>
      <c r="CF23" s="77">
        <v>75</v>
      </c>
      <c r="CG23" s="77">
        <v>100</v>
      </c>
      <c r="CH23" s="77">
        <v>100</v>
      </c>
      <c r="CI23" s="77">
        <v>100</v>
      </c>
      <c r="CJ23" s="77">
        <v>75</v>
      </c>
      <c r="CK23" s="77">
        <v>100</v>
      </c>
      <c r="CL23" s="77">
        <v>100</v>
      </c>
      <c r="CM23" s="77">
        <v>75</v>
      </c>
      <c r="CN23" s="77">
        <v>100</v>
      </c>
      <c r="CO23" s="77">
        <v>100</v>
      </c>
      <c r="CP23" s="77">
        <v>75</v>
      </c>
      <c r="CQ23" s="77">
        <v>25</v>
      </c>
      <c r="CR23" s="77">
        <v>25</v>
      </c>
      <c r="CS23" s="77">
        <v>100</v>
      </c>
      <c r="CT23" s="77">
        <v>100</v>
      </c>
      <c r="CU23" s="77">
        <v>100</v>
      </c>
      <c r="CV23" s="77">
        <v>75</v>
      </c>
      <c r="CW23" s="77">
        <v>75</v>
      </c>
      <c r="CX23" s="77">
        <v>0</v>
      </c>
      <c r="CY23" s="77">
        <v>0</v>
      </c>
      <c r="CZ23" s="77">
        <v>0</v>
      </c>
      <c r="DA23" s="77">
        <v>0</v>
      </c>
      <c r="DB23" s="77">
        <v>100</v>
      </c>
      <c r="DC23" s="77">
        <v>100</v>
      </c>
      <c r="DD23" s="77">
        <v>100</v>
      </c>
      <c r="DE23" s="77">
        <v>100</v>
      </c>
      <c r="DF23" s="77">
        <v>75</v>
      </c>
      <c r="DG23" s="77">
        <v>0</v>
      </c>
      <c r="DH23" s="77">
        <v>100</v>
      </c>
      <c r="DI23" s="77">
        <v>100</v>
      </c>
      <c r="DJ23" s="77">
        <v>0</v>
      </c>
      <c r="DK23" s="77">
        <v>25</v>
      </c>
      <c r="DL23" s="77">
        <v>75</v>
      </c>
      <c r="DM23" s="77">
        <v>100</v>
      </c>
      <c r="DN23" s="77">
        <v>75</v>
      </c>
      <c r="DO23" s="77">
        <v>100</v>
      </c>
      <c r="DP23" s="77">
        <v>75</v>
      </c>
      <c r="DQ23" s="77">
        <v>75</v>
      </c>
      <c r="DR23" s="77">
        <v>75</v>
      </c>
      <c r="DS23" s="77">
        <v>100</v>
      </c>
      <c r="DT23" s="77">
        <v>100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0</v>
      </c>
      <c r="EA23" s="77">
        <v>75</v>
      </c>
      <c r="EB23" s="77">
        <v>75</v>
      </c>
      <c r="EC23" s="77">
        <v>75</v>
      </c>
      <c r="ED23" s="77">
        <v>75</v>
      </c>
      <c r="EE23" s="77">
        <v>75</v>
      </c>
      <c r="EF23" s="77">
        <v>100</v>
      </c>
      <c r="EG23" s="77">
        <v>100</v>
      </c>
      <c r="EH23" s="77">
        <v>100</v>
      </c>
      <c r="EI23" s="77">
        <v>75</v>
      </c>
      <c r="EJ23" s="77">
        <v>25</v>
      </c>
      <c r="EK23" s="77">
        <v>0</v>
      </c>
      <c r="EL23" s="77">
        <v>75</v>
      </c>
      <c r="EM23" s="77">
        <v>100</v>
      </c>
      <c r="EN23" s="77">
        <v>100</v>
      </c>
      <c r="EO23" s="77">
        <v>75</v>
      </c>
      <c r="EP23" s="77">
        <v>100</v>
      </c>
      <c r="EQ23" s="77">
        <v>75</v>
      </c>
      <c r="ER23" s="77">
        <v>0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0</v>
      </c>
      <c r="FE23" s="77">
        <v>100</v>
      </c>
      <c r="FF23" s="77">
        <v>25</v>
      </c>
      <c r="FG23" s="77">
        <v>75</v>
      </c>
      <c r="FH23" s="77">
        <v>75</v>
      </c>
      <c r="FI23" s="77">
        <v>100</v>
      </c>
      <c r="FJ23" s="77">
        <v>100</v>
      </c>
      <c r="FK23" s="77">
        <v>100</v>
      </c>
      <c r="FL23" s="77">
        <v>75</v>
      </c>
      <c r="FM23" s="77">
        <v>100</v>
      </c>
      <c r="FN23" s="77">
        <v>100</v>
      </c>
      <c r="FO23" s="77">
        <v>0</v>
      </c>
      <c r="FP23" s="77">
        <v>0</v>
      </c>
      <c r="FQ23" s="77">
        <v>0</v>
      </c>
      <c r="FR23" s="77">
        <v>0</v>
      </c>
      <c r="FS23" s="77">
        <v>0</v>
      </c>
      <c r="FT23" s="77">
        <v>0</v>
      </c>
      <c r="FU23" s="77">
        <v>100</v>
      </c>
      <c r="FV23" s="77">
        <v>100</v>
      </c>
      <c r="FW23" s="77">
        <v>100</v>
      </c>
      <c r="FX23" s="77">
        <v>100</v>
      </c>
      <c r="FY23" s="77">
        <v>75</v>
      </c>
      <c r="FZ23" s="77">
        <v>75</v>
      </c>
      <c r="GA23" s="77">
        <v>100</v>
      </c>
      <c r="GB23" s="77">
        <v>100</v>
      </c>
      <c r="GC23" s="77">
        <v>75</v>
      </c>
      <c r="GD23" s="77">
        <v>100</v>
      </c>
      <c r="GE23" s="77">
        <v>100</v>
      </c>
      <c r="GF23" s="77">
        <v>75</v>
      </c>
      <c r="GG23" s="77">
        <v>100</v>
      </c>
      <c r="GH23" s="77">
        <v>100</v>
      </c>
      <c r="GI23" s="77">
        <v>100</v>
      </c>
      <c r="GJ23" s="77">
        <v>100</v>
      </c>
      <c r="GK23" s="77">
        <v>100</v>
      </c>
      <c r="GL23" s="77">
        <v>100</v>
      </c>
      <c r="GM23" s="77">
        <v>100</v>
      </c>
      <c r="GN23" s="77">
        <v>100</v>
      </c>
      <c r="GO23" s="77">
        <v>100</v>
      </c>
      <c r="GP23" s="77">
        <v>100</v>
      </c>
      <c r="GQ23" s="77">
        <v>100</v>
      </c>
      <c r="GR23" s="77">
        <v>100</v>
      </c>
      <c r="GS23" s="77">
        <v>100</v>
      </c>
      <c r="GT23" s="77">
        <v>100</v>
      </c>
      <c r="GU23" s="77">
        <v>100</v>
      </c>
      <c r="GV23" s="77">
        <v>100</v>
      </c>
      <c r="GW23" s="77">
        <v>100</v>
      </c>
      <c r="GX23" s="77">
        <v>100</v>
      </c>
      <c r="GY23" s="77">
        <v>100</v>
      </c>
      <c r="GZ23" s="77">
        <v>100</v>
      </c>
      <c r="HA23" s="77">
        <v>75</v>
      </c>
      <c r="HB23" s="77">
        <v>75</v>
      </c>
      <c r="HC23" s="77">
        <v>75</v>
      </c>
      <c r="HD23" s="77">
        <v>100</v>
      </c>
    </row>
    <row r="24" spans="1:212" ht="15.5" x14ac:dyDescent="0.35">
      <c r="A24" s="22" t="s">
        <v>68</v>
      </c>
      <c r="B24" s="22"/>
      <c r="C24" s="111">
        <f t="shared" si="0"/>
        <v>58.072916666666664</v>
      </c>
      <c r="D24" s="111">
        <f t="shared" si="1"/>
        <v>73</v>
      </c>
      <c r="E24" s="111">
        <f t="shared" si="2"/>
        <v>86.805555555555557</v>
      </c>
      <c r="F24" s="77">
        <v>0</v>
      </c>
      <c r="G24" s="77">
        <v>75</v>
      </c>
      <c r="H24" s="77">
        <v>0</v>
      </c>
      <c r="I24" s="77">
        <v>50</v>
      </c>
      <c r="J24" s="77">
        <v>0</v>
      </c>
      <c r="K24" s="77">
        <v>50</v>
      </c>
      <c r="L24" s="77">
        <v>0</v>
      </c>
      <c r="M24" s="77">
        <v>50</v>
      </c>
      <c r="N24" s="77">
        <v>0</v>
      </c>
      <c r="O24" s="77">
        <v>75</v>
      </c>
      <c r="P24" s="77">
        <v>0</v>
      </c>
      <c r="Q24" s="77">
        <v>75</v>
      </c>
      <c r="R24" s="77">
        <v>0</v>
      </c>
      <c r="S24" s="77">
        <v>50</v>
      </c>
      <c r="T24" s="77">
        <v>0</v>
      </c>
      <c r="U24" s="77">
        <v>50</v>
      </c>
      <c r="V24" s="77">
        <v>0</v>
      </c>
      <c r="W24" s="77">
        <v>50</v>
      </c>
      <c r="X24" s="77">
        <v>0</v>
      </c>
      <c r="Y24" s="77">
        <v>75</v>
      </c>
      <c r="Z24" s="77">
        <v>50</v>
      </c>
      <c r="AA24" s="77">
        <v>50</v>
      </c>
      <c r="AB24" s="77">
        <v>50</v>
      </c>
      <c r="AC24" s="77">
        <v>75</v>
      </c>
      <c r="AD24" s="77">
        <v>75</v>
      </c>
      <c r="AE24" s="77">
        <v>75</v>
      </c>
      <c r="AF24" s="77">
        <v>75</v>
      </c>
      <c r="AG24" s="77">
        <v>75</v>
      </c>
      <c r="AH24" s="77">
        <v>50</v>
      </c>
      <c r="AI24" s="77">
        <v>100</v>
      </c>
      <c r="AJ24" s="77">
        <v>100</v>
      </c>
      <c r="AK24" s="77">
        <v>100</v>
      </c>
      <c r="AL24" s="77">
        <v>75</v>
      </c>
      <c r="AM24" s="77">
        <v>75</v>
      </c>
      <c r="AN24" s="77">
        <v>25</v>
      </c>
      <c r="AO24" s="77">
        <v>75</v>
      </c>
      <c r="AP24" s="77">
        <v>50</v>
      </c>
      <c r="AQ24" s="77">
        <v>50</v>
      </c>
      <c r="AR24" s="77">
        <v>75</v>
      </c>
      <c r="AS24" s="77">
        <v>0</v>
      </c>
      <c r="AT24" s="77">
        <v>0</v>
      </c>
      <c r="AU24" s="77">
        <v>100</v>
      </c>
      <c r="AV24" s="77">
        <v>100</v>
      </c>
      <c r="AW24" s="77">
        <v>0</v>
      </c>
      <c r="AX24" s="77">
        <v>100</v>
      </c>
      <c r="AY24" s="77">
        <v>100</v>
      </c>
      <c r="AZ24" s="77">
        <v>100</v>
      </c>
      <c r="BA24" s="77">
        <v>75</v>
      </c>
      <c r="BB24" s="77">
        <v>75</v>
      </c>
      <c r="BC24" s="77">
        <v>75</v>
      </c>
      <c r="BD24" s="77">
        <v>100</v>
      </c>
      <c r="BE24" s="77">
        <v>75</v>
      </c>
      <c r="BF24" s="77">
        <v>100</v>
      </c>
      <c r="BG24" s="77">
        <v>75</v>
      </c>
      <c r="BH24" s="77">
        <v>75</v>
      </c>
      <c r="BI24" s="77">
        <v>75</v>
      </c>
      <c r="BJ24" s="77">
        <v>50</v>
      </c>
      <c r="BK24" s="77">
        <v>0</v>
      </c>
      <c r="BL24" s="77">
        <v>0</v>
      </c>
      <c r="BM24" s="77">
        <v>75</v>
      </c>
      <c r="BN24" s="77">
        <v>75</v>
      </c>
      <c r="BO24" s="77">
        <v>75</v>
      </c>
      <c r="BP24" s="77">
        <v>25</v>
      </c>
      <c r="BQ24" s="77">
        <v>0</v>
      </c>
      <c r="BR24" s="77">
        <v>0</v>
      </c>
      <c r="BS24" s="77">
        <v>0</v>
      </c>
      <c r="BT24" s="77">
        <v>0</v>
      </c>
      <c r="BU24" s="77">
        <v>75</v>
      </c>
      <c r="BV24" s="77">
        <v>25</v>
      </c>
      <c r="BW24" s="77">
        <v>25</v>
      </c>
      <c r="BX24" s="77">
        <v>0</v>
      </c>
      <c r="BY24" s="77">
        <v>75</v>
      </c>
      <c r="BZ24" s="77">
        <v>50</v>
      </c>
      <c r="CA24" s="77">
        <v>100</v>
      </c>
      <c r="CB24" s="77">
        <v>25</v>
      </c>
      <c r="CC24" s="77">
        <v>100</v>
      </c>
      <c r="CD24" s="77">
        <v>75</v>
      </c>
      <c r="CE24" s="77">
        <v>25</v>
      </c>
      <c r="CF24" s="77">
        <v>100</v>
      </c>
      <c r="CG24" s="77">
        <v>100</v>
      </c>
      <c r="CH24" s="77">
        <v>100</v>
      </c>
      <c r="CI24" s="77">
        <v>100</v>
      </c>
      <c r="CJ24" s="77">
        <v>100</v>
      </c>
      <c r="CK24" s="77">
        <v>75</v>
      </c>
      <c r="CL24" s="77">
        <v>75</v>
      </c>
      <c r="CM24" s="77">
        <v>75</v>
      </c>
      <c r="CN24" s="77">
        <v>100</v>
      </c>
      <c r="CO24" s="77">
        <v>100</v>
      </c>
      <c r="CP24" s="77">
        <v>75</v>
      </c>
      <c r="CQ24" s="77">
        <v>75</v>
      </c>
      <c r="CR24" s="77">
        <v>75</v>
      </c>
      <c r="CS24" s="77">
        <v>100</v>
      </c>
      <c r="CT24" s="77">
        <v>100</v>
      </c>
      <c r="CU24" s="77">
        <v>100</v>
      </c>
      <c r="CV24" s="77">
        <v>50</v>
      </c>
      <c r="CW24" s="77">
        <v>75</v>
      </c>
      <c r="CX24" s="77">
        <v>0</v>
      </c>
      <c r="CY24" s="77">
        <v>0</v>
      </c>
      <c r="CZ24" s="77">
        <v>0</v>
      </c>
      <c r="DA24" s="77">
        <v>0</v>
      </c>
      <c r="DB24" s="77">
        <v>100</v>
      </c>
      <c r="DC24" s="77">
        <v>0</v>
      </c>
      <c r="DD24" s="77">
        <v>0</v>
      </c>
      <c r="DE24" s="77">
        <v>100</v>
      </c>
      <c r="DF24" s="77">
        <v>75</v>
      </c>
      <c r="DG24" s="77">
        <v>75</v>
      </c>
      <c r="DH24" s="77">
        <v>100</v>
      </c>
      <c r="DI24" s="77">
        <v>100</v>
      </c>
      <c r="DJ24" s="77">
        <v>75</v>
      </c>
      <c r="DK24" s="77">
        <v>25</v>
      </c>
      <c r="DL24" s="77">
        <v>75</v>
      </c>
      <c r="DM24" s="77">
        <v>100</v>
      </c>
      <c r="DN24" s="77">
        <v>100</v>
      </c>
      <c r="DO24" s="77">
        <v>100</v>
      </c>
      <c r="DP24" s="77">
        <v>100</v>
      </c>
      <c r="DQ24" s="77">
        <v>100</v>
      </c>
      <c r="DR24" s="77">
        <v>100</v>
      </c>
      <c r="DS24" s="77">
        <v>100</v>
      </c>
      <c r="DT24" s="77">
        <v>100</v>
      </c>
      <c r="DU24" s="77">
        <v>0</v>
      </c>
      <c r="DV24" s="77">
        <v>0</v>
      </c>
      <c r="DW24" s="77">
        <v>75</v>
      </c>
      <c r="DX24" s="77">
        <v>100</v>
      </c>
      <c r="DY24" s="77">
        <v>0</v>
      </c>
      <c r="DZ24" s="77">
        <v>0</v>
      </c>
      <c r="EA24" s="77">
        <v>75</v>
      </c>
      <c r="EB24" s="77">
        <v>75</v>
      </c>
      <c r="EC24" s="77">
        <v>75</v>
      </c>
      <c r="ED24" s="77">
        <v>75</v>
      </c>
      <c r="EE24" s="77">
        <v>100</v>
      </c>
      <c r="EF24" s="77">
        <v>100</v>
      </c>
      <c r="EG24" s="77">
        <v>100</v>
      </c>
      <c r="EH24" s="77">
        <v>100</v>
      </c>
      <c r="EI24" s="77">
        <v>100</v>
      </c>
      <c r="EJ24" s="77">
        <v>75</v>
      </c>
      <c r="EK24" s="77">
        <v>25</v>
      </c>
      <c r="EL24" s="77">
        <v>100</v>
      </c>
      <c r="EM24" s="77">
        <v>75</v>
      </c>
      <c r="EN24" s="77">
        <v>100</v>
      </c>
      <c r="EO24" s="77">
        <v>75</v>
      </c>
      <c r="EP24" s="77">
        <v>75</v>
      </c>
      <c r="EQ24" s="77">
        <v>75</v>
      </c>
      <c r="ER24" s="77">
        <v>100</v>
      </c>
      <c r="ES24" s="77">
        <v>100</v>
      </c>
      <c r="ET24" s="77">
        <v>100</v>
      </c>
      <c r="EU24" s="77">
        <v>100</v>
      </c>
      <c r="EV24" s="77">
        <v>100</v>
      </c>
      <c r="EW24" s="77">
        <v>75</v>
      </c>
      <c r="EX24" s="77">
        <v>25</v>
      </c>
      <c r="EY24" s="77">
        <v>100</v>
      </c>
      <c r="EZ24" s="77">
        <v>75</v>
      </c>
      <c r="FA24" s="77">
        <v>75</v>
      </c>
      <c r="FB24" s="77">
        <v>75</v>
      </c>
      <c r="FC24" s="77">
        <v>75</v>
      </c>
      <c r="FD24" s="77">
        <v>75</v>
      </c>
      <c r="FE24" s="77">
        <v>100</v>
      </c>
      <c r="FF24" s="77">
        <v>0</v>
      </c>
      <c r="FG24" s="77">
        <v>0</v>
      </c>
      <c r="FH24" s="77">
        <v>0</v>
      </c>
      <c r="FI24" s="77">
        <v>100</v>
      </c>
      <c r="FJ24" s="77">
        <v>100</v>
      </c>
      <c r="FK24" s="77">
        <v>100</v>
      </c>
      <c r="FL24" s="77">
        <v>100</v>
      </c>
      <c r="FM24" s="77">
        <v>100</v>
      </c>
      <c r="FN24" s="77">
        <v>100</v>
      </c>
      <c r="FO24" s="77">
        <v>100</v>
      </c>
      <c r="FP24" s="77">
        <v>100</v>
      </c>
      <c r="FQ24" s="77">
        <v>100</v>
      </c>
      <c r="FR24" s="77">
        <v>100</v>
      </c>
      <c r="FS24" s="77">
        <v>100</v>
      </c>
      <c r="FT24" s="77">
        <v>100</v>
      </c>
      <c r="FU24" s="77">
        <v>75</v>
      </c>
      <c r="FV24" s="77">
        <v>100</v>
      </c>
      <c r="FW24" s="77">
        <v>100</v>
      </c>
      <c r="FX24" s="77">
        <v>100</v>
      </c>
      <c r="FY24" s="77">
        <v>100</v>
      </c>
      <c r="FZ24" s="77">
        <v>100</v>
      </c>
      <c r="GA24" s="77">
        <v>100</v>
      </c>
      <c r="GB24" s="77">
        <v>100</v>
      </c>
      <c r="GC24" s="77">
        <v>100</v>
      </c>
      <c r="GD24" s="77">
        <v>100</v>
      </c>
      <c r="GE24" s="77">
        <v>50</v>
      </c>
      <c r="GF24" s="77">
        <v>25</v>
      </c>
      <c r="GG24" s="77">
        <v>100</v>
      </c>
      <c r="GH24" s="77">
        <v>100</v>
      </c>
      <c r="GI24" s="77">
        <v>100</v>
      </c>
      <c r="GJ24" s="77">
        <v>100</v>
      </c>
      <c r="GK24" s="77">
        <v>100</v>
      </c>
      <c r="GL24" s="77">
        <v>100</v>
      </c>
      <c r="GM24" s="77">
        <v>100</v>
      </c>
      <c r="GN24" s="77">
        <v>25</v>
      </c>
      <c r="GO24" s="77">
        <v>100</v>
      </c>
      <c r="GP24" s="77">
        <v>50</v>
      </c>
      <c r="GQ24" s="77">
        <v>100</v>
      </c>
      <c r="GR24" s="77">
        <v>50</v>
      </c>
      <c r="GS24" s="77">
        <v>100</v>
      </c>
      <c r="GT24" s="77">
        <v>100</v>
      </c>
      <c r="GU24" s="77">
        <v>100</v>
      </c>
      <c r="GV24" s="77">
        <v>100</v>
      </c>
      <c r="GW24" s="77">
        <v>100</v>
      </c>
      <c r="GX24" s="77">
        <v>100</v>
      </c>
      <c r="GY24" s="77">
        <v>100</v>
      </c>
      <c r="GZ24" s="77">
        <v>75</v>
      </c>
      <c r="HA24" s="77">
        <v>25</v>
      </c>
      <c r="HB24" s="77">
        <v>100</v>
      </c>
      <c r="HC24" s="77">
        <v>75</v>
      </c>
      <c r="HD24" s="77">
        <v>75</v>
      </c>
    </row>
    <row r="25" spans="1:212" ht="15.5" x14ac:dyDescent="0.35">
      <c r="A25" s="22" t="s">
        <v>69</v>
      </c>
      <c r="B25" s="22"/>
      <c r="C25" s="111">
        <f t="shared" si="0"/>
        <v>72.916666666666671</v>
      </c>
      <c r="D25" s="111">
        <f t="shared" si="1"/>
        <v>78</v>
      </c>
      <c r="E25" s="111">
        <f t="shared" si="2"/>
        <v>87.5</v>
      </c>
      <c r="F25" s="77">
        <v>75</v>
      </c>
      <c r="G25" s="77">
        <v>75</v>
      </c>
      <c r="H25" s="77">
        <v>75</v>
      </c>
      <c r="I25" s="77">
        <v>75</v>
      </c>
      <c r="J25" s="77">
        <v>75</v>
      </c>
      <c r="K25" s="77">
        <v>0</v>
      </c>
      <c r="L25" s="77">
        <v>0</v>
      </c>
      <c r="M25" s="77">
        <v>25</v>
      </c>
      <c r="N25" s="77">
        <v>100</v>
      </c>
      <c r="O25" s="77">
        <v>100</v>
      </c>
      <c r="P25" s="77">
        <v>0</v>
      </c>
      <c r="Q25" s="77">
        <v>100</v>
      </c>
      <c r="R25" s="77">
        <v>100</v>
      </c>
      <c r="S25" s="77">
        <v>100</v>
      </c>
      <c r="T25" s="77">
        <v>100</v>
      </c>
      <c r="U25" s="77">
        <v>100</v>
      </c>
      <c r="V25" s="77">
        <v>75</v>
      </c>
      <c r="W25" s="77">
        <v>0</v>
      </c>
      <c r="X25" s="77">
        <v>100</v>
      </c>
      <c r="Y25" s="77">
        <v>100</v>
      </c>
      <c r="Z25" s="77">
        <v>25</v>
      </c>
      <c r="AA25" s="77">
        <v>25</v>
      </c>
      <c r="AB25" s="77">
        <v>25</v>
      </c>
      <c r="AC25" s="77">
        <v>25</v>
      </c>
      <c r="AD25" s="77">
        <v>0</v>
      </c>
      <c r="AE25" s="77">
        <v>100</v>
      </c>
      <c r="AF25" s="77">
        <v>0</v>
      </c>
      <c r="AG25" s="77">
        <v>100</v>
      </c>
      <c r="AH25" s="77">
        <v>75</v>
      </c>
      <c r="AI25" s="77">
        <v>100</v>
      </c>
      <c r="AJ25" s="77">
        <v>100</v>
      </c>
      <c r="AK25" s="77">
        <v>100</v>
      </c>
      <c r="AL25" s="77">
        <v>25</v>
      </c>
      <c r="AM25" s="77">
        <v>50</v>
      </c>
      <c r="AN25" s="77">
        <v>75</v>
      </c>
      <c r="AO25" s="77">
        <v>75</v>
      </c>
      <c r="AP25" s="77">
        <v>100</v>
      </c>
      <c r="AQ25" s="77">
        <v>100</v>
      </c>
      <c r="AR25" s="77">
        <v>75</v>
      </c>
      <c r="AS25" s="77">
        <v>100</v>
      </c>
      <c r="AT25" s="77">
        <v>100</v>
      </c>
      <c r="AU25" s="77">
        <v>100</v>
      </c>
      <c r="AV25" s="77">
        <v>100</v>
      </c>
      <c r="AW25" s="77">
        <v>100</v>
      </c>
      <c r="AX25" s="77">
        <v>100</v>
      </c>
      <c r="AY25" s="77">
        <v>100</v>
      </c>
      <c r="AZ25" s="77">
        <v>100</v>
      </c>
      <c r="BA25" s="77">
        <v>100</v>
      </c>
      <c r="BB25" s="77">
        <v>100</v>
      </c>
      <c r="BC25" s="77">
        <v>100</v>
      </c>
      <c r="BD25" s="77">
        <v>75</v>
      </c>
      <c r="BE25" s="77">
        <v>75</v>
      </c>
      <c r="BF25" s="77">
        <v>75</v>
      </c>
      <c r="BG25" s="77">
        <v>75</v>
      </c>
      <c r="BH25" s="77">
        <v>75</v>
      </c>
      <c r="BI25" s="77">
        <v>75</v>
      </c>
      <c r="BJ25" s="77">
        <v>25</v>
      </c>
      <c r="BK25" s="77">
        <v>25</v>
      </c>
      <c r="BL25" s="77">
        <v>75</v>
      </c>
      <c r="BM25" s="77">
        <v>75</v>
      </c>
      <c r="BN25" s="77">
        <v>100</v>
      </c>
      <c r="BO25" s="77">
        <v>75</v>
      </c>
      <c r="BP25" s="77">
        <v>100</v>
      </c>
      <c r="BQ25" s="77">
        <v>75</v>
      </c>
      <c r="BR25" s="77">
        <v>75</v>
      </c>
      <c r="BS25" s="77">
        <v>75</v>
      </c>
      <c r="BT25" s="77">
        <v>100</v>
      </c>
      <c r="BU25" s="77">
        <v>75</v>
      </c>
      <c r="BV25" s="77">
        <v>50</v>
      </c>
      <c r="BW25" s="77">
        <v>100</v>
      </c>
      <c r="BX25" s="77">
        <v>50</v>
      </c>
      <c r="BY25" s="77">
        <v>75</v>
      </c>
      <c r="BZ25" s="77">
        <v>75</v>
      </c>
      <c r="CA25" s="77">
        <v>100</v>
      </c>
      <c r="CB25" s="77">
        <v>50</v>
      </c>
      <c r="CC25" s="77">
        <v>50</v>
      </c>
      <c r="CD25" s="77">
        <v>75</v>
      </c>
      <c r="CE25" s="77">
        <v>100</v>
      </c>
      <c r="CF25" s="77">
        <v>75</v>
      </c>
      <c r="CG25" s="77">
        <v>100</v>
      </c>
      <c r="CH25" s="77">
        <v>100</v>
      </c>
      <c r="CI25" s="77">
        <v>75</v>
      </c>
      <c r="CJ25" s="77">
        <v>75</v>
      </c>
      <c r="CK25" s="77">
        <v>50</v>
      </c>
      <c r="CL25" s="77">
        <v>75</v>
      </c>
      <c r="CM25" s="77">
        <v>50</v>
      </c>
      <c r="CN25" s="77">
        <v>100</v>
      </c>
      <c r="CO25" s="77">
        <v>100</v>
      </c>
      <c r="CP25" s="77">
        <v>100</v>
      </c>
      <c r="CQ25" s="77">
        <v>50</v>
      </c>
      <c r="CR25" s="77">
        <v>50</v>
      </c>
      <c r="CS25" s="77">
        <v>75</v>
      </c>
      <c r="CT25" s="77">
        <v>75</v>
      </c>
      <c r="CU25" s="77">
        <v>100</v>
      </c>
      <c r="CV25" s="77">
        <v>25</v>
      </c>
      <c r="CW25" s="77">
        <v>25</v>
      </c>
      <c r="CX25" s="77">
        <v>25</v>
      </c>
      <c r="CY25" s="77">
        <v>75</v>
      </c>
      <c r="CZ25" s="77">
        <v>100</v>
      </c>
      <c r="DA25" s="77">
        <v>75</v>
      </c>
      <c r="DB25" s="77">
        <v>100</v>
      </c>
      <c r="DC25" s="77">
        <v>0</v>
      </c>
      <c r="DD25" s="77">
        <v>0</v>
      </c>
      <c r="DE25" s="77">
        <v>100</v>
      </c>
      <c r="DF25" s="77">
        <v>75</v>
      </c>
      <c r="DG25" s="77">
        <v>0</v>
      </c>
      <c r="DH25" s="77">
        <v>100</v>
      </c>
      <c r="DI25" s="77">
        <v>100</v>
      </c>
      <c r="DJ25" s="77">
        <v>0</v>
      </c>
      <c r="DK25" s="77">
        <v>0</v>
      </c>
      <c r="DL25" s="77">
        <v>25</v>
      </c>
      <c r="DM25" s="77">
        <v>100</v>
      </c>
      <c r="DN25" s="77">
        <v>100</v>
      </c>
      <c r="DO25" s="77">
        <v>100</v>
      </c>
      <c r="DP25" s="77">
        <v>100</v>
      </c>
      <c r="DQ25" s="77">
        <v>50</v>
      </c>
      <c r="DR25" s="77">
        <v>100</v>
      </c>
      <c r="DS25" s="77">
        <v>100</v>
      </c>
      <c r="DT25" s="77">
        <v>100</v>
      </c>
      <c r="DU25" s="77">
        <v>25</v>
      </c>
      <c r="DV25" s="77">
        <v>100</v>
      </c>
      <c r="DW25" s="77">
        <v>100</v>
      </c>
      <c r="DX25" s="77">
        <v>100</v>
      </c>
      <c r="DY25" s="77">
        <v>75</v>
      </c>
      <c r="DZ25" s="77">
        <v>25</v>
      </c>
      <c r="EA25" s="77">
        <v>100</v>
      </c>
      <c r="EB25" s="77">
        <v>100</v>
      </c>
      <c r="EC25" s="77">
        <v>100</v>
      </c>
      <c r="ED25" s="77">
        <v>100</v>
      </c>
      <c r="EE25" s="77">
        <v>100</v>
      </c>
      <c r="EF25" s="77">
        <v>100</v>
      </c>
      <c r="EG25" s="77">
        <v>100</v>
      </c>
      <c r="EH25" s="77">
        <v>100</v>
      </c>
      <c r="EI25" s="77">
        <v>100</v>
      </c>
      <c r="EJ25" s="77">
        <v>0</v>
      </c>
      <c r="EK25" s="77">
        <v>0</v>
      </c>
      <c r="EL25" s="77">
        <v>75</v>
      </c>
      <c r="EM25" s="77">
        <v>75</v>
      </c>
      <c r="EN25" s="77">
        <v>100</v>
      </c>
      <c r="EO25" s="77">
        <v>75</v>
      </c>
      <c r="EP25" s="77">
        <v>100</v>
      </c>
      <c r="EQ25" s="77">
        <v>75</v>
      </c>
      <c r="ER25" s="77">
        <v>100</v>
      </c>
      <c r="ES25" s="77">
        <v>100</v>
      </c>
      <c r="ET25" s="77">
        <v>100</v>
      </c>
      <c r="EU25" s="77">
        <v>100</v>
      </c>
      <c r="EV25" s="77">
        <v>100</v>
      </c>
      <c r="EW25" s="77">
        <v>0</v>
      </c>
      <c r="EX25" s="77">
        <v>0</v>
      </c>
      <c r="EY25" s="77">
        <v>100</v>
      </c>
      <c r="EZ25" s="77">
        <v>75</v>
      </c>
      <c r="FA25" s="77">
        <v>100</v>
      </c>
      <c r="FB25" s="77">
        <v>100</v>
      </c>
      <c r="FC25" s="77">
        <v>100</v>
      </c>
      <c r="FD25" s="77">
        <v>100</v>
      </c>
      <c r="FE25" s="77">
        <v>100</v>
      </c>
      <c r="FF25" s="77">
        <v>100</v>
      </c>
      <c r="FG25" s="77">
        <v>75</v>
      </c>
      <c r="FH25" s="77">
        <v>75</v>
      </c>
      <c r="FI25" s="77">
        <v>75</v>
      </c>
      <c r="FJ25" s="77">
        <v>75</v>
      </c>
      <c r="FK25" s="77">
        <v>75</v>
      </c>
      <c r="FL25" s="77">
        <v>75</v>
      </c>
      <c r="FM25" s="77">
        <v>100</v>
      </c>
      <c r="FN25" s="77">
        <v>100</v>
      </c>
      <c r="FO25" s="77">
        <v>100</v>
      </c>
      <c r="FP25" s="77">
        <v>100</v>
      </c>
      <c r="FQ25" s="77">
        <v>100</v>
      </c>
      <c r="FR25" s="77">
        <v>75</v>
      </c>
      <c r="FS25" s="77">
        <v>100</v>
      </c>
      <c r="FT25" s="77">
        <v>100</v>
      </c>
      <c r="FU25" s="77">
        <v>100</v>
      </c>
      <c r="FV25" s="77">
        <v>100</v>
      </c>
      <c r="FW25" s="77">
        <v>100</v>
      </c>
      <c r="FX25" s="77">
        <v>100</v>
      </c>
      <c r="FY25" s="77">
        <v>100</v>
      </c>
      <c r="FZ25" s="77">
        <v>100</v>
      </c>
      <c r="GA25" s="77">
        <v>100</v>
      </c>
      <c r="GB25" s="77">
        <v>100</v>
      </c>
      <c r="GC25" s="77">
        <v>75</v>
      </c>
      <c r="GD25" s="77">
        <v>100</v>
      </c>
      <c r="GE25" s="77">
        <v>100</v>
      </c>
      <c r="GF25" s="77">
        <v>100</v>
      </c>
      <c r="GG25" s="77">
        <v>100</v>
      </c>
      <c r="GH25" s="77">
        <v>75</v>
      </c>
      <c r="GI25" s="77">
        <v>100</v>
      </c>
      <c r="GJ25" s="77">
        <v>100</v>
      </c>
      <c r="GK25" s="77">
        <v>100</v>
      </c>
      <c r="GL25" s="77">
        <v>100</v>
      </c>
      <c r="GM25" s="77">
        <v>100</v>
      </c>
      <c r="GN25" s="77">
        <v>100</v>
      </c>
      <c r="GO25" s="77">
        <v>100</v>
      </c>
      <c r="GP25" s="77">
        <v>25</v>
      </c>
      <c r="GQ25" s="77">
        <v>75</v>
      </c>
      <c r="GR25" s="77">
        <v>75</v>
      </c>
      <c r="GS25" s="77">
        <v>100</v>
      </c>
      <c r="GT25" s="77">
        <v>75</v>
      </c>
      <c r="GU25" s="77">
        <v>100</v>
      </c>
      <c r="GV25" s="77">
        <v>50</v>
      </c>
      <c r="GW25" s="77">
        <v>100</v>
      </c>
      <c r="GX25" s="77">
        <v>75</v>
      </c>
      <c r="GY25" s="77">
        <v>100</v>
      </c>
      <c r="GZ25" s="77">
        <v>75</v>
      </c>
      <c r="HA25" s="77">
        <v>100</v>
      </c>
      <c r="HB25" s="77">
        <v>100</v>
      </c>
      <c r="HC25" s="77">
        <v>25</v>
      </c>
      <c r="HD25" s="77">
        <v>25</v>
      </c>
    </row>
    <row r="26" spans="1:212" ht="15.5" x14ac:dyDescent="0.35">
      <c r="A26" s="22" t="s">
        <v>71</v>
      </c>
      <c r="B26" s="22"/>
      <c r="C26" s="111">
        <f t="shared" si="0"/>
        <v>95.3125</v>
      </c>
      <c r="D26" s="111">
        <f t="shared" si="1"/>
        <v>96.333333333333329</v>
      </c>
      <c r="E26" s="111">
        <f t="shared" si="2"/>
        <v>94.444444444444443</v>
      </c>
      <c r="F26" s="77">
        <v>75</v>
      </c>
      <c r="G26" s="77">
        <v>75</v>
      </c>
      <c r="H26" s="77">
        <v>75</v>
      </c>
      <c r="I26" s="77">
        <v>75</v>
      </c>
      <c r="J26" s="77">
        <v>75</v>
      </c>
      <c r="K26" s="77">
        <v>75</v>
      </c>
      <c r="L26" s="77">
        <v>75</v>
      </c>
      <c r="M26" s="77">
        <v>75</v>
      </c>
      <c r="N26" s="77">
        <v>100</v>
      </c>
      <c r="O26" s="77">
        <v>100</v>
      </c>
      <c r="P26" s="77">
        <v>100</v>
      </c>
      <c r="Q26" s="77">
        <v>100</v>
      </c>
      <c r="R26" s="77">
        <v>100</v>
      </c>
      <c r="S26" s="77">
        <v>75</v>
      </c>
      <c r="T26" s="77">
        <v>100</v>
      </c>
      <c r="U26" s="77">
        <v>100</v>
      </c>
      <c r="V26" s="77">
        <v>100</v>
      </c>
      <c r="W26" s="77">
        <v>0</v>
      </c>
      <c r="X26" s="77">
        <v>100</v>
      </c>
      <c r="Y26" s="77">
        <v>100</v>
      </c>
      <c r="Z26" s="77">
        <v>100</v>
      </c>
      <c r="AA26" s="77">
        <v>100</v>
      </c>
      <c r="AB26" s="77">
        <v>100</v>
      </c>
      <c r="AC26" s="77">
        <v>100</v>
      </c>
      <c r="AD26" s="77">
        <v>100</v>
      </c>
      <c r="AE26" s="77">
        <v>100</v>
      </c>
      <c r="AF26" s="77">
        <v>100</v>
      </c>
      <c r="AG26" s="77">
        <v>100</v>
      </c>
      <c r="AH26" s="77">
        <v>100</v>
      </c>
      <c r="AI26" s="77">
        <v>100</v>
      </c>
      <c r="AJ26" s="77">
        <v>100</v>
      </c>
      <c r="AK26" s="77">
        <v>100</v>
      </c>
      <c r="AL26" s="77">
        <v>100</v>
      </c>
      <c r="AM26" s="77">
        <v>100</v>
      </c>
      <c r="AN26" s="77">
        <v>100</v>
      </c>
      <c r="AO26" s="77">
        <v>100</v>
      </c>
      <c r="AP26" s="77">
        <v>100</v>
      </c>
      <c r="AQ26" s="77">
        <v>75</v>
      </c>
      <c r="AR26" s="77">
        <v>100</v>
      </c>
      <c r="AS26" s="77">
        <v>75</v>
      </c>
      <c r="AT26" s="77">
        <v>100</v>
      </c>
      <c r="AU26" s="77">
        <v>100</v>
      </c>
      <c r="AV26" s="77">
        <v>100</v>
      </c>
      <c r="AW26" s="77">
        <v>100</v>
      </c>
      <c r="AX26" s="77">
        <v>100</v>
      </c>
      <c r="AY26" s="77">
        <v>100</v>
      </c>
      <c r="AZ26" s="77">
        <v>100</v>
      </c>
      <c r="BA26" s="77">
        <v>100</v>
      </c>
      <c r="BB26" s="77">
        <v>100</v>
      </c>
      <c r="BC26" s="77">
        <v>100</v>
      </c>
      <c r="BD26" s="77">
        <v>100</v>
      </c>
      <c r="BE26" s="77">
        <v>100</v>
      </c>
      <c r="BF26" s="77">
        <v>100</v>
      </c>
      <c r="BG26" s="77">
        <v>100</v>
      </c>
      <c r="BH26" s="77">
        <v>100</v>
      </c>
      <c r="BI26" s="77">
        <v>100</v>
      </c>
      <c r="BJ26" s="77">
        <v>100</v>
      </c>
      <c r="BK26" s="77">
        <v>100</v>
      </c>
      <c r="BL26" s="77">
        <v>100</v>
      </c>
      <c r="BM26" s="77">
        <v>100</v>
      </c>
      <c r="BN26" s="77">
        <v>100</v>
      </c>
      <c r="BO26" s="77">
        <v>100</v>
      </c>
      <c r="BP26" s="77">
        <v>100</v>
      </c>
      <c r="BQ26" s="77">
        <v>100</v>
      </c>
      <c r="BR26" s="77">
        <v>100</v>
      </c>
      <c r="BS26" s="77">
        <v>100</v>
      </c>
      <c r="BT26" s="77">
        <v>100</v>
      </c>
      <c r="BU26" s="77">
        <v>100</v>
      </c>
      <c r="BV26" s="77">
        <v>100</v>
      </c>
      <c r="BW26" s="77">
        <v>100</v>
      </c>
      <c r="BX26" s="77">
        <v>75</v>
      </c>
      <c r="BY26" s="77">
        <v>100</v>
      </c>
      <c r="BZ26" s="77">
        <v>100</v>
      </c>
      <c r="CA26" s="77">
        <v>100</v>
      </c>
      <c r="CB26" s="77">
        <v>100</v>
      </c>
      <c r="CC26" s="77">
        <v>100</v>
      </c>
      <c r="CD26" s="77">
        <v>100</v>
      </c>
      <c r="CE26" s="77">
        <v>100</v>
      </c>
      <c r="CF26" s="77">
        <v>100</v>
      </c>
      <c r="CG26" s="77">
        <v>100</v>
      </c>
      <c r="CH26" s="77">
        <v>100</v>
      </c>
      <c r="CI26" s="77">
        <v>100</v>
      </c>
      <c r="CJ26" s="77">
        <v>75</v>
      </c>
      <c r="CK26" s="77">
        <v>100</v>
      </c>
      <c r="CL26" s="77">
        <v>100</v>
      </c>
      <c r="CM26" s="77">
        <v>100</v>
      </c>
      <c r="CN26" s="77">
        <v>100</v>
      </c>
      <c r="CO26" s="77">
        <v>100</v>
      </c>
      <c r="CP26" s="77">
        <v>100</v>
      </c>
      <c r="CQ26" s="77">
        <v>100</v>
      </c>
      <c r="CR26" s="77">
        <v>75</v>
      </c>
      <c r="CS26" s="77">
        <v>100</v>
      </c>
      <c r="CT26" s="77">
        <v>100</v>
      </c>
      <c r="CU26" s="77">
        <v>100</v>
      </c>
      <c r="CV26" s="77">
        <v>100</v>
      </c>
      <c r="CW26" s="77">
        <v>100</v>
      </c>
      <c r="CX26" s="77">
        <v>100</v>
      </c>
      <c r="CY26" s="77">
        <v>100</v>
      </c>
      <c r="CZ26" s="77">
        <v>100</v>
      </c>
      <c r="DA26" s="77">
        <v>75</v>
      </c>
      <c r="DB26" s="77">
        <v>100</v>
      </c>
      <c r="DC26" s="77">
        <v>100</v>
      </c>
      <c r="DD26" s="77">
        <v>100</v>
      </c>
      <c r="DE26" s="77">
        <v>100</v>
      </c>
      <c r="DF26" s="77">
        <v>100</v>
      </c>
      <c r="DG26" s="77">
        <v>100</v>
      </c>
      <c r="DH26" s="77">
        <v>100</v>
      </c>
      <c r="DI26" s="77">
        <v>100</v>
      </c>
      <c r="DJ26" s="77">
        <v>0</v>
      </c>
      <c r="DK26" s="77">
        <v>75</v>
      </c>
      <c r="DL26" s="77">
        <v>100</v>
      </c>
      <c r="DM26" s="77">
        <v>100</v>
      </c>
      <c r="DN26" s="77">
        <v>100</v>
      </c>
      <c r="DO26" s="77">
        <v>100</v>
      </c>
      <c r="DP26" s="77">
        <v>100</v>
      </c>
      <c r="DQ26" s="77">
        <v>100</v>
      </c>
      <c r="DR26" s="77">
        <v>100</v>
      </c>
      <c r="DS26" s="77">
        <v>75</v>
      </c>
      <c r="DT26" s="77">
        <v>100</v>
      </c>
      <c r="DU26" s="77">
        <v>100</v>
      </c>
      <c r="DV26" s="77">
        <v>75</v>
      </c>
      <c r="DW26" s="77">
        <v>100</v>
      </c>
      <c r="DX26" s="77">
        <v>100</v>
      </c>
      <c r="DY26" s="77">
        <v>75</v>
      </c>
      <c r="DZ26" s="77">
        <v>100</v>
      </c>
      <c r="EA26" s="77">
        <v>100</v>
      </c>
      <c r="EB26" s="77">
        <v>100</v>
      </c>
      <c r="EC26" s="77">
        <v>100</v>
      </c>
      <c r="ED26" s="77">
        <v>100</v>
      </c>
      <c r="EE26" s="77">
        <v>100</v>
      </c>
      <c r="EF26" s="77">
        <v>100</v>
      </c>
      <c r="EG26" s="77">
        <v>100</v>
      </c>
      <c r="EH26" s="77">
        <v>100</v>
      </c>
      <c r="EI26" s="77">
        <v>100</v>
      </c>
      <c r="EJ26" s="77">
        <v>100</v>
      </c>
      <c r="EK26" s="77">
        <v>75</v>
      </c>
      <c r="EL26" s="77">
        <v>100</v>
      </c>
      <c r="EM26" s="77">
        <v>100</v>
      </c>
      <c r="EN26" s="77">
        <v>100</v>
      </c>
      <c r="EO26" s="77">
        <v>100</v>
      </c>
      <c r="EP26" s="77">
        <v>100</v>
      </c>
      <c r="EQ26" s="77">
        <v>100</v>
      </c>
      <c r="ER26" s="77">
        <v>100</v>
      </c>
      <c r="ES26" s="77">
        <v>100</v>
      </c>
      <c r="ET26" s="77">
        <v>100</v>
      </c>
      <c r="EU26" s="77">
        <v>100</v>
      </c>
      <c r="EV26" s="77">
        <v>100</v>
      </c>
      <c r="EW26" s="77">
        <v>100</v>
      </c>
      <c r="EX26" s="77">
        <v>75</v>
      </c>
      <c r="EY26" s="77">
        <v>100</v>
      </c>
      <c r="EZ26" s="77">
        <v>100</v>
      </c>
      <c r="FA26" s="77">
        <v>100</v>
      </c>
      <c r="FB26" s="77">
        <v>100</v>
      </c>
      <c r="FC26" s="77">
        <v>100</v>
      </c>
      <c r="FD26" s="77">
        <v>100</v>
      </c>
      <c r="FE26" s="77">
        <v>100</v>
      </c>
      <c r="FF26" s="77">
        <v>100</v>
      </c>
      <c r="FG26" s="77">
        <v>100</v>
      </c>
      <c r="FH26" s="77">
        <v>100</v>
      </c>
      <c r="FI26" s="77">
        <v>100</v>
      </c>
      <c r="FJ26" s="77">
        <v>100</v>
      </c>
      <c r="FK26" s="77">
        <v>100</v>
      </c>
      <c r="FL26" s="77">
        <v>100</v>
      </c>
      <c r="FM26" s="77">
        <v>100</v>
      </c>
      <c r="FN26" s="77">
        <v>100</v>
      </c>
      <c r="FO26" s="77">
        <v>100</v>
      </c>
      <c r="FP26" s="77">
        <v>100</v>
      </c>
      <c r="FQ26" s="77">
        <v>100</v>
      </c>
      <c r="FR26" s="77">
        <v>100</v>
      </c>
      <c r="FS26" s="77">
        <v>100</v>
      </c>
      <c r="FT26" s="77">
        <v>100</v>
      </c>
      <c r="FU26" s="77">
        <v>100</v>
      </c>
      <c r="FV26" s="77">
        <v>100</v>
      </c>
      <c r="FW26" s="77">
        <v>0</v>
      </c>
      <c r="FX26" s="77">
        <v>100</v>
      </c>
      <c r="FY26" s="77">
        <v>0</v>
      </c>
      <c r="FZ26" s="77">
        <v>100</v>
      </c>
      <c r="GA26" s="77">
        <v>100</v>
      </c>
      <c r="GB26" s="77">
        <v>100</v>
      </c>
      <c r="GC26" s="77">
        <v>100</v>
      </c>
      <c r="GD26" s="77">
        <v>100</v>
      </c>
      <c r="GE26" s="77">
        <v>100</v>
      </c>
      <c r="GF26" s="77">
        <v>100</v>
      </c>
      <c r="GG26" s="77">
        <v>100</v>
      </c>
      <c r="GH26" s="77">
        <v>100</v>
      </c>
      <c r="GI26" s="77">
        <v>100</v>
      </c>
      <c r="GJ26" s="77">
        <v>100</v>
      </c>
      <c r="GK26" s="77">
        <v>100</v>
      </c>
      <c r="GL26" s="77">
        <v>100</v>
      </c>
      <c r="GM26" s="77">
        <v>100</v>
      </c>
      <c r="GN26" s="77">
        <v>100</v>
      </c>
      <c r="GO26" s="77">
        <v>100</v>
      </c>
      <c r="GP26" s="77">
        <v>100</v>
      </c>
      <c r="GQ26" s="77">
        <v>100</v>
      </c>
      <c r="GR26" s="77">
        <v>100</v>
      </c>
      <c r="GS26" s="77">
        <v>100</v>
      </c>
      <c r="GT26" s="77">
        <v>100</v>
      </c>
      <c r="GU26" s="77">
        <v>100</v>
      </c>
      <c r="GV26" s="77">
        <v>100</v>
      </c>
      <c r="GW26" s="77">
        <v>100</v>
      </c>
      <c r="GX26" s="77">
        <v>100</v>
      </c>
      <c r="GY26" s="77">
        <v>100</v>
      </c>
      <c r="GZ26" s="77">
        <v>100</v>
      </c>
      <c r="HA26" s="77">
        <v>100</v>
      </c>
      <c r="HB26" s="77">
        <v>100</v>
      </c>
      <c r="HC26" s="77">
        <v>100</v>
      </c>
      <c r="HD26" s="77">
        <v>100</v>
      </c>
    </row>
    <row r="27" spans="1:212" ht="15.5" x14ac:dyDescent="0.35">
      <c r="A27" s="22" t="s">
        <v>74</v>
      </c>
      <c r="B27" s="22"/>
      <c r="C27" s="111">
        <f t="shared" si="0"/>
        <v>71.09375</v>
      </c>
      <c r="D27" s="111">
        <f t="shared" si="1"/>
        <v>76.333333333333329</v>
      </c>
      <c r="E27" s="111">
        <f t="shared" si="2"/>
        <v>82.638888888888886</v>
      </c>
      <c r="F27" s="77">
        <v>50</v>
      </c>
      <c r="G27" s="77">
        <v>50</v>
      </c>
      <c r="H27" s="77">
        <v>50</v>
      </c>
      <c r="I27" s="77">
        <v>50</v>
      </c>
      <c r="J27" s="77">
        <v>50</v>
      </c>
      <c r="K27" s="77">
        <v>50</v>
      </c>
      <c r="L27" s="77">
        <v>75</v>
      </c>
      <c r="M27" s="77">
        <v>50</v>
      </c>
      <c r="N27" s="77">
        <v>100</v>
      </c>
      <c r="O27" s="77">
        <v>100</v>
      </c>
      <c r="P27" s="77">
        <v>50</v>
      </c>
      <c r="Q27" s="77">
        <v>100</v>
      </c>
      <c r="R27" s="77">
        <v>100</v>
      </c>
      <c r="S27" s="77">
        <v>50</v>
      </c>
      <c r="T27" s="77">
        <v>100</v>
      </c>
      <c r="U27" s="77">
        <v>100</v>
      </c>
      <c r="V27" s="77">
        <v>100</v>
      </c>
      <c r="W27" s="77">
        <v>100</v>
      </c>
      <c r="X27" s="77">
        <v>100</v>
      </c>
      <c r="Y27" s="77">
        <v>100</v>
      </c>
      <c r="Z27" s="77">
        <v>50</v>
      </c>
      <c r="AA27" s="77">
        <v>50</v>
      </c>
      <c r="AB27" s="77">
        <v>50</v>
      </c>
      <c r="AC27" s="77">
        <v>25</v>
      </c>
      <c r="AD27" s="77">
        <v>25</v>
      </c>
      <c r="AE27" s="77">
        <v>100</v>
      </c>
      <c r="AF27" s="77">
        <v>75</v>
      </c>
      <c r="AG27" s="77">
        <v>75</v>
      </c>
      <c r="AH27" s="77">
        <v>50</v>
      </c>
      <c r="AI27" s="77">
        <v>75</v>
      </c>
      <c r="AJ27" s="77">
        <v>100</v>
      </c>
      <c r="AK27" s="77">
        <v>75</v>
      </c>
      <c r="AL27" s="77">
        <v>50</v>
      </c>
      <c r="AM27" s="77">
        <v>50</v>
      </c>
      <c r="AN27" s="77">
        <v>75</v>
      </c>
      <c r="AO27" s="77">
        <v>75</v>
      </c>
      <c r="AP27" s="77">
        <v>75</v>
      </c>
      <c r="AQ27" s="77">
        <v>50</v>
      </c>
      <c r="AR27" s="77">
        <v>75</v>
      </c>
      <c r="AS27" s="77">
        <v>100</v>
      </c>
      <c r="AT27" s="77">
        <v>75</v>
      </c>
      <c r="AU27" s="77">
        <v>100</v>
      </c>
      <c r="AV27" s="77">
        <v>75</v>
      </c>
      <c r="AW27" s="77">
        <v>50</v>
      </c>
      <c r="AX27" s="77">
        <v>100</v>
      </c>
      <c r="AY27" s="77">
        <v>100</v>
      </c>
      <c r="AZ27" s="77">
        <v>100</v>
      </c>
      <c r="BA27" s="77">
        <v>100</v>
      </c>
      <c r="BB27" s="77">
        <v>100</v>
      </c>
      <c r="BC27" s="77">
        <v>100</v>
      </c>
      <c r="BD27" s="77">
        <v>100</v>
      </c>
      <c r="BE27" s="77">
        <v>100</v>
      </c>
      <c r="BF27" s="77">
        <v>75</v>
      </c>
      <c r="BG27" s="77">
        <v>75</v>
      </c>
      <c r="BH27" s="77">
        <v>75</v>
      </c>
      <c r="BI27" s="77">
        <v>75</v>
      </c>
      <c r="BJ27" s="77">
        <v>25</v>
      </c>
      <c r="BK27" s="77">
        <v>100</v>
      </c>
      <c r="BL27" s="77">
        <v>0</v>
      </c>
      <c r="BM27" s="77">
        <v>75</v>
      </c>
      <c r="BN27" s="77">
        <v>75</v>
      </c>
      <c r="BO27" s="77">
        <v>50</v>
      </c>
      <c r="BP27" s="77">
        <v>75</v>
      </c>
      <c r="BQ27" s="77">
        <v>75</v>
      </c>
      <c r="BR27" s="77">
        <v>75</v>
      </c>
      <c r="BS27" s="77">
        <v>75</v>
      </c>
      <c r="BT27" s="77">
        <v>100</v>
      </c>
      <c r="BU27" s="77">
        <v>75</v>
      </c>
      <c r="BV27" s="77">
        <v>50</v>
      </c>
      <c r="BW27" s="77">
        <v>75</v>
      </c>
      <c r="BX27" s="77">
        <v>25</v>
      </c>
      <c r="BY27" s="77">
        <v>75</v>
      </c>
      <c r="BZ27" s="77">
        <v>50</v>
      </c>
      <c r="CA27" s="77">
        <v>100</v>
      </c>
      <c r="CB27" s="77">
        <v>25</v>
      </c>
      <c r="CC27" s="77">
        <v>25</v>
      </c>
      <c r="CD27" s="77">
        <v>75</v>
      </c>
      <c r="CE27" s="77">
        <v>75</v>
      </c>
      <c r="CF27" s="77">
        <v>75</v>
      </c>
      <c r="CG27" s="77">
        <v>75</v>
      </c>
      <c r="CH27" s="77">
        <v>50</v>
      </c>
      <c r="CI27" s="77">
        <v>75</v>
      </c>
      <c r="CJ27" s="77">
        <v>50</v>
      </c>
      <c r="CK27" s="77">
        <v>75</v>
      </c>
      <c r="CL27" s="77">
        <v>75</v>
      </c>
      <c r="CM27" s="77">
        <v>75</v>
      </c>
      <c r="CN27" s="77">
        <v>75</v>
      </c>
      <c r="CO27" s="77">
        <v>100</v>
      </c>
      <c r="CP27" s="77">
        <v>75</v>
      </c>
      <c r="CQ27" s="77">
        <v>75</v>
      </c>
      <c r="CR27" s="77">
        <v>50</v>
      </c>
      <c r="CS27" s="77">
        <v>75</v>
      </c>
      <c r="CT27" s="77">
        <v>50</v>
      </c>
      <c r="CU27" s="77">
        <v>75</v>
      </c>
      <c r="CV27" s="77">
        <v>50</v>
      </c>
      <c r="CW27" s="77">
        <v>50</v>
      </c>
      <c r="CX27" s="77">
        <v>75</v>
      </c>
      <c r="CY27" s="77">
        <v>75</v>
      </c>
      <c r="CZ27" s="77">
        <v>100</v>
      </c>
      <c r="DA27" s="77">
        <v>75</v>
      </c>
      <c r="DB27" s="77">
        <v>100</v>
      </c>
      <c r="DC27" s="77">
        <v>75</v>
      </c>
      <c r="DD27" s="77">
        <v>75</v>
      </c>
      <c r="DE27" s="77">
        <v>100</v>
      </c>
      <c r="DF27" s="77">
        <v>75</v>
      </c>
      <c r="DG27" s="77">
        <v>75</v>
      </c>
      <c r="DH27" s="77">
        <v>100</v>
      </c>
      <c r="DI27" s="77">
        <v>100</v>
      </c>
      <c r="DJ27" s="77">
        <v>75</v>
      </c>
      <c r="DK27" s="77">
        <v>0</v>
      </c>
      <c r="DL27" s="77">
        <v>75</v>
      </c>
      <c r="DM27" s="77">
        <v>100</v>
      </c>
      <c r="DN27" s="77">
        <v>100</v>
      </c>
      <c r="DO27" s="77">
        <v>100</v>
      </c>
      <c r="DP27" s="77">
        <v>75</v>
      </c>
      <c r="DQ27" s="77">
        <v>75</v>
      </c>
      <c r="DR27" s="77">
        <v>75</v>
      </c>
      <c r="DS27" s="77">
        <v>100</v>
      </c>
      <c r="DT27" s="77">
        <v>100</v>
      </c>
      <c r="DU27" s="77">
        <v>50</v>
      </c>
      <c r="DV27" s="77">
        <v>25</v>
      </c>
      <c r="DW27" s="77">
        <v>100</v>
      </c>
      <c r="DX27" s="77">
        <v>75</v>
      </c>
      <c r="DY27" s="77">
        <v>50</v>
      </c>
      <c r="DZ27" s="77">
        <v>50</v>
      </c>
      <c r="EA27" s="77">
        <v>75</v>
      </c>
      <c r="EB27" s="77">
        <v>75</v>
      </c>
      <c r="EC27" s="77">
        <v>75</v>
      </c>
      <c r="ED27" s="77">
        <v>75</v>
      </c>
      <c r="EE27" s="77">
        <v>50</v>
      </c>
      <c r="EF27" s="77">
        <v>50</v>
      </c>
      <c r="EG27" s="77">
        <v>100</v>
      </c>
      <c r="EH27" s="77">
        <v>75</v>
      </c>
      <c r="EI27" s="77">
        <v>75</v>
      </c>
      <c r="EJ27" s="77">
        <v>75</v>
      </c>
      <c r="EK27" s="77">
        <v>25</v>
      </c>
      <c r="EL27" s="77">
        <v>50</v>
      </c>
      <c r="EM27" s="77">
        <v>75</v>
      </c>
      <c r="EN27" s="77">
        <v>75</v>
      </c>
      <c r="EO27" s="77">
        <v>75</v>
      </c>
      <c r="EP27" s="77">
        <v>75</v>
      </c>
      <c r="EQ27" s="77">
        <v>75</v>
      </c>
      <c r="ER27" s="77">
        <v>100</v>
      </c>
      <c r="ES27" s="77">
        <v>100</v>
      </c>
      <c r="ET27" s="77">
        <v>100</v>
      </c>
      <c r="EU27" s="77">
        <v>100</v>
      </c>
      <c r="EV27" s="77">
        <v>100</v>
      </c>
      <c r="EW27" s="77">
        <v>100</v>
      </c>
      <c r="EX27" s="77">
        <v>25</v>
      </c>
      <c r="EY27" s="77">
        <v>100</v>
      </c>
      <c r="EZ27" s="77">
        <v>75</v>
      </c>
      <c r="FA27" s="77">
        <v>75</v>
      </c>
      <c r="FB27" s="77">
        <v>75</v>
      </c>
      <c r="FC27" s="77">
        <v>75</v>
      </c>
      <c r="FD27" s="77">
        <v>75</v>
      </c>
      <c r="FE27" s="77">
        <v>100</v>
      </c>
      <c r="FF27" s="77">
        <v>75</v>
      </c>
      <c r="FG27" s="77">
        <v>75</v>
      </c>
      <c r="FH27" s="77">
        <v>50</v>
      </c>
      <c r="FI27" s="77">
        <v>75</v>
      </c>
      <c r="FJ27" s="77">
        <v>75</v>
      </c>
      <c r="FK27" s="77">
        <v>75</v>
      </c>
      <c r="FL27" s="77">
        <v>75</v>
      </c>
      <c r="FM27" s="77">
        <v>75</v>
      </c>
      <c r="FN27" s="77">
        <v>75</v>
      </c>
      <c r="FO27" s="77">
        <v>75</v>
      </c>
      <c r="FP27" s="77">
        <v>75</v>
      </c>
      <c r="FQ27" s="77">
        <v>75</v>
      </c>
      <c r="FR27" s="77">
        <v>75</v>
      </c>
      <c r="FS27" s="77">
        <v>75</v>
      </c>
      <c r="FT27" s="77">
        <v>75</v>
      </c>
      <c r="FU27" s="77">
        <v>100</v>
      </c>
      <c r="FV27" s="77">
        <v>100</v>
      </c>
      <c r="FW27" s="77">
        <v>100</v>
      </c>
      <c r="FX27" s="77">
        <v>100</v>
      </c>
      <c r="FY27" s="77">
        <v>100</v>
      </c>
      <c r="FZ27" s="77">
        <v>100</v>
      </c>
      <c r="GA27" s="77">
        <v>100</v>
      </c>
      <c r="GB27" s="77">
        <v>100</v>
      </c>
      <c r="GC27" s="77">
        <v>100</v>
      </c>
      <c r="GD27" s="77">
        <v>100</v>
      </c>
      <c r="GE27" s="77">
        <v>100</v>
      </c>
      <c r="GF27" s="77">
        <v>75</v>
      </c>
      <c r="GG27" s="77">
        <v>75</v>
      </c>
      <c r="GH27" s="77">
        <v>75</v>
      </c>
      <c r="GI27" s="77">
        <v>75</v>
      </c>
      <c r="GJ27" s="77">
        <v>100</v>
      </c>
      <c r="GK27" s="77">
        <v>100</v>
      </c>
      <c r="GL27" s="77">
        <v>100</v>
      </c>
      <c r="GM27" s="77">
        <v>75</v>
      </c>
      <c r="GN27" s="77">
        <v>75</v>
      </c>
      <c r="GO27" s="77">
        <v>50</v>
      </c>
      <c r="GP27" s="77">
        <v>50</v>
      </c>
      <c r="GQ27" s="77">
        <v>50</v>
      </c>
      <c r="GR27" s="77">
        <v>50</v>
      </c>
      <c r="GS27" s="77">
        <v>100</v>
      </c>
      <c r="GT27" s="77">
        <v>75</v>
      </c>
      <c r="GU27" s="77">
        <v>75</v>
      </c>
      <c r="GV27" s="77">
        <v>75</v>
      </c>
      <c r="GW27" s="77">
        <v>75</v>
      </c>
      <c r="GX27" s="77">
        <v>100</v>
      </c>
      <c r="GY27" s="77">
        <v>75</v>
      </c>
      <c r="GZ27" s="77">
        <v>50</v>
      </c>
      <c r="HA27" s="77">
        <v>50</v>
      </c>
      <c r="HB27" s="77">
        <v>75</v>
      </c>
      <c r="HC27" s="77">
        <v>75</v>
      </c>
      <c r="HD27" s="77">
        <v>100</v>
      </c>
    </row>
    <row r="28" spans="1:212" ht="15.5" x14ac:dyDescent="0.35">
      <c r="A28" s="22" t="s">
        <v>75</v>
      </c>
      <c r="B28" s="22"/>
      <c r="C28" s="111">
        <f t="shared" si="0"/>
        <v>63.020833333333336</v>
      </c>
      <c r="D28" s="111">
        <f t="shared" si="1"/>
        <v>86.333333333333329</v>
      </c>
      <c r="E28" s="111">
        <f t="shared" si="2"/>
        <v>93.055555555555557</v>
      </c>
      <c r="F28" s="77">
        <v>0</v>
      </c>
      <c r="G28" s="77">
        <v>75</v>
      </c>
      <c r="H28" s="77">
        <v>0</v>
      </c>
      <c r="I28" s="77">
        <v>25</v>
      </c>
      <c r="J28" s="77">
        <v>0</v>
      </c>
      <c r="K28" s="77">
        <v>75</v>
      </c>
      <c r="L28" s="77">
        <v>0</v>
      </c>
      <c r="M28" s="77">
        <v>75</v>
      </c>
      <c r="N28" s="77">
        <v>0</v>
      </c>
      <c r="O28" s="77">
        <v>50</v>
      </c>
      <c r="P28" s="77">
        <v>0</v>
      </c>
      <c r="Q28" s="77">
        <v>100</v>
      </c>
      <c r="R28" s="77">
        <v>0</v>
      </c>
      <c r="S28" s="77">
        <v>25</v>
      </c>
      <c r="T28" s="77">
        <v>0</v>
      </c>
      <c r="U28" s="77">
        <v>100</v>
      </c>
      <c r="V28" s="77">
        <v>0</v>
      </c>
      <c r="W28" s="77">
        <v>0</v>
      </c>
      <c r="X28" s="77">
        <v>0</v>
      </c>
      <c r="Y28" s="77">
        <v>75</v>
      </c>
      <c r="Z28" s="77">
        <v>25</v>
      </c>
      <c r="AA28" s="77">
        <v>0</v>
      </c>
      <c r="AB28" s="77">
        <v>0</v>
      </c>
      <c r="AC28" s="77">
        <v>50</v>
      </c>
      <c r="AD28" s="77">
        <v>50</v>
      </c>
      <c r="AE28" s="77">
        <v>100</v>
      </c>
      <c r="AF28" s="77">
        <v>75</v>
      </c>
      <c r="AG28" s="77">
        <v>75</v>
      </c>
      <c r="AH28" s="77">
        <v>75</v>
      </c>
      <c r="AI28" s="77">
        <v>75</v>
      </c>
      <c r="AJ28" s="77">
        <v>75</v>
      </c>
      <c r="AK28" s="77">
        <v>75</v>
      </c>
      <c r="AL28" s="77">
        <v>25</v>
      </c>
      <c r="AM28" s="77">
        <v>75</v>
      </c>
      <c r="AN28" s="77">
        <v>75</v>
      </c>
      <c r="AO28" s="77">
        <v>75</v>
      </c>
      <c r="AP28" s="77">
        <v>75</v>
      </c>
      <c r="AQ28" s="77">
        <v>25</v>
      </c>
      <c r="AR28" s="77">
        <v>75</v>
      </c>
      <c r="AS28" s="77">
        <v>0</v>
      </c>
      <c r="AT28" s="77">
        <v>0</v>
      </c>
      <c r="AU28" s="77">
        <v>100</v>
      </c>
      <c r="AV28" s="77">
        <v>100</v>
      </c>
      <c r="AW28" s="77">
        <v>0</v>
      </c>
      <c r="AX28" s="77">
        <v>100</v>
      </c>
      <c r="AY28" s="77">
        <v>100</v>
      </c>
      <c r="AZ28" s="77">
        <v>75</v>
      </c>
      <c r="BA28" s="77">
        <v>75</v>
      </c>
      <c r="BB28" s="77">
        <v>75</v>
      </c>
      <c r="BC28" s="77">
        <v>75</v>
      </c>
      <c r="BD28" s="77">
        <v>100</v>
      </c>
      <c r="BE28" s="77">
        <v>100</v>
      </c>
      <c r="BF28" s="77">
        <v>100</v>
      </c>
      <c r="BG28" s="77">
        <v>75</v>
      </c>
      <c r="BH28" s="77">
        <v>100</v>
      </c>
      <c r="BI28" s="77">
        <v>75</v>
      </c>
      <c r="BJ28" s="77">
        <v>25</v>
      </c>
      <c r="BK28" s="77">
        <v>75</v>
      </c>
      <c r="BL28" s="77">
        <v>25</v>
      </c>
      <c r="BM28" s="77">
        <v>75</v>
      </c>
      <c r="BN28" s="77">
        <v>100</v>
      </c>
      <c r="BO28" s="77">
        <v>75</v>
      </c>
      <c r="BP28" s="77">
        <v>100</v>
      </c>
      <c r="BQ28" s="77">
        <v>0</v>
      </c>
      <c r="BR28" s="77">
        <v>100</v>
      </c>
      <c r="BS28" s="77">
        <v>75</v>
      </c>
      <c r="BT28" s="77">
        <v>100</v>
      </c>
      <c r="BU28" s="77">
        <v>100</v>
      </c>
      <c r="BV28" s="77">
        <v>75</v>
      </c>
      <c r="BW28" s="77">
        <v>100</v>
      </c>
      <c r="BX28" s="77">
        <v>0</v>
      </c>
      <c r="BY28" s="77">
        <v>75</v>
      </c>
      <c r="BZ28" s="77">
        <v>75</v>
      </c>
      <c r="CA28" s="77">
        <v>100</v>
      </c>
      <c r="CB28" s="77">
        <v>100</v>
      </c>
      <c r="CC28" s="77">
        <v>75</v>
      </c>
      <c r="CD28" s="77">
        <v>75</v>
      </c>
      <c r="CE28" s="77">
        <v>50</v>
      </c>
      <c r="CF28" s="77">
        <v>100</v>
      </c>
      <c r="CG28" s="77">
        <v>100</v>
      </c>
      <c r="CH28" s="77">
        <v>100</v>
      </c>
      <c r="CI28" s="77">
        <v>75</v>
      </c>
      <c r="CJ28" s="77">
        <v>75</v>
      </c>
      <c r="CK28" s="77">
        <v>75</v>
      </c>
      <c r="CL28" s="77">
        <v>75</v>
      </c>
      <c r="CM28" s="77">
        <v>100</v>
      </c>
      <c r="CN28" s="77">
        <v>75</v>
      </c>
      <c r="CO28" s="77">
        <v>100</v>
      </c>
      <c r="CP28" s="77">
        <v>100</v>
      </c>
      <c r="CQ28" s="77">
        <v>50</v>
      </c>
      <c r="CR28" s="77">
        <v>100</v>
      </c>
      <c r="CS28" s="77">
        <v>100</v>
      </c>
      <c r="CT28" s="77">
        <v>100</v>
      </c>
      <c r="CU28" s="77">
        <v>50</v>
      </c>
      <c r="CV28" s="77">
        <v>75</v>
      </c>
      <c r="CW28" s="77">
        <v>75</v>
      </c>
      <c r="CX28" s="77">
        <v>0</v>
      </c>
      <c r="CY28" s="77">
        <v>0</v>
      </c>
      <c r="CZ28" s="77">
        <v>0</v>
      </c>
      <c r="DA28" s="77">
        <v>0</v>
      </c>
      <c r="DB28" s="77">
        <v>100</v>
      </c>
      <c r="DC28" s="77">
        <v>100</v>
      </c>
      <c r="DD28" s="77">
        <v>75</v>
      </c>
      <c r="DE28" s="77">
        <v>75</v>
      </c>
      <c r="DF28" s="77">
        <v>75</v>
      </c>
      <c r="DG28" s="77">
        <v>100</v>
      </c>
      <c r="DH28" s="77">
        <v>100</v>
      </c>
      <c r="DI28" s="77">
        <v>100</v>
      </c>
      <c r="DJ28" s="77">
        <v>75</v>
      </c>
      <c r="DK28" s="77">
        <v>100</v>
      </c>
      <c r="DL28" s="77">
        <v>75</v>
      </c>
      <c r="DM28" s="77">
        <v>100</v>
      </c>
      <c r="DN28" s="77">
        <v>100</v>
      </c>
      <c r="DO28" s="77">
        <v>100</v>
      </c>
      <c r="DP28" s="77">
        <v>75</v>
      </c>
      <c r="DQ28" s="77">
        <v>75</v>
      </c>
      <c r="DR28" s="77">
        <v>75</v>
      </c>
      <c r="DS28" s="77">
        <v>100</v>
      </c>
      <c r="DT28" s="77">
        <v>100</v>
      </c>
      <c r="DU28" s="77">
        <v>100</v>
      </c>
      <c r="DV28" s="77">
        <v>25</v>
      </c>
      <c r="DW28" s="77">
        <v>100</v>
      </c>
      <c r="DX28" s="77">
        <v>100</v>
      </c>
      <c r="DY28" s="77">
        <v>50</v>
      </c>
      <c r="DZ28" s="77">
        <v>50</v>
      </c>
      <c r="EA28" s="77">
        <v>75</v>
      </c>
      <c r="EB28" s="77">
        <v>75</v>
      </c>
      <c r="EC28" s="77">
        <v>75</v>
      </c>
      <c r="ED28" s="77">
        <v>75</v>
      </c>
      <c r="EE28" s="77">
        <v>100</v>
      </c>
      <c r="EF28" s="77">
        <v>100</v>
      </c>
      <c r="EG28" s="77">
        <v>100</v>
      </c>
      <c r="EH28" s="77">
        <v>100</v>
      </c>
      <c r="EI28" s="77">
        <v>100</v>
      </c>
      <c r="EJ28" s="77">
        <v>100</v>
      </c>
      <c r="EK28" s="77">
        <v>100</v>
      </c>
      <c r="EL28" s="77">
        <v>100</v>
      </c>
      <c r="EM28" s="77">
        <v>100</v>
      </c>
      <c r="EN28" s="77">
        <v>100</v>
      </c>
      <c r="EO28" s="77">
        <v>75</v>
      </c>
      <c r="EP28" s="77">
        <v>100</v>
      </c>
      <c r="EQ28" s="77">
        <v>100</v>
      </c>
      <c r="ER28" s="77">
        <v>100</v>
      </c>
      <c r="ES28" s="77">
        <v>100</v>
      </c>
      <c r="ET28" s="77">
        <v>100</v>
      </c>
      <c r="EU28" s="77">
        <v>100</v>
      </c>
      <c r="EV28" s="77">
        <v>100</v>
      </c>
      <c r="EW28" s="77">
        <v>100</v>
      </c>
      <c r="EX28" s="77">
        <v>100</v>
      </c>
      <c r="EY28" s="77">
        <v>100</v>
      </c>
      <c r="EZ28" s="77">
        <v>100</v>
      </c>
      <c r="FA28" s="77">
        <v>100</v>
      </c>
      <c r="FB28" s="77">
        <v>75</v>
      </c>
      <c r="FC28" s="77">
        <v>75</v>
      </c>
      <c r="FD28" s="77">
        <v>100</v>
      </c>
      <c r="FE28" s="77">
        <v>75</v>
      </c>
      <c r="FF28" s="77">
        <v>100</v>
      </c>
      <c r="FG28" s="77">
        <v>100</v>
      </c>
      <c r="FH28" s="77">
        <v>75</v>
      </c>
      <c r="FI28" s="77">
        <v>100</v>
      </c>
      <c r="FJ28" s="77">
        <v>100</v>
      </c>
      <c r="FK28" s="77">
        <v>100</v>
      </c>
      <c r="FL28" s="77">
        <v>100</v>
      </c>
      <c r="FM28" s="77">
        <v>100</v>
      </c>
      <c r="FN28" s="77">
        <v>100</v>
      </c>
      <c r="FO28" s="77">
        <v>100</v>
      </c>
      <c r="FP28" s="77">
        <v>100</v>
      </c>
      <c r="FQ28" s="77">
        <v>100</v>
      </c>
      <c r="FR28" s="77">
        <v>100</v>
      </c>
      <c r="FS28" s="77">
        <v>100</v>
      </c>
      <c r="FT28" s="77">
        <v>75</v>
      </c>
      <c r="FU28" s="77">
        <v>100</v>
      </c>
      <c r="FV28" s="77">
        <v>100</v>
      </c>
      <c r="FW28" s="77">
        <v>100</v>
      </c>
      <c r="FX28" s="77">
        <v>100</v>
      </c>
      <c r="FY28" s="77">
        <v>75</v>
      </c>
      <c r="FZ28" s="77">
        <v>75</v>
      </c>
      <c r="GA28" s="77">
        <v>100</v>
      </c>
      <c r="GB28" s="77">
        <v>100</v>
      </c>
      <c r="GC28" s="77">
        <v>100</v>
      </c>
      <c r="GD28" s="77">
        <v>100</v>
      </c>
      <c r="GE28" s="77">
        <v>100</v>
      </c>
      <c r="GF28" s="77">
        <v>100</v>
      </c>
      <c r="GG28" s="77">
        <v>100</v>
      </c>
      <c r="GH28" s="77">
        <v>100</v>
      </c>
      <c r="GI28" s="77">
        <v>100</v>
      </c>
      <c r="GJ28" s="77">
        <v>100</v>
      </c>
      <c r="GK28" s="77">
        <v>75</v>
      </c>
      <c r="GL28" s="77">
        <v>100</v>
      </c>
      <c r="GM28" s="77">
        <v>100</v>
      </c>
      <c r="GN28" s="77">
        <v>75</v>
      </c>
      <c r="GO28" s="77">
        <v>100</v>
      </c>
      <c r="GP28" s="77">
        <v>100</v>
      </c>
      <c r="GQ28" s="77">
        <v>100</v>
      </c>
      <c r="GR28" s="77">
        <v>75</v>
      </c>
      <c r="GS28" s="77">
        <v>100</v>
      </c>
      <c r="GT28" s="77">
        <v>100</v>
      </c>
      <c r="GU28" s="77">
        <v>75</v>
      </c>
      <c r="GV28" s="77">
        <v>100</v>
      </c>
      <c r="GW28" s="77">
        <v>100</v>
      </c>
      <c r="GX28" s="77">
        <v>100</v>
      </c>
      <c r="GY28" s="77">
        <v>100</v>
      </c>
      <c r="GZ28" s="77">
        <v>100</v>
      </c>
      <c r="HA28" s="77">
        <v>0</v>
      </c>
      <c r="HB28" s="77">
        <v>100</v>
      </c>
      <c r="HC28" s="77">
        <v>100</v>
      </c>
      <c r="HD28" s="77">
        <v>100</v>
      </c>
    </row>
    <row r="29" spans="1:212" ht="15.5" x14ac:dyDescent="0.35">
      <c r="A29" s="22" t="s">
        <v>76</v>
      </c>
      <c r="B29" s="22"/>
      <c r="C29" s="111">
        <f t="shared" si="0"/>
        <v>95.572916666666671</v>
      </c>
      <c r="D29" s="111">
        <f t="shared" si="1"/>
        <v>96.666666666666671</v>
      </c>
      <c r="E29" s="111">
        <f t="shared" si="2"/>
        <v>97.916666666666671</v>
      </c>
      <c r="F29" s="77">
        <v>100</v>
      </c>
      <c r="G29" s="77">
        <v>75</v>
      </c>
      <c r="H29" s="77">
        <v>100</v>
      </c>
      <c r="I29" s="77">
        <v>75</v>
      </c>
      <c r="J29" s="77">
        <v>75</v>
      </c>
      <c r="K29" s="77">
        <v>0</v>
      </c>
      <c r="L29" s="77">
        <v>75</v>
      </c>
      <c r="M29" s="77">
        <v>75</v>
      </c>
      <c r="N29" s="77">
        <v>100</v>
      </c>
      <c r="O29" s="77">
        <v>75</v>
      </c>
      <c r="P29" s="77">
        <v>100</v>
      </c>
      <c r="Q29" s="77">
        <v>100</v>
      </c>
      <c r="R29" s="77">
        <v>100</v>
      </c>
      <c r="S29" s="77">
        <v>100</v>
      </c>
      <c r="T29" s="77">
        <v>100</v>
      </c>
      <c r="U29" s="77">
        <v>100</v>
      </c>
      <c r="V29" s="77">
        <v>100</v>
      </c>
      <c r="W29" s="77">
        <v>0</v>
      </c>
      <c r="X29" s="77">
        <v>100</v>
      </c>
      <c r="Y29" s="77">
        <v>100</v>
      </c>
      <c r="Z29" s="77">
        <v>100</v>
      </c>
      <c r="AA29" s="77">
        <v>100</v>
      </c>
      <c r="AB29" s="77">
        <v>100</v>
      </c>
      <c r="AC29" s="77">
        <v>100</v>
      </c>
      <c r="AD29" s="77">
        <v>100</v>
      </c>
      <c r="AE29" s="77">
        <v>100</v>
      </c>
      <c r="AF29" s="77">
        <v>100</v>
      </c>
      <c r="AG29" s="77">
        <v>100</v>
      </c>
      <c r="AH29" s="77">
        <v>75</v>
      </c>
      <c r="AI29" s="77">
        <v>100</v>
      </c>
      <c r="AJ29" s="77">
        <v>100</v>
      </c>
      <c r="AK29" s="77">
        <v>100</v>
      </c>
      <c r="AL29" s="77">
        <v>100</v>
      </c>
      <c r="AM29" s="77">
        <v>100</v>
      </c>
      <c r="AN29" s="77">
        <v>100</v>
      </c>
      <c r="AO29" s="77">
        <v>100</v>
      </c>
      <c r="AP29" s="77">
        <v>100</v>
      </c>
      <c r="AQ29" s="77">
        <v>100</v>
      </c>
      <c r="AR29" s="77">
        <v>100</v>
      </c>
      <c r="AS29" s="77">
        <v>100</v>
      </c>
      <c r="AT29" s="77">
        <v>100</v>
      </c>
      <c r="AU29" s="77">
        <v>100</v>
      </c>
      <c r="AV29" s="77">
        <v>100</v>
      </c>
      <c r="AW29" s="77">
        <v>100</v>
      </c>
      <c r="AX29" s="77">
        <v>100</v>
      </c>
      <c r="AY29" s="77">
        <v>100</v>
      </c>
      <c r="AZ29" s="77">
        <v>100</v>
      </c>
      <c r="BA29" s="77">
        <v>100</v>
      </c>
      <c r="BB29" s="77">
        <v>100</v>
      </c>
      <c r="BC29" s="77">
        <v>100</v>
      </c>
      <c r="BD29" s="77">
        <v>100</v>
      </c>
      <c r="BE29" s="77">
        <v>100</v>
      </c>
      <c r="BF29" s="77">
        <v>100</v>
      </c>
      <c r="BG29" s="77">
        <v>100</v>
      </c>
      <c r="BH29" s="77">
        <v>100</v>
      </c>
      <c r="BI29" s="77">
        <v>100</v>
      </c>
      <c r="BJ29" s="77">
        <v>100</v>
      </c>
      <c r="BK29" s="77">
        <v>100</v>
      </c>
      <c r="BL29" s="77">
        <v>100</v>
      </c>
      <c r="BM29" s="77">
        <v>100</v>
      </c>
      <c r="BN29" s="77">
        <v>100</v>
      </c>
      <c r="BO29" s="77">
        <v>100</v>
      </c>
      <c r="BP29" s="77">
        <v>100</v>
      </c>
      <c r="BQ29" s="77">
        <v>100</v>
      </c>
      <c r="BR29" s="77">
        <v>100</v>
      </c>
      <c r="BS29" s="77">
        <v>100</v>
      </c>
      <c r="BT29" s="77">
        <v>100</v>
      </c>
      <c r="BU29" s="77">
        <v>100</v>
      </c>
      <c r="BV29" s="77">
        <v>100</v>
      </c>
      <c r="BW29" s="77">
        <v>100</v>
      </c>
      <c r="BX29" s="77">
        <v>100</v>
      </c>
      <c r="BY29" s="77">
        <v>75</v>
      </c>
      <c r="BZ29" s="77">
        <v>75</v>
      </c>
      <c r="CA29" s="77">
        <v>100</v>
      </c>
      <c r="CB29" s="77">
        <v>100</v>
      </c>
      <c r="CC29" s="77">
        <v>100</v>
      </c>
      <c r="CD29" s="77">
        <v>100</v>
      </c>
      <c r="CE29" s="77">
        <v>100</v>
      </c>
      <c r="CF29" s="77">
        <v>100</v>
      </c>
      <c r="CG29" s="77">
        <v>100</v>
      </c>
      <c r="CH29" s="77">
        <v>100</v>
      </c>
      <c r="CI29" s="77">
        <v>100</v>
      </c>
      <c r="CJ29" s="77">
        <v>100</v>
      </c>
      <c r="CK29" s="77">
        <v>100</v>
      </c>
      <c r="CL29" s="77">
        <v>100</v>
      </c>
      <c r="CM29" s="77">
        <v>100</v>
      </c>
      <c r="CN29" s="77">
        <v>100</v>
      </c>
      <c r="CO29" s="77">
        <v>100</v>
      </c>
      <c r="CP29" s="77">
        <v>100</v>
      </c>
      <c r="CQ29" s="77">
        <v>100</v>
      </c>
      <c r="CR29" s="77">
        <v>100</v>
      </c>
      <c r="CS29" s="77">
        <v>100</v>
      </c>
      <c r="CT29" s="77">
        <v>100</v>
      </c>
      <c r="CU29" s="77">
        <v>100</v>
      </c>
      <c r="CV29" s="77">
        <v>100</v>
      </c>
      <c r="CW29" s="77">
        <v>100</v>
      </c>
      <c r="CX29" s="77">
        <v>100</v>
      </c>
      <c r="CY29" s="77">
        <v>100</v>
      </c>
      <c r="CZ29" s="77">
        <v>100</v>
      </c>
      <c r="DA29" s="77">
        <v>25</v>
      </c>
      <c r="DB29" s="77">
        <v>100</v>
      </c>
      <c r="DC29" s="77">
        <v>100</v>
      </c>
      <c r="DD29" s="77">
        <v>100</v>
      </c>
      <c r="DE29" s="77">
        <v>100</v>
      </c>
      <c r="DF29" s="77">
        <v>100</v>
      </c>
      <c r="DG29" s="77">
        <v>100</v>
      </c>
      <c r="DH29" s="77">
        <v>100</v>
      </c>
      <c r="DI29" s="77">
        <v>100</v>
      </c>
      <c r="DJ29" s="77">
        <v>100</v>
      </c>
      <c r="DK29" s="77">
        <v>100</v>
      </c>
      <c r="DL29" s="77">
        <v>100</v>
      </c>
      <c r="DM29" s="77">
        <v>100</v>
      </c>
      <c r="DN29" s="77">
        <v>100</v>
      </c>
      <c r="DO29" s="77">
        <v>100</v>
      </c>
      <c r="DP29" s="77">
        <v>100</v>
      </c>
      <c r="DQ29" s="77">
        <v>100</v>
      </c>
      <c r="DR29" s="77">
        <v>100</v>
      </c>
      <c r="DS29" s="77">
        <v>100</v>
      </c>
      <c r="DT29" s="77">
        <v>100</v>
      </c>
      <c r="DU29" s="77">
        <v>100</v>
      </c>
      <c r="DV29" s="77">
        <v>25</v>
      </c>
      <c r="DW29" s="77">
        <v>100</v>
      </c>
      <c r="DX29" s="77">
        <v>100</v>
      </c>
      <c r="DY29" s="77">
        <v>25</v>
      </c>
      <c r="DZ29" s="77">
        <v>100</v>
      </c>
      <c r="EA29" s="77">
        <v>100</v>
      </c>
      <c r="EB29" s="77">
        <v>75</v>
      </c>
      <c r="EC29" s="77">
        <v>100</v>
      </c>
      <c r="ED29" s="77">
        <v>100</v>
      </c>
      <c r="EE29" s="77">
        <v>100</v>
      </c>
      <c r="EF29" s="77">
        <v>100</v>
      </c>
      <c r="EG29" s="77">
        <v>100</v>
      </c>
      <c r="EH29" s="77">
        <v>100</v>
      </c>
      <c r="EI29" s="77">
        <v>100</v>
      </c>
      <c r="EJ29" s="77">
        <v>100</v>
      </c>
      <c r="EK29" s="77">
        <v>100</v>
      </c>
      <c r="EL29" s="77">
        <v>100</v>
      </c>
      <c r="EM29" s="77">
        <v>100</v>
      </c>
      <c r="EN29" s="77">
        <v>100</v>
      </c>
      <c r="EO29" s="77">
        <v>100</v>
      </c>
      <c r="EP29" s="77">
        <v>100</v>
      </c>
      <c r="EQ29" s="77">
        <v>100</v>
      </c>
      <c r="ER29" s="77">
        <v>100</v>
      </c>
      <c r="ES29" s="77">
        <v>100</v>
      </c>
      <c r="ET29" s="77">
        <v>100</v>
      </c>
      <c r="EU29" s="77">
        <v>100</v>
      </c>
      <c r="EV29" s="77">
        <v>100</v>
      </c>
      <c r="EW29" s="77">
        <v>100</v>
      </c>
      <c r="EX29" s="77">
        <v>100</v>
      </c>
      <c r="EY29" s="77">
        <v>100</v>
      </c>
      <c r="EZ29" s="77">
        <v>100</v>
      </c>
      <c r="FA29" s="77">
        <v>100</v>
      </c>
      <c r="FB29" s="77">
        <v>100</v>
      </c>
      <c r="FC29" s="77">
        <v>100</v>
      </c>
      <c r="FD29" s="77">
        <v>100</v>
      </c>
      <c r="FE29" s="77">
        <v>100</v>
      </c>
      <c r="FF29" s="77">
        <v>100</v>
      </c>
      <c r="FG29" s="77">
        <v>100</v>
      </c>
      <c r="FH29" s="77">
        <v>100</v>
      </c>
      <c r="FI29" s="77">
        <v>100</v>
      </c>
      <c r="FJ29" s="77">
        <v>100</v>
      </c>
      <c r="FK29" s="77">
        <v>100</v>
      </c>
      <c r="FL29" s="77">
        <v>100</v>
      </c>
      <c r="FM29" s="77">
        <v>100</v>
      </c>
      <c r="FN29" s="77">
        <v>100</v>
      </c>
      <c r="FO29" s="77">
        <v>100</v>
      </c>
      <c r="FP29" s="77">
        <v>100</v>
      </c>
      <c r="FQ29" s="77">
        <v>100</v>
      </c>
      <c r="FR29" s="77">
        <v>100</v>
      </c>
      <c r="FS29" s="77">
        <v>100</v>
      </c>
      <c r="FT29" s="77">
        <v>100</v>
      </c>
      <c r="FU29" s="77">
        <v>100</v>
      </c>
      <c r="FV29" s="77">
        <v>100</v>
      </c>
      <c r="FW29" s="77">
        <v>100</v>
      </c>
      <c r="FX29" s="77">
        <v>100</v>
      </c>
      <c r="FY29" s="77">
        <v>100</v>
      </c>
      <c r="FZ29" s="77">
        <v>100</v>
      </c>
      <c r="GA29" s="77">
        <v>100</v>
      </c>
      <c r="GB29" s="77">
        <v>100</v>
      </c>
      <c r="GC29" s="77">
        <v>100</v>
      </c>
      <c r="GD29" s="77">
        <v>100</v>
      </c>
      <c r="GE29" s="77">
        <v>100</v>
      </c>
      <c r="GF29" s="77">
        <v>100</v>
      </c>
      <c r="GG29" s="77">
        <v>100</v>
      </c>
      <c r="GH29" s="77">
        <v>100</v>
      </c>
      <c r="GI29" s="77">
        <v>100</v>
      </c>
      <c r="GJ29" s="77">
        <v>100</v>
      </c>
      <c r="GK29" s="77">
        <v>100</v>
      </c>
      <c r="GL29" s="77">
        <v>100</v>
      </c>
      <c r="GM29" s="77">
        <v>100</v>
      </c>
      <c r="GN29" s="77">
        <v>100</v>
      </c>
      <c r="GO29" s="77">
        <v>25</v>
      </c>
      <c r="GP29" s="77">
        <v>100</v>
      </c>
      <c r="GQ29" s="77">
        <v>100</v>
      </c>
      <c r="GR29" s="77">
        <v>100</v>
      </c>
      <c r="GS29" s="77">
        <v>100</v>
      </c>
      <c r="GT29" s="77">
        <v>100</v>
      </c>
      <c r="GU29" s="77">
        <v>100</v>
      </c>
      <c r="GV29" s="77">
        <v>100</v>
      </c>
      <c r="GW29" s="77">
        <v>100</v>
      </c>
      <c r="GX29" s="77">
        <v>100</v>
      </c>
      <c r="GY29" s="77">
        <v>100</v>
      </c>
      <c r="GZ29" s="77">
        <v>100</v>
      </c>
      <c r="HA29" s="77">
        <v>100</v>
      </c>
      <c r="HB29" s="77">
        <v>100</v>
      </c>
      <c r="HC29" s="77">
        <v>100</v>
      </c>
      <c r="HD29" s="77">
        <v>100</v>
      </c>
    </row>
    <row r="30" spans="1:212" ht="15.5" x14ac:dyDescent="0.35">
      <c r="A30" s="22" t="s">
        <v>77</v>
      </c>
      <c r="B30" s="22"/>
      <c r="C30" s="111">
        <f t="shared" si="0"/>
        <v>92.708333333333329</v>
      </c>
      <c r="D30" s="111">
        <f t="shared" si="1"/>
        <v>89.333333333333329</v>
      </c>
      <c r="E30" s="111">
        <f t="shared" si="2"/>
        <v>97.916666666666671</v>
      </c>
      <c r="F30" s="77">
        <v>100</v>
      </c>
      <c r="G30" s="77">
        <v>75</v>
      </c>
      <c r="H30" s="77">
        <v>75</v>
      </c>
      <c r="I30" s="77">
        <v>75</v>
      </c>
      <c r="J30" s="77">
        <v>75</v>
      </c>
      <c r="K30" s="77">
        <v>75</v>
      </c>
      <c r="L30" s="77">
        <v>75</v>
      </c>
      <c r="M30" s="77">
        <v>75</v>
      </c>
      <c r="N30" s="77">
        <v>75</v>
      </c>
      <c r="O30" s="77">
        <v>75</v>
      </c>
      <c r="P30" s="77">
        <v>100</v>
      </c>
      <c r="Q30" s="77">
        <v>100</v>
      </c>
      <c r="R30" s="77">
        <v>100</v>
      </c>
      <c r="S30" s="77">
        <v>100</v>
      </c>
      <c r="T30" s="77">
        <v>75</v>
      </c>
      <c r="U30" s="77">
        <v>75</v>
      </c>
      <c r="V30" s="77">
        <v>100</v>
      </c>
      <c r="W30" s="77">
        <v>0</v>
      </c>
      <c r="X30" s="77">
        <v>100</v>
      </c>
      <c r="Y30" s="77">
        <v>100</v>
      </c>
      <c r="Z30" s="77">
        <v>100</v>
      </c>
      <c r="AA30" s="77">
        <v>75</v>
      </c>
      <c r="AB30" s="77">
        <v>75</v>
      </c>
      <c r="AC30" s="77">
        <v>100</v>
      </c>
      <c r="AD30" s="77">
        <v>100</v>
      </c>
      <c r="AE30" s="77">
        <v>100</v>
      </c>
      <c r="AF30" s="77">
        <v>100</v>
      </c>
      <c r="AG30" s="77">
        <v>100</v>
      </c>
      <c r="AH30" s="77">
        <v>100</v>
      </c>
      <c r="AI30" s="77">
        <v>100</v>
      </c>
      <c r="AJ30" s="77">
        <v>100</v>
      </c>
      <c r="AK30" s="77">
        <v>100</v>
      </c>
      <c r="AL30" s="77">
        <v>75</v>
      </c>
      <c r="AM30" s="77">
        <v>100</v>
      </c>
      <c r="AN30" s="77">
        <v>100</v>
      </c>
      <c r="AO30" s="77">
        <v>100</v>
      </c>
      <c r="AP30" s="77">
        <v>100</v>
      </c>
      <c r="AQ30" s="77">
        <v>100</v>
      </c>
      <c r="AR30" s="77">
        <v>100</v>
      </c>
      <c r="AS30" s="77">
        <v>75</v>
      </c>
      <c r="AT30" s="77">
        <v>100</v>
      </c>
      <c r="AU30" s="77">
        <v>100</v>
      </c>
      <c r="AV30" s="77">
        <v>100</v>
      </c>
      <c r="AW30" s="77">
        <v>100</v>
      </c>
      <c r="AX30" s="77">
        <v>100</v>
      </c>
      <c r="AY30" s="77">
        <v>100</v>
      </c>
      <c r="AZ30" s="77">
        <v>100</v>
      </c>
      <c r="BA30" s="77">
        <v>100</v>
      </c>
      <c r="BB30" s="77">
        <v>100</v>
      </c>
      <c r="BC30" s="77">
        <v>100</v>
      </c>
      <c r="BD30" s="77">
        <v>100</v>
      </c>
      <c r="BE30" s="77">
        <v>100</v>
      </c>
      <c r="BF30" s="77">
        <v>100</v>
      </c>
      <c r="BG30" s="77">
        <v>100</v>
      </c>
      <c r="BH30" s="77">
        <v>100</v>
      </c>
      <c r="BI30" s="77">
        <v>100</v>
      </c>
      <c r="BJ30" s="77">
        <v>100</v>
      </c>
      <c r="BK30" s="77">
        <v>100</v>
      </c>
      <c r="BL30" s="77">
        <v>100</v>
      </c>
      <c r="BM30" s="77">
        <v>100</v>
      </c>
      <c r="BN30" s="77">
        <v>100</v>
      </c>
      <c r="BO30" s="77">
        <v>100</v>
      </c>
      <c r="BP30" s="77">
        <v>100</v>
      </c>
      <c r="BQ30" s="77">
        <v>100</v>
      </c>
      <c r="BR30" s="77">
        <v>100</v>
      </c>
      <c r="BS30" s="77">
        <v>100</v>
      </c>
      <c r="BT30" s="77">
        <v>100</v>
      </c>
      <c r="BU30" s="77">
        <v>100</v>
      </c>
      <c r="BV30" s="77">
        <v>75</v>
      </c>
      <c r="BW30" s="77">
        <v>100</v>
      </c>
      <c r="BX30" s="77">
        <v>75</v>
      </c>
      <c r="BY30" s="77">
        <v>100</v>
      </c>
      <c r="BZ30" s="77">
        <v>75</v>
      </c>
      <c r="CA30" s="77">
        <v>100</v>
      </c>
      <c r="CB30" s="77">
        <v>100</v>
      </c>
      <c r="CC30" s="77">
        <v>100</v>
      </c>
      <c r="CD30" s="77">
        <v>50</v>
      </c>
      <c r="CE30" s="77">
        <v>50</v>
      </c>
      <c r="CF30" s="77">
        <v>100</v>
      </c>
      <c r="CG30" s="77">
        <v>100</v>
      </c>
      <c r="CH30" s="77">
        <v>100</v>
      </c>
      <c r="CI30" s="77">
        <v>75</v>
      </c>
      <c r="CJ30" s="77">
        <v>100</v>
      </c>
      <c r="CK30" s="77">
        <v>100</v>
      </c>
      <c r="CL30" s="77">
        <v>100</v>
      </c>
      <c r="CM30" s="77">
        <v>100</v>
      </c>
      <c r="CN30" s="77">
        <v>100</v>
      </c>
      <c r="CO30" s="77">
        <v>100</v>
      </c>
      <c r="CP30" s="77">
        <v>100</v>
      </c>
      <c r="CQ30" s="77">
        <v>100</v>
      </c>
      <c r="CR30" s="77">
        <v>100</v>
      </c>
      <c r="CS30" s="77">
        <v>100</v>
      </c>
      <c r="CT30" s="77">
        <v>100</v>
      </c>
      <c r="CU30" s="77">
        <v>100</v>
      </c>
      <c r="CV30" s="77">
        <v>100</v>
      </c>
      <c r="CW30" s="77">
        <v>75</v>
      </c>
      <c r="CX30" s="77">
        <v>100</v>
      </c>
      <c r="CY30" s="77">
        <v>100</v>
      </c>
      <c r="CZ30" s="77">
        <v>100</v>
      </c>
      <c r="DA30" s="77">
        <v>100</v>
      </c>
      <c r="DB30" s="77">
        <v>100</v>
      </c>
      <c r="DC30" s="77">
        <v>100</v>
      </c>
      <c r="DD30" s="77">
        <v>100</v>
      </c>
      <c r="DE30" s="77">
        <v>100</v>
      </c>
      <c r="DF30" s="77">
        <v>100</v>
      </c>
      <c r="DG30" s="77">
        <v>100</v>
      </c>
      <c r="DH30" s="77">
        <v>100</v>
      </c>
      <c r="DI30" s="77">
        <v>100</v>
      </c>
      <c r="DJ30" s="77">
        <v>100</v>
      </c>
      <c r="DK30" s="77">
        <v>100</v>
      </c>
      <c r="DL30" s="77">
        <v>100</v>
      </c>
      <c r="DM30" s="77">
        <v>100</v>
      </c>
      <c r="DN30" s="77">
        <v>100</v>
      </c>
      <c r="DO30" s="77">
        <v>100</v>
      </c>
      <c r="DP30" s="77">
        <v>100</v>
      </c>
      <c r="DQ30" s="77">
        <v>100</v>
      </c>
      <c r="DR30" s="77">
        <v>100</v>
      </c>
      <c r="DS30" s="77">
        <v>100</v>
      </c>
      <c r="DT30" s="77">
        <v>100</v>
      </c>
      <c r="DU30" s="77">
        <v>100</v>
      </c>
      <c r="DV30" s="77">
        <v>25</v>
      </c>
      <c r="DW30" s="77">
        <v>100</v>
      </c>
      <c r="DX30" s="77">
        <v>100</v>
      </c>
      <c r="DY30" s="77">
        <v>25</v>
      </c>
      <c r="DZ30" s="77">
        <v>100</v>
      </c>
      <c r="EA30" s="77">
        <v>75</v>
      </c>
      <c r="EB30" s="77">
        <v>75</v>
      </c>
      <c r="EC30" s="77">
        <v>75</v>
      </c>
      <c r="ED30" s="77">
        <v>75</v>
      </c>
      <c r="EE30" s="77">
        <v>100</v>
      </c>
      <c r="EF30" s="77">
        <v>100</v>
      </c>
      <c r="EG30" s="77">
        <v>100</v>
      </c>
      <c r="EH30" s="77">
        <v>0</v>
      </c>
      <c r="EI30" s="77">
        <v>0</v>
      </c>
      <c r="EJ30" s="77">
        <v>0</v>
      </c>
      <c r="EK30" s="77">
        <v>0</v>
      </c>
      <c r="EL30" s="77">
        <v>100</v>
      </c>
      <c r="EM30" s="77">
        <v>100</v>
      </c>
      <c r="EN30" s="77">
        <v>100</v>
      </c>
      <c r="EO30" s="77">
        <v>100</v>
      </c>
      <c r="EP30" s="77">
        <v>100</v>
      </c>
      <c r="EQ30" s="77">
        <v>75</v>
      </c>
      <c r="ER30" s="77">
        <v>100</v>
      </c>
      <c r="ES30" s="77">
        <v>100</v>
      </c>
      <c r="ET30" s="77">
        <v>100</v>
      </c>
      <c r="EU30" s="77">
        <v>100</v>
      </c>
      <c r="EV30" s="77">
        <v>100</v>
      </c>
      <c r="EW30" s="77">
        <v>100</v>
      </c>
      <c r="EX30" s="77">
        <v>75</v>
      </c>
      <c r="EY30" s="77">
        <v>100</v>
      </c>
      <c r="EZ30" s="77">
        <v>100</v>
      </c>
      <c r="FA30" s="77">
        <v>100</v>
      </c>
      <c r="FB30" s="77">
        <v>100</v>
      </c>
      <c r="FC30" s="77">
        <v>100</v>
      </c>
      <c r="FD30" s="77">
        <v>100</v>
      </c>
      <c r="FE30" s="77">
        <v>100</v>
      </c>
      <c r="FF30" s="77">
        <v>50</v>
      </c>
      <c r="FG30" s="77">
        <v>75</v>
      </c>
      <c r="FH30" s="77">
        <v>75</v>
      </c>
      <c r="FI30" s="77">
        <v>100</v>
      </c>
      <c r="FJ30" s="77">
        <v>100</v>
      </c>
      <c r="FK30" s="77">
        <v>100</v>
      </c>
      <c r="FL30" s="77">
        <v>100</v>
      </c>
      <c r="FM30" s="77">
        <v>100</v>
      </c>
      <c r="FN30" s="77">
        <v>100</v>
      </c>
      <c r="FO30" s="77">
        <v>100</v>
      </c>
      <c r="FP30" s="77">
        <v>100</v>
      </c>
      <c r="FQ30" s="77">
        <v>100</v>
      </c>
      <c r="FR30" s="77">
        <v>100</v>
      </c>
      <c r="FS30" s="77">
        <v>100</v>
      </c>
      <c r="FT30" s="77">
        <v>100</v>
      </c>
      <c r="FU30" s="77">
        <v>25</v>
      </c>
      <c r="FV30" s="77">
        <v>100</v>
      </c>
      <c r="FW30" s="77">
        <v>100</v>
      </c>
      <c r="FX30" s="77">
        <v>100</v>
      </c>
      <c r="FY30" s="77">
        <v>100</v>
      </c>
      <c r="FZ30" s="77">
        <v>100</v>
      </c>
      <c r="GA30" s="77">
        <v>100</v>
      </c>
      <c r="GB30" s="77">
        <v>100</v>
      </c>
      <c r="GC30" s="77">
        <v>100</v>
      </c>
      <c r="GD30" s="77">
        <v>100</v>
      </c>
      <c r="GE30" s="77">
        <v>100</v>
      </c>
      <c r="GF30" s="77">
        <v>100</v>
      </c>
      <c r="GG30" s="77">
        <v>100</v>
      </c>
      <c r="GH30" s="77">
        <v>100</v>
      </c>
      <c r="GI30" s="77">
        <v>100</v>
      </c>
      <c r="GJ30" s="77">
        <v>100</v>
      </c>
      <c r="GK30" s="77">
        <v>100</v>
      </c>
      <c r="GL30" s="77">
        <v>100</v>
      </c>
      <c r="GM30" s="77">
        <v>100</v>
      </c>
      <c r="GN30" s="77">
        <v>100</v>
      </c>
      <c r="GO30" s="77">
        <v>100</v>
      </c>
      <c r="GP30" s="77">
        <v>100</v>
      </c>
      <c r="GQ30" s="77">
        <v>100</v>
      </c>
      <c r="GR30" s="77">
        <v>100</v>
      </c>
      <c r="GS30" s="77">
        <v>100</v>
      </c>
      <c r="GT30" s="77">
        <v>100</v>
      </c>
      <c r="GU30" s="77">
        <v>100</v>
      </c>
      <c r="GV30" s="77">
        <v>100</v>
      </c>
      <c r="GW30" s="77">
        <v>100</v>
      </c>
      <c r="GX30" s="77">
        <v>100</v>
      </c>
      <c r="GY30" s="77">
        <v>100</v>
      </c>
      <c r="GZ30" s="77">
        <v>100</v>
      </c>
      <c r="HA30" s="77">
        <v>100</v>
      </c>
      <c r="HB30" s="77">
        <v>100</v>
      </c>
      <c r="HC30" s="77">
        <v>100</v>
      </c>
      <c r="HD30" s="77">
        <v>100</v>
      </c>
    </row>
    <row r="31" spans="1:212" ht="15.5" x14ac:dyDescent="0.35">
      <c r="A31" s="22" t="s">
        <v>78</v>
      </c>
      <c r="B31" s="22"/>
      <c r="C31" s="111">
        <f t="shared" si="0"/>
        <v>66.40625</v>
      </c>
      <c r="D31" s="111">
        <f t="shared" si="1"/>
        <v>50.666666666666664</v>
      </c>
      <c r="E31" s="111">
        <f t="shared" si="2"/>
        <v>100</v>
      </c>
      <c r="F31" s="77">
        <v>0</v>
      </c>
      <c r="G31" s="77">
        <v>75</v>
      </c>
      <c r="H31" s="77">
        <v>0</v>
      </c>
      <c r="I31" s="77">
        <v>25</v>
      </c>
      <c r="J31" s="77">
        <v>0</v>
      </c>
      <c r="K31" s="77">
        <v>25</v>
      </c>
      <c r="L31" s="77">
        <v>0</v>
      </c>
      <c r="M31" s="77">
        <v>25</v>
      </c>
      <c r="N31" s="77">
        <v>0</v>
      </c>
      <c r="O31" s="77">
        <v>25</v>
      </c>
      <c r="P31" s="77">
        <v>0</v>
      </c>
      <c r="Q31" s="77">
        <v>100</v>
      </c>
      <c r="R31" s="77">
        <v>0</v>
      </c>
      <c r="S31" s="77">
        <v>50</v>
      </c>
      <c r="T31" s="77">
        <v>0</v>
      </c>
      <c r="U31" s="77">
        <v>100</v>
      </c>
      <c r="V31" s="77">
        <v>0</v>
      </c>
      <c r="W31" s="77">
        <v>25</v>
      </c>
      <c r="X31" s="77">
        <v>0</v>
      </c>
      <c r="Y31" s="77">
        <v>100</v>
      </c>
      <c r="Z31" s="77">
        <v>75</v>
      </c>
      <c r="AA31" s="77">
        <v>75</v>
      </c>
      <c r="AB31" s="77">
        <v>0</v>
      </c>
      <c r="AC31" s="77">
        <v>75</v>
      </c>
      <c r="AD31" s="77">
        <v>100</v>
      </c>
      <c r="AE31" s="77">
        <v>75</v>
      </c>
      <c r="AF31" s="77">
        <v>75</v>
      </c>
      <c r="AG31" s="77">
        <v>0</v>
      </c>
      <c r="AH31" s="77">
        <v>25</v>
      </c>
      <c r="AI31" s="77">
        <v>100</v>
      </c>
      <c r="AJ31" s="77">
        <v>100</v>
      </c>
      <c r="AK31" s="77">
        <v>100</v>
      </c>
      <c r="AL31" s="77">
        <v>50</v>
      </c>
      <c r="AM31" s="77">
        <v>75</v>
      </c>
      <c r="AN31" s="77">
        <v>50</v>
      </c>
      <c r="AO31" s="77">
        <v>100</v>
      </c>
      <c r="AP31" s="77">
        <v>75</v>
      </c>
      <c r="AQ31" s="77">
        <v>25</v>
      </c>
      <c r="AR31" s="77">
        <v>75</v>
      </c>
      <c r="AS31" s="77">
        <v>0</v>
      </c>
      <c r="AT31" s="77">
        <v>0</v>
      </c>
      <c r="AU31" s="77">
        <v>100</v>
      </c>
      <c r="AV31" s="77">
        <v>100</v>
      </c>
      <c r="AW31" s="77">
        <v>0</v>
      </c>
      <c r="AX31" s="77">
        <v>100</v>
      </c>
      <c r="AY31" s="77">
        <v>100</v>
      </c>
      <c r="AZ31" s="77">
        <v>100</v>
      </c>
      <c r="BA31" s="77">
        <v>100</v>
      </c>
      <c r="BB31" s="77">
        <v>100</v>
      </c>
      <c r="BC31" s="77">
        <v>100</v>
      </c>
      <c r="BD31" s="77">
        <v>100</v>
      </c>
      <c r="BE31" s="77">
        <v>100</v>
      </c>
      <c r="BF31" s="77">
        <v>100</v>
      </c>
      <c r="BG31" s="77">
        <v>100</v>
      </c>
      <c r="BH31" s="77">
        <v>100</v>
      </c>
      <c r="BI31" s="77">
        <v>100</v>
      </c>
      <c r="BJ31" s="77">
        <v>75</v>
      </c>
      <c r="BK31" s="77">
        <v>50</v>
      </c>
      <c r="BL31" s="77">
        <v>75</v>
      </c>
      <c r="BM31" s="77">
        <v>75</v>
      </c>
      <c r="BN31" s="77">
        <v>100</v>
      </c>
      <c r="BO31" s="77">
        <v>75</v>
      </c>
      <c r="BP31" s="77">
        <v>50</v>
      </c>
      <c r="BQ31" s="77">
        <v>100</v>
      </c>
      <c r="BR31" s="77">
        <v>100</v>
      </c>
      <c r="BS31" s="77">
        <v>50</v>
      </c>
      <c r="BT31" s="77">
        <v>100</v>
      </c>
      <c r="BU31" s="77">
        <v>100</v>
      </c>
      <c r="BV31" s="77">
        <v>75</v>
      </c>
      <c r="BW31" s="77">
        <v>100</v>
      </c>
      <c r="BX31" s="77">
        <v>0</v>
      </c>
      <c r="BY31" s="77">
        <v>100</v>
      </c>
      <c r="BZ31" s="77">
        <v>75</v>
      </c>
      <c r="CA31" s="77">
        <v>100</v>
      </c>
      <c r="CB31" s="77">
        <v>75</v>
      </c>
      <c r="CC31" s="77">
        <v>100</v>
      </c>
      <c r="CD31" s="77">
        <v>75</v>
      </c>
      <c r="CE31" s="77">
        <v>75</v>
      </c>
      <c r="CF31" s="77">
        <v>100</v>
      </c>
      <c r="CG31" s="77">
        <v>100</v>
      </c>
      <c r="CH31" s="77">
        <v>75</v>
      </c>
      <c r="CI31" s="77">
        <v>75</v>
      </c>
      <c r="CJ31" s="77">
        <v>75</v>
      </c>
      <c r="CK31" s="77">
        <v>75</v>
      </c>
      <c r="CL31" s="77">
        <v>75</v>
      </c>
      <c r="CM31" s="77">
        <v>75</v>
      </c>
      <c r="CN31" s="77">
        <v>75</v>
      </c>
      <c r="CO31" s="77">
        <v>75</v>
      </c>
      <c r="CP31" s="77">
        <v>75</v>
      </c>
      <c r="CQ31" s="77">
        <v>75</v>
      </c>
      <c r="CR31" s="77">
        <v>75</v>
      </c>
      <c r="CS31" s="77">
        <v>100</v>
      </c>
      <c r="CT31" s="77">
        <v>75</v>
      </c>
      <c r="CU31" s="77">
        <v>100</v>
      </c>
      <c r="CV31" s="77">
        <v>75</v>
      </c>
      <c r="CW31" s="77">
        <v>75</v>
      </c>
      <c r="CX31" s="77">
        <v>0</v>
      </c>
      <c r="CY31" s="77">
        <v>0</v>
      </c>
      <c r="CZ31" s="77">
        <v>0</v>
      </c>
      <c r="DA31" s="77">
        <v>0</v>
      </c>
      <c r="DB31" s="77">
        <v>100</v>
      </c>
      <c r="DC31" s="77">
        <v>75</v>
      </c>
      <c r="DD31" s="77">
        <v>75</v>
      </c>
      <c r="DE31" s="77">
        <v>100</v>
      </c>
      <c r="DF31" s="77">
        <v>75</v>
      </c>
      <c r="DG31" s="77">
        <v>75</v>
      </c>
      <c r="DH31" s="77">
        <v>100</v>
      </c>
      <c r="DI31" s="77">
        <v>100</v>
      </c>
      <c r="DJ31" s="77">
        <v>75</v>
      </c>
      <c r="DK31" s="77">
        <v>25</v>
      </c>
      <c r="DL31" s="77">
        <v>25</v>
      </c>
      <c r="DM31" s="77">
        <v>100</v>
      </c>
      <c r="DN31" s="77">
        <v>25</v>
      </c>
      <c r="DO31" s="77">
        <v>50</v>
      </c>
      <c r="DP31" s="77">
        <v>100</v>
      </c>
      <c r="DQ31" s="77">
        <v>100</v>
      </c>
      <c r="DR31" s="77">
        <v>100</v>
      </c>
      <c r="DS31" s="77">
        <v>100</v>
      </c>
      <c r="DT31" s="77">
        <v>100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0</v>
      </c>
      <c r="EA31" s="77">
        <v>75</v>
      </c>
      <c r="EB31" s="77">
        <v>75</v>
      </c>
      <c r="EC31" s="77">
        <v>75</v>
      </c>
      <c r="ED31" s="77">
        <v>50</v>
      </c>
      <c r="EE31" s="77">
        <v>100</v>
      </c>
      <c r="EF31" s="77">
        <v>75</v>
      </c>
      <c r="EG31" s="77">
        <v>100</v>
      </c>
      <c r="EH31" s="77">
        <v>100</v>
      </c>
      <c r="EI31" s="77">
        <v>100</v>
      </c>
      <c r="EJ31" s="77">
        <v>75</v>
      </c>
      <c r="EK31" s="77">
        <v>25</v>
      </c>
      <c r="EL31" s="77">
        <v>75</v>
      </c>
      <c r="EM31" s="77">
        <v>100</v>
      </c>
      <c r="EN31" s="77">
        <v>100</v>
      </c>
      <c r="EO31" s="77">
        <v>75</v>
      </c>
      <c r="EP31" s="77">
        <v>75</v>
      </c>
      <c r="EQ31" s="77">
        <v>75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0</v>
      </c>
      <c r="FE31" s="77">
        <v>100</v>
      </c>
      <c r="FF31" s="77">
        <v>50</v>
      </c>
      <c r="FG31" s="77">
        <v>100</v>
      </c>
      <c r="FH31" s="77">
        <v>100</v>
      </c>
      <c r="FI31" s="77">
        <v>100</v>
      </c>
      <c r="FJ31" s="77">
        <v>100</v>
      </c>
      <c r="FK31" s="77">
        <v>100</v>
      </c>
      <c r="FL31" s="77">
        <v>100</v>
      </c>
      <c r="FM31" s="77">
        <v>100</v>
      </c>
      <c r="FN31" s="77">
        <v>100</v>
      </c>
      <c r="FO31" s="77">
        <v>0</v>
      </c>
      <c r="FP31" s="77">
        <v>0</v>
      </c>
      <c r="FQ31" s="77">
        <v>0</v>
      </c>
      <c r="FR31" s="77">
        <v>0</v>
      </c>
      <c r="FS31" s="77">
        <v>0</v>
      </c>
      <c r="FT31" s="77">
        <v>0</v>
      </c>
      <c r="FU31" s="77">
        <v>100</v>
      </c>
      <c r="FV31" s="77">
        <v>100</v>
      </c>
      <c r="FW31" s="77">
        <v>100</v>
      </c>
      <c r="FX31" s="77">
        <v>100</v>
      </c>
      <c r="FY31" s="77">
        <v>100</v>
      </c>
      <c r="FZ31" s="77">
        <v>100</v>
      </c>
      <c r="GA31" s="77">
        <v>100</v>
      </c>
      <c r="GB31" s="77">
        <v>100</v>
      </c>
      <c r="GC31" s="77">
        <v>100</v>
      </c>
      <c r="GD31" s="77">
        <v>100</v>
      </c>
      <c r="GE31" s="77">
        <v>100</v>
      </c>
      <c r="GF31" s="77">
        <v>100</v>
      </c>
      <c r="GG31" s="77">
        <v>100</v>
      </c>
      <c r="GH31" s="77">
        <v>100</v>
      </c>
      <c r="GI31" s="77">
        <v>100</v>
      </c>
      <c r="GJ31" s="77">
        <v>100</v>
      </c>
      <c r="GK31" s="77">
        <v>100</v>
      </c>
      <c r="GL31" s="77">
        <v>100</v>
      </c>
      <c r="GM31" s="77">
        <v>100</v>
      </c>
      <c r="GN31" s="77">
        <v>100</v>
      </c>
      <c r="GO31" s="77">
        <v>100</v>
      </c>
      <c r="GP31" s="77">
        <v>100</v>
      </c>
      <c r="GQ31" s="77">
        <v>100</v>
      </c>
      <c r="GR31" s="77">
        <v>100</v>
      </c>
      <c r="GS31" s="77">
        <v>100</v>
      </c>
      <c r="GT31" s="77">
        <v>100</v>
      </c>
      <c r="GU31" s="77">
        <v>100</v>
      </c>
      <c r="GV31" s="77">
        <v>100</v>
      </c>
      <c r="GW31" s="77">
        <v>100</v>
      </c>
      <c r="GX31" s="77">
        <v>100</v>
      </c>
      <c r="GY31" s="77">
        <v>100</v>
      </c>
      <c r="GZ31" s="77">
        <v>100</v>
      </c>
      <c r="HA31" s="77">
        <v>100</v>
      </c>
      <c r="HB31" s="77">
        <v>100</v>
      </c>
      <c r="HC31" s="77">
        <v>100</v>
      </c>
      <c r="HD31" s="77">
        <v>100</v>
      </c>
    </row>
    <row r="32" spans="1:212" ht="15.5" x14ac:dyDescent="0.35">
      <c r="A32" s="22" t="s">
        <v>79</v>
      </c>
      <c r="B32" s="22"/>
      <c r="C32" s="111">
        <f t="shared" si="0"/>
        <v>86.197916666666671</v>
      </c>
      <c r="D32" s="111">
        <f t="shared" si="1"/>
        <v>97.666666666666671</v>
      </c>
      <c r="E32" s="111">
        <f t="shared" si="2"/>
        <v>96.527777777777771</v>
      </c>
      <c r="F32" s="77">
        <v>100</v>
      </c>
      <c r="G32" s="77">
        <v>75</v>
      </c>
      <c r="H32" s="77">
        <v>100</v>
      </c>
      <c r="I32" s="77">
        <v>50</v>
      </c>
      <c r="J32" s="77">
        <v>100</v>
      </c>
      <c r="K32" s="77">
        <v>75</v>
      </c>
      <c r="L32" s="77">
        <v>50</v>
      </c>
      <c r="M32" s="77">
        <v>100</v>
      </c>
      <c r="N32" s="77">
        <v>100</v>
      </c>
      <c r="O32" s="77">
        <v>75</v>
      </c>
      <c r="P32" s="77">
        <v>50</v>
      </c>
      <c r="Q32" s="77">
        <v>100</v>
      </c>
      <c r="R32" s="77">
        <v>100</v>
      </c>
      <c r="S32" s="77">
        <v>100</v>
      </c>
      <c r="T32" s="77">
        <v>100</v>
      </c>
      <c r="U32" s="77">
        <v>100</v>
      </c>
      <c r="V32" s="77">
        <v>100</v>
      </c>
      <c r="W32" s="77">
        <v>0</v>
      </c>
      <c r="X32" s="77">
        <v>100</v>
      </c>
      <c r="Y32" s="77">
        <v>100</v>
      </c>
      <c r="Z32" s="77">
        <v>25</v>
      </c>
      <c r="AA32" s="77">
        <v>25</v>
      </c>
      <c r="AB32" s="77">
        <v>25</v>
      </c>
      <c r="AC32" s="77">
        <v>100</v>
      </c>
      <c r="AD32" s="77">
        <v>100</v>
      </c>
      <c r="AE32" s="77">
        <v>100</v>
      </c>
      <c r="AF32" s="77">
        <v>100</v>
      </c>
      <c r="AG32" s="77">
        <v>100</v>
      </c>
      <c r="AH32" s="77">
        <v>100</v>
      </c>
      <c r="AI32" s="77">
        <v>100</v>
      </c>
      <c r="AJ32" s="77">
        <v>100</v>
      </c>
      <c r="AK32" s="77">
        <v>100</v>
      </c>
      <c r="AL32" s="77">
        <v>100</v>
      </c>
      <c r="AM32" s="77">
        <v>25</v>
      </c>
      <c r="AN32" s="77">
        <v>100</v>
      </c>
      <c r="AO32" s="77">
        <v>25</v>
      </c>
      <c r="AP32" s="77">
        <v>100</v>
      </c>
      <c r="AQ32" s="77">
        <v>75</v>
      </c>
      <c r="AR32" s="77">
        <v>75</v>
      </c>
      <c r="AS32" s="77">
        <v>25</v>
      </c>
      <c r="AT32" s="77">
        <v>100</v>
      </c>
      <c r="AU32" s="77">
        <v>100</v>
      </c>
      <c r="AV32" s="77">
        <v>100</v>
      </c>
      <c r="AW32" s="77">
        <v>75</v>
      </c>
      <c r="AX32" s="77">
        <v>100</v>
      </c>
      <c r="AY32" s="77">
        <v>100</v>
      </c>
      <c r="AZ32" s="77">
        <v>75</v>
      </c>
      <c r="BA32" s="77">
        <v>75</v>
      </c>
      <c r="BB32" s="77">
        <v>100</v>
      </c>
      <c r="BC32" s="77">
        <v>50</v>
      </c>
      <c r="BD32" s="77">
        <v>100</v>
      </c>
      <c r="BE32" s="77">
        <v>100</v>
      </c>
      <c r="BF32" s="77">
        <v>100</v>
      </c>
      <c r="BG32" s="77">
        <v>100</v>
      </c>
      <c r="BH32" s="77">
        <v>100</v>
      </c>
      <c r="BI32" s="77">
        <v>75</v>
      </c>
      <c r="BJ32" s="77">
        <v>100</v>
      </c>
      <c r="BK32" s="77">
        <v>100</v>
      </c>
      <c r="BL32" s="77">
        <v>100</v>
      </c>
      <c r="BM32" s="77">
        <v>100</v>
      </c>
      <c r="BN32" s="77">
        <v>100</v>
      </c>
      <c r="BO32" s="77">
        <v>75</v>
      </c>
      <c r="BP32" s="77">
        <v>100</v>
      </c>
      <c r="BQ32" s="77">
        <v>100</v>
      </c>
      <c r="BR32" s="77">
        <v>100</v>
      </c>
      <c r="BS32" s="77">
        <v>100</v>
      </c>
      <c r="BT32" s="77">
        <v>100</v>
      </c>
      <c r="BU32" s="77">
        <v>100</v>
      </c>
      <c r="BV32" s="77">
        <v>100</v>
      </c>
      <c r="BW32" s="77">
        <v>100</v>
      </c>
      <c r="BX32" s="77">
        <v>100</v>
      </c>
      <c r="BY32" s="77">
        <v>100</v>
      </c>
      <c r="BZ32" s="77">
        <v>100</v>
      </c>
      <c r="CA32" s="77">
        <v>100</v>
      </c>
      <c r="CB32" s="77">
        <v>100</v>
      </c>
      <c r="CC32" s="77">
        <v>100</v>
      </c>
      <c r="CD32" s="77">
        <v>50</v>
      </c>
      <c r="CE32" s="77">
        <v>50</v>
      </c>
      <c r="CF32" s="77">
        <v>100</v>
      </c>
      <c r="CG32" s="77">
        <v>100</v>
      </c>
      <c r="CH32" s="77">
        <v>100</v>
      </c>
      <c r="CI32" s="77">
        <v>100</v>
      </c>
      <c r="CJ32" s="77">
        <v>75</v>
      </c>
      <c r="CK32" s="77">
        <v>75</v>
      </c>
      <c r="CL32" s="77">
        <v>75</v>
      </c>
      <c r="CM32" s="77">
        <v>25</v>
      </c>
      <c r="CN32" s="77">
        <v>100</v>
      </c>
      <c r="CO32" s="77">
        <v>100</v>
      </c>
      <c r="CP32" s="77">
        <v>100</v>
      </c>
      <c r="CQ32" s="77">
        <v>75</v>
      </c>
      <c r="CR32" s="77">
        <v>50</v>
      </c>
      <c r="CS32" s="77">
        <v>100</v>
      </c>
      <c r="CT32" s="77">
        <v>100</v>
      </c>
      <c r="CU32" s="77">
        <v>100</v>
      </c>
      <c r="CV32" s="77">
        <v>100</v>
      </c>
      <c r="CW32" s="77">
        <v>100</v>
      </c>
      <c r="CX32" s="77">
        <v>75</v>
      </c>
      <c r="CY32" s="77">
        <v>100</v>
      </c>
      <c r="CZ32" s="77">
        <v>100</v>
      </c>
      <c r="DA32" s="77">
        <v>75</v>
      </c>
      <c r="DB32" s="77">
        <v>100</v>
      </c>
      <c r="DC32" s="77">
        <v>100</v>
      </c>
      <c r="DD32" s="77">
        <v>100</v>
      </c>
      <c r="DE32" s="77">
        <v>100</v>
      </c>
      <c r="DF32" s="77">
        <v>100</v>
      </c>
      <c r="DG32" s="77">
        <v>100</v>
      </c>
      <c r="DH32" s="77">
        <v>100</v>
      </c>
      <c r="DI32" s="77">
        <v>100</v>
      </c>
      <c r="DJ32" s="77">
        <v>100</v>
      </c>
      <c r="DK32" s="77">
        <v>100</v>
      </c>
      <c r="DL32" s="77">
        <v>100</v>
      </c>
      <c r="DM32" s="77">
        <v>100</v>
      </c>
      <c r="DN32" s="77">
        <v>100</v>
      </c>
      <c r="DO32" s="77">
        <v>100</v>
      </c>
      <c r="DP32" s="77">
        <v>100</v>
      </c>
      <c r="DQ32" s="77">
        <v>100</v>
      </c>
      <c r="DR32" s="77">
        <v>100</v>
      </c>
      <c r="DS32" s="77">
        <v>100</v>
      </c>
      <c r="DT32" s="77">
        <v>100</v>
      </c>
      <c r="DU32" s="77">
        <v>100</v>
      </c>
      <c r="DV32" s="77">
        <v>50</v>
      </c>
      <c r="DW32" s="77">
        <v>100</v>
      </c>
      <c r="DX32" s="77">
        <v>100</v>
      </c>
      <c r="DY32" s="77">
        <v>100</v>
      </c>
      <c r="DZ32" s="77">
        <v>100</v>
      </c>
      <c r="EA32" s="77">
        <v>75</v>
      </c>
      <c r="EB32" s="77">
        <v>75</v>
      </c>
      <c r="EC32" s="77">
        <v>100</v>
      </c>
      <c r="ED32" s="77">
        <v>100</v>
      </c>
      <c r="EE32" s="77">
        <v>100</v>
      </c>
      <c r="EF32" s="77">
        <v>100</v>
      </c>
      <c r="EG32" s="77">
        <v>100</v>
      </c>
      <c r="EH32" s="77">
        <v>100</v>
      </c>
      <c r="EI32" s="77">
        <v>100</v>
      </c>
      <c r="EJ32" s="77">
        <v>100</v>
      </c>
      <c r="EK32" s="77">
        <v>100</v>
      </c>
      <c r="EL32" s="77">
        <v>100</v>
      </c>
      <c r="EM32" s="77">
        <v>100</v>
      </c>
      <c r="EN32" s="77">
        <v>100</v>
      </c>
      <c r="EO32" s="77">
        <v>100</v>
      </c>
      <c r="EP32" s="77">
        <v>100</v>
      </c>
      <c r="EQ32" s="77">
        <v>100</v>
      </c>
      <c r="ER32" s="77">
        <v>100</v>
      </c>
      <c r="ES32" s="77">
        <v>100</v>
      </c>
      <c r="ET32" s="77">
        <v>100</v>
      </c>
      <c r="EU32" s="77">
        <v>100</v>
      </c>
      <c r="EV32" s="77">
        <v>100</v>
      </c>
      <c r="EW32" s="77">
        <v>100</v>
      </c>
      <c r="EX32" s="77">
        <v>100</v>
      </c>
      <c r="EY32" s="77">
        <v>100</v>
      </c>
      <c r="EZ32" s="77">
        <v>100</v>
      </c>
      <c r="FA32" s="77">
        <v>100</v>
      </c>
      <c r="FB32" s="77">
        <v>100</v>
      </c>
      <c r="FC32" s="77">
        <v>100</v>
      </c>
      <c r="FD32" s="77">
        <v>100</v>
      </c>
      <c r="FE32" s="77">
        <v>100</v>
      </c>
      <c r="FF32" s="77">
        <v>75</v>
      </c>
      <c r="FG32" s="77">
        <v>100</v>
      </c>
      <c r="FH32" s="77">
        <v>100</v>
      </c>
      <c r="FI32" s="77">
        <v>100</v>
      </c>
      <c r="FJ32" s="77">
        <v>100</v>
      </c>
      <c r="FK32" s="77">
        <v>100</v>
      </c>
      <c r="FL32" s="77">
        <v>100</v>
      </c>
      <c r="FM32" s="77">
        <v>100</v>
      </c>
      <c r="FN32" s="77">
        <v>100</v>
      </c>
      <c r="FO32" s="77">
        <v>100</v>
      </c>
      <c r="FP32" s="77">
        <v>100</v>
      </c>
      <c r="FQ32" s="77">
        <v>100</v>
      </c>
      <c r="FR32" s="77">
        <v>100</v>
      </c>
      <c r="FS32" s="77">
        <v>100</v>
      </c>
      <c r="FT32" s="77">
        <v>100</v>
      </c>
      <c r="FU32" s="77">
        <v>100</v>
      </c>
      <c r="FV32" s="77">
        <v>100</v>
      </c>
      <c r="FW32" s="77">
        <v>100</v>
      </c>
      <c r="FX32" s="77">
        <v>100</v>
      </c>
      <c r="FY32" s="77">
        <v>100</v>
      </c>
      <c r="FZ32" s="77">
        <v>100</v>
      </c>
      <c r="GA32" s="77">
        <v>100</v>
      </c>
      <c r="GB32" s="77">
        <v>100</v>
      </c>
      <c r="GC32" s="77">
        <v>100</v>
      </c>
      <c r="GD32" s="77">
        <v>100</v>
      </c>
      <c r="GE32" s="77">
        <v>75</v>
      </c>
      <c r="GF32" s="77">
        <v>100</v>
      </c>
      <c r="GG32" s="77">
        <v>100</v>
      </c>
      <c r="GH32" s="77">
        <v>100</v>
      </c>
      <c r="GI32" s="77">
        <v>100</v>
      </c>
      <c r="GJ32" s="77">
        <v>100</v>
      </c>
      <c r="GK32" s="77">
        <v>100</v>
      </c>
      <c r="GL32" s="77">
        <v>100</v>
      </c>
      <c r="GM32" s="77">
        <v>100</v>
      </c>
      <c r="GN32" s="77">
        <v>100</v>
      </c>
      <c r="GO32" s="77">
        <v>100</v>
      </c>
      <c r="GP32" s="77">
        <v>75</v>
      </c>
      <c r="GQ32" s="77">
        <v>100</v>
      </c>
      <c r="GR32" s="77">
        <v>100</v>
      </c>
      <c r="GS32" s="77">
        <v>100</v>
      </c>
      <c r="GT32" s="77">
        <v>75</v>
      </c>
      <c r="GU32" s="77">
        <v>100</v>
      </c>
      <c r="GV32" s="77">
        <v>100</v>
      </c>
      <c r="GW32" s="77">
        <v>100</v>
      </c>
      <c r="GX32" s="77">
        <v>75</v>
      </c>
      <c r="GY32" s="77">
        <v>100</v>
      </c>
      <c r="GZ32" s="77">
        <v>75</v>
      </c>
      <c r="HA32" s="77">
        <v>100</v>
      </c>
      <c r="HB32" s="77">
        <v>100</v>
      </c>
      <c r="HC32" s="77">
        <v>100</v>
      </c>
      <c r="HD32" s="77">
        <v>100</v>
      </c>
    </row>
    <row r="33" spans="1:212" ht="15.5" x14ac:dyDescent="0.35">
      <c r="A33" s="22" t="s">
        <v>81</v>
      </c>
      <c r="B33" s="22"/>
      <c r="C33" s="111">
        <f t="shared" si="0"/>
        <v>81.510416666666671</v>
      </c>
      <c r="D33" s="111">
        <f t="shared" si="1"/>
        <v>82</v>
      </c>
      <c r="E33" s="111">
        <f t="shared" si="2"/>
        <v>97.916666666666671</v>
      </c>
      <c r="F33" s="77">
        <v>75</v>
      </c>
      <c r="G33" s="77">
        <v>25</v>
      </c>
      <c r="H33" s="77">
        <v>75</v>
      </c>
      <c r="I33" s="77">
        <v>25</v>
      </c>
      <c r="J33" s="77">
        <v>100</v>
      </c>
      <c r="K33" s="77">
        <v>25</v>
      </c>
      <c r="L33" s="77">
        <v>0</v>
      </c>
      <c r="M33" s="77">
        <v>50</v>
      </c>
      <c r="N33" s="77">
        <v>100</v>
      </c>
      <c r="O33" s="77">
        <v>100</v>
      </c>
      <c r="P33" s="77">
        <v>100</v>
      </c>
      <c r="Q33" s="77">
        <v>100</v>
      </c>
      <c r="R33" s="77">
        <v>100</v>
      </c>
      <c r="S33" s="77">
        <v>75</v>
      </c>
      <c r="T33" s="77">
        <v>100</v>
      </c>
      <c r="U33" s="77">
        <v>100</v>
      </c>
      <c r="V33" s="77">
        <v>75</v>
      </c>
      <c r="W33" s="77">
        <v>0</v>
      </c>
      <c r="X33" s="77">
        <v>100</v>
      </c>
      <c r="Y33" s="77">
        <v>100</v>
      </c>
      <c r="Z33" s="77">
        <v>75</v>
      </c>
      <c r="AA33" s="77">
        <v>75</v>
      </c>
      <c r="AB33" s="77">
        <v>25</v>
      </c>
      <c r="AC33" s="77">
        <v>75</v>
      </c>
      <c r="AD33" s="77">
        <v>75</v>
      </c>
      <c r="AE33" s="77">
        <v>75</v>
      </c>
      <c r="AF33" s="77">
        <v>100</v>
      </c>
      <c r="AG33" s="77">
        <v>100</v>
      </c>
      <c r="AH33" s="77">
        <v>25</v>
      </c>
      <c r="AI33" s="77">
        <v>75</v>
      </c>
      <c r="AJ33" s="77">
        <v>100</v>
      </c>
      <c r="AK33" s="77">
        <v>75</v>
      </c>
      <c r="AL33" s="77">
        <v>100</v>
      </c>
      <c r="AM33" s="77">
        <v>100</v>
      </c>
      <c r="AN33" s="77">
        <v>100</v>
      </c>
      <c r="AO33" s="77">
        <v>100</v>
      </c>
      <c r="AP33" s="77">
        <v>100</v>
      </c>
      <c r="AQ33" s="77">
        <v>50</v>
      </c>
      <c r="AR33" s="77">
        <v>100</v>
      </c>
      <c r="AS33" s="77">
        <v>75</v>
      </c>
      <c r="AT33" s="77">
        <v>100</v>
      </c>
      <c r="AU33" s="77">
        <v>100</v>
      </c>
      <c r="AV33" s="77">
        <v>100</v>
      </c>
      <c r="AW33" s="77">
        <v>75</v>
      </c>
      <c r="AX33" s="77">
        <v>100</v>
      </c>
      <c r="AY33" s="77">
        <v>100</v>
      </c>
      <c r="AZ33" s="77">
        <v>75</v>
      </c>
      <c r="BA33" s="77">
        <v>100</v>
      </c>
      <c r="BB33" s="77">
        <v>100</v>
      </c>
      <c r="BC33" s="77">
        <v>100</v>
      </c>
      <c r="BD33" s="77">
        <v>100</v>
      </c>
      <c r="BE33" s="77">
        <v>100</v>
      </c>
      <c r="BF33" s="77">
        <v>75</v>
      </c>
      <c r="BG33" s="77">
        <v>75</v>
      </c>
      <c r="BH33" s="77">
        <v>75</v>
      </c>
      <c r="BI33" s="77">
        <v>75</v>
      </c>
      <c r="BJ33" s="77">
        <v>75</v>
      </c>
      <c r="BK33" s="77">
        <v>75</v>
      </c>
      <c r="BL33" s="77">
        <v>25</v>
      </c>
      <c r="BM33" s="77">
        <v>75</v>
      </c>
      <c r="BN33" s="77">
        <v>100</v>
      </c>
      <c r="BO33" s="77">
        <v>75</v>
      </c>
      <c r="BP33" s="77">
        <v>100</v>
      </c>
      <c r="BQ33" s="77">
        <v>100</v>
      </c>
      <c r="BR33" s="77">
        <v>75</v>
      </c>
      <c r="BS33" s="77">
        <v>75</v>
      </c>
      <c r="BT33" s="77">
        <v>75</v>
      </c>
      <c r="BU33" s="77">
        <v>100</v>
      </c>
      <c r="BV33" s="77">
        <v>25</v>
      </c>
      <c r="BW33" s="77">
        <v>100</v>
      </c>
      <c r="BX33" s="77">
        <v>25</v>
      </c>
      <c r="BY33" s="77">
        <v>75</v>
      </c>
      <c r="BZ33" s="77">
        <v>75</v>
      </c>
      <c r="CA33" s="77">
        <v>100</v>
      </c>
      <c r="CB33" s="77">
        <v>75</v>
      </c>
      <c r="CC33" s="77">
        <v>100</v>
      </c>
      <c r="CD33" s="77">
        <v>100</v>
      </c>
      <c r="CE33" s="77">
        <v>100</v>
      </c>
      <c r="CF33" s="77">
        <v>100</v>
      </c>
      <c r="CG33" s="77">
        <v>100</v>
      </c>
      <c r="CH33" s="77">
        <v>100</v>
      </c>
      <c r="CI33" s="77">
        <v>100</v>
      </c>
      <c r="CJ33" s="77">
        <v>100</v>
      </c>
      <c r="CK33" s="77">
        <v>100</v>
      </c>
      <c r="CL33" s="77">
        <v>100</v>
      </c>
      <c r="CM33" s="77">
        <v>75</v>
      </c>
      <c r="CN33" s="77">
        <v>100</v>
      </c>
      <c r="CO33" s="77">
        <v>100</v>
      </c>
      <c r="CP33" s="77">
        <v>100</v>
      </c>
      <c r="CQ33" s="77">
        <v>75</v>
      </c>
      <c r="CR33" s="77">
        <v>75</v>
      </c>
      <c r="CS33" s="77">
        <v>100</v>
      </c>
      <c r="CT33" s="77">
        <v>75</v>
      </c>
      <c r="CU33" s="77">
        <v>100</v>
      </c>
      <c r="CV33" s="77">
        <v>25</v>
      </c>
      <c r="CW33" s="77">
        <v>100</v>
      </c>
      <c r="CX33" s="77">
        <v>100</v>
      </c>
      <c r="CY33" s="77">
        <v>100</v>
      </c>
      <c r="CZ33" s="77">
        <v>100</v>
      </c>
      <c r="DA33" s="77">
        <v>75</v>
      </c>
      <c r="DB33" s="77">
        <v>100</v>
      </c>
      <c r="DC33" s="77">
        <v>100</v>
      </c>
      <c r="DD33" s="77">
        <v>100</v>
      </c>
      <c r="DE33" s="77">
        <v>100</v>
      </c>
      <c r="DF33" s="77">
        <v>75</v>
      </c>
      <c r="DG33" s="77">
        <v>0</v>
      </c>
      <c r="DH33" s="77">
        <v>100</v>
      </c>
      <c r="DI33" s="77">
        <v>100</v>
      </c>
      <c r="DJ33" s="77">
        <v>75</v>
      </c>
      <c r="DK33" s="77">
        <v>75</v>
      </c>
      <c r="DL33" s="77">
        <v>100</v>
      </c>
      <c r="DM33" s="77">
        <v>100</v>
      </c>
      <c r="DN33" s="77">
        <v>100</v>
      </c>
      <c r="DO33" s="77">
        <v>100</v>
      </c>
      <c r="DP33" s="77">
        <v>100</v>
      </c>
      <c r="DQ33" s="77">
        <v>25</v>
      </c>
      <c r="DR33" s="77">
        <v>100</v>
      </c>
      <c r="DS33" s="77">
        <v>100</v>
      </c>
      <c r="DT33" s="77">
        <v>100</v>
      </c>
      <c r="DU33" s="77">
        <v>100</v>
      </c>
      <c r="DV33" s="77">
        <v>25</v>
      </c>
      <c r="DW33" s="77">
        <v>100</v>
      </c>
      <c r="DX33" s="77">
        <v>100</v>
      </c>
      <c r="DY33" s="77">
        <v>100</v>
      </c>
      <c r="DZ33" s="77">
        <v>100</v>
      </c>
      <c r="EA33" s="77">
        <v>25</v>
      </c>
      <c r="EB33" s="77">
        <v>25</v>
      </c>
      <c r="EC33" s="77">
        <v>100</v>
      </c>
      <c r="ED33" s="77">
        <v>100</v>
      </c>
      <c r="EE33" s="77">
        <v>100</v>
      </c>
      <c r="EF33" s="77">
        <v>100</v>
      </c>
      <c r="EG33" s="77">
        <v>100</v>
      </c>
      <c r="EH33" s="77">
        <v>100</v>
      </c>
      <c r="EI33" s="77">
        <v>100</v>
      </c>
      <c r="EJ33" s="77">
        <v>100</v>
      </c>
      <c r="EK33" s="77">
        <v>100</v>
      </c>
      <c r="EL33" s="77">
        <v>100</v>
      </c>
      <c r="EM33" s="77">
        <v>25</v>
      </c>
      <c r="EN33" s="77">
        <v>100</v>
      </c>
      <c r="EO33" s="77">
        <v>25</v>
      </c>
      <c r="EP33" s="77">
        <v>25</v>
      </c>
      <c r="EQ33" s="77">
        <v>100</v>
      </c>
      <c r="ER33" s="77">
        <v>100</v>
      </c>
      <c r="ES33" s="77">
        <v>100</v>
      </c>
      <c r="ET33" s="77">
        <v>100</v>
      </c>
      <c r="EU33" s="77">
        <v>100</v>
      </c>
      <c r="EV33" s="77">
        <v>100</v>
      </c>
      <c r="EW33" s="77">
        <v>100</v>
      </c>
      <c r="EX33" s="77">
        <v>100</v>
      </c>
      <c r="EY33" s="77">
        <v>100</v>
      </c>
      <c r="EZ33" s="77">
        <v>25</v>
      </c>
      <c r="FA33" s="77">
        <v>75</v>
      </c>
      <c r="FB33" s="77">
        <v>25</v>
      </c>
      <c r="FC33" s="77">
        <v>25</v>
      </c>
      <c r="FD33" s="77">
        <v>100</v>
      </c>
      <c r="FE33" s="77">
        <v>100</v>
      </c>
      <c r="FF33" s="77">
        <v>25</v>
      </c>
      <c r="FG33" s="77">
        <v>100</v>
      </c>
      <c r="FH33" s="77">
        <v>100</v>
      </c>
      <c r="FI33" s="77">
        <v>75</v>
      </c>
      <c r="FJ33" s="77">
        <v>75</v>
      </c>
      <c r="FK33" s="77">
        <v>75</v>
      </c>
      <c r="FL33" s="77">
        <v>75</v>
      </c>
      <c r="FM33" s="77">
        <v>75</v>
      </c>
      <c r="FN33" s="77">
        <v>75</v>
      </c>
      <c r="FO33" s="77">
        <v>75</v>
      </c>
      <c r="FP33" s="77">
        <v>75</v>
      </c>
      <c r="FQ33" s="77">
        <v>75</v>
      </c>
      <c r="FR33" s="77">
        <v>75</v>
      </c>
      <c r="FS33" s="77">
        <v>75</v>
      </c>
      <c r="FT33" s="77">
        <v>75</v>
      </c>
      <c r="FU33" s="77">
        <v>100</v>
      </c>
      <c r="FV33" s="77">
        <v>100</v>
      </c>
      <c r="FW33" s="77">
        <v>100</v>
      </c>
      <c r="FX33" s="77">
        <v>100</v>
      </c>
      <c r="FY33" s="77">
        <v>100</v>
      </c>
      <c r="FZ33" s="77">
        <v>100</v>
      </c>
      <c r="GA33" s="77">
        <v>100</v>
      </c>
      <c r="GB33" s="77">
        <v>100</v>
      </c>
      <c r="GC33" s="77">
        <v>100</v>
      </c>
      <c r="GD33" s="77">
        <v>100</v>
      </c>
      <c r="GE33" s="77">
        <v>100</v>
      </c>
      <c r="GF33" s="77">
        <v>100</v>
      </c>
      <c r="GG33" s="77">
        <v>100</v>
      </c>
      <c r="GH33" s="77">
        <v>100</v>
      </c>
      <c r="GI33" s="77">
        <v>100</v>
      </c>
      <c r="GJ33" s="77">
        <v>100</v>
      </c>
      <c r="GK33" s="77">
        <v>100</v>
      </c>
      <c r="GL33" s="77">
        <v>100</v>
      </c>
      <c r="GM33" s="77">
        <v>100</v>
      </c>
      <c r="GN33" s="77">
        <v>100</v>
      </c>
      <c r="GO33" s="77">
        <v>100</v>
      </c>
      <c r="GP33" s="77">
        <v>100</v>
      </c>
      <c r="GQ33" s="77">
        <v>75</v>
      </c>
      <c r="GR33" s="77">
        <v>75</v>
      </c>
      <c r="GS33" s="77">
        <v>100</v>
      </c>
      <c r="GT33" s="77">
        <v>75</v>
      </c>
      <c r="GU33" s="77">
        <v>100</v>
      </c>
      <c r="GV33" s="77">
        <v>100</v>
      </c>
      <c r="GW33" s="77">
        <v>100</v>
      </c>
      <c r="GX33" s="77">
        <v>100</v>
      </c>
      <c r="GY33" s="77">
        <v>100</v>
      </c>
      <c r="GZ33" s="77">
        <v>100</v>
      </c>
      <c r="HA33" s="77">
        <v>100</v>
      </c>
      <c r="HB33" s="77">
        <v>100</v>
      </c>
      <c r="HC33" s="77">
        <v>100</v>
      </c>
      <c r="HD33" s="77">
        <v>100</v>
      </c>
    </row>
    <row r="34" spans="1:212" ht="15.5" x14ac:dyDescent="0.35">
      <c r="A34" s="22" t="s">
        <v>82</v>
      </c>
      <c r="B34" s="22"/>
      <c r="C34" s="111">
        <f t="shared" si="0"/>
        <v>76.302083333333329</v>
      </c>
      <c r="D34" s="111">
        <f t="shared" si="1"/>
        <v>80</v>
      </c>
      <c r="E34" s="111">
        <f t="shared" si="2"/>
        <v>83.333333333333329</v>
      </c>
      <c r="F34" s="77">
        <v>100</v>
      </c>
      <c r="G34" s="77">
        <v>75</v>
      </c>
      <c r="H34" s="77">
        <v>25</v>
      </c>
      <c r="I34" s="77">
        <v>100</v>
      </c>
      <c r="J34" s="77">
        <v>100</v>
      </c>
      <c r="K34" s="77">
        <v>100</v>
      </c>
      <c r="L34" s="77">
        <v>100</v>
      </c>
      <c r="M34" s="77">
        <v>100</v>
      </c>
      <c r="N34" s="77">
        <v>100</v>
      </c>
      <c r="O34" s="77">
        <v>100</v>
      </c>
      <c r="P34" s="77">
        <v>100</v>
      </c>
      <c r="Q34" s="77">
        <v>100</v>
      </c>
      <c r="R34" s="77">
        <v>100</v>
      </c>
      <c r="S34" s="77">
        <v>75</v>
      </c>
      <c r="T34" s="77">
        <v>100</v>
      </c>
      <c r="U34" s="77">
        <v>75</v>
      </c>
      <c r="V34" s="77">
        <v>100</v>
      </c>
      <c r="W34" s="77">
        <v>75</v>
      </c>
      <c r="X34" s="77">
        <v>100</v>
      </c>
      <c r="Y34" s="77">
        <v>100</v>
      </c>
      <c r="Z34" s="77">
        <v>100</v>
      </c>
      <c r="AA34" s="77">
        <v>100</v>
      </c>
      <c r="AB34" s="77">
        <v>100</v>
      </c>
      <c r="AC34" s="77">
        <v>75</v>
      </c>
      <c r="AD34" s="77">
        <v>75</v>
      </c>
      <c r="AE34" s="77">
        <v>100</v>
      </c>
      <c r="AF34" s="77">
        <v>100</v>
      </c>
      <c r="AG34" s="77">
        <v>100</v>
      </c>
      <c r="AH34" s="77">
        <v>75</v>
      </c>
      <c r="AI34" s="77">
        <v>100</v>
      </c>
      <c r="AJ34" s="77">
        <v>100</v>
      </c>
      <c r="AK34" s="77">
        <v>75</v>
      </c>
      <c r="AL34" s="77">
        <v>100</v>
      </c>
      <c r="AM34" s="77">
        <v>75</v>
      </c>
      <c r="AN34" s="77">
        <v>75</v>
      </c>
      <c r="AO34" s="77">
        <v>75</v>
      </c>
      <c r="AP34" s="77">
        <v>75</v>
      </c>
      <c r="AQ34" s="77">
        <v>25</v>
      </c>
      <c r="AR34" s="77">
        <v>75</v>
      </c>
      <c r="AS34" s="77">
        <v>25</v>
      </c>
      <c r="AT34" s="77">
        <v>100</v>
      </c>
      <c r="AU34" s="77">
        <v>100</v>
      </c>
      <c r="AV34" s="77">
        <v>100</v>
      </c>
      <c r="AW34" s="77">
        <v>75</v>
      </c>
      <c r="AX34" s="77">
        <v>100</v>
      </c>
      <c r="AY34" s="77">
        <v>75</v>
      </c>
      <c r="AZ34" s="77">
        <v>25</v>
      </c>
      <c r="BA34" s="77">
        <v>25</v>
      </c>
      <c r="BB34" s="77">
        <v>25</v>
      </c>
      <c r="BC34" s="77">
        <v>25</v>
      </c>
      <c r="BD34" s="77">
        <v>100</v>
      </c>
      <c r="BE34" s="77">
        <v>100</v>
      </c>
      <c r="BF34" s="77">
        <v>75</v>
      </c>
      <c r="BG34" s="77">
        <v>75</v>
      </c>
      <c r="BH34" s="77">
        <v>75</v>
      </c>
      <c r="BI34" s="77">
        <v>25</v>
      </c>
      <c r="BJ34" s="77">
        <v>75</v>
      </c>
      <c r="BK34" s="77">
        <v>100</v>
      </c>
      <c r="BL34" s="77">
        <v>25</v>
      </c>
      <c r="BM34" s="77">
        <v>75</v>
      </c>
      <c r="BN34" s="77">
        <v>75</v>
      </c>
      <c r="BO34" s="77">
        <v>25</v>
      </c>
      <c r="BP34" s="77">
        <v>0</v>
      </c>
      <c r="BQ34" s="77">
        <v>100</v>
      </c>
      <c r="BR34" s="77">
        <v>100</v>
      </c>
      <c r="BS34" s="77">
        <v>100</v>
      </c>
      <c r="BT34" s="77">
        <v>100</v>
      </c>
      <c r="BU34" s="77">
        <v>100</v>
      </c>
      <c r="BV34" s="77">
        <v>25</v>
      </c>
      <c r="BW34" s="77">
        <v>100</v>
      </c>
      <c r="BX34" s="77">
        <v>25</v>
      </c>
      <c r="BY34" s="77">
        <v>75</v>
      </c>
      <c r="BZ34" s="77">
        <v>75</v>
      </c>
      <c r="CA34" s="77">
        <v>75</v>
      </c>
      <c r="CB34" s="77">
        <v>25</v>
      </c>
      <c r="CC34" s="77">
        <v>75</v>
      </c>
      <c r="CD34" s="77">
        <v>75</v>
      </c>
      <c r="CE34" s="77">
        <v>75</v>
      </c>
      <c r="CF34" s="77">
        <v>75</v>
      </c>
      <c r="CG34" s="77">
        <v>100</v>
      </c>
      <c r="CH34" s="77">
        <v>100</v>
      </c>
      <c r="CI34" s="77">
        <v>75</v>
      </c>
      <c r="CJ34" s="77">
        <v>75</v>
      </c>
      <c r="CK34" s="77">
        <v>25</v>
      </c>
      <c r="CL34" s="77">
        <v>100</v>
      </c>
      <c r="CM34" s="77">
        <v>25</v>
      </c>
      <c r="CN34" s="77">
        <v>100</v>
      </c>
      <c r="CO34" s="77">
        <v>100</v>
      </c>
      <c r="CP34" s="77">
        <v>100</v>
      </c>
      <c r="CQ34" s="77">
        <v>25</v>
      </c>
      <c r="CR34" s="77">
        <v>25</v>
      </c>
      <c r="CS34" s="77">
        <v>100</v>
      </c>
      <c r="CT34" s="77">
        <v>75</v>
      </c>
      <c r="CU34" s="77">
        <v>25</v>
      </c>
      <c r="CV34" s="77">
        <v>75</v>
      </c>
      <c r="CW34" s="77">
        <v>75</v>
      </c>
      <c r="CX34" s="77">
        <v>75</v>
      </c>
      <c r="CY34" s="77">
        <v>100</v>
      </c>
      <c r="CZ34" s="77">
        <v>100</v>
      </c>
      <c r="DA34" s="77">
        <v>0</v>
      </c>
      <c r="DB34" s="77">
        <v>100</v>
      </c>
      <c r="DC34" s="77">
        <v>100</v>
      </c>
      <c r="DD34" s="77">
        <v>0</v>
      </c>
      <c r="DE34" s="77">
        <v>100</v>
      </c>
      <c r="DF34" s="77">
        <v>100</v>
      </c>
      <c r="DG34" s="77">
        <v>25</v>
      </c>
      <c r="DH34" s="77">
        <v>100</v>
      </c>
      <c r="DI34" s="77">
        <v>100</v>
      </c>
      <c r="DJ34" s="77">
        <v>0</v>
      </c>
      <c r="DK34" s="77">
        <v>0</v>
      </c>
      <c r="DL34" s="77">
        <v>75</v>
      </c>
      <c r="DM34" s="77">
        <v>100</v>
      </c>
      <c r="DN34" s="77">
        <v>100</v>
      </c>
      <c r="DO34" s="77">
        <v>100</v>
      </c>
      <c r="DP34" s="77">
        <v>100</v>
      </c>
      <c r="DQ34" s="77">
        <v>100</v>
      </c>
      <c r="DR34" s="77">
        <v>75</v>
      </c>
      <c r="DS34" s="77">
        <v>100</v>
      </c>
      <c r="DT34" s="77">
        <v>100</v>
      </c>
      <c r="DU34" s="77">
        <v>100</v>
      </c>
      <c r="DV34" s="77">
        <v>0</v>
      </c>
      <c r="DW34" s="77">
        <v>100</v>
      </c>
      <c r="DX34" s="77">
        <v>100</v>
      </c>
      <c r="DY34" s="77">
        <v>0</v>
      </c>
      <c r="DZ34" s="77">
        <v>0</v>
      </c>
      <c r="EA34" s="77">
        <v>100</v>
      </c>
      <c r="EB34" s="77">
        <v>100</v>
      </c>
      <c r="EC34" s="77">
        <v>100</v>
      </c>
      <c r="ED34" s="77">
        <v>100</v>
      </c>
      <c r="EE34" s="77">
        <v>100</v>
      </c>
      <c r="EF34" s="77">
        <v>100</v>
      </c>
      <c r="EG34" s="77">
        <v>100</v>
      </c>
      <c r="EH34" s="77">
        <v>100</v>
      </c>
      <c r="EI34" s="77">
        <v>75</v>
      </c>
      <c r="EJ34" s="77">
        <v>0</v>
      </c>
      <c r="EK34" s="77">
        <v>0</v>
      </c>
      <c r="EL34" s="77">
        <v>100</v>
      </c>
      <c r="EM34" s="77">
        <v>75</v>
      </c>
      <c r="EN34" s="77">
        <v>100</v>
      </c>
      <c r="EO34" s="77">
        <v>100</v>
      </c>
      <c r="EP34" s="77">
        <v>100</v>
      </c>
      <c r="EQ34" s="77">
        <v>100</v>
      </c>
      <c r="ER34" s="77">
        <v>100</v>
      </c>
      <c r="ES34" s="77">
        <v>100</v>
      </c>
      <c r="ET34" s="77">
        <v>100</v>
      </c>
      <c r="EU34" s="77">
        <v>100</v>
      </c>
      <c r="EV34" s="77">
        <v>100</v>
      </c>
      <c r="EW34" s="77">
        <v>0</v>
      </c>
      <c r="EX34" s="77">
        <v>0</v>
      </c>
      <c r="EY34" s="77">
        <v>100</v>
      </c>
      <c r="EZ34" s="77">
        <v>75</v>
      </c>
      <c r="FA34" s="77">
        <v>75</v>
      </c>
      <c r="FB34" s="77">
        <v>100</v>
      </c>
      <c r="FC34" s="77">
        <v>75</v>
      </c>
      <c r="FD34" s="77">
        <v>75</v>
      </c>
      <c r="FE34" s="77">
        <v>100</v>
      </c>
      <c r="FF34" s="77">
        <v>75</v>
      </c>
      <c r="FG34" s="77">
        <v>75</v>
      </c>
      <c r="FH34" s="77">
        <v>75</v>
      </c>
      <c r="FI34" s="77">
        <v>100</v>
      </c>
      <c r="FJ34" s="77">
        <v>100</v>
      </c>
      <c r="FK34" s="77">
        <v>100</v>
      </c>
      <c r="FL34" s="77">
        <v>100</v>
      </c>
      <c r="FM34" s="77">
        <v>100</v>
      </c>
      <c r="FN34" s="77">
        <v>75</v>
      </c>
      <c r="FO34" s="77">
        <v>100</v>
      </c>
      <c r="FP34" s="77">
        <v>100</v>
      </c>
      <c r="FQ34" s="77">
        <v>100</v>
      </c>
      <c r="FR34" s="77">
        <v>100</v>
      </c>
      <c r="FS34" s="77">
        <v>100</v>
      </c>
      <c r="FT34" s="77">
        <v>100</v>
      </c>
      <c r="FU34" s="77">
        <v>75</v>
      </c>
      <c r="FV34" s="77">
        <v>100</v>
      </c>
      <c r="FW34" s="77">
        <v>100</v>
      </c>
      <c r="FX34" s="77">
        <v>100</v>
      </c>
      <c r="FY34" s="77">
        <v>100</v>
      </c>
      <c r="FZ34" s="77">
        <v>100</v>
      </c>
      <c r="GA34" s="77">
        <v>75</v>
      </c>
      <c r="GB34" s="77">
        <v>75</v>
      </c>
      <c r="GC34" s="77">
        <v>75</v>
      </c>
      <c r="GD34" s="77">
        <v>75</v>
      </c>
      <c r="GE34" s="77">
        <v>25</v>
      </c>
      <c r="GF34" s="77">
        <v>75</v>
      </c>
      <c r="GG34" s="77">
        <v>75</v>
      </c>
      <c r="GH34" s="77">
        <v>75</v>
      </c>
      <c r="GI34" s="77">
        <v>75</v>
      </c>
      <c r="GJ34" s="77">
        <v>100</v>
      </c>
      <c r="GK34" s="77">
        <v>75</v>
      </c>
      <c r="GL34" s="77">
        <v>100</v>
      </c>
      <c r="GM34" s="77">
        <v>75</v>
      </c>
      <c r="GN34" s="77">
        <v>75</v>
      </c>
      <c r="GO34" s="77">
        <v>25</v>
      </c>
      <c r="GP34" s="77">
        <v>100</v>
      </c>
      <c r="GQ34" s="77">
        <v>100</v>
      </c>
      <c r="GR34" s="77">
        <v>100</v>
      </c>
      <c r="GS34" s="77">
        <v>75</v>
      </c>
      <c r="GT34" s="77">
        <v>75</v>
      </c>
      <c r="GU34" s="77">
        <v>75</v>
      </c>
      <c r="GV34" s="77">
        <v>75</v>
      </c>
      <c r="GW34" s="77">
        <v>100</v>
      </c>
      <c r="GX34" s="77">
        <v>75</v>
      </c>
      <c r="GY34" s="77">
        <v>75</v>
      </c>
      <c r="GZ34" s="77">
        <v>100</v>
      </c>
      <c r="HA34" s="77">
        <v>100</v>
      </c>
      <c r="HB34" s="77">
        <v>100</v>
      </c>
      <c r="HC34" s="77">
        <v>100</v>
      </c>
      <c r="HD34" s="7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A29C-2DE1-4448-8C82-BFB099CA7BD5}">
  <dimension ref="A1:R43"/>
  <sheetViews>
    <sheetView workbookViewId="0">
      <selection activeCell="I39" sqref="I39"/>
    </sheetView>
  </sheetViews>
  <sheetFormatPr defaultRowHeight="14.5" x14ac:dyDescent="0.35"/>
  <cols>
    <col min="3" max="3" width="33.1796875" bestFit="1" customWidth="1"/>
    <col min="4" max="4" width="13.453125" bestFit="1" customWidth="1"/>
    <col min="5" max="5" width="13.54296875" bestFit="1" customWidth="1"/>
    <col min="6" max="7" width="8.26953125" customWidth="1"/>
    <col min="8" max="10" width="13.453125" bestFit="1" customWidth="1"/>
    <col min="12" max="14" width="13.453125" bestFit="1" customWidth="1"/>
    <col min="15" max="15" width="8.26953125" customWidth="1"/>
    <col min="16" max="16" width="12.81640625" bestFit="1" customWidth="1"/>
  </cols>
  <sheetData>
    <row r="1" spans="1:18" x14ac:dyDescent="0.35">
      <c r="D1" s="109" t="s">
        <v>7</v>
      </c>
      <c r="E1" s="109"/>
      <c r="F1" s="109"/>
      <c r="G1" s="62"/>
      <c r="H1" s="109" t="s">
        <v>8</v>
      </c>
      <c r="I1" s="109"/>
      <c r="J1" s="109"/>
      <c r="K1" s="62"/>
      <c r="L1" s="109" t="s">
        <v>9</v>
      </c>
      <c r="M1" s="109"/>
      <c r="N1" s="109"/>
      <c r="O1" s="62"/>
    </row>
    <row r="2" spans="1:18" ht="15.5" x14ac:dyDescent="0.35">
      <c r="A2" s="3" t="s">
        <v>36</v>
      </c>
      <c r="B2" s="3" t="s">
        <v>37</v>
      </c>
      <c r="C2" s="3" t="s">
        <v>38</v>
      </c>
      <c r="D2" s="61" t="s">
        <v>39</v>
      </c>
      <c r="E2" s="61" t="s">
        <v>40</v>
      </c>
      <c r="F2" s="61" t="s">
        <v>2</v>
      </c>
      <c r="G2" s="61" t="s">
        <v>41</v>
      </c>
      <c r="H2" s="61" t="s">
        <v>39</v>
      </c>
      <c r="I2" s="61" t="s">
        <v>40</v>
      </c>
      <c r="J2" s="61" t="s">
        <v>2</v>
      </c>
      <c r="K2" s="61" t="s">
        <v>41</v>
      </c>
      <c r="L2" s="61" t="s">
        <v>39</v>
      </c>
      <c r="M2" s="61" t="s">
        <v>40</v>
      </c>
      <c r="N2" s="61" t="s">
        <v>2</v>
      </c>
      <c r="O2" s="61" t="s">
        <v>42</v>
      </c>
      <c r="P2" s="65" t="s">
        <v>41</v>
      </c>
      <c r="Q2" s="65"/>
      <c r="R2" s="65"/>
    </row>
    <row r="3" spans="1:18" ht="15.5" x14ac:dyDescent="0.35">
      <c r="A3" s="22" t="s">
        <v>43</v>
      </c>
      <c r="B3" s="22" t="s">
        <v>44</v>
      </c>
      <c r="C3" s="22" t="s">
        <v>45</v>
      </c>
      <c r="D3">
        <f>AVERAGE('2.1'!AA4:AK4)</f>
        <v>6.915909090909091</v>
      </c>
      <c r="E3">
        <f>AVERAGEIFS('2.1'!AA4:AK4,'2.1'!AA4:AK4,"&gt;=2",'2.1'!AA4:AK4,"&lt;=8")</f>
        <v>6.3583333333333343</v>
      </c>
      <c r="F3">
        <f>MEDIAN('2.1'!AA4:AK4)</f>
        <v>7.5</v>
      </c>
      <c r="G3">
        <f>_xlfn.STDEV.S(D3:D35)</f>
        <v>1.1217108882204159</v>
      </c>
      <c r="H3" s="64">
        <f>AVERAGE('2.2'!S4:Y4)</f>
        <v>6.1117216117216122</v>
      </c>
      <c r="I3">
        <f>AVERAGEIFS('2.2'!S4:Y4,'2.2'!S4:Y4,"&gt;=2",'2.2'!S4:Y4,"&lt;=8")</f>
        <v>5.7761752136752138</v>
      </c>
      <c r="J3">
        <f>MEDIAN('2.2'!S4:Y4)</f>
        <v>6.833333333333333</v>
      </c>
      <c r="K3">
        <f>_xlfn.STDEV.S(H3:H35)</f>
        <v>1.4292756391761985</v>
      </c>
      <c r="L3">
        <f>AVERAGE('2.3'!U4:AB4)</f>
        <v>7.854166666666667</v>
      </c>
      <c r="M3">
        <f>AVERAGEIFS('2.3'!U4:AB4,'2.3'!U4:AB4,"&gt;=2", '2.3'!U4:AB4, "&lt;=8")</f>
        <v>5.9375</v>
      </c>
      <c r="N3">
        <f>MEDIAN('2.3'!U4:AB4)</f>
        <v>8.4166666666666679</v>
      </c>
      <c r="O3">
        <f>MAX(raw!D2:HB2)-MIN(raw!D2:HB2)</f>
        <v>10</v>
      </c>
      <c r="P3">
        <f>_xlfn.STDEV.S(L3:L35)</f>
        <v>0.87419069706534591</v>
      </c>
    </row>
    <row r="4" spans="1:18" ht="15.5" x14ac:dyDescent="0.35">
      <c r="A4" s="22" t="s">
        <v>43</v>
      </c>
      <c r="B4" s="22" t="s">
        <v>44</v>
      </c>
      <c r="C4" s="22" t="s">
        <v>46</v>
      </c>
      <c r="D4">
        <f>AVERAGE('2.1'!AA5:AK5)</f>
        <v>7.001515151515151</v>
      </c>
      <c r="E4">
        <f>AVERAGEIFS('2.1'!AA5:AK5,'2.1'!AA5:AK5,"&gt;=2",'2.1'!AA5:AK5,"&lt;=8")</f>
        <v>6.4239583333333332</v>
      </c>
      <c r="F4">
        <f>MEDIAN('2.1'!AA5:AK5)</f>
        <v>7.333333333333333</v>
      </c>
      <c r="H4" s="64">
        <f>AVERAGE('2.2'!S5:Y5)</f>
        <v>6.9761904761904754</v>
      </c>
      <c r="I4">
        <f>AVERAGEIFS('2.2'!S5:Y5,'2.2'!S5:Y5,"&gt;=2",'2.2'!S5:Y5,"&lt;=8")</f>
        <v>6.7777777777777777</v>
      </c>
      <c r="J4">
        <f>MEDIAN('2.2'!S5:Y5)</f>
        <v>7.5</v>
      </c>
      <c r="L4">
        <f>AVERAGE('2.3'!U5:AB5)</f>
        <v>7.6875</v>
      </c>
      <c r="M4">
        <f>AVERAGEIFS('2.3'!U5:AB5,'2.3'!U5:AB5,"&gt;=2", '2.3'!U5:AB5, "&lt;=8")</f>
        <v>5.208333333333333</v>
      </c>
      <c r="N4">
        <f>MEDIAN('2.3'!U5:AB5)</f>
        <v>8.4375</v>
      </c>
      <c r="O4">
        <f>MAX(raw!D3:HB3)-MIN(raw!D3:HB3)</f>
        <v>7.5</v>
      </c>
    </row>
    <row r="5" spans="1:18" ht="15.5" x14ac:dyDescent="0.35">
      <c r="A5" s="22" t="s">
        <v>43</v>
      </c>
      <c r="B5" s="22" t="s">
        <v>47</v>
      </c>
      <c r="C5" s="22" t="s">
        <v>48</v>
      </c>
      <c r="D5">
        <f>AVERAGE('2.1'!AA6:AK6)</f>
        <v>7.0901515151515158</v>
      </c>
      <c r="E5">
        <f>AVERAGEIFS('2.1'!AA6:AK6,'2.1'!AA6:AK6,"&gt;=2",'2.1'!AA6:AK6,"&lt;=8")</f>
        <v>5.9416666666666664</v>
      </c>
      <c r="F5">
        <f>MEDIAN('2.1'!AA6:AK6)</f>
        <v>8</v>
      </c>
      <c r="H5" s="64">
        <f>AVERAGE('2.2'!S6:Y6)</f>
        <v>5.5782967032967026</v>
      </c>
      <c r="I5">
        <f>AVERAGEIFS('2.2'!S6:Y6,'2.2'!S6:Y6,"&gt;=2",'2.2'!S6:Y6,"&lt;=8")</f>
        <v>5.4807692307692308</v>
      </c>
      <c r="J5">
        <f>MEDIAN('2.2'!S6:Y6)</f>
        <v>5</v>
      </c>
      <c r="L5">
        <f>AVERAGE('2.3'!U6:AB6)</f>
        <v>9.609375</v>
      </c>
      <c r="M5">
        <f>AVERAGEIFS('2.3'!U6:AB6,'2.3'!U6:AB6,"&gt;=2", '2.3'!U6:AB6, "&lt;=8")</f>
        <v>7.5</v>
      </c>
      <c r="N5">
        <f>MEDIAN('2.3'!U6:AB6)</f>
        <v>10</v>
      </c>
      <c r="O5">
        <f>MAX(raw!D4:HB4)-MIN(raw!D4:HB4)</f>
        <v>10</v>
      </c>
    </row>
    <row r="6" spans="1:18" ht="15.5" x14ac:dyDescent="0.35">
      <c r="A6" s="22" t="s">
        <v>43</v>
      </c>
      <c r="B6" s="22" t="s">
        <v>47</v>
      </c>
      <c r="C6" s="22" t="s">
        <v>49</v>
      </c>
      <c r="D6">
        <f>AVERAGE('2.1'!AA7:AK7)</f>
        <v>9.0181818181818176</v>
      </c>
      <c r="E6">
        <f>AVERAGEIFS('2.1'!AA7:AK7,'2.1'!AA7:AK7,"&gt;=2",'2.1'!AA7:AK7,"&lt;=8")</f>
        <v>7.6777777777777771</v>
      </c>
      <c r="F6">
        <f>MEDIAN('2.1'!AA7:AK7)</f>
        <v>9.25</v>
      </c>
      <c r="H6" s="64">
        <f>AVERAGE('2.2'!S7:Y7)</f>
        <v>8.385531135531135</v>
      </c>
      <c r="I6">
        <f>AVERAGEIFS('2.2'!S7:Y7,'2.2'!S7:Y7,"&gt;=2",'2.2'!S7:Y7,"&lt;=8")</f>
        <v>7.6666666666666661</v>
      </c>
      <c r="J6">
        <f>MEDIAN('2.2'!S7:Y7)</f>
        <v>8.365384615384615</v>
      </c>
      <c r="L6">
        <f>AVERAGE('2.3'!U7:AB7)</f>
        <v>9.1666666666666679</v>
      </c>
      <c r="M6">
        <f>AVERAGEIFS('2.3'!U7:AB7,'2.3'!U7:AB7,"&gt;=2", '2.3'!U7:AB7, "&lt;=8")</f>
        <v>5</v>
      </c>
      <c r="N6">
        <f>MEDIAN('2.3'!U7:AB7)</f>
        <v>10</v>
      </c>
      <c r="O6">
        <f>MAX(raw!D5:HB5)-MIN(raw!D5:HB5)</f>
        <v>10</v>
      </c>
    </row>
    <row r="7" spans="1:18" ht="15.5" x14ac:dyDescent="0.35">
      <c r="A7" s="22" t="s">
        <v>43</v>
      </c>
      <c r="B7" s="22" t="s">
        <v>47</v>
      </c>
      <c r="C7" s="22" t="s">
        <v>50</v>
      </c>
      <c r="D7">
        <f>AVERAGE('2.1'!AA8:AK8)</f>
        <v>7.8075757575757567</v>
      </c>
      <c r="E7">
        <f>AVERAGEIFS('2.1'!AA8:AK8,'2.1'!AA8:AK8,"&gt;=2",'2.1'!AA8:AK8,"&lt;=8")</f>
        <v>6.833333333333333</v>
      </c>
      <c r="F7">
        <f>MEDIAN('2.1'!AA8:AK8)</f>
        <v>8.5</v>
      </c>
      <c r="H7" s="64">
        <f>AVERAGE('2.2'!S8:Y8)</f>
        <v>6.6506410256410247</v>
      </c>
      <c r="I7">
        <f>AVERAGEIFS('2.2'!S8:Y8,'2.2'!S8:Y8,"&gt;=2",'2.2'!S8:Y8,"&lt;=8")</f>
        <v>4.5761217948717956</v>
      </c>
      <c r="J7">
        <f>MEDIAN('2.2'!S8:Y8)</f>
        <v>5</v>
      </c>
      <c r="L7">
        <f>AVERAGE('2.3'!U8:AB8)</f>
        <v>9.53125</v>
      </c>
      <c r="M7">
        <f>AVERAGEIFS('2.3'!U8:AB8,'2.3'!U8:AB8,"&gt;=2", '2.3'!U8:AB8, "&lt;=8")</f>
        <v>7.5</v>
      </c>
      <c r="N7">
        <f>MEDIAN('2.3'!U8:AB8)</f>
        <v>10</v>
      </c>
      <c r="O7">
        <f>MAX(raw!D6:HB6)-MIN(raw!D6:HB6)</f>
        <v>10</v>
      </c>
    </row>
    <row r="8" spans="1:18" ht="15.5" x14ac:dyDescent="0.35">
      <c r="A8" s="22" t="s">
        <v>43</v>
      </c>
      <c r="B8" s="22" t="s">
        <v>47</v>
      </c>
      <c r="C8" s="22" t="s">
        <v>51</v>
      </c>
      <c r="D8">
        <f>AVERAGE('2.1'!AA9:AK9)</f>
        <v>8.5015151515151519</v>
      </c>
      <c r="E8">
        <f>AVERAGEIFS('2.1'!AA9:AK9,'2.1'!AA9:AK9,"&gt;=2",'2.1'!AA9:AK9,"&lt;=8")</f>
        <v>7.541666666666667</v>
      </c>
      <c r="F8">
        <f>MEDIAN('2.1'!AA9:AK9)</f>
        <v>8.3333333333333339</v>
      </c>
      <c r="H8" s="64">
        <f>AVERAGE('2.2'!S9:Y9)</f>
        <v>9.2019230769230784</v>
      </c>
      <c r="J8">
        <f>MEDIAN('2.2'!S9:Y9)</f>
        <v>9.0384615384615383</v>
      </c>
      <c r="L8">
        <f>AVERAGE('2.3'!U9:AB9)</f>
        <v>9.34375</v>
      </c>
      <c r="N8">
        <f>MEDIAN('2.3'!U9:AB9)</f>
        <v>9.375</v>
      </c>
      <c r="O8">
        <f>MAX(raw!D7:HB7)-MIN(raw!D7:HB7)</f>
        <v>10</v>
      </c>
    </row>
    <row r="9" spans="1:18" ht="15.5" x14ac:dyDescent="0.35">
      <c r="A9" s="22" t="s">
        <v>43</v>
      </c>
      <c r="B9" s="22" t="s">
        <v>47</v>
      </c>
      <c r="C9" s="22" t="s">
        <v>52</v>
      </c>
      <c r="D9">
        <f>AVERAGE('2.1'!AA10:AK10)</f>
        <v>5.1568181818181822</v>
      </c>
      <c r="E9">
        <f>AVERAGEIFS('2.1'!AA10:AK10,'2.1'!AA10:AK10,"&gt;=2",'2.1'!AA10:AK10,"&lt;=8")</f>
        <v>5.6725000000000012</v>
      </c>
      <c r="F9">
        <f>MEDIAN('2.1'!AA10:AK10)</f>
        <v>5.5</v>
      </c>
      <c r="H9" s="64">
        <f>AVERAGE('2.2'!S10:Y10)</f>
        <v>4.8049450549450539</v>
      </c>
      <c r="I9">
        <f>AVERAGEIFS('2.2'!S10:Y10,'2.2'!S10:Y10,"&gt;=2",'2.2'!S10:Y10,"&lt;=8")</f>
        <v>4.8049450549450539</v>
      </c>
      <c r="J9">
        <f>MEDIAN('2.2'!S10:Y10)</f>
        <v>4.333333333333333</v>
      </c>
      <c r="L9">
        <f>AVERAGE('2.3'!U10:AB10)</f>
        <v>7.442708333333333</v>
      </c>
      <c r="M9">
        <f>AVERAGEIFS('2.3'!U10:AB10,'2.3'!U10:AB10,"&gt;=2", '2.3'!U10:AB10, "&lt;=8")</f>
        <v>6.5</v>
      </c>
      <c r="N9">
        <f>MEDIAN('2.3'!U10:AB10)</f>
        <v>7.5</v>
      </c>
      <c r="O9">
        <f>MAX(raw!D8:HB8)-MIN(raw!D8:HB8)</f>
        <v>10</v>
      </c>
    </row>
    <row r="10" spans="1:18" ht="15.5" x14ac:dyDescent="0.35">
      <c r="A10" s="22" t="s">
        <v>43</v>
      </c>
      <c r="B10" s="22" t="s">
        <v>53</v>
      </c>
      <c r="C10" s="22" t="s">
        <v>54</v>
      </c>
      <c r="D10">
        <f>AVERAGE('2.1'!AA11:AK11)</f>
        <v>8.6446969696969695</v>
      </c>
      <c r="E10">
        <f>AVERAGEIFS('2.1'!AA11:AK11,'2.1'!AA11:AK11,"&gt;=2",'2.1'!AA11:AK11,"&lt;=8")</f>
        <v>5.1875</v>
      </c>
      <c r="F10">
        <f>MEDIAN('2.1'!AA11:AK11)</f>
        <v>9.5833333333333339</v>
      </c>
      <c r="H10" s="64">
        <f>AVERAGE('2.2'!S11:Y11)</f>
        <v>9.3466117216117208</v>
      </c>
      <c r="J10">
        <f>MEDIAN('2.2'!S11:Y11)</f>
        <v>9.375</v>
      </c>
      <c r="L10">
        <f>AVERAGE('2.3'!U11:AB11)</f>
        <v>9.4427083333333339</v>
      </c>
      <c r="M10">
        <f>AVERAGEIFS('2.3'!U11:AB11,'2.3'!U11:AB11,"&gt;=2", '2.3'!U11:AB11, "&lt;=8")</f>
        <v>7.916666666666667</v>
      </c>
      <c r="N10">
        <f>MEDIAN('2.3'!U11:AB11)</f>
        <v>9.4375</v>
      </c>
      <c r="O10">
        <f>MAX(raw!D9:HB9)-MIN(raw!D9:HB9)</f>
        <v>10</v>
      </c>
    </row>
    <row r="11" spans="1:18" ht="15.5" x14ac:dyDescent="0.35">
      <c r="A11" s="22" t="s">
        <v>43</v>
      </c>
      <c r="B11" s="22" t="s">
        <v>53</v>
      </c>
      <c r="C11" s="22" t="s">
        <v>55</v>
      </c>
      <c r="D11">
        <f>AVERAGE('2.1'!AA12:AK12)</f>
        <v>8.4909090909090921</v>
      </c>
      <c r="E11">
        <f>AVERAGEIFS('2.1'!AA12:AK12,'2.1'!AA12:AK12,"&gt;=2",'2.1'!AA12:AK12,"&lt;=8")</f>
        <v>7</v>
      </c>
      <c r="F11">
        <f>MEDIAN('2.1'!AA12:AK12)</f>
        <v>8.4</v>
      </c>
      <c r="H11" s="64">
        <f>AVERAGE('2.2'!S12:Y12)</f>
        <v>8.8992673992673996</v>
      </c>
      <c r="J11">
        <f>MEDIAN('2.2'!S12:Y12)</f>
        <v>8.75</v>
      </c>
      <c r="L11">
        <f>AVERAGE('2.3'!U12:AB12)</f>
        <v>8.8541666666666679</v>
      </c>
      <c r="M11">
        <f>AVERAGEIFS('2.3'!U12:AB12,'2.3'!U12:AB12,"&gt;=2", '2.3'!U12:AB12, "&lt;=8")</f>
        <v>6.25</v>
      </c>
      <c r="N11">
        <f>MEDIAN('2.3'!U12:AB12)</f>
        <v>9.0625</v>
      </c>
      <c r="O11">
        <f>MAX(raw!D10:HB10)-MIN(raw!D10:HB10)</f>
        <v>10</v>
      </c>
    </row>
    <row r="12" spans="1:18" ht="15.5" x14ac:dyDescent="0.35">
      <c r="A12" s="22" t="s">
        <v>43</v>
      </c>
      <c r="B12" s="22" t="s">
        <v>53</v>
      </c>
      <c r="C12" s="22" t="s">
        <v>56</v>
      </c>
      <c r="D12">
        <f>AVERAGE('2.1'!AA13:AK13)</f>
        <v>8.6734848484848488</v>
      </c>
      <c r="E12">
        <f>AVERAGEIFS('2.1'!AA13:AK13,'2.1'!AA13:AK13,"&gt;=2",'2.1'!AA13:AK13,"&lt;=8")</f>
        <v>7.75</v>
      </c>
      <c r="F12">
        <f>MEDIAN('2.1'!AA13:AK13)</f>
        <v>9</v>
      </c>
      <c r="H12" s="64">
        <f>AVERAGE('2.2'!S13:Y13)</f>
        <v>8.7239010989010985</v>
      </c>
      <c r="I12">
        <f>AVERAGEIFS('2.2'!S13:Y13,'2.2'!S13:Y13,"&gt;=2",'2.2'!S13:Y13,"&lt;=8")</f>
        <v>7.5</v>
      </c>
      <c r="J12">
        <f>MEDIAN('2.2'!S13:Y13)</f>
        <v>9</v>
      </c>
      <c r="L12">
        <f>AVERAGE('2.3'!U13:AB13)</f>
        <v>9.4791666666666679</v>
      </c>
      <c r="N12">
        <f>MEDIAN('2.3'!U13:AB13)</f>
        <v>10</v>
      </c>
      <c r="O12">
        <f>MAX(raw!D11:HB11)-MIN(raw!D11:HB11)</f>
        <v>10</v>
      </c>
    </row>
    <row r="13" spans="1:18" ht="15.5" x14ac:dyDescent="0.35">
      <c r="A13" s="22" t="s">
        <v>43</v>
      </c>
      <c r="B13" s="22" t="s">
        <v>53</v>
      </c>
      <c r="C13" s="22" t="s">
        <v>57</v>
      </c>
      <c r="D13">
        <f>AVERAGE('2.1'!AA14:AK14)</f>
        <v>7.4977272727272721</v>
      </c>
      <c r="E13">
        <f>AVERAGEIFS('2.1'!AA14:AK14,'2.1'!AA14:AK14,"&gt;=2",'2.1'!AA14:AK14,"&lt;=8")</f>
        <v>6.4428571428571431</v>
      </c>
      <c r="F13">
        <f>MEDIAN('2.1'!AA14:AK14)</f>
        <v>7.6</v>
      </c>
      <c r="H13" s="64">
        <f>AVERAGE('2.2'!S14:Y14)</f>
        <v>7.8594322344322345</v>
      </c>
      <c r="I13">
        <f>AVERAGEIFS('2.2'!S14:Y14,'2.2'!S14:Y14,"&gt;=2",'2.2'!S14:Y14,"&lt;=8")</f>
        <v>6.9166666666666661</v>
      </c>
      <c r="J13">
        <f>MEDIAN('2.2'!S14:Y14)</f>
        <v>8.125</v>
      </c>
      <c r="L13">
        <f>AVERAGE('2.3'!U14:AB14)</f>
        <v>8.109375</v>
      </c>
      <c r="M13">
        <f>AVERAGEIFS('2.3'!U14:AB14,'2.3'!U14:AB14,"&gt;=2", '2.3'!U14:AB14, "&lt;=8")</f>
        <v>6.84375</v>
      </c>
      <c r="N13">
        <f>MEDIAN('2.3'!U14:AB14)</f>
        <v>8.375</v>
      </c>
      <c r="O13">
        <f>MAX(raw!D12:HB12)-MIN(raw!D12:HB12)</f>
        <v>10</v>
      </c>
    </row>
    <row r="14" spans="1:18" ht="15.5" x14ac:dyDescent="0.35">
      <c r="A14" s="22" t="s">
        <v>43</v>
      </c>
      <c r="B14" s="22" t="s">
        <v>53</v>
      </c>
      <c r="C14" s="22" t="s">
        <v>58</v>
      </c>
      <c r="D14">
        <f>AVERAGE('2.1'!AA15:AK15)</f>
        <v>7.9037878787878801</v>
      </c>
      <c r="E14">
        <f>AVERAGEIFS('2.1'!AA15:AK15,'2.1'!AA15:AK15,"&gt;=2",'2.1'!AA15:AK15,"&lt;=8")</f>
        <v>6.9972222222222227</v>
      </c>
      <c r="F14">
        <f>MEDIAN('2.1'!AA15:AK15)</f>
        <v>7.916666666666667</v>
      </c>
      <c r="H14" s="64">
        <f>AVERAGE('2.2'!S15:Y15)</f>
        <v>7.9134615384615392</v>
      </c>
      <c r="I14">
        <f>AVERAGEIFS('2.2'!S15:Y15,'2.2'!S15:Y15,"&gt;=2",'2.2'!S15:Y15,"&lt;=8")</f>
        <v>6.5208333333333339</v>
      </c>
      <c r="J14">
        <f>MEDIAN('2.2'!S15:Y15)</f>
        <v>8.2692307692307701</v>
      </c>
      <c r="L14">
        <f>AVERAGE('2.3'!U15:AB15)</f>
        <v>9.1197916666666679</v>
      </c>
      <c r="N14">
        <f>MEDIAN('2.3'!U15:AB15)</f>
        <v>9.0625</v>
      </c>
      <c r="O14">
        <f>MAX(raw!D13:HB13)-MIN(raw!D13:HB13)</f>
        <v>10</v>
      </c>
    </row>
    <row r="15" spans="1:18" ht="15.5" x14ac:dyDescent="0.35">
      <c r="A15" s="22" t="s">
        <v>43</v>
      </c>
      <c r="B15" s="22" t="s">
        <v>59</v>
      </c>
      <c r="C15" s="22" t="s">
        <v>60</v>
      </c>
      <c r="D15">
        <f>AVERAGE('2.1'!AA16:AK16)</f>
        <v>8.3803030303030273</v>
      </c>
      <c r="E15">
        <f>AVERAGEIFS('2.1'!AA16:AK16,'2.1'!AA16:AK16,"&gt;=2",'2.1'!AA16:AK16,"&lt;=8")</f>
        <v>6.3472222222222223</v>
      </c>
      <c r="F15">
        <f>MEDIAN('2.1'!AA16:AK16)</f>
        <v>8.6</v>
      </c>
      <c r="H15" s="64">
        <f>AVERAGE('2.2'!S16:Y16)</f>
        <v>8.7390109890109891</v>
      </c>
      <c r="I15">
        <f>AVERAGEIFS('2.2'!S16:Y16,'2.2'!S16:Y16,"&gt;=2",'2.2'!S16:Y16,"&lt;=8")</f>
        <v>7.1875</v>
      </c>
      <c r="J15">
        <f>MEDIAN('2.2'!S16:Y16)</f>
        <v>9.25</v>
      </c>
      <c r="L15">
        <f>AVERAGE('2.3'!U16:AB16)</f>
        <v>9.375</v>
      </c>
      <c r="M15">
        <f>AVERAGEIFS('2.3'!U16:AB16,'2.3'!U16:AB16,"&gt;=2", '2.3'!U16:AB16, "&lt;=8")</f>
        <v>7.5</v>
      </c>
      <c r="N15">
        <f>MEDIAN('2.3'!U16:AB16)</f>
        <v>9.6875</v>
      </c>
      <c r="O15">
        <f>MAX(raw!D14:HB14)-MIN(raw!D14:HB14)</f>
        <v>10</v>
      </c>
    </row>
    <row r="16" spans="1:18" ht="15.5" x14ac:dyDescent="0.35">
      <c r="A16" s="22" t="s">
        <v>43</v>
      </c>
      <c r="B16" s="22" t="s">
        <v>59</v>
      </c>
      <c r="C16" s="22" t="s">
        <v>61</v>
      </c>
      <c r="D16">
        <f>AVERAGE('2.1'!AA17:AK17)</f>
        <v>6.9613636363636351</v>
      </c>
      <c r="E16">
        <f>AVERAGEIFS('2.1'!AA17:AK17,'2.1'!AA17:AK17,"&gt;=2",'2.1'!AA17:AK17,"&lt;=8")</f>
        <v>5.6607142857142865</v>
      </c>
      <c r="F16">
        <f>MEDIAN('2.1'!AA17:AK17)</f>
        <v>6.5</v>
      </c>
      <c r="H16" s="64">
        <f>AVERAGE('2.2'!S17:Y17)</f>
        <v>7.3667582417582409</v>
      </c>
      <c r="I16">
        <f>AVERAGEIFS('2.2'!S17:Y17,'2.2'!S17:Y17,"&gt;=2",'2.2'!S17:Y17,"&lt;=8")</f>
        <v>6.6626602564102564</v>
      </c>
      <c r="J16">
        <f>MEDIAN('2.2'!S17:Y17)</f>
        <v>7.6923076923076925</v>
      </c>
      <c r="L16">
        <f>AVERAGE('2.3'!U17:AB17)</f>
        <v>8.9010416666666679</v>
      </c>
      <c r="M16">
        <f>AVERAGEIFS('2.3'!U17:AB17,'2.3'!U17:AB17,"&gt;=2", '2.3'!U17:AB17, "&lt;=8")</f>
        <v>7</v>
      </c>
      <c r="N16">
        <f>MEDIAN('2.3'!U17:AB17)</f>
        <v>9.1875</v>
      </c>
      <c r="O16">
        <f>MAX(raw!D15:HB15)-MIN(raw!D15:HB15)</f>
        <v>10</v>
      </c>
    </row>
    <row r="17" spans="1:15" ht="15.5" x14ac:dyDescent="0.35">
      <c r="A17" s="22" t="s">
        <v>43</v>
      </c>
      <c r="B17" s="22" t="s">
        <v>59</v>
      </c>
      <c r="C17" s="22" t="s">
        <v>62</v>
      </c>
      <c r="D17">
        <f>AVERAGE('2.1'!AA18:AK18)</f>
        <v>7.9189393939393931</v>
      </c>
      <c r="E17">
        <f>AVERAGEIFS('2.1'!AA18:AK18,'2.1'!AA18:AK18,"&gt;=2",'2.1'!AA18:AK18,"&lt;=8")</f>
        <v>6.8791666666666664</v>
      </c>
      <c r="F17">
        <f>MEDIAN('2.1'!AA18:AK18)</f>
        <v>7.5</v>
      </c>
      <c r="H17" s="64">
        <f>AVERAGE('2.2'!S18:Y18)</f>
        <v>6.7431318681318677</v>
      </c>
      <c r="I17">
        <f>AVERAGEIFS('2.2'!S18:Y18,'2.2'!S18:Y18,"&gt;=2",'2.2'!S18:Y18,"&lt;=8")</f>
        <v>6.7431318681318677</v>
      </c>
      <c r="J17">
        <f>MEDIAN('2.2'!S18:Y18)</f>
        <v>6.8269230769230766</v>
      </c>
      <c r="L17">
        <f>AVERAGE('2.3'!U18:AB18)</f>
        <v>7.5052083333333339</v>
      </c>
      <c r="M17">
        <f>AVERAGEIFS('2.3'!U18:AB18,'2.3'!U18:AB18,"&gt;=2", '2.3'!U18:AB18, "&lt;=8")</f>
        <v>6.7569444444444455</v>
      </c>
      <c r="N17">
        <f>MEDIAN('2.3'!U18:AB18)</f>
        <v>7.25</v>
      </c>
      <c r="O17">
        <f>MAX(raw!D16:HB16)-MIN(raw!D16:HB16)</f>
        <v>7.5</v>
      </c>
    </row>
    <row r="18" spans="1:15" ht="15.5" x14ac:dyDescent="0.35">
      <c r="A18" s="22" t="s">
        <v>43</v>
      </c>
      <c r="B18" s="22" t="s">
        <v>59</v>
      </c>
      <c r="C18" s="22" t="s">
        <v>63</v>
      </c>
      <c r="D18">
        <f>AVERAGE('2.1'!AA19:AK19)</f>
        <v>7.8083333333333336</v>
      </c>
      <c r="E18">
        <f>AVERAGEIFS('2.1'!AA19:AK19,'2.1'!AA19:AK19,"&gt;=2",'2.1'!AA19:AK19,"&lt;=8")</f>
        <v>6.676388888888888</v>
      </c>
      <c r="F18">
        <f>MEDIAN('2.1'!AA19:AK19)</f>
        <v>7.6</v>
      </c>
      <c r="H18" s="64">
        <f>AVERAGE('2.2'!S19:Y19)</f>
        <v>7.7948717948717947</v>
      </c>
      <c r="I18">
        <f>AVERAGEIFS('2.2'!S19:Y19,'2.2'!S19:Y19,"&gt;=2",'2.2'!S19:Y19,"&lt;=8")</f>
        <v>6.7777777777777777</v>
      </c>
      <c r="J18">
        <f>MEDIAN('2.2'!S19:Y19)</f>
        <v>8.125</v>
      </c>
      <c r="L18">
        <f>AVERAGE('2.3'!U19:AB19)</f>
        <v>9.0729166666666679</v>
      </c>
      <c r="M18">
        <f>AVERAGEIFS('2.3'!U19:AB19,'2.3'!U19:AB19,"&gt;=2", '2.3'!U19:AB19, "&lt;=8")</f>
        <v>5.5</v>
      </c>
      <c r="N18">
        <f>MEDIAN('2.3'!U19:AB19)</f>
        <v>9.7916666666666679</v>
      </c>
      <c r="O18">
        <f>MAX(raw!D17:HB17)-MIN(raw!D17:HB17)</f>
        <v>7.5</v>
      </c>
    </row>
    <row r="19" spans="1:15" ht="15.5" x14ac:dyDescent="0.35">
      <c r="A19" s="22" t="s">
        <v>43</v>
      </c>
      <c r="B19" s="22" t="s">
        <v>64</v>
      </c>
      <c r="C19" s="22" t="s">
        <v>65</v>
      </c>
      <c r="D19">
        <f>AVERAGE('2.1'!AA20:AK20)</f>
        <v>7.830303030303031</v>
      </c>
      <c r="E19">
        <f>AVERAGEIFS('2.1'!AA20:AK20,'2.1'!AA20:AK20,"&gt;=2",'2.1'!AA20:AK20,"&lt;=8")</f>
        <v>6.083333333333333</v>
      </c>
      <c r="F19">
        <f>MEDIAN('2.1'!AA20:AK20)</f>
        <v>9.3000000000000007</v>
      </c>
      <c r="H19" s="64">
        <f>AVERAGE('2.2'!S20:Y20)</f>
        <v>6.6616300366300374</v>
      </c>
      <c r="I19">
        <f>AVERAGEIFS('2.2'!S20:Y20,'2.2'!S20:Y20,"&gt;=2",'2.2'!S20:Y20,"&lt;=8")</f>
        <v>4.7115384615384617</v>
      </c>
      <c r="J19">
        <f>MEDIAN('2.2'!S20:Y20)</f>
        <v>8.3333333333333339</v>
      </c>
      <c r="L19">
        <f>AVERAGE('2.3'!U20:AB20)</f>
        <v>8.8541666666666679</v>
      </c>
      <c r="M19">
        <f>AVERAGEIFS('2.3'!U20:AB20,'2.3'!U20:AB20,"&gt;=2", '2.3'!U20:AB20, "&lt;=8")</f>
        <v>5</v>
      </c>
      <c r="N19">
        <f>MEDIAN('2.3'!U20:AB20)</f>
        <v>9.4791666666666679</v>
      </c>
      <c r="O19">
        <f>MAX(raw!D18:HB18)-MIN(raw!D18:HB18)</f>
        <v>10</v>
      </c>
    </row>
    <row r="20" spans="1:15" ht="15.5" x14ac:dyDescent="0.35">
      <c r="A20" s="22" t="s">
        <v>43</v>
      </c>
      <c r="B20" s="22" t="s">
        <v>64</v>
      </c>
      <c r="C20" s="22" t="s">
        <v>66</v>
      </c>
      <c r="D20">
        <f>AVERAGE('2.1'!AA21:AK21)</f>
        <v>6.4659090909090908</v>
      </c>
      <c r="E20">
        <f>AVERAGEIFS('2.1'!AA21:AK21,'2.1'!AA21:AK21,"&gt;=2",'2.1'!AA21:AK21,"&lt;=8")</f>
        <v>5.5666666666666664</v>
      </c>
      <c r="F20">
        <f>MEDIAN('2.1'!AA21:AK21)</f>
        <v>7.5</v>
      </c>
      <c r="H20" s="64">
        <f>AVERAGE('2.2'!S21:Y21)</f>
        <v>4.6684981684981688</v>
      </c>
      <c r="I20">
        <f>AVERAGEIFS('2.2'!S21:Y21,'2.2'!S21:Y21,"&gt;=2",'2.2'!S21:Y21,"&lt;=8")</f>
        <v>5.4465811965811968</v>
      </c>
      <c r="J20">
        <f>MEDIAN('2.2'!S21:Y21)</f>
        <v>5</v>
      </c>
      <c r="L20">
        <f>AVERAGE('2.3'!U21:AB21)</f>
        <v>9.5364583333333321</v>
      </c>
      <c r="N20">
        <f>MEDIAN('2.3'!U21:AB21)</f>
        <v>9.75</v>
      </c>
      <c r="O20">
        <f>MAX(raw!D19:HB19)-MIN(raw!D19:HB19)</f>
        <v>10</v>
      </c>
    </row>
    <row r="21" spans="1:15" ht="15.5" x14ac:dyDescent="0.35">
      <c r="A21" s="22" t="s">
        <v>43</v>
      </c>
      <c r="B21" s="22" t="s">
        <v>67</v>
      </c>
      <c r="C21" s="22" t="s">
        <v>68</v>
      </c>
      <c r="D21">
        <f>AVERAGE('2.1'!AA22:AK22)</f>
        <v>5.9068181818181822</v>
      </c>
      <c r="E21">
        <f>AVERAGEIFS('2.1'!AA22:AK22,'2.1'!AA22:AK22,"&gt;=2",'2.1'!AA22:AK22,"&lt;=8")</f>
        <v>5.2430555555555554</v>
      </c>
      <c r="F21">
        <f>MEDIAN('2.1'!AA22:AK22)</f>
        <v>6</v>
      </c>
      <c r="H21" s="64">
        <f>AVERAGE('2.2'!S22:Y22)</f>
        <v>6.1533882783882783</v>
      </c>
      <c r="I21">
        <f>AVERAGEIFS('2.2'!S22:Y22,'2.2'!S22:Y22,"&gt;=2",'2.2'!S22:Y22,"&lt;=8")</f>
        <v>4.9416666666666664</v>
      </c>
      <c r="J21">
        <f>MEDIAN('2.2'!S22:Y22)</f>
        <v>5</v>
      </c>
      <c r="L21">
        <f>AVERAGE('2.3'!U22:AB22)</f>
        <v>8.6197916666666679</v>
      </c>
      <c r="M21">
        <f>AVERAGEIFS('2.3'!U22:AB22,'2.3'!U22:AB22,"&gt;=2", '2.3'!U22:AB22, "&lt;=8")</f>
        <v>7.1875</v>
      </c>
      <c r="N21">
        <f>MEDIAN('2.3'!U22:AB22)</f>
        <v>8.75</v>
      </c>
      <c r="O21">
        <f>MAX(raw!D20:HB20)-MIN(raw!D20:HB20)</f>
        <v>10</v>
      </c>
    </row>
    <row r="22" spans="1:15" ht="15.5" x14ac:dyDescent="0.35">
      <c r="A22" s="22" t="s">
        <v>43</v>
      </c>
      <c r="B22" s="22" t="s">
        <v>64</v>
      </c>
      <c r="C22" s="22" t="s">
        <v>69</v>
      </c>
      <c r="D22">
        <f>AVERAGE('2.1'!AA23:AK23)</f>
        <v>7.2015151515151521</v>
      </c>
      <c r="E22">
        <f>AVERAGEIFS('2.1'!AA23:AK23,'2.1'!AA23:AK23,"&gt;=2",'2.1'!AA23:AK23,"&lt;=8")</f>
        <v>6.3395833333333327</v>
      </c>
      <c r="F22">
        <f>MEDIAN('2.1'!AA23:AK23)</f>
        <v>7.3</v>
      </c>
      <c r="H22" s="64">
        <f>AVERAGE('2.2'!S23:Y23)</f>
        <v>7.8901098901098905</v>
      </c>
      <c r="I22">
        <f>AVERAGEIFS('2.2'!S23:Y23,'2.2'!S23:Y23,"&gt;=2",'2.2'!S23:Y23,"&lt;=8")</f>
        <v>6.8824786324786329</v>
      </c>
      <c r="J22">
        <f>MEDIAN('2.2'!S23:Y23)</f>
        <v>8.125</v>
      </c>
      <c r="L22">
        <f>AVERAGE('2.3'!U23:AB23)</f>
        <v>8.703125</v>
      </c>
      <c r="M22">
        <f>AVERAGEIFS('2.3'!U23:AB23,'2.3'!U23:AB23,"&gt;=2", '2.3'!U23:AB23, "&lt;=8")</f>
        <v>6.875</v>
      </c>
      <c r="N22">
        <f>MEDIAN('2.3'!U23:AB23)</f>
        <v>9.125</v>
      </c>
      <c r="O22">
        <f>MAX(raw!D21:HB21)-MIN(raw!D21:HB21)</f>
        <v>10</v>
      </c>
    </row>
    <row r="23" spans="1:15" ht="15.5" x14ac:dyDescent="0.35">
      <c r="A23" s="22" t="s">
        <v>43</v>
      </c>
      <c r="B23" s="22" t="s">
        <v>67</v>
      </c>
      <c r="C23" s="22" t="s">
        <v>70</v>
      </c>
      <c r="D23">
        <f>AVERAGE('2.1'!AA24:AK24)</f>
        <v>6.3553030303030305</v>
      </c>
      <c r="E23">
        <f>AVERAGEIFS('2.1'!AA24:AK24,'2.1'!AA24:AK24,"&gt;=2",'2.1'!AA24:AK24,"&lt;=8")</f>
        <v>6.0880952380952396</v>
      </c>
      <c r="F23">
        <f>MEDIAN('2.1'!AA24:AK24)</f>
        <v>6.7</v>
      </c>
      <c r="H23" s="64">
        <f>AVERAGE('2.2'!S24:Y24)</f>
        <v>5.9244505494505493</v>
      </c>
      <c r="I23">
        <f>AVERAGEIFS('2.2'!S24:Y24,'2.2'!S24:Y24,"&gt;=2",'2.2'!S24:Y24,"&lt;=8")</f>
        <v>5.4951923076923075</v>
      </c>
      <c r="J23">
        <f>MEDIAN('2.2'!S24:Y24)</f>
        <v>6</v>
      </c>
      <c r="L23">
        <f>AVERAGE('2.3'!U24:AB24)</f>
        <v>8.5885416666666679</v>
      </c>
      <c r="M23">
        <f>AVERAGEIFS('2.3'!U24:AB24,'2.3'!U24:AB24,"&gt;=2", '2.3'!U24:AB24, "&lt;=8")</f>
        <v>6.25</v>
      </c>
      <c r="N23">
        <f>MEDIAN('2.3'!U24:AB24)</f>
        <v>9.1875</v>
      </c>
      <c r="O23">
        <f>MAX(raw!D22:HB22)-MIN(raw!D22:HB22)</f>
        <v>10</v>
      </c>
    </row>
    <row r="24" spans="1:15" ht="15.5" x14ac:dyDescent="0.35">
      <c r="A24" s="22" t="s">
        <v>43</v>
      </c>
      <c r="B24" s="22" t="s">
        <v>67</v>
      </c>
      <c r="C24" s="22" t="s">
        <v>71</v>
      </c>
      <c r="D24">
        <f>AVERAGE('2.1'!AA25:AK25)</f>
        <v>9.5803030303030301</v>
      </c>
      <c r="E24">
        <f>AVERAGEIFS('2.1'!AA25:AK25,'2.1'!AA25:AK25,"&gt;=2",'2.1'!AA25:AK25,"&lt;=8")</f>
        <v>7.75</v>
      </c>
      <c r="F24">
        <f>MEDIAN('2.1'!AA25:AK25)</f>
        <v>9.8333333333333339</v>
      </c>
      <c r="H24" s="64">
        <f>AVERAGE('2.2'!S25:Y25)</f>
        <v>9.490384615384615</v>
      </c>
      <c r="J24">
        <f>MEDIAN('2.2'!S25:Y25)</f>
        <v>9.5</v>
      </c>
      <c r="L24">
        <f>AVERAGE('2.3'!U25:AB25)</f>
        <v>9.5833333333333339</v>
      </c>
      <c r="M24">
        <f>AVERAGEIFS('2.3'!U25:AB25,'2.3'!U25:AB25,"&gt;=2", '2.3'!U25:AB25, "&lt;=8")</f>
        <v>6.666666666666667</v>
      </c>
      <c r="N24">
        <f>MEDIAN('2.3'!U25:AB25)</f>
        <v>10</v>
      </c>
      <c r="O24">
        <f>MAX(raw!D23:HB23)-MIN(raw!D23:HB23)</f>
        <v>10</v>
      </c>
    </row>
    <row r="25" spans="1:15" ht="15.5" x14ac:dyDescent="0.35">
      <c r="A25" s="22" t="s">
        <v>43</v>
      </c>
      <c r="B25" s="22" t="s">
        <v>67</v>
      </c>
      <c r="C25" s="22" t="s">
        <v>72</v>
      </c>
      <c r="D25">
        <f>AVERAGE('2.1'!AA26:AK26)</f>
        <v>8.6924242424242433</v>
      </c>
      <c r="E25">
        <f>AVERAGEIFS('2.1'!AA26:AK26,'2.1'!AA26:AK26,"&gt;=2",'2.1'!AA26:AK26,"&lt;=8")</f>
        <v>7.083333333333333</v>
      </c>
      <c r="F25">
        <f>MEDIAN('2.1'!AA26:AK26)</f>
        <v>8.75</v>
      </c>
      <c r="H25" s="64">
        <f>AVERAGE('2.2'!S26:Y26)</f>
        <v>8.926739926739927</v>
      </c>
      <c r="I25">
        <f>AVERAGEIFS('2.2'!S26:Y26,'2.2'!S26:Y26,"&gt;=2",'2.2'!S26:Y26,"&lt;=8")</f>
        <v>7.5</v>
      </c>
      <c r="J25">
        <f>MEDIAN('2.2'!S26:Y26)</f>
        <v>8.8333333333333339</v>
      </c>
      <c r="L25">
        <f>AVERAGE('2.3'!U26:AB26)</f>
        <v>9.7395833333333321</v>
      </c>
      <c r="N25">
        <f>MEDIAN('2.3'!U26:AB26)</f>
        <v>10</v>
      </c>
      <c r="O25">
        <f>MAX(raw!D24:HB24)-MIN(raw!D24:HB24)</f>
        <v>10</v>
      </c>
    </row>
    <row r="26" spans="1:15" ht="15.5" x14ac:dyDescent="0.35">
      <c r="A26" s="22" t="s">
        <v>43</v>
      </c>
      <c r="B26" s="22" t="s">
        <v>73</v>
      </c>
      <c r="C26" s="22" t="s">
        <v>74</v>
      </c>
      <c r="D26">
        <f>AVERAGE('2.1'!AA27:AK27)</f>
        <v>7.2212121212121199</v>
      </c>
      <c r="E26">
        <f>AVERAGEIFS('2.1'!AA27:AK27,'2.1'!AA27:AK27,"&gt;=2",'2.1'!AA27:AK27,"&lt;=8")</f>
        <v>6.7888888888888888</v>
      </c>
      <c r="F26">
        <f>MEDIAN('2.1'!AA27:AK27)</f>
        <v>7</v>
      </c>
      <c r="H26" s="64">
        <f>AVERAGE('2.2'!S27:Y27)</f>
        <v>7.4542124542124535</v>
      </c>
      <c r="I26">
        <f>AVERAGEIFS('2.2'!S27:Y27,'2.2'!S27:Y27,"&gt;=2",'2.2'!S27:Y27,"&lt;=8")</f>
        <v>7.4542124542124535</v>
      </c>
      <c r="J26">
        <f>MEDIAN('2.2'!S27:Y27)</f>
        <v>7.5</v>
      </c>
      <c r="L26">
        <f>AVERAGE('2.3'!U27:AB27)</f>
        <v>8.109375</v>
      </c>
      <c r="M26">
        <f>AVERAGEIFS('2.3'!U27:AB27,'2.3'!U27:AB27,"&gt;=2", '2.3'!U27:AB27, "&lt;=8")</f>
        <v>7</v>
      </c>
      <c r="N26">
        <f>MEDIAN('2.3'!U27:AB27)</f>
        <v>8.0625</v>
      </c>
      <c r="O26">
        <f>MAX(raw!D25:HB25)-MIN(raw!D25:HB25)</f>
        <v>10</v>
      </c>
    </row>
    <row r="27" spans="1:15" ht="15.5" x14ac:dyDescent="0.35">
      <c r="A27" s="22" t="s">
        <v>43</v>
      </c>
      <c r="B27" s="22" t="s">
        <v>73</v>
      </c>
      <c r="C27" s="22" t="s">
        <v>75</v>
      </c>
      <c r="D27">
        <f>AVERAGE('2.1'!AA28:AK28)</f>
        <v>5.9250000000000007</v>
      </c>
      <c r="E27">
        <f>AVERAGEIFS('2.1'!AA28:AK28,'2.1'!AA28:AK28,"&gt;=2",'2.1'!AA28:AK28,"&lt;=8")</f>
        <v>6.25</v>
      </c>
      <c r="F27">
        <f>MEDIAN('2.1'!AA28:AK28)</f>
        <v>6.666666666666667</v>
      </c>
      <c r="H27" s="64">
        <f>AVERAGE('2.2'!S28:Y28)</f>
        <v>8.4111721611721606</v>
      </c>
      <c r="I27">
        <f>AVERAGEIFS('2.2'!S28:Y28,'2.2'!S28:Y28,"&gt;=2",'2.2'!S28:Y28,"&lt;=8")</f>
        <v>7</v>
      </c>
      <c r="J27">
        <f>MEDIAN('2.2'!S28:Y28)</f>
        <v>8.5</v>
      </c>
      <c r="L27">
        <f>AVERAGE('2.3'!U28:AB28)</f>
        <v>9.3489583333333321</v>
      </c>
      <c r="M27">
        <f>AVERAGEIFS('2.3'!U28:AB28,'2.3'!U28:AB28,"&gt;=2", '2.3'!U28:AB28, "&lt;=8")</f>
        <v>7.5</v>
      </c>
      <c r="N27">
        <f>MEDIAN('2.3'!U28:AB28)</f>
        <v>9.6875</v>
      </c>
      <c r="O27">
        <f>MAX(raw!D26:HB26)-MIN(raw!D26:HB26)</f>
        <v>10</v>
      </c>
    </row>
    <row r="28" spans="1:15" ht="15.5" x14ac:dyDescent="0.35">
      <c r="A28" s="22" t="s">
        <v>43</v>
      </c>
      <c r="B28" s="22" t="s">
        <v>73</v>
      </c>
      <c r="C28" s="22" t="s">
        <v>76</v>
      </c>
      <c r="D28">
        <f>AVERAGE('2.1'!AA29:AK29)</f>
        <v>9.6257575757575768</v>
      </c>
      <c r="E28">
        <f>AVERAGEIFS('2.1'!AA29:AK29,'2.1'!AA29:AK29,"&gt;=2",'2.1'!AA29:AK29,"&lt;=8")</f>
        <v>7</v>
      </c>
      <c r="F28">
        <f>MEDIAN('2.1'!AA29:AK29)</f>
        <v>10</v>
      </c>
      <c r="H28" s="64">
        <f>AVERAGE('2.2'!S29:Y29)</f>
        <v>9.2857142857142865</v>
      </c>
      <c r="J28">
        <f>MEDIAN('2.2'!S29:Y29)</f>
        <v>9.5</v>
      </c>
      <c r="L28">
        <f>AVERAGE('2.3'!U29:AB29)</f>
        <v>10</v>
      </c>
      <c r="N28">
        <f>MEDIAN('2.3'!U29:AB29)</f>
        <v>10</v>
      </c>
      <c r="O28">
        <f>MAX(raw!D27:HB27)-MIN(raw!D27:HB27)</f>
        <v>10</v>
      </c>
    </row>
    <row r="29" spans="1:15" ht="15.5" x14ac:dyDescent="0.35">
      <c r="A29" s="22" t="s">
        <v>43</v>
      </c>
      <c r="B29" s="22" t="s">
        <v>73</v>
      </c>
      <c r="C29" s="22" t="s">
        <v>77</v>
      </c>
      <c r="D29">
        <f>AVERAGE('2.1'!AA30:AK30)</f>
        <v>9.3681818181818191</v>
      </c>
      <c r="E29">
        <f>AVERAGEIFS('2.1'!AA30:AK30,'2.1'!AA30:AK30,"&gt;=2",'2.1'!AA30:AK30,"&lt;=8")</f>
        <v>7.5</v>
      </c>
      <c r="F29">
        <f>MEDIAN('2.1'!AA30:AK30)</f>
        <v>9.5833333333333339</v>
      </c>
      <c r="H29" s="64">
        <f>AVERAGE('2.2'!S30:Y30)</f>
        <v>8.7527472527472536</v>
      </c>
      <c r="I29">
        <f>AVERAGEIFS('2.2'!S30:Y30,'2.2'!S30:Y30,"&gt;=2",'2.2'!S30:Y30,"&lt;=8")</f>
        <v>7.5</v>
      </c>
      <c r="J29">
        <f>MEDIAN('2.2'!S30:Y30)</f>
        <v>8.2692307692307701</v>
      </c>
      <c r="L29">
        <f>AVERAGE('2.3'!U30:AB30)</f>
        <v>9.84375</v>
      </c>
      <c r="N29">
        <f>MEDIAN('2.3'!U30:AB30)</f>
        <v>10</v>
      </c>
      <c r="O29">
        <f>MAX(raw!D28:HB28)-MIN(raw!D28:HB28)</f>
        <v>10</v>
      </c>
    </row>
    <row r="30" spans="1:15" ht="15.5" x14ac:dyDescent="0.35">
      <c r="A30" s="22" t="s">
        <v>43</v>
      </c>
      <c r="B30" s="22" t="s">
        <v>73</v>
      </c>
      <c r="C30" s="22" t="s">
        <v>78</v>
      </c>
      <c r="D30">
        <f>AVERAGE('2.1'!AA31:AK31)</f>
        <v>6.4613636363636369</v>
      </c>
      <c r="E30">
        <f>AVERAGEIFS('2.1'!AA31:AK31,'2.1'!AA31:AK31,"&gt;=2",'2.1'!AA31:AK31,"&lt;=8")</f>
        <v>6.125</v>
      </c>
      <c r="F30">
        <f>MEDIAN('2.1'!AA31:AK31)</f>
        <v>6.5</v>
      </c>
      <c r="H30" s="64">
        <f>AVERAGE('2.2'!S31:Y31)</f>
        <v>5.0192307692307692</v>
      </c>
      <c r="I30">
        <f>AVERAGEIFS('2.2'!S31:Y31,'2.2'!S31:Y31,"&gt;=2",'2.2'!S31:Y31,"&lt;=8")</f>
        <v>5.2769230769230777</v>
      </c>
      <c r="J30">
        <f>MEDIAN('2.2'!S31:Y31)</f>
        <v>5</v>
      </c>
      <c r="L30">
        <f>AVERAGE('2.3'!U31:AB31)</f>
        <v>10</v>
      </c>
      <c r="N30">
        <f>MEDIAN('2.3'!U31:AB31)</f>
        <v>10</v>
      </c>
      <c r="O30">
        <f>MAX(raw!D29:HB29)-MIN(raw!D29:HB29)</f>
        <v>10</v>
      </c>
    </row>
    <row r="31" spans="1:15" ht="15.5" x14ac:dyDescent="0.35">
      <c r="A31" s="22" t="s">
        <v>43</v>
      </c>
      <c r="B31" s="22" t="s">
        <v>73</v>
      </c>
      <c r="C31" s="22" t="s">
        <v>79</v>
      </c>
      <c r="D31">
        <f>AVERAGE('2.1'!AA32:AK32)</f>
        <v>8.3477272727272727</v>
      </c>
      <c r="E31">
        <f>AVERAGEIFS('2.1'!AA32:AK32,'2.1'!AA32:AK32,"&gt;=2",'2.1'!AA32:AK32,"&lt;=8")</f>
        <v>6.90625</v>
      </c>
      <c r="F31">
        <f>MEDIAN('2.1'!AA32:AK32)</f>
        <v>8.6999999999999993</v>
      </c>
      <c r="H31" s="64">
        <f>AVERAGE('2.2'!S32:Y32)</f>
        <v>9.6130952380952372</v>
      </c>
      <c r="J31">
        <f>MEDIAN('2.2'!S32:Y32)</f>
        <v>9.6666666666666661</v>
      </c>
      <c r="L31">
        <f>AVERAGE('2.3'!U32:AB32)</f>
        <v>9.703125</v>
      </c>
      <c r="N31">
        <f>MEDIAN('2.3'!U32:AB32)</f>
        <v>10</v>
      </c>
      <c r="O31">
        <f>MAX(raw!D30:HB30)-MIN(raw!D30:HB30)</f>
        <v>10</v>
      </c>
    </row>
    <row r="32" spans="1:15" ht="15.5" x14ac:dyDescent="0.35">
      <c r="A32" s="22" t="s">
        <v>43</v>
      </c>
      <c r="B32" s="22" t="s">
        <v>67</v>
      </c>
      <c r="C32" s="22" t="s">
        <v>80</v>
      </c>
      <c r="D32">
        <f>AVERAGE('2.1'!AA33:AK33)</f>
        <v>7.2568181818181836</v>
      </c>
      <c r="E32">
        <f>AVERAGEIFS('2.1'!AA33:AK33,'2.1'!AA33:AK33,"&gt;=2",'2.1'!AA33:AK33,"&lt;=8")</f>
        <v>6.9435185185185189</v>
      </c>
      <c r="F32">
        <f>MEDIAN('2.1'!AA33:AK33)</f>
        <v>7.5</v>
      </c>
      <c r="H32" s="64">
        <f>AVERAGE('2.2'!S33:Y33)</f>
        <v>6.9097985347985347</v>
      </c>
      <c r="I32">
        <f>AVERAGEIFS('2.2'!S33:Y33,'2.2'!S33:Y33,"&gt;=2",'2.2'!S33:Y33,"&lt;=8")</f>
        <v>6.1416666666666666</v>
      </c>
      <c r="J32">
        <f>MEDIAN('2.2'!S33:Y33)</f>
        <v>7.333333333333333</v>
      </c>
      <c r="L32">
        <f>AVERAGE('2.3'!U33:AB33)</f>
        <v>7.9375</v>
      </c>
      <c r="M32">
        <f>AVERAGEIFS('2.3'!U33:AB33,'2.3'!U33:AB33,"&gt;=2", '2.3'!U33:AB33, "&lt;=8")</f>
        <v>6.875</v>
      </c>
      <c r="N32">
        <f>MEDIAN('2.3'!U33:AB33)</f>
        <v>8</v>
      </c>
      <c r="O32">
        <f>MAX(raw!D31:HB31)-MIN(raw!D31:HB31)</f>
        <v>10</v>
      </c>
    </row>
    <row r="33" spans="1:15" ht="15.5" x14ac:dyDescent="0.35">
      <c r="A33" s="22" t="s">
        <v>43</v>
      </c>
      <c r="B33" s="22" t="s">
        <v>73</v>
      </c>
      <c r="C33" s="22" t="s">
        <v>81</v>
      </c>
      <c r="D33">
        <f>AVERAGE('2.1'!AA34:AK34)</f>
        <v>8.1287878787878771</v>
      </c>
      <c r="E33">
        <f>AVERAGEIFS('2.1'!AA34:AK34,'2.1'!AA34:AK34,"&gt;=2",'2.1'!AA34:AK34,"&lt;=8")</f>
        <v>6.875</v>
      </c>
      <c r="F33">
        <f>MEDIAN('2.1'!AA34:AK34)</f>
        <v>8.3333333333333339</v>
      </c>
      <c r="H33" s="64">
        <f>AVERAGE('2.2'!S34:Y34)</f>
        <v>8.4413919413919416</v>
      </c>
      <c r="I33">
        <f>AVERAGEIFS('2.2'!S34:Y34,'2.2'!S34:Y34,"&gt;=2",'2.2'!S34:Y34,"&lt;=8")</f>
        <v>7.5</v>
      </c>
      <c r="J33">
        <f>MEDIAN('2.2'!S34:Y34)</f>
        <v>8.1730769230769234</v>
      </c>
      <c r="L33">
        <f>AVERAGE('2.3'!U34:AB34)</f>
        <v>9.765625</v>
      </c>
      <c r="N33">
        <f>MEDIAN('2.3'!U34:AB34)</f>
        <v>10</v>
      </c>
      <c r="O33">
        <f>MAX(raw!D32:HB32)-MIN(raw!D32:HB32)</f>
        <v>10</v>
      </c>
    </row>
    <row r="34" spans="1:15" ht="15.5" x14ac:dyDescent="0.35">
      <c r="A34" s="22" t="s">
        <v>43</v>
      </c>
      <c r="B34" s="22" t="s">
        <v>64</v>
      </c>
      <c r="C34" s="22" t="s">
        <v>82</v>
      </c>
      <c r="D34">
        <f>AVERAGE('2.1'!AA35:AK35)</f>
        <v>7.8333333333333321</v>
      </c>
      <c r="E34">
        <f>AVERAGEIFS('2.1'!AA35:AK35,'2.1'!AA35:AK35,"&gt;=2",'2.1'!AA35:AK35,"&lt;=8")</f>
        <v>6.7361111111111107</v>
      </c>
      <c r="F34">
        <f>MEDIAN('2.1'!AA35:AK35)</f>
        <v>8</v>
      </c>
      <c r="H34" s="64">
        <f>AVERAGE('2.2'!S35:Y35)</f>
        <v>7.6501831501831505</v>
      </c>
      <c r="I34">
        <f>AVERAGEIFS('2.2'!S35:Y35,'2.2'!S35:Y35,"&gt;=2",'2.2'!S35:Y35,"&lt;=8")</f>
        <v>6.7211538461538467</v>
      </c>
      <c r="J34">
        <f>MEDIAN('2.2'!S35:Y35)</f>
        <v>7.884615384615385</v>
      </c>
      <c r="L34">
        <f>AVERAGE('2.3'!U35:AB35)</f>
        <v>8.5572916666666679</v>
      </c>
      <c r="M34">
        <f>AVERAGEIFS('2.3'!U35:AB35,'2.3'!U35:AB35,"&gt;=2", '2.3'!U35:AB35, "&lt;=8")</f>
        <v>7.333333333333333</v>
      </c>
      <c r="N34">
        <f>MEDIAN('2.3'!U35:AB35)</f>
        <v>8.4375</v>
      </c>
      <c r="O34">
        <f>MAX(raw!D33:HB33)-MIN(raw!D33:HB33)</f>
        <v>10</v>
      </c>
    </row>
    <row r="35" spans="1:15" ht="15.5" x14ac:dyDescent="0.35">
      <c r="A35" s="22" t="s">
        <v>43</v>
      </c>
      <c r="B35" s="22" t="s">
        <v>67</v>
      </c>
      <c r="C35" s="22" t="s">
        <v>83</v>
      </c>
      <c r="D35">
        <f>AVERAGE('2.1'!AA36:AK36)</f>
        <v>5.998484848484849</v>
      </c>
      <c r="E35">
        <f>AVERAGEIFS('2.1'!AA36:AK36,'2.1'!AA36:AK36,"&gt;=2",'2.1'!AA36:AK36,"&lt;=8")</f>
        <v>5.998484848484849</v>
      </c>
      <c r="F35">
        <f>MEDIAN('2.1'!AA36:AK36)</f>
        <v>6</v>
      </c>
      <c r="H35" s="64">
        <f>AVERAGE('2.2'!S36:Y36)</f>
        <v>6.1474358974358978</v>
      </c>
      <c r="I35">
        <f>AVERAGEIFS('2.2'!S36:Y36,'2.2'!S36:Y36,"&gt;=2",'2.2'!S36:Y36,"&lt;=8")</f>
        <v>6.1474358974358978</v>
      </c>
      <c r="J35">
        <f>MEDIAN('2.2'!S36:Y36)</f>
        <v>5.865384615384615</v>
      </c>
      <c r="L35">
        <f>AVERAGE('2.3'!U36:AB36)</f>
        <v>6.307291666666667</v>
      </c>
      <c r="M35">
        <f>AVERAGEIFS('2.3'!U36:AB36,'2.3'!U36:AB36,"&gt;=2", '2.3'!U36:AB36, "&lt;=8")</f>
        <v>6.0178571428571432</v>
      </c>
      <c r="N35">
        <f>MEDIAN('2.3'!U36:AB36)</f>
        <v>6.375</v>
      </c>
      <c r="O35">
        <f>MAX(raw!D34:HB34)-MIN(raw!D34:HB34)</f>
        <v>10</v>
      </c>
    </row>
    <row r="36" spans="1:15" x14ac:dyDescent="0.35">
      <c r="D36" s="67">
        <f>AVERAGE(D3:D34,D35)</f>
        <v>7.6354683195592283</v>
      </c>
      <c r="E36" s="67">
        <f t="shared" ref="E36:O36" si="0">AVERAGE(E3:E34,E35)</f>
        <v>6.5656857080910109</v>
      </c>
      <c r="F36" s="67">
        <f t="shared" si="0"/>
        <v>7.9025252525252512</v>
      </c>
      <c r="G36" s="67"/>
      <c r="H36" s="67">
        <f t="shared" si="0"/>
        <v>7.5301781551781568</v>
      </c>
      <c r="I36" s="67">
        <f t="shared" si="0"/>
        <v>6.3744398091620313</v>
      </c>
      <c r="J36" s="67">
        <f t="shared" si="0"/>
        <v>7.5747863247863263</v>
      </c>
      <c r="K36" s="67"/>
      <c r="L36" s="67">
        <f t="shared" si="0"/>
        <v>8.8997790404040416</v>
      </c>
      <c r="M36" s="67">
        <f t="shared" si="0"/>
        <v>6.6138500690131128</v>
      </c>
      <c r="N36" s="67">
        <f t="shared" si="0"/>
        <v>9.1647727272727266</v>
      </c>
      <c r="O36" s="67">
        <f t="shared" si="0"/>
        <v>9.7727272727272734</v>
      </c>
    </row>
    <row r="38" spans="1:15" ht="15.5" x14ac:dyDescent="0.35">
      <c r="C38" s="66" t="s">
        <v>84</v>
      </c>
      <c r="D38" s="67">
        <f>AVERAGE(D36,H36,L36)</f>
        <v>8.0218085050471419</v>
      </c>
    </row>
    <row r="39" spans="1:15" ht="15.5" x14ac:dyDescent="0.35">
      <c r="C39" s="66" t="s">
        <v>85</v>
      </c>
      <c r="D39" s="67">
        <f>AVERAGE(E36,I36,M36)</f>
        <v>6.5179918620887181</v>
      </c>
    </row>
    <row r="40" spans="1:15" ht="15.5" x14ac:dyDescent="0.35">
      <c r="C40" s="66" t="s">
        <v>86</v>
      </c>
      <c r="D40" s="67">
        <f>O36</f>
        <v>9.7727272727272734</v>
      </c>
    </row>
    <row r="41" spans="1:15" ht="15.5" x14ac:dyDescent="0.35">
      <c r="C41" s="66" t="s">
        <v>87</v>
      </c>
      <c r="D41" s="67">
        <f>AVERAGE(F36,J36,N36)</f>
        <v>8.2140281015281023</v>
      </c>
    </row>
    <row r="42" spans="1:15" ht="15.5" x14ac:dyDescent="0.35">
      <c r="C42" s="66" t="s">
        <v>88</v>
      </c>
      <c r="D42" s="67">
        <f>MEDIAN(raw!D2:HB34)</f>
        <v>10</v>
      </c>
    </row>
    <row r="43" spans="1:15" ht="15.5" x14ac:dyDescent="0.35">
      <c r="C43" s="66" t="s">
        <v>89</v>
      </c>
      <c r="D43">
        <f>AVERAGE(G3,K3,P3)</f>
        <v>1.1417257414873201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D37C-EDE7-46F5-B089-3C992542E97B}">
  <dimension ref="A1:AK41"/>
  <sheetViews>
    <sheetView topLeftCell="J1" workbookViewId="0">
      <selection activeCell="AJ44" sqref="AJ44:AJ45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4" width="16.26953125" customWidth="1"/>
    <col min="6" max="6" width="11.54296875" customWidth="1"/>
    <col min="7" max="7" width="13.54296875" customWidth="1"/>
    <col min="17" max="17" width="8" bestFit="1" customWidth="1"/>
    <col min="18" max="18" width="10.453125" customWidth="1"/>
    <col min="19" max="19" width="13.453125" customWidth="1"/>
    <col min="20" max="20" width="11.81640625" customWidth="1"/>
    <col min="21" max="21" width="10" customWidth="1"/>
    <col min="27" max="28" width="8.54296875" customWidth="1"/>
  </cols>
  <sheetData>
    <row r="1" spans="1:37" x14ac:dyDescent="0.35">
      <c r="D1" s="109" t="s">
        <v>90</v>
      </c>
      <c r="E1" s="109"/>
      <c r="F1" s="109"/>
      <c r="G1" s="109"/>
      <c r="H1" s="109"/>
      <c r="I1" s="109"/>
      <c r="J1" s="109"/>
      <c r="K1" s="109"/>
      <c r="L1" s="109" t="s">
        <v>91</v>
      </c>
      <c r="M1" s="109"/>
      <c r="N1" s="109"/>
      <c r="O1" s="109"/>
      <c r="P1" s="109"/>
      <c r="Q1" s="109"/>
      <c r="R1" s="110" t="s">
        <v>92</v>
      </c>
      <c r="S1" s="110"/>
      <c r="T1" s="110"/>
      <c r="U1" s="110"/>
      <c r="V1" s="109" t="s">
        <v>93</v>
      </c>
      <c r="W1" s="109"/>
      <c r="X1" s="109"/>
      <c r="Y1" s="109"/>
      <c r="AA1" t="s">
        <v>94</v>
      </c>
    </row>
    <row r="2" spans="1:37" x14ac:dyDescent="0.35">
      <c r="D2" s="109" t="s">
        <v>95</v>
      </c>
      <c r="E2" s="109"/>
      <c r="F2" s="109"/>
      <c r="G2" s="109"/>
      <c r="H2" t="s">
        <v>96</v>
      </c>
      <c r="J2" t="s">
        <v>97</v>
      </c>
      <c r="L2" s="109" t="s">
        <v>98</v>
      </c>
      <c r="M2" s="109"/>
      <c r="N2" s="109" t="s">
        <v>99</v>
      </c>
      <c r="O2" s="109"/>
      <c r="P2" s="109" t="s">
        <v>100</v>
      </c>
      <c r="Q2" s="109"/>
      <c r="R2" s="109" t="s">
        <v>101</v>
      </c>
      <c r="S2" s="109"/>
      <c r="T2" s="109" t="s">
        <v>102</v>
      </c>
      <c r="U2" s="109"/>
      <c r="V2" s="109" t="s">
        <v>103</v>
      </c>
      <c r="W2" s="109"/>
      <c r="X2" s="109" t="s">
        <v>104</v>
      </c>
      <c r="Y2" s="109"/>
      <c r="AA2" s="69" t="s">
        <v>95</v>
      </c>
      <c r="AB2" s="69"/>
      <c r="AC2" s="69" t="s">
        <v>96</v>
      </c>
      <c r="AD2" s="69" t="s">
        <v>97</v>
      </c>
      <c r="AE2" s="70" t="s">
        <v>98</v>
      </c>
      <c r="AF2" s="70" t="s">
        <v>99</v>
      </c>
      <c r="AG2" s="71" t="s">
        <v>100</v>
      </c>
      <c r="AH2" s="72" t="s">
        <v>101</v>
      </c>
      <c r="AI2" s="72" t="s">
        <v>102</v>
      </c>
      <c r="AJ2" t="s">
        <v>103</v>
      </c>
      <c r="AK2" t="s">
        <v>104</v>
      </c>
    </row>
    <row r="3" spans="1:37" ht="15.5" x14ac:dyDescent="0.35">
      <c r="A3" s="3" t="s">
        <v>36</v>
      </c>
      <c r="B3" s="3" t="s">
        <v>37</v>
      </c>
      <c r="C3" s="3" t="s">
        <v>38</v>
      </c>
      <c r="D3" s="61" t="s">
        <v>105</v>
      </c>
      <c r="E3" s="61" t="s">
        <v>106</v>
      </c>
      <c r="F3" s="61" t="s">
        <v>107</v>
      </c>
      <c r="G3" s="61" t="s">
        <v>108</v>
      </c>
      <c r="H3" s="61" t="s">
        <v>39</v>
      </c>
      <c r="I3" s="61" t="s">
        <v>2</v>
      </c>
      <c r="J3" s="61" t="s">
        <v>39</v>
      </c>
      <c r="K3" s="61" t="s">
        <v>2</v>
      </c>
      <c r="L3" s="61" t="s">
        <v>39</v>
      </c>
      <c r="M3" s="61" t="s">
        <v>2</v>
      </c>
      <c r="N3" s="61" t="s">
        <v>39</v>
      </c>
      <c r="O3" s="61" t="s">
        <v>2</v>
      </c>
      <c r="P3" s="61" t="s">
        <v>39</v>
      </c>
      <c r="Q3" s="61" t="s">
        <v>2</v>
      </c>
      <c r="R3" s="61" t="s">
        <v>39</v>
      </c>
      <c r="S3" s="61" t="s">
        <v>2</v>
      </c>
      <c r="T3" s="61" t="s">
        <v>39</v>
      </c>
      <c r="U3" s="61" t="s">
        <v>2</v>
      </c>
      <c r="V3" s="61" t="s">
        <v>39</v>
      </c>
      <c r="W3" s="61" t="s">
        <v>2</v>
      </c>
      <c r="X3" s="61" t="s">
        <v>39</v>
      </c>
      <c r="Y3" s="61" t="s">
        <v>2</v>
      </c>
      <c r="AA3" s="69"/>
      <c r="AB3" s="69"/>
      <c r="AC3" s="69"/>
      <c r="AD3" s="69"/>
      <c r="AE3" s="71"/>
      <c r="AF3" s="71"/>
      <c r="AG3" s="71"/>
      <c r="AH3" s="72"/>
      <c r="AI3" s="72"/>
    </row>
    <row r="4" spans="1:37" ht="15.5" x14ac:dyDescent="0.35">
      <c r="A4" s="22" t="s">
        <v>43</v>
      </c>
      <c r="B4" s="22" t="s">
        <v>44</v>
      </c>
      <c r="C4" s="22" t="s">
        <v>45</v>
      </c>
      <c r="D4">
        <f>AVERAGE(raw!D2,raw!F2,raw!H2,raw!J2,raw!L2,raw!N2,raw!P2,raw!R2,raw!T2,raw!V2)</f>
        <v>8</v>
      </c>
      <c r="E4">
        <f>MEDIAN(raw!D2,raw!F2,raw!H2,raw!J2,raw!L2,raw!N2,raw!P2,raw!R2,raw!T2,raw!V2)</f>
        <v>7.5</v>
      </c>
      <c r="F4">
        <f>AVERAGE(raw!E2,raw!G2,raw!I2,raw!K2,raw!M2,raw!O2,raw!Q2,raw!S2,raw!U2,raw!W2)</f>
        <v>7.5</v>
      </c>
      <c r="G4">
        <f>MEDIAN(raw!E2,raw!G2,raw!I2,raw!K2,raw!M2,raw!O2,raw!Q2,raw!S2,raw!U2,raw!W2)</f>
        <v>7.5</v>
      </c>
      <c r="H4">
        <f>AVERAGE(raw!X2,raw!Y2,raw!Z2,raw!AA2)</f>
        <v>8.125</v>
      </c>
      <c r="I4">
        <f>MEDIAN(raw!X2,raw!Y2,raw!Z2,raw!AA2)</f>
        <v>8.75</v>
      </c>
      <c r="J4">
        <f>AVERAGE(raw!AB2,raw!AC2,raw!AD2,raw!AE2)</f>
        <v>5</v>
      </c>
      <c r="K4">
        <f>MEDIAN(raw!AB2,raw!AC2,raw!AD2,raw!AE2)</f>
        <v>6.25</v>
      </c>
      <c r="L4">
        <f>AVERAGE(raw!AF2,raw!AG2,raw!AH2,raw!AI2,raw!AJ2,raw!AK2)</f>
        <v>6.666666666666667</v>
      </c>
      <c r="M4">
        <f>MEDIAN(raw!AF2,raw!AG2,raw!AH2,raw!AI2,raw!AJ2,raw!AK2)</f>
        <v>7.5</v>
      </c>
      <c r="N4">
        <f>AVERAGE(raw!AL2,raw!AM2,raw!AN2,raw!AO2,raw!AP2)</f>
        <v>6</v>
      </c>
      <c r="O4">
        <f>MEDIAN(raw!AL2,raw!AM2,raw!AN2,raw!AO2,raw!AP2)</f>
        <v>7.5</v>
      </c>
      <c r="P4">
        <f>AVERAGE(raw!AQ2,raw!AR2,raw!AS2,raw!AT2,raw!AU2)</f>
        <v>8</v>
      </c>
      <c r="Q4">
        <f>MEDIAN(raw!AQ2,raw!AR2,raw!AS2,raw!AT2,raw!AU2)</f>
        <v>7.5</v>
      </c>
      <c r="R4">
        <f>AVERAGE(raw!AV2,raw!AW2,raw!AX2,raw!AY2,raw!AZ2,raw!BA2)</f>
        <v>8.3333333333333339</v>
      </c>
      <c r="S4">
        <f>MEDIAN(raw!AV2,raw!AW2,raw!AX2,raw!AY2,raw!AZ2,raw!BA2)</f>
        <v>10</v>
      </c>
      <c r="T4">
        <f>AVERAGE(raw!BB2,raw!BC2,raw!BD2,raw!BE2,raw!BF2,raw!BG2)</f>
        <v>8.75</v>
      </c>
      <c r="U4">
        <f>MEDIAN(raw!BB2,raw!BC2,raw!BD2,raw!BE2,raw!BF2,raw!BG2)</f>
        <v>10</v>
      </c>
      <c r="V4">
        <f>AVERAGE(raw!BH2,raw!BI2,raw!BJ2,raw!BK2,raw!BL2,raw!BM2,raw!BN2,raw!BO2,raw!BP2,raw!BQ2,raw!BR2,raw!BS2,raw!BT2,raw!BU2,raw!BV2)</f>
        <v>3.5</v>
      </c>
      <c r="W4">
        <f>MEDIAN(raw!BH2,raw!BI2,raw!BJ2,raw!BK2,raw!BL2,raw!BM2,raw!BN2,raw!BO2,raw!BP2,raw!BQ2,raw!BR2,raw!BS2,raw!BT2,raw!BU2,raw!BV2)</f>
        <v>2.5</v>
      </c>
      <c r="X4">
        <f>AVERAGE(raw!BW2,raw!BX2,raw!BY2,raw!BZ2,raw!CA2,raw!CB2,raw!CC2,raw!CD2,raw!CE2,raw!CF2,raw!CG2,raw!CH2,raw!CI2,raw!CJ2,raw!CK2,raw!CL2,raw!CM2,raw!CN2,raw!CO2,raw!CP2,raw!CQ2,raw!CR2,raw!CS2,raw!CT2,raw!CU2)</f>
        <v>6.2</v>
      </c>
      <c r="Y4">
        <f>MEDIAN(raw!BW2,raw!BX2,raw!BY2,raw!BZ2,raw!CA2,raw!CB2,raw!CC2,raw!CD2,raw!CE2,raw!CF2,raw!CG2,raw!CH2,raw!CI2,raw!CJ2,raw!CK2,raw!CL2,raw!CM2,raw!CN2,raw!CO2,raw!CP2,raw!CQ2,raw!CR2,raw!CS2,raw!CT2,raw!CU2)</f>
        <v>7.5</v>
      </c>
      <c r="AA4" s="69">
        <f>D4</f>
        <v>8</v>
      </c>
      <c r="AB4" s="69">
        <f>'2.1'!F4</f>
        <v>7.5</v>
      </c>
      <c r="AC4" s="69">
        <f>H4</f>
        <v>8.125</v>
      </c>
      <c r="AD4" s="69">
        <f>J4</f>
        <v>5</v>
      </c>
      <c r="AE4" s="71">
        <f>L4</f>
        <v>6.666666666666667</v>
      </c>
      <c r="AF4" s="71">
        <f>N4</f>
        <v>6</v>
      </c>
      <c r="AG4" s="71">
        <f>P4</f>
        <v>8</v>
      </c>
      <c r="AH4" s="72">
        <f>R4</f>
        <v>8.3333333333333339</v>
      </c>
      <c r="AI4" s="72">
        <f>T4</f>
        <v>8.75</v>
      </c>
      <c r="AJ4">
        <f>V4</f>
        <v>3.5</v>
      </c>
      <c r="AK4">
        <f>X4</f>
        <v>6.2</v>
      </c>
    </row>
    <row r="5" spans="1:37" ht="15.5" x14ac:dyDescent="0.35">
      <c r="A5" s="22" t="s">
        <v>43</v>
      </c>
      <c r="B5" s="22" t="s">
        <v>44</v>
      </c>
      <c r="C5" s="22" t="s">
        <v>46</v>
      </c>
      <c r="D5">
        <f>AVERAGE(raw!D3,raw!F3,raw!H3,raw!J3,raw!L3,raw!N3,raw!P3,raw!R3,raw!T3,raw!V3)</f>
        <v>7.75</v>
      </c>
      <c r="E5">
        <f>MEDIAN(raw!D3,raw!F3,raw!H3,raw!J3,raw!L3,raw!N3,raw!P3,raw!R3,raw!T3,raw!V3)</f>
        <v>8.75</v>
      </c>
      <c r="F5">
        <f>AVERAGE(raw!E3,raw!G3,raw!I3,raw!K3,raw!M3,raw!O3,raw!Q3,raw!S3,raw!U3,raw!W3)</f>
        <v>7</v>
      </c>
      <c r="G5">
        <f>MEDIAN(raw!E3,raw!G3,raw!I3,raw!K3,raw!M3,raw!O3,raw!Q3,raw!S3,raw!U3,raw!W3)</f>
        <v>7.5</v>
      </c>
      <c r="H5">
        <f>AVERAGE(raw!X3,raw!Y3,raw!Z3,raw!AA3)</f>
        <v>3.125</v>
      </c>
      <c r="I5">
        <f>MEDIAN(raw!X3,raw!Y3,raw!Z3,raw!AA3)</f>
        <v>2.5</v>
      </c>
      <c r="J5">
        <f>AVERAGE(raw!AB3,raw!AC3,raw!AD3,raw!AE3)</f>
        <v>8.125</v>
      </c>
      <c r="K5">
        <f>MEDIAN(raw!AB3,raw!AC3,raw!AD3,raw!AE3)</f>
        <v>7.5</v>
      </c>
      <c r="L5">
        <f>AVERAGE(raw!AF3,raw!AG3,raw!AH3,raw!AI3,raw!AJ3,raw!AK3)</f>
        <v>7.083333333333333</v>
      </c>
      <c r="M5">
        <f>MEDIAN(raw!AF3,raw!AG3,raw!AH3,raw!AI3,raw!AJ3,raw!AK3)</f>
        <v>7.5</v>
      </c>
      <c r="N5">
        <f>AVERAGE(raw!AL3,raw!AM3,raw!AN3,raw!AO3,raw!AP3)</f>
        <v>6.5</v>
      </c>
      <c r="O5">
        <f>MEDIAN(raw!AL3,raw!AM3,raw!AN3,raw!AO3,raw!AP3)</f>
        <v>7.5</v>
      </c>
      <c r="P5">
        <f>AVERAGE(raw!AQ3,raw!AR3,raw!AS3,raw!AT3,raw!AU3)</f>
        <v>5</v>
      </c>
      <c r="Q5">
        <f>MEDIAN(raw!AQ3,raw!AR3,raw!AS3,raw!AT3,raw!AU3)</f>
        <v>5</v>
      </c>
      <c r="R5">
        <f>AVERAGE(raw!AV3,raw!AW3,raw!AX3,raw!AY3,raw!AZ3,raw!BA3)</f>
        <v>8.75</v>
      </c>
      <c r="S5">
        <f>MEDIAN(raw!AV3,raw!AW3,raw!AX3,raw!AY3,raw!AZ3,raw!BA3)</f>
        <v>8.75</v>
      </c>
      <c r="T5">
        <f>AVERAGE(raw!BB3,raw!BC3,raw!BD3,raw!BE3,raw!BF3,raw!BG3)</f>
        <v>8.75</v>
      </c>
      <c r="U5">
        <f>MEDIAN(raw!BB3,raw!BC3,raw!BD3,raw!BE3,raw!BF3,raw!BG3)</f>
        <v>8.75</v>
      </c>
      <c r="V5">
        <f>AVERAGE(raw!BH3,raw!BI3,raw!BJ3,raw!BK3,raw!BL3,raw!BM3,raw!BN3,raw!BO3,raw!BP3,raw!BQ3,raw!BR3,raw!BS3,raw!BT3,raw!BU3,raw!BV3)</f>
        <v>7.333333333333333</v>
      </c>
      <c r="W5">
        <f>MEDIAN(raw!BH3,raw!BI3,raw!BJ3,raw!BK3,raw!BL3,raw!BM3,raw!BN3,raw!BO3,raw!BP3,raw!BQ3,raw!BR3,raw!BS3,raw!BT3,raw!BU3,raw!BV3)</f>
        <v>7.5</v>
      </c>
      <c r="X5">
        <f>AVERAGE(raw!BW3,raw!BX3,raw!BY3,raw!BZ3,raw!CA3,raw!CB3,raw!CC3,raw!CD3,raw!CE3,raw!CF3,raw!CG3,raw!CH3,raw!CI3,raw!CJ3,raw!CK3,raw!CL3,raw!CM3,raw!CN3,raw!CO3,raw!CP3,raw!CQ3,raw!CR3,raw!CS3,raw!CT3,raw!CU3)</f>
        <v>7.6</v>
      </c>
      <c r="Y5">
        <f>MEDIAN(raw!BW3,raw!BX3,raw!BY3,raw!BZ3,raw!CA3,raw!CB3,raw!CC3,raw!CD3,raw!CE3,raw!CF3,raw!CG3,raw!CH3,raw!CI3,raw!CJ3,raw!CK3,raw!CL3,raw!CM3,raw!CN3,raw!CO3,raw!CP3,raw!CQ3,raw!CR3,raw!CS3,raw!CT3,raw!CU3)</f>
        <v>7.5</v>
      </c>
      <c r="AA5" s="69">
        <f t="shared" ref="AA5:AA36" si="0">D5</f>
        <v>7.75</v>
      </c>
      <c r="AB5" s="69">
        <f>'2.1'!F5</f>
        <v>7</v>
      </c>
      <c r="AC5" s="69">
        <f t="shared" ref="AC5:AC36" si="1">H5</f>
        <v>3.125</v>
      </c>
      <c r="AD5" s="69">
        <f t="shared" ref="AD5:AD36" si="2">J5</f>
        <v>8.125</v>
      </c>
      <c r="AE5" s="71">
        <f t="shared" ref="AE5:AE36" si="3">L5</f>
        <v>7.083333333333333</v>
      </c>
      <c r="AF5" s="71">
        <f t="shared" ref="AF5:AF36" si="4">N5</f>
        <v>6.5</v>
      </c>
      <c r="AG5" s="71">
        <f t="shared" ref="AG5:AG36" si="5">P5</f>
        <v>5</v>
      </c>
      <c r="AH5" s="72">
        <f t="shared" ref="AH5:AH36" si="6">R5</f>
        <v>8.75</v>
      </c>
      <c r="AI5" s="72">
        <f t="shared" ref="AI5:AI36" si="7">T5</f>
        <v>8.75</v>
      </c>
      <c r="AJ5">
        <f t="shared" ref="AJ5:AJ36" si="8">V5</f>
        <v>7.333333333333333</v>
      </c>
      <c r="AK5">
        <f t="shared" ref="AK5:AK36" si="9">X5</f>
        <v>7.6</v>
      </c>
    </row>
    <row r="6" spans="1:37" ht="15.5" x14ac:dyDescent="0.35">
      <c r="A6" s="22" t="s">
        <v>43</v>
      </c>
      <c r="B6" s="22" t="s">
        <v>47</v>
      </c>
      <c r="C6" s="22" t="s">
        <v>48</v>
      </c>
      <c r="D6">
        <f>AVERAGE(raw!D4,raw!F4,raw!H4,raw!J4,raw!L4,raw!N4,raw!P4,raw!R4,raw!T4,raw!V4)</f>
        <v>0</v>
      </c>
      <c r="E6">
        <f>MEDIAN(raw!D4,raw!F4,raw!H4,raw!J4,raw!L4,raw!N4,raw!P4,raw!R4,raw!T4,raw!V4)</f>
        <v>0</v>
      </c>
      <c r="F6">
        <f>AVERAGE(raw!E4,raw!G4,raw!I4,raw!K4,raw!M4,raw!O4,raw!Q4,raw!S4,raw!U4,raw!W4)</f>
        <v>5.25</v>
      </c>
      <c r="G6">
        <f>MEDIAN(raw!E4,raw!G4,raw!I4,raw!K4,raw!M4,raw!O4,raw!Q4,raw!S4,raw!U4,raw!W4)</f>
        <v>5</v>
      </c>
      <c r="H6">
        <f>AVERAGE(raw!X4,raw!Y4,raw!Z4,raw!AA4)</f>
        <v>5.625</v>
      </c>
      <c r="I6">
        <f>MEDIAN(raw!X4,raw!Y4,raw!Z4,raw!AA4)</f>
        <v>7.5</v>
      </c>
      <c r="J6">
        <f>AVERAGE(raw!AB4,raw!AC4,raw!AD4,raw!AE4)</f>
        <v>10</v>
      </c>
      <c r="K6">
        <f>MEDIAN(raw!AB4,raw!AC4,raw!AD4,raw!AE4)</f>
        <v>10</v>
      </c>
      <c r="L6">
        <f>AVERAGE(raw!AF4,raw!AG4,raw!AH4,raw!AI4,raw!AJ4,raw!AK4)</f>
        <v>9.5833333333333339</v>
      </c>
      <c r="M6">
        <f>MEDIAN(raw!AF4,raw!AG4,raw!AH4,raw!AI4,raw!AJ4,raw!AK4)</f>
        <v>10</v>
      </c>
      <c r="N6">
        <f>AVERAGE(raw!AL4,raw!AM4,raw!AN4,raw!AO4,raw!AP4)</f>
        <v>8</v>
      </c>
      <c r="O6">
        <f>MEDIAN(raw!AL4,raw!AM4,raw!AN4,raw!AO4,raw!AP4)</f>
        <v>10</v>
      </c>
      <c r="P6">
        <f>AVERAGE(raw!AQ4,raw!AR4,raw!AS4,raw!AT4,raw!AU4)</f>
        <v>3.5</v>
      </c>
      <c r="Q6">
        <f>MEDIAN(raw!AQ4,raw!AR4,raw!AS4,raw!AT4,raw!AU4)</f>
        <v>0</v>
      </c>
      <c r="R6">
        <f>AVERAGE(raw!AV4,raw!AW4,raw!AX4,raw!AY4,raw!AZ4,raw!BA4)</f>
        <v>10</v>
      </c>
      <c r="S6">
        <f>MEDIAN(raw!AV4,raw!AW4,raw!AX4,raw!AY4,raw!AZ4,raw!BA4)</f>
        <v>10</v>
      </c>
      <c r="T6">
        <f>AVERAGE(raw!BB4,raw!BC4,raw!BD4,raw!BE4,raw!BF4,raw!BG4)</f>
        <v>10</v>
      </c>
      <c r="U6">
        <f>MEDIAN(raw!BB4,raw!BC4,raw!BD4,raw!BE4,raw!BF4,raw!BG4)</f>
        <v>10</v>
      </c>
      <c r="V6">
        <f>AVERAGE(raw!BH4,raw!BI4,raw!BJ4,raw!BK4,raw!BL4,raw!BM4,raw!BN4,raw!BO4,raw!BP4,raw!BQ4,raw!BR4,raw!BS4,raw!BT4,raw!BU4,raw!BV4)</f>
        <v>7.333333333333333</v>
      </c>
      <c r="W6">
        <f>MEDIAN(raw!BH4,raw!BI4,raw!BJ4,raw!BK4,raw!BL4,raw!BM4,raw!BN4,raw!BO4,raw!BP4,raw!BQ4,raw!BR4,raw!BS4,raw!BT4,raw!BU4,raw!BV4)</f>
        <v>7.5</v>
      </c>
      <c r="X6">
        <f>AVERAGE(raw!BW4,raw!BX4,raw!BY4,raw!BZ4,raw!CA4,raw!CB4,raw!CC4,raw!CD4,raw!CE4,raw!CF4,raw!CG4,raw!CH4,raw!CI4,raw!CJ4,raw!CK4,raw!CL4,raw!CM4,raw!CN4,raw!CO4,raw!CP4,raw!CQ4,raw!CR4,raw!CS4,raw!CT4,raw!CU4)</f>
        <v>8.6999999999999993</v>
      </c>
      <c r="Y6">
        <f>MEDIAN(raw!BW4,raw!BX4,raw!BY4,raw!BZ4,raw!CA4,raw!CB4,raw!CC4,raw!CD4,raw!CE4,raw!CF4,raw!CG4,raw!CH4,raw!CI4,raw!CJ4,raw!CK4,raw!CL4,raw!CM4,raw!CN4,raw!CO4,raw!CP4,raw!CQ4,raw!CR4,raw!CS4,raw!CT4,raw!CU4)</f>
        <v>10</v>
      </c>
      <c r="AA6" s="69">
        <f t="shared" si="0"/>
        <v>0</v>
      </c>
      <c r="AB6" s="69">
        <f>'2.1'!F6</f>
        <v>5.25</v>
      </c>
      <c r="AC6" s="69">
        <f t="shared" si="1"/>
        <v>5.625</v>
      </c>
      <c r="AD6" s="69">
        <f t="shared" si="2"/>
        <v>10</v>
      </c>
      <c r="AE6" s="71">
        <f t="shared" si="3"/>
        <v>9.5833333333333339</v>
      </c>
      <c r="AF6" s="71">
        <f t="shared" si="4"/>
        <v>8</v>
      </c>
      <c r="AG6" s="71">
        <f t="shared" si="5"/>
        <v>3.5</v>
      </c>
      <c r="AH6" s="72">
        <f t="shared" si="6"/>
        <v>10</v>
      </c>
      <c r="AI6" s="72">
        <f t="shared" si="7"/>
        <v>10</v>
      </c>
      <c r="AJ6">
        <f t="shared" si="8"/>
        <v>7.333333333333333</v>
      </c>
      <c r="AK6">
        <f t="shared" si="9"/>
        <v>8.6999999999999993</v>
      </c>
    </row>
    <row r="7" spans="1:37" ht="15.5" x14ac:dyDescent="0.35">
      <c r="A7" s="22" t="s">
        <v>43</v>
      </c>
      <c r="B7" s="22" t="s">
        <v>47</v>
      </c>
      <c r="C7" s="22" t="s">
        <v>49</v>
      </c>
      <c r="D7">
        <f>AVERAGE(raw!D5,raw!F5,raw!H5,raw!J5,raw!L5,raw!N5,raw!P5,raw!R5,raw!T5,raw!V5)</f>
        <v>9.5</v>
      </c>
      <c r="E7">
        <f>MEDIAN(raw!D5,raw!F5,raw!H5,raw!J5,raw!L5,raw!N5,raw!P5,raw!R5,raw!T5,raw!V5)</f>
        <v>10</v>
      </c>
      <c r="F7">
        <f>AVERAGE(raw!E5,raw!G5,raw!I5,raw!K5,raw!M5,raw!O5,raw!Q5,raw!S5,raw!U5,raw!W5)</f>
        <v>9.25</v>
      </c>
      <c r="G7">
        <f>MEDIAN(raw!E5,raw!G5,raw!I5,raw!K5,raw!M5,raw!O5,raw!Q5,raw!S5,raw!U5,raw!W5)</f>
        <v>10</v>
      </c>
      <c r="H7">
        <f>AVERAGE(raw!X5,raw!Y5,raw!Z5,raw!AA5)</f>
        <v>8.75</v>
      </c>
      <c r="I7">
        <f>MEDIAN(raw!X5,raw!Y5,raw!Z5,raw!AA5)</f>
        <v>8.75</v>
      </c>
      <c r="J7">
        <f>AVERAGE(raw!AB5,raw!AC5,raw!AD5,raw!AE5)</f>
        <v>10</v>
      </c>
      <c r="K7">
        <f>MEDIAN(raw!AB5,raw!AC5,raw!AD5,raw!AE5)</f>
        <v>10</v>
      </c>
      <c r="L7">
        <f>AVERAGE(raw!AF5,raw!AG5,raw!AH5,raw!AI5,raw!AJ5,raw!AK5)</f>
        <v>9.1666666666666661</v>
      </c>
      <c r="M7">
        <f>MEDIAN(raw!AF5,raw!AG5,raw!AH5,raw!AI5,raw!AJ5,raw!AK5)</f>
        <v>10</v>
      </c>
      <c r="N7">
        <f>AVERAGE(raw!AL5,raw!AM5,raw!AN5,raw!AO5,raw!AP5)</f>
        <v>7.5</v>
      </c>
      <c r="O7">
        <f>MEDIAN(raw!AL5,raw!AM5,raw!AN5,raw!AO5,raw!AP5)</f>
        <v>7.5</v>
      </c>
      <c r="P7">
        <f>AVERAGE(raw!AQ5,raw!AR5,raw!AS5,raw!AT5,raw!AU5)</f>
        <v>9.5</v>
      </c>
      <c r="Q7">
        <f>MEDIAN(raw!AQ5,raw!AR5,raw!AS5,raw!AT5,raw!AU5)</f>
        <v>10</v>
      </c>
      <c r="R7">
        <f>AVERAGE(raw!AV5,raw!AW5,raw!AX5,raw!AY5,raw!AZ5,raw!BA5)</f>
        <v>10</v>
      </c>
      <c r="S7">
        <f>MEDIAN(raw!AV5,raw!AW5,raw!AX5,raw!AY5,raw!AZ5,raw!BA5)</f>
        <v>10</v>
      </c>
      <c r="T7">
        <f>AVERAGE(raw!BB5,raw!BC5,raw!BD5,raw!BE5,raw!BF5,raw!BG5)</f>
        <v>10</v>
      </c>
      <c r="U7">
        <f>MEDIAN(raw!BB5,raw!BC5,raw!BD5,raw!BE5,raw!BF5,raw!BG5)</f>
        <v>10</v>
      </c>
      <c r="V7">
        <f>AVERAGE(raw!BH5,raw!BI5,raw!BJ5,raw!BK5,raw!BL5,raw!BM5,raw!BN5,raw!BO5,raw!BP5,raw!BQ5,raw!BR5,raw!BS5,raw!BT5,raw!BU5,raw!BV5)</f>
        <v>7.833333333333333</v>
      </c>
      <c r="W7">
        <f>MEDIAN(raw!BH5,raw!BI5,raw!BJ5,raw!BK5,raw!BL5,raw!BM5,raw!BN5,raw!BO5,raw!BP5,raw!BQ5,raw!BR5,raw!BS5,raw!BT5,raw!BU5,raw!BV5)</f>
        <v>7.5</v>
      </c>
      <c r="X7">
        <f>AVERAGE(raw!BW5,raw!BX5,raw!BY5,raw!BZ5,raw!CA5,raw!CB5,raw!CC5,raw!CD5,raw!CE5,raw!CF5,raw!CG5,raw!CH5,raw!CI5,raw!CJ5,raw!CK5,raw!CL5,raw!CM5,raw!CN5,raw!CO5,raw!CP5,raw!CQ5,raw!CR5,raw!CS5,raw!CT5,raw!CU5)</f>
        <v>7.7</v>
      </c>
      <c r="Y7">
        <f>MEDIAN(raw!BW5,raw!BX5,raw!BY5,raw!BZ5,raw!CA5,raw!CB5,raw!CC5,raw!CD5,raw!CE5,raw!CF5,raw!CG5,raw!CH5,raw!CI5,raw!CJ5,raw!CK5,raw!CL5,raw!CM5,raw!CN5,raw!CO5,raw!CP5,raw!CQ5,raw!CR5,raw!CS5,raw!CT5,raw!CU5)</f>
        <v>7.5</v>
      </c>
      <c r="AA7" s="69">
        <f t="shared" si="0"/>
        <v>9.5</v>
      </c>
      <c r="AB7" s="69">
        <f>'2.1'!F7</f>
        <v>9.25</v>
      </c>
      <c r="AC7" s="69">
        <f t="shared" si="1"/>
        <v>8.75</v>
      </c>
      <c r="AD7" s="69">
        <f t="shared" si="2"/>
        <v>10</v>
      </c>
      <c r="AE7" s="71">
        <f t="shared" si="3"/>
        <v>9.1666666666666661</v>
      </c>
      <c r="AF7" s="71">
        <f t="shared" si="4"/>
        <v>7.5</v>
      </c>
      <c r="AG7" s="71">
        <f t="shared" si="5"/>
        <v>9.5</v>
      </c>
      <c r="AH7" s="72">
        <f t="shared" si="6"/>
        <v>10</v>
      </c>
      <c r="AI7" s="72">
        <f t="shared" si="7"/>
        <v>10</v>
      </c>
      <c r="AJ7">
        <f t="shared" si="8"/>
        <v>7.833333333333333</v>
      </c>
      <c r="AK7">
        <f t="shared" si="9"/>
        <v>7.7</v>
      </c>
    </row>
    <row r="8" spans="1:37" ht="15.5" x14ac:dyDescent="0.35">
      <c r="A8" s="22" t="s">
        <v>43</v>
      </c>
      <c r="B8" s="22" t="s">
        <v>47</v>
      </c>
      <c r="C8" s="22" t="s">
        <v>50</v>
      </c>
      <c r="D8">
        <f>AVERAGE(raw!D6,raw!F6,raw!H6,raw!J6,raw!L6,raw!N6,raw!P6,raw!R6,raw!T6,raw!V6)</f>
        <v>0</v>
      </c>
      <c r="E8">
        <f>MEDIAN(raw!D6,raw!F6,raw!H6,raw!J6,raw!L6,raw!N6,raw!P6,raw!R6,raw!T6,raw!V6)</f>
        <v>0</v>
      </c>
      <c r="F8">
        <f>AVERAGE(raw!E6,raw!G6,raw!I6,raw!K6,raw!M6,raw!O6,raw!Q6,raw!S6,raw!U6,raw!W6)</f>
        <v>7</v>
      </c>
      <c r="G8">
        <f>MEDIAN(raw!E6,raw!G6,raw!I6,raw!K6,raw!M6,raw!O6,raw!Q6,raw!S6,raw!U6,raw!W6)</f>
        <v>7.5</v>
      </c>
      <c r="H8">
        <f>AVERAGE(raw!X6,raw!Y6,raw!Z6,raw!AA6)</f>
        <v>7.5</v>
      </c>
      <c r="I8">
        <f>MEDIAN(raw!X6,raw!Y6,raw!Z6,raw!AA6)</f>
        <v>7.5</v>
      </c>
      <c r="J8">
        <f>AVERAGE(raw!AB6,raw!AC6,raw!AD6,raw!AE6)</f>
        <v>8.75</v>
      </c>
      <c r="K8">
        <f>MEDIAN(raw!AB6,raw!AC6,raw!AD6,raw!AE6)</f>
        <v>8.75</v>
      </c>
      <c r="L8">
        <f>AVERAGE(raw!AF6,raw!AG6,raw!AH6,raw!AI6,raw!AJ6,raw!AK6)</f>
        <v>10</v>
      </c>
      <c r="M8">
        <f>MEDIAN(raw!AF6,raw!AG6,raw!AH6,raw!AI6,raw!AJ6,raw!AK6)</f>
        <v>10</v>
      </c>
      <c r="N8">
        <f>AVERAGE(raw!AL6,raw!AM6,raw!AN6,raw!AO6,raw!AP6)</f>
        <v>8.5</v>
      </c>
      <c r="O8">
        <f>MEDIAN(raw!AL6,raw!AM6,raw!AN6,raw!AO6,raw!AP6)</f>
        <v>7.5</v>
      </c>
      <c r="P8">
        <f>AVERAGE(raw!AQ6,raw!AR6,raw!AS6,raw!AT6,raw!AU6)</f>
        <v>6</v>
      </c>
      <c r="Q8">
        <f>MEDIAN(raw!AQ6,raw!AR6,raw!AS6,raw!AT6,raw!AU6)</f>
        <v>10</v>
      </c>
      <c r="R8">
        <f>AVERAGE(raw!AV6,raw!AW6,raw!AX6,raw!AY6,raw!AZ6,raw!BA6)</f>
        <v>10</v>
      </c>
      <c r="S8">
        <f>MEDIAN(raw!AV6,raw!AW6,raw!AX6,raw!AY6,raw!AZ6,raw!BA6)</f>
        <v>10</v>
      </c>
      <c r="T8">
        <f>AVERAGE(raw!BB6,raw!BC6,raw!BD6,raw!BE6,raw!BF6,raw!BG6)</f>
        <v>10</v>
      </c>
      <c r="U8">
        <f>MEDIAN(raw!BB6,raw!BC6,raw!BD6,raw!BE6,raw!BF6,raw!BG6)</f>
        <v>10</v>
      </c>
      <c r="V8">
        <f>AVERAGE(raw!BH6,raw!BI6,raw!BJ6,raw!BK6,raw!BL6,raw!BM6,raw!BN6,raw!BO6,raw!BP6,raw!BQ6,raw!BR6,raw!BS6,raw!BT6,raw!BU6,raw!BV6)</f>
        <v>8.3333333333333339</v>
      </c>
      <c r="W8">
        <f>MEDIAN(raw!BH6,raw!BI6,raw!BJ6,raw!BK6,raw!BL6,raw!BM6,raw!BN6,raw!BO6,raw!BP6,raw!BQ6,raw!BR6,raw!BS6,raw!BT6,raw!BU6,raw!BV6)</f>
        <v>10</v>
      </c>
      <c r="X8">
        <f>AVERAGE(raw!BW6,raw!BX6,raw!BY6,raw!BZ6,raw!CA6,raw!CB6,raw!CC6,raw!CD6,raw!CE6,raw!CF6,raw!CG6,raw!CH6,raw!CI6,raw!CJ6,raw!CK6,raw!CL6,raw!CM6,raw!CN6,raw!CO6,raw!CP6,raw!CQ6,raw!CR6,raw!CS6,raw!CT6,raw!CU6)</f>
        <v>9.8000000000000007</v>
      </c>
      <c r="Y8">
        <f>MEDIAN(raw!BW6,raw!BX6,raw!BY6,raw!BZ6,raw!CA6,raw!CB6,raw!CC6,raw!CD6,raw!CE6,raw!CF6,raw!CG6,raw!CH6,raw!CI6,raw!CJ6,raw!CK6,raw!CL6,raw!CM6,raw!CN6,raw!CO6,raw!CP6,raw!CQ6,raw!CR6,raw!CS6,raw!CT6,raw!CU6)</f>
        <v>10</v>
      </c>
      <c r="AA8" s="69">
        <f t="shared" si="0"/>
        <v>0</v>
      </c>
      <c r="AB8" s="69">
        <f>'2.1'!F8</f>
        <v>7</v>
      </c>
      <c r="AC8" s="69">
        <f t="shared" si="1"/>
        <v>7.5</v>
      </c>
      <c r="AD8" s="69">
        <f t="shared" si="2"/>
        <v>8.75</v>
      </c>
      <c r="AE8" s="71">
        <f t="shared" si="3"/>
        <v>10</v>
      </c>
      <c r="AF8" s="71">
        <f t="shared" si="4"/>
        <v>8.5</v>
      </c>
      <c r="AG8" s="71">
        <f t="shared" si="5"/>
        <v>6</v>
      </c>
      <c r="AH8" s="72">
        <f t="shared" si="6"/>
        <v>10</v>
      </c>
      <c r="AI8" s="72">
        <f t="shared" si="7"/>
        <v>10</v>
      </c>
      <c r="AJ8">
        <f t="shared" si="8"/>
        <v>8.3333333333333339</v>
      </c>
      <c r="AK8">
        <f t="shared" si="9"/>
        <v>9.8000000000000007</v>
      </c>
    </row>
    <row r="9" spans="1:37" ht="15.5" x14ac:dyDescent="0.35">
      <c r="A9" s="22" t="s">
        <v>43</v>
      </c>
      <c r="B9" s="22" t="s">
        <v>47</v>
      </c>
      <c r="C9" s="22" t="s">
        <v>51</v>
      </c>
      <c r="D9">
        <f>AVERAGE(raw!D7,raw!F7,raw!H7,raw!J7,raw!L7,raw!N7,raw!P7,raw!R7,raw!T7,raw!V7)</f>
        <v>8.25</v>
      </c>
      <c r="E9">
        <f>MEDIAN(raw!D7,raw!F7,raw!H7,raw!J7,raw!L7,raw!N7,raw!P7,raw!R7,raw!T7,raw!V7)</f>
        <v>7.5</v>
      </c>
      <c r="F9">
        <f>AVERAGE(raw!E7,raw!G7,raw!I7,raw!K7,raw!M7,raw!O7,raw!Q7,raw!S7,raw!U7,raw!W7)</f>
        <v>8</v>
      </c>
      <c r="G9">
        <f>MEDIAN(raw!E7,raw!G7,raw!I7,raw!K7,raw!M7,raw!O7,raw!Q7,raw!S7,raw!U7,raw!W7)</f>
        <v>7.5</v>
      </c>
      <c r="H9">
        <f>AVERAGE(raw!X7,raw!Y7,raw!Z7,raw!AA7)</f>
        <v>7.5</v>
      </c>
      <c r="I9">
        <f>MEDIAN(raw!X7,raw!Y7,raw!Z7,raw!AA7)</f>
        <v>7.5</v>
      </c>
      <c r="J9">
        <f>AVERAGE(raw!AB7,raw!AC7,raw!AD7,raw!AE7)</f>
        <v>7.5</v>
      </c>
      <c r="K9">
        <f>MEDIAN(raw!AB7,raw!AC7,raw!AD7,raw!AE7)</f>
        <v>7.5</v>
      </c>
      <c r="L9">
        <f>AVERAGE(raw!AF7,raw!AG7,raw!AH7,raw!AI7,raw!AJ7,raw!AK7)</f>
        <v>8.3333333333333339</v>
      </c>
      <c r="M9">
        <f>MEDIAN(raw!AF7,raw!AG7,raw!AH7,raw!AI7,raw!AJ7,raw!AK7)</f>
        <v>10</v>
      </c>
      <c r="N9">
        <f>AVERAGE(raw!AL7,raw!AM7,raw!AN7,raw!AO7,raw!AP7)</f>
        <v>9.5</v>
      </c>
      <c r="O9">
        <f>MEDIAN(raw!AL7,raw!AM7,raw!AN7,raw!AO7,raw!AP7)</f>
        <v>10</v>
      </c>
      <c r="P9">
        <f>AVERAGE(raw!AQ7,raw!AR7,raw!AS7,raw!AT7,raw!AU7)</f>
        <v>9.5</v>
      </c>
      <c r="Q9">
        <f>MEDIAN(raw!AQ7,raw!AR7,raw!AS7,raw!AT7,raw!AU7)</f>
        <v>10</v>
      </c>
      <c r="R9">
        <f>AVERAGE(raw!AV7,raw!AW7,raw!AX7,raw!AY7,raw!AZ7,raw!BA7)</f>
        <v>9.5833333333333339</v>
      </c>
      <c r="S9">
        <f>MEDIAN(raw!AV7,raw!AW7,raw!AX7,raw!AY7,raw!AZ7,raw!BA7)</f>
        <v>10</v>
      </c>
      <c r="T9">
        <f>AVERAGE(raw!BB7,raw!BC7,raw!BD7,raw!BE7,raw!BF7,raw!BG7)</f>
        <v>9.5833333333333339</v>
      </c>
      <c r="U9">
        <f>MEDIAN(raw!BB7,raw!BC7,raw!BD7,raw!BE7,raw!BF7,raw!BG7)</f>
        <v>10</v>
      </c>
      <c r="V9">
        <f>AVERAGE(raw!BH7,raw!BI7,raw!BJ7,raw!BK7,raw!BL7,raw!BM7,raw!BN7,raw!BO7,raw!BP7,raw!BQ7,raw!BR7,raw!BS7,raw!BT7,raw!BU7,raw!BV7)</f>
        <v>7.166666666666667</v>
      </c>
      <c r="W9">
        <f>MEDIAN(raw!BH7,raw!BI7,raw!BJ7,raw!BK7,raw!BL7,raw!BM7,raw!BN7,raw!BO7,raw!BP7,raw!BQ7,raw!BR7,raw!BS7,raw!BT7,raw!BU7,raw!BV7)</f>
        <v>7.5</v>
      </c>
      <c r="X9">
        <f>AVERAGE(raw!BW7,raw!BX7,raw!BY7,raw!BZ7,raw!CA7,raw!CB7,raw!CC7,raw!CD7,raw!CE7,raw!CF7,raw!CG7,raw!CH7,raw!CI7,raw!CJ7,raw!CK7,raw!CL7,raw!CM7,raw!CN7,raw!CO7,raw!CP7,raw!CQ7,raw!CR7,raw!CS7,raw!CT7,raw!CU7)</f>
        <v>8.6</v>
      </c>
      <c r="Y9">
        <f>MEDIAN(raw!BW7,raw!BX7,raw!BY7,raw!BZ7,raw!CA7,raw!CB7,raw!CC7,raw!CD7,raw!CE7,raw!CF7,raw!CG7,raw!CH7,raw!CI7,raw!CJ7,raw!CK7,raw!CL7,raw!CM7,raw!CN7,raw!CO7,raw!CP7,raw!CQ7,raw!CR7,raw!CS7,raw!CT7,raw!CU7)</f>
        <v>10</v>
      </c>
      <c r="AA9" s="69">
        <f t="shared" si="0"/>
        <v>8.25</v>
      </c>
      <c r="AB9" s="69">
        <f>'2.1'!F9</f>
        <v>8</v>
      </c>
      <c r="AC9" s="69">
        <f t="shared" si="1"/>
        <v>7.5</v>
      </c>
      <c r="AD9" s="69">
        <f t="shared" si="2"/>
        <v>7.5</v>
      </c>
      <c r="AE9" s="71">
        <f t="shared" si="3"/>
        <v>8.3333333333333339</v>
      </c>
      <c r="AF9" s="71">
        <f t="shared" si="4"/>
        <v>9.5</v>
      </c>
      <c r="AG9" s="71">
        <f t="shared" si="5"/>
        <v>9.5</v>
      </c>
      <c r="AH9" s="72">
        <f t="shared" si="6"/>
        <v>9.5833333333333339</v>
      </c>
      <c r="AI9" s="72">
        <f t="shared" si="7"/>
        <v>9.5833333333333339</v>
      </c>
      <c r="AJ9">
        <f t="shared" si="8"/>
        <v>7.166666666666667</v>
      </c>
      <c r="AK9">
        <f t="shared" si="9"/>
        <v>8.6</v>
      </c>
    </row>
    <row r="10" spans="1:37" ht="15.5" x14ac:dyDescent="0.35">
      <c r="A10" s="22" t="s">
        <v>43</v>
      </c>
      <c r="B10" s="22" t="s">
        <v>47</v>
      </c>
      <c r="C10" s="22" t="s">
        <v>52</v>
      </c>
      <c r="D10">
        <f>AVERAGE(raw!D8,raw!F8,raw!H8,raw!J8,raw!L8,raw!N8,raw!P8,raw!R8,raw!T8,raw!V8)</f>
        <v>0</v>
      </c>
      <c r="E10">
        <f>MEDIAN(raw!D8,raw!F8,raw!H8,raw!J8,raw!L8,raw!N8,raw!P8,raw!R8,raw!T8,raw!V8)</f>
        <v>0</v>
      </c>
      <c r="F10">
        <f>AVERAGE(raw!E8,raw!G8,raw!I8,raw!K8,raw!M8,raw!O8,raw!Q8,raw!S8,raw!U8,raw!W8)</f>
        <v>8</v>
      </c>
      <c r="G10">
        <f>MEDIAN(raw!E8,raw!G8,raw!I8,raw!K8,raw!M8,raw!O8,raw!Q8,raw!S8,raw!U8,raw!W8)</f>
        <v>7.5</v>
      </c>
      <c r="H10">
        <f>AVERAGE(raw!X8,raw!Y8,raw!Z8,raw!AA8)</f>
        <v>2.5</v>
      </c>
      <c r="I10">
        <f>MEDIAN(raw!X8,raw!Y8,raw!Z8,raw!AA8)</f>
        <v>1.25</v>
      </c>
      <c r="J10">
        <f>AVERAGE(raw!AB8,raw!AC8,raw!AD8,raw!AE8)</f>
        <v>6.875</v>
      </c>
      <c r="K10">
        <f>MEDIAN(raw!AB8,raw!AC8,raw!AD8,raw!AE8)</f>
        <v>7.5</v>
      </c>
      <c r="L10">
        <f>AVERAGE(raw!AF8,raw!AG8,raw!AH8,raw!AI8,raw!AJ8,raw!AK8)</f>
        <v>5.416666666666667</v>
      </c>
      <c r="M10">
        <f>MEDIAN(raw!AF8,raw!AG8,raw!AH8,raw!AI8,raw!AJ8,raw!AK8)</f>
        <v>6.25</v>
      </c>
      <c r="N10">
        <f>AVERAGE(raw!AL8,raw!AM8,raw!AN8,raw!AO8,raw!AP8)</f>
        <v>5.5</v>
      </c>
      <c r="O10">
        <f>MEDIAN(raw!AL8,raw!AM8,raw!AN8,raw!AO8,raw!AP8)</f>
        <v>5</v>
      </c>
      <c r="P10">
        <f>AVERAGE(raw!AQ8,raw!AR8,raw!AS8,raw!AT8,raw!AU8)</f>
        <v>4</v>
      </c>
      <c r="Q10">
        <f>MEDIAN(raw!AQ8,raw!AR8,raw!AS8,raw!AT8,raw!AU8)</f>
        <v>0</v>
      </c>
      <c r="R10">
        <f>AVERAGE(raw!AV8,raw!AW8,raw!AX8,raw!AY8,raw!AZ8,raw!BA8)</f>
        <v>7.083333333333333</v>
      </c>
      <c r="S10">
        <f>MEDIAN(raw!AV8,raw!AW8,raw!AX8,raw!AY8,raw!AZ8,raw!BA8)</f>
        <v>8.75</v>
      </c>
      <c r="T10">
        <f>AVERAGE(raw!BB8,raw!BC8,raw!BD8,raw!BE8,raw!BF8,raw!BG8)</f>
        <v>6.25</v>
      </c>
      <c r="U10">
        <f>MEDIAN(raw!BB8,raw!BC8,raw!BD8,raw!BE8,raw!BF8,raw!BG8)</f>
        <v>7.5</v>
      </c>
      <c r="V10">
        <f>AVERAGE(raw!BH8,raw!BI8,raw!BJ8,raw!BK8,raw!BL8,raw!BM8,raw!BN8,raw!BO8,raw!BP8,raw!BQ8,raw!BR8,raw!BS8,raw!BT8,raw!BU8,raw!BV8)</f>
        <v>4.5</v>
      </c>
      <c r="W10">
        <f>MEDIAN(raw!BH8,raw!BI8,raw!BJ8,raw!BK8,raw!BL8,raw!BM8,raw!BN8,raw!BO8,raw!BP8,raw!BQ8,raw!BR8,raw!BS8,raw!BT8,raw!BU8,raw!BV8)</f>
        <v>2.5</v>
      </c>
      <c r="X10">
        <f>AVERAGE(raw!BW8,raw!BX8,raw!BY8,raw!BZ8,raw!CA8,raw!CB8,raw!CC8,raw!CD8,raw!CE8,raw!CF8,raw!CG8,raw!CH8,raw!CI8,raw!CJ8,raw!CK8,raw!CL8,raw!CM8,raw!CN8,raw!CO8,raw!CP8,raw!CQ8,raw!CR8,raw!CS8,raw!CT8,raw!CU8)</f>
        <v>6.6</v>
      </c>
      <c r="Y10">
        <f>MEDIAN(raw!BW8,raw!BX8,raw!BY8,raw!BZ8,raw!CA8,raw!CB8,raw!CC8,raw!CD8,raw!CE8,raw!CF8,raw!CG8,raw!CH8,raw!CI8,raw!CJ8,raw!CK8,raw!CL8,raw!CM8,raw!CN8,raw!CO8,raw!CP8,raw!CQ8,raw!CR8,raw!CS8,raw!CT8,raw!CU8)</f>
        <v>7.5</v>
      </c>
      <c r="AA10" s="69">
        <f t="shared" si="0"/>
        <v>0</v>
      </c>
      <c r="AB10" s="69">
        <f>'2.1'!F10</f>
        <v>8</v>
      </c>
      <c r="AC10" s="69">
        <f t="shared" si="1"/>
        <v>2.5</v>
      </c>
      <c r="AD10" s="69">
        <f t="shared" si="2"/>
        <v>6.875</v>
      </c>
      <c r="AE10" s="71">
        <f t="shared" si="3"/>
        <v>5.416666666666667</v>
      </c>
      <c r="AF10" s="71">
        <f t="shared" si="4"/>
        <v>5.5</v>
      </c>
      <c r="AG10" s="71">
        <f t="shared" si="5"/>
        <v>4</v>
      </c>
      <c r="AH10" s="72">
        <f t="shared" si="6"/>
        <v>7.083333333333333</v>
      </c>
      <c r="AI10" s="72">
        <f t="shared" si="7"/>
        <v>6.25</v>
      </c>
      <c r="AJ10">
        <f t="shared" si="8"/>
        <v>4.5</v>
      </c>
      <c r="AK10">
        <f t="shared" si="9"/>
        <v>6.6</v>
      </c>
    </row>
    <row r="11" spans="1:37" ht="15.5" x14ac:dyDescent="0.35">
      <c r="A11" s="22" t="s">
        <v>43</v>
      </c>
      <c r="B11" s="22" t="s">
        <v>53</v>
      </c>
      <c r="C11" s="22" t="s">
        <v>54</v>
      </c>
      <c r="D11">
        <f>AVERAGE(raw!D9,raw!F9,raw!H9,raw!J9,raw!L9,raw!N9,raw!P9,raw!R9,raw!T9,raw!V9)</f>
        <v>9.75</v>
      </c>
      <c r="E11">
        <f>MEDIAN(raw!D9,raw!F9,raw!H9,raw!J9,raw!L9,raw!N9,raw!P9,raw!R9,raw!T9,raw!V9)</f>
        <v>10</v>
      </c>
      <c r="F11">
        <f>AVERAGE(raw!E9,raw!G9,raw!I9,raw!K9,raw!M9,raw!O9,raw!Q9,raw!S9,raw!U9,raw!W9)</f>
        <v>7.25</v>
      </c>
      <c r="G11">
        <f>MEDIAN(raw!E9,raw!G9,raw!I9,raw!K9,raw!M9,raw!O9,raw!Q9,raw!S9,raw!U9,raw!W9)</f>
        <v>7.5</v>
      </c>
      <c r="H11">
        <f>AVERAGE(raw!X9,raw!Y9,raw!Z9,raw!AA9)</f>
        <v>3.125</v>
      </c>
      <c r="I11">
        <f>MEDIAN(raw!X9,raw!Y9,raw!Z9,raw!AA9)</f>
        <v>2.5</v>
      </c>
      <c r="J11">
        <f>AVERAGE(raw!AB9,raw!AC9,raw!AD9,raw!AE9)</f>
        <v>10</v>
      </c>
      <c r="K11">
        <f>MEDIAN(raw!AB9,raw!AC9,raw!AD9,raw!AE9)</f>
        <v>10</v>
      </c>
      <c r="L11">
        <f>AVERAGE(raw!AF9,raw!AG9,raw!AH9,raw!AI9,raw!AJ9,raw!AK9)</f>
        <v>9.5833333333333339</v>
      </c>
      <c r="M11">
        <f>MEDIAN(raw!AF9,raw!AG9,raw!AH9,raw!AI9,raw!AJ9,raw!AK9)</f>
        <v>10</v>
      </c>
      <c r="N11">
        <f>AVERAGE(raw!AL9,raw!AM9,raw!AN9,raw!AO9,raw!AP9)</f>
        <v>10</v>
      </c>
      <c r="O11">
        <f>MEDIAN(raw!AL9,raw!AM9,raw!AN9,raw!AO9,raw!AP9)</f>
        <v>10</v>
      </c>
      <c r="P11">
        <f>AVERAGE(raw!AQ9,raw!AR9,raw!AS9,raw!AT9,raw!AU9)</f>
        <v>10</v>
      </c>
      <c r="Q11">
        <f>MEDIAN(raw!AQ9,raw!AR9,raw!AS9,raw!AT9,raw!AU9)</f>
        <v>10</v>
      </c>
      <c r="R11">
        <f>AVERAGE(raw!AV9,raw!AW9,raw!AX9,raw!AY9,raw!AZ9,raw!BA9)</f>
        <v>9.5833333333333339</v>
      </c>
      <c r="S11">
        <f>MEDIAN(raw!AV9,raw!AW9,raw!AX9,raw!AY9,raw!AZ9,raw!BA9)</f>
        <v>10</v>
      </c>
      <c r="T11">
        <f>AVERAGE(raw!BB9,raw!BC9,raw!BD9,raw!BE9,raw!BF9,raw!BG9)</f>
        <v>8.3333333333333339</v>
      </c>
      <c r="U11">
        <f>MEDIAN(raw!BB9,raw!BC9,raw!BD9,raw!BE9,raw!BF9,raw!BG9)</f>
        <v>7.5</v>
      </c>
      <c r="V11">
        <f>AVERAGE(raw!BH9,raw!BI9,raw!BJ9,raw!BK9,raw!BL9,raw!BM9,raw!BN9,raw!BO9,raw!BP9,raw!BQ9,raw!BR9,raw!BS9,raw!BT9,raw!BU9,raw!BV9)</f>
        <v>8.6666666666666661</v>
      </c>
      <c r="W11">
        <f>MEDIAN(raw!BH9,raw!BI9,raw!BJ9,raw!BK9,raw!BL9,raw!BM9,raw!BN9,raw!BO9,raw!BP9,raw!BQ9,raw!BR9,raw!BS9,raw!BT9,raw!BU9,raw!BV9)</f>
        <v>10</v>
      </c>
      <c r="X11">
        <f>AVERAGE(raw!BW9,raw!BX9,raw!BY9,raw!BZ9,raw!CA9,raw!CB9,raw!CC9,raw!CD9,raw!CE9,raw!CF9,raw!CG9,raw!CH9,raw!CI9,raw!CJ9,raw!CK9,raw!CL9,raw!CM9,raw!CN9,raw!CO9,raw!CP9,raw!CQ9,raw!CR9,raw!CS9,raw!CT9,raw!CU9)</f>
        <v>8.8000000000000007</v>
      </c>
      <c r="Y11">
        <f>MEDIAN(raw!BW9,raw!BX9,raw!BY9,raw!BZ9,raw!CA9,raw!CB9,raw!CC9,raw!CD9,raw!CE9,raw!CF9,raw!CG9,raw!CH9,raw!CI9,raw!CJ9,raw!CK9,raw!CL9,raw!CM9,raw!CN9,raw!CO9,raw!CP9,raw!CQ9,raw!CR9,raw!CS9,raw!CT9,raw!CU9)</f>
        <v>10</v>
      </c>
      <c r="AA11" s="69">
        <f t="shared" si="0"/>
        <v>9.75</v>
      </c>
      <c r="AB11" s="69">
        <f>'2.1'!F11</f>
        <v>7.25</v>
      </c>
      <c r="AC11" s="69">
        <f t="shared" si="1"/>
        <v>3.125</v>
      </c>
      <c r="AD11" s="69">
        <f t="shared" si="2"/>
        <v>10</v>
      </c>
      <c r="AE11" s="71">
        <f t="shared" si="3"/>
        <v>9.5833333333333339</v>
      </c>
      <c r="AF11" s="71">
        <f t="shared" si="4"/>
        <v>10</v>
      </c>
      <c r="AG11" s="71">
        <f t="shared" si="5"/>
        <v>10</v>
      </c>
      <c r="AH11" s="72">
        <f t="shared" si="6"/>
        <v>9.5833333333333339</v>
      </c>
      <c r="AI11" s="72">
        <f t="shared" si="7"/>
        <v>8.3333333333333339</v>
      </c>
      <c r="AJ11">
        <f t="shared" si="8"/>
        <v>8.6666666666666661</v>
      </c>
      <c r="AK11">
        <f t="shared" si="9"/>
        <v>8.8000000000000007</v>
      </c>
    </row>
    <row r="12" spans="1:37" ht="15.5" x14ac:dyDescent="0.35">
      <c r="A12" s="22" t="s">
        <v>43</v>
      </c>
      <c r="B12" s="22" t="s">
        <v>53</v>
      </c>
      <c r="C12" s="22" t="s">
        <v>55</v>
      </c>
      <c r="D12">
        <f>AVERAGE(raw!D10,raw!F10,raw!H10,raw!J10,raw!L10,raw!N10,raw!P10,raw!R10,raw!T10,raw!V10)</f>
        <v>9.25</v>
      </c>
      <c r="E12">
        <f>MEDIAN(raw!D10,raw!F10,raw!H10,raw!J10,raw!L10,raw!N10,raw!P10,raw!R10,raw!T10,raw!V10)</f>
        <v>10</v>
      </c>
      <c r="F12">
        <f>AVERAGE(raw!E10,raw!G10,raw!I10,raw!K10,raw!M10,raw!O10,raw!Q10,raw!S10,raw!U10,raw!W10)</f>
        <v>7.5</v>
      </c>
      <c r="G12">
        <f>MEDIAN(raw!E10,raw!G10,raw!I10,raw!K10,raw!M10,raw!O10,raw!Q10,raw!S10,raw!U10,raw!W10)</f>
        <v>8.75</v>
      </c>
      <c r="H12">
        <f>AVERAGE(raw!X10,raw!Y10,raw!Z10,raw!AA10)</f>
        <v>5</v>
      </c>
      <c r="I12">
        <f>MEDIAN(raw!X10,raw!Y10,raw!Z10,raw!AA10)</f>
        <v>5</v>
      </c>
      <c r="J12">
        <f>AVERAGE(raw!AB10,raw!AC10,raw!AD10,raw!AE10)</f>
        <v>7.5</v>
      </c>
      <c r="K12">
        <f>MEDIAN(raw!AB10,raw!AC10,raw!AD10,raw!AE10)</f>
        <v>7.5</v>
      </c>
      <c r="L12">
        <f>AVERAGE(raw!AF10,raw!AG10,raw!AH10,raw!AI10,raw!AJ10,raw!AK10)</f>
        <v>9.5833333333333339</v>
      </c>
      <c r="M12">
        <f>MEDIAN(raw!AF10,raw!AG10,raw!AH10,raw!AI10,raw!AJ10,raw!AK10)</f>
        <v>10</v>
      </c>
      <c r="N12">
        <f>AVERAGE(raw!AL10,raw!AM10,raw!AN10,raw!AO10,raw!AP10)</f>
        <v>8</v>
      </c>
      <c r="O12">
        <f>MEDIAN(raw!AL10,raw!AM10,raw!AN10,raw!AO10,raw!AP10)</f>
        <v>7.5</v>
      </c>
      <c r="P12">
        <f>AVERAGE(raw!AQ10,raw!AR10,raw!AS10,raw!AT10,raw!AU10)</f>
        <v>10</v>
      </c>
      <c r="Q12">
        <f>MEDIAN(raw!AQ10,raw!AR10,raw!AS10,raw!AT10,raw!AU10)</f>
        <v>10</v>
      </c>
      <c r="R12">
        <f>AVERAGE(raw!AV10,raw!AW10,raw!AX10,raw!AY10,raw!AZ10,raw!BA10)</f>
        <v>10</v>
      </c>
      <c r="S12">
        <f>MEDIAN(raw!AV10,raw!AW10,raw!AX10,raw!AY10,raw!AZ10,raw!BA10)</f>
        <v>10</v>
      </c>
      <c r="T12">
        <f>AVERAGE(raw!BB10,raw!BC10,raw!BD10,raw!BE10,raw!BF10,raw!BG10)</f>
        <v>10</v>
      </c>
      <c r="U12">
        <f>MEDIAN(raw!BB10,raw!BC10,raw!BD10,raw!BE10,raw!BF10,raw!BG10)</f>
        <v>10</v>
      </c>
      <c r="V12">
        <f>AVERAGE(raw!BH10,raw!BI10,raw!BJ10,raw!BK10,raw!BL10,raw!BM10,raw!BN10,raw!BO10,raw!BP10,raw!BQ10,raw!BR10,raw!BS10,raw!BT10,raw!BU10,raw!BV10)</f>
        <v>8.1666666666666661</v>
      </c>
      <c r="W12">
        <f>MEDIAN(raw!BH10,raw!BI10,raw!BJ10,raw!BK10,raw!BL10,raw!BM10,raw!BN10,raw!BO10,raw!BP10,raw!BQ10,raw!BR10,raw!BS10,raw!BT10,raw!BU10,raw!BV10)</f>
        <v>7.5</v>
      </c>
      <c r="X12">
        <f>AVERAGE(raw!BW10,raw!BX10,raw!BY10,raw!BZ10,raw!CA10,raw!CB10,raw!CC10,raw!CD10,raw!CE10,raw!CF10,raw!CG10,raw!CH10,raw!CI10,raw!CJ10,raw!CK10,raw!CL10,raw!CM10,raw!CN10,raw!CO10,raw!CP10,raw!CQ10,raw!CR10,raw!CS10,raw!CT10,raw!CU10)</f>
        <v>8.4</v>
      </c>
      <c r="Y12">
        <f>MEDIAN(raw!BW10,raw!BX10,raw!BY10,raw!BZ10,raw!CA10,raw!CB10,raw!CC10,raw!CD10,raw!CE10,raw!CF10,raw!CG10,raw!CH10,raw!CI10,raw!CJ10,raw!CK10,raw!CL10,raw!CM10,raw!CN10,raw!CO10,raw!CP10,raw!CQ10,raw!CR10,raw!CS10,raw!CT10,raw!CU10)</f>
        <v>7.5</v>
      </c>
      <c r="AA12" s="69">
        <f t="shared" si="0"/>
        <v>9.25</v>
      </c>
      <c r="AB12" s="69">
        <f>'2.1'!F12</f>
        <v>7.5</v>
      </c>
      <c r="AC12" s="69">
        <f t="shared" si="1"/>
        <v>5</v>
      </c>
      <c r="AD12" s="69">
        <f t="shared" si="2"/>
        <v>7.5</v>
      </c>
      <c r="AE12" s="71">
        <f t="shared" si="3"/>
        <v>9.5833333333333339</v>
      </c>
      <c r="AF12" s="71">
        <f t="shared" si="4"/>
        <v>8</v>
      </c>
      <c r="AG12" s="71">
        <f t="shared" si="5"/>
        <v>10</v>
      </c>
      <c r="AH12" s="72">
        <f t="shared" si="6"/>
        <v>10</v>
      </c>
      <c r="AI12" s="72">
        <f t="shared" si="7"/>
        <v>10</v>
      </c>
      <c r="AJ12">
        <f t="shared" si="8"/>
        <v>8.1666666666666661</v>
      </c>
      <c r="AK12">
        <f t="shared" si="9"/>
        <v>8.4</v>
      </c>
    </row>
    <row r="13" spans="1:37" ht="15.5" x14ac:dyDescent="0.35">
      <c r="A13" s="22" t="s">
        <v>43</v>
      </c>
      <c r="B13" s="22" t="s">
        <v>53</v>
      </c>
      <c r="C13" s="22" t="s">
        <v>56</v>
      </c>
      <c r="D13">
        <f>AVERAGE(raw!D11,raw!F11,raw!H11,raw!J11,raw!L11,raw!N11,raw!P11,raw!R11,raw!T11,raw!V11)</f>
        <v>9.25</v>
      </c>
      <c r="E13">
        <f>MEDIAN(raw!D11,raw!F11,raw!H11,raw!J11,raw!L11,raw!N11,raw!P11,raw!R11,raw!T11,raw!V11)</f>
        <v>10</v>
      </c>
      <c r="F13">
        <f>AVERAGE(raw!E11,raw!G11,raw!I11,raw!K11,raw!M11,raw!O11,raw!Q11,raw!S11,raw!U11,raw!W11)</f>
        <v>8</v>
      </c>
      <c r="G13">
        <f>MEDIAN(raw!E11,raw!G11,raw!I11,raw!K11,raw!M11,raw!O11,raw!Q11,raw!S11,raw!U11,raw!W11)</f>
        <v>8.75</v>
      </c>
      <c r="H13">
        <f>AVERAGE(raw!X11,raw!Y11,raw!Z11,raw!AA11)</f>
        <v>7.5</v>
      </c>
      <c r="I13">
        <f>MEDIAN(raw!X11,raw!Y11,raw!Z11,raw!AA11)</f>
        <v>7.5</v>
      </c>
      <c r="J13">
        <f>AVERAGE(raw!AB11,raw!AC11,raw!AD11,raw!AE11)</f>
        <v>8.125</v>
      </c>
      <c r="K13">
        <f>MEDIAN(raw!AB11,raw!AC11,raw!AD11,raw!AE11)</f>
        <v>7.5</v>
      </c>
      <c r="L13">
        <f>AVERAGE(raw!AF11,raw!AG11,raw!AH11,raw!AI11,raw!AJ11,raw!AK11)</f>
        <v>9.1666666666666661</v>
      </c>
      <c r="M13">
        <f>MEDIAN(raw!AF11,raw!AG11,raw!AH11,raw!AI11,raw!AJ11,raw!AK11)</f>
        <v>10</v>
      </c>
      <c r="N13">
        <f>AVERAGE(raw!AL11,raw!AM11,raw!AN11,raw!AO11,raw!AP11)</f>
        <v>9.5</v>
      </c>
      <c r="O13">
        <f>MEDIAN(raw!AL11,raw!AM11,raw!AN11,raw!AO11,raw!AP11)</f>
        <v>10</v>
      </c>
      <c r="P13">
        <f>AVERAGE(raw!AQ11,raw!AR11,raw!AS11,raw!AT11,raw!AU11)</f>
        <v>9</v>
      </c>
      <c r="Q13">
        <f>MEDIAN(raw!AQ11,raw!AR11,raw!AS11,raw!AT11,raw!AU11)</f>
        <v>10</v>
      </c>
      <c r="R13">
        <f>AVERAGE(raw!AV11,raw!AW11,raw!AX11,raw!AY11,raw!AZ11,raw!BA11)</f>
        <v>8.3333333333333339</v>
      </c>
      <c r="S13">
        <f>MEDIAN(raw!AV11,raw!AW11,raw!AX11,raw!AY11,raw!AZ11,raw!BA11)</f>
        <v>7.5</v>
      </c>
      <c r="T13">
        <f>AVERAGE(raw!BB11,raw!BC11,raw!BD11,raw!BE11,raw!BF11,raw!BG11)</f>
        <v>8.3333333333333339</v>
      </c>
      <c r="U13">
        <f>MEDIAN(raw!BB11,raw!BC11,raw!BD11,raw!BE11,raw!BF11,raw!BG11)</f>
        <v>7.5</v>
      </c>
      <c r="V13">
        <f>AVERAGE(raw!BH11,raw!BI11,raw!BJ11,raw!BK11,raw!BL11,raw!BM11,raw!BN11,raw!BO11,raw!BP11,raw!BQ11,raw!BR11,raw!BS11,raw!BT11,raw!BU11,raw!BV11)</f>
        <v>9</v>
      </c>
      <c r="W13">
        <f>MEDIAN(raw!BH11,raw!BI11,raw!BJ11,raw!BK11,raw!BL11,raw!BM11,raw!BN11,raw!BO11,raw!BP11,raw!BQ11,raw!BR11,raw!BS11,raw!BT11,raw!BU11,raw!BV11)</f>
        <v>10</v>
      </c>
      <c r="X13">
        <f>AVERAGE(raw!BW11,raw!BX11,raw!BY11,raw!BZ11,raw!CA11,raw!CB11,raw!CC11,raw!CD11,raw!CE11,raw!CF11,raw!CG11,raw!CH11,raw!CI11,raw!CJ11,raw!CK11,raw!CL11,raw!CM11,raw!CN11,raw!CO11,raw!CP11,raw!CQ11,raw!CR11,raw!CS11,raw!CT11,raw!CU11)</f>
        <v>9.1999999999999993</v>
      </c>
      <c r="Y13">
        <f>MEDIAN(raw!BW11,raw!BX11,raw!BY11,raw!BZ11,raw!CA11,raw!CB11,raw!CC11,raw!CD11,raw!CE11,raw!CF11,raw!CG11,raw!CH11,raw!CI11,raw!CJ11,raw!CK11,raw!CL11,raw!CM11,raw!CN11,raw!CO11,raw!CP11,raw!CQ11,raw!CR11,raw!CS11,raw!CT11,raw!CU11)</f>
        <v>10</v>
      </c>
      <c r="AA13" s="69">
        <f t="shared" si="0"/>
        <v>9.25</v>
      </c>
      <c r="AB13" s="69">
        <f>'2.1'!F13</f>
        <v>8</v>
      </c>
      <c r="AC13" s="69">
        <f t="shared" si="1"/>
        <v>7.5</v>
      </c>
      <c r="AD13" s="69">
        <f t="shared" si="2"/>
        <v>8.125</v>
      </c>
      <c r="AE13" s="71">
        <f t="shared" si="3"/>
        <v>9.1666666666666661</v>
      </c>
      <c r="AF13" s="71">
        <f t="shared" si="4"/>
        <v>9.5</v>
      </c>
      <c r="AG13" s="71">
        <f t="shared" si="5"/>
        <v>9</v>
      </c>
      <c r="AH13" s="72">
        <f t="shared" si="6"/>
        <v>8.3333333333333339</v>
      </c>
      <c r="AI13" s="72">
        <f t="shared" si="7"/>
        <v>8.3333333333333339</v>
      </c>
      <c r="AJ13">
        <f t="shared" si="8"/>
        <v>9</v>
      </c>
      <c r="AK13">
        <f t="shared" si="9"/>
        <v>9.1999999999999993</v>
      </c>
    </row>
    <row r="14" spans="1:37" ht="15.5" x14ac:dyDescent="0.35">
      <c r="A14" s="22" t="s">
        <v>43</v>
      </c>
      <c r="B14" s="22" t="s">
        <v>53</v>
      </c>
      <c r="C14" s="22" t="s">
        <v>57</v>
      </c>
      <c r="D14">
        <f>AVERAGE(raw!D12,raw!F12,raw!H12,raw!J12,raw!L12,raw!N12,raw!P12,raw!R12,raw!T12,raw!V12)</f>
        <v>9.25</v>
      </c>
      <c r="E14">
        <f>MEDIAN(raw!D12,raw!F12,raw!H12,raw!J12,raw!L12,raw!N12,raw!P12,raw!R12,raw!T12,raw!V12)</f>
        <v>10</v>
      </c>
      <c r="F14">
        <f>AVERAGE(raw!E12,raw!G12,raw!I12,raw!K12,raw!M12,raw!O12,raw!Q12,raw!S12,raw!U12,raw!W12)</f>
        <v>6.75</v>
      </c>
      <c r="G14">
        <f>MEDIAN(raw!E12,raw!G12,raw!I12,raw!K12,raw!M12,raw!O12,raw!Q12,raw!S12,raw!U12,raw!W12)</f>
        <v>7.5</v>
      </c>
      <c r="H14">
        <f>AVERAGE(raw!X12,raw!Y12,raw!Z12,raw!AA12)</f>
        <v>5</v>
      </c>
      <c r="I14">
        <f>MEDIAN(raw!X12,raw!Y12,raw!Z12,raw!AA12)</f>
        <v>5</v>
      </c>
      <c r="J14">
        <f>AVERAGE(raw!AB12,raw!AC12,raw!AD12,raw!AE12)</f>
        <v>8.125</v>
      </c>
      <c r="K14">
        <f>MEDIAN(raw!AB12,raw!AC12,raw!AD12,raw!AE12)</f>
        <v>7.5</v>
      </c>
      <c r="L14">
        <f>AVERAGE(raw!AF12,raw!AG12,raw!AH12,raw!AI12,raw!AJ12,raw!AK12)</f>
        <v>6.25</v>
      </c>
      <c r="M14">
        <f>MEDIAN(raw!AF12,raw!AG12,raw!AH12,raw!AI12,raw!AJ12,raw!AK12)</f>
        <v>7.5</v>
      </c>
      <c r="N14">
        <f>AVERAGE(raw!AL12,raw!AM12,raw!AN12,raw!AO12,raw!AP12)</f>
        <v>4.5</v>
      </c>
      <c r="O14">
        <f>MEDIAN(raw!AL12,raw!AM12,raw!AN12,raw!AO12,raw!AP12)</f>
        <v>5</v>
      </c>
      <c r="P14">
        <f>AVERAGE(raw!AQ12,raw!AR12,raw!AS12,raw!AT12,raw!AU12)</f>
        <v>8</v>
      </c>
      <c r="Q14">
        <f>MEDIAN(raw!AQ12,raw!AR12,raw!AS12,raw!AT12,raw!AU12)</f>
        <v>10</v>
      </c>
      <c r="R14">
        <f>AVERAGE(raw!AV12,raw!AW12,raw!AX12,raw!AY12,raw!AZ12,raw!BA12)</f>
        <v>10</v>
      </c>
      <c r="S14">
        <f>MEDIAN(raw!AV12,raw!AW12,raw!AX12,raw!AY12,raw!AZ12,raw!BA12)</f>
        <v>10</v>
      </c>
      <c r="T14">
        <f>AVERAGE(raw!BB12,raw!BC12,raw!BD12,raw!BE12,raw!BF12,raw!BG12)</f>
        <v>10</v>
      </c>
      <c r="U14">
        <f>MEDIAN(raw!BB12,raw!BC12,raw!BD12,raw!BE12,raw!BF12,raw!BG12)</f>
        <v>10</v>
      </c>
      <c r="V14">
        <f>AVERAGE(raw!BH12,raw!BI12,raw!BJ12,raw!BK12,raw!BL12,raw!BM12,raw!BN12,raw!BO12,raw!BP12,raw!BQ12,raw!BR12,raw!BS12,raw!BT12,raw!BU12,raw!BV12)</f>
        <v>7</v>
      </c>
      <c r="W14">
        <f>MEDIAN(raw!BH12,raw!BI12,raw!BJ12,raw!BK12,raw!BL12,raw!BM12,raw!BN12,raw!BO12,raw!BP12,raw!BQ12,raw!BR12,raw!BS12,raw!BT12,raw!BU12,raw!BV12)</f>
        <v>7.5</v>
      </c>
      <c r="X14">
        <f>AVERAGE(raw!BW12,raw!BX12,raw!BY12,raw!BZ12,raw!CA12,raw!CB12,raw!CC12,raw!CD12,raw!CE12,raw!CF12,raw!CG12,raw!CH12,raw!CI12,raw!CJ12,raw!CK12,raw!CL12,raw!CM12,raw!CN12,raw!CO12,raw!CP12,raw!CQ12,raw!CR12,raw!CS12,raw!CT12,raw!CU12)</f>
        <v>7.6</v>
      </c>
      <c r="Y14">
        <f>MEDIAN(raw!BW12,raw!BX12,raw!BY12,raw!BZ12,raw!CA12,raw!CB12,raw!CC12,raw!CD12,raw!CE12,raw!CF12,raw!CG12,raw!CH12,raw!CI12,raw!CJ12,raw!CK12,raw!CL12,raw!CM12,raw!CN12,raw!CO12,raw!CP12,raw!CQ12,raw!CR12,raw!CS12,raw!CT12,raw!CU12)</f>
        <v>7.5</v>
      </c>
      <c r="AA14" s="69">
        <f t="shared" si="0"/>
        <v>9.25</v>
      </c>
      <c r="AB14" s="69">
        <f>'2.1'!F14</f>
        <v>6.75</v>
      </c>
      <c r="AC14" s="69">
        <f t="shared" si="1"/>
        <v>5</v>
      </c>
      <c r="AD14" s="69">
        <f t="shared" si="2"/>
        <v>8.125</v>
      </c>
      <c r="AE14" s="71">
        <f t="shared" si="3"/>
        <v>6.25</v>
      </c>
      <c r="AF14" s="71">
        <f t="shared" si="4"/>
        <v>4.5</v>
      </c>
      <c r="AG14" s="71">
        <f t="shared" si="5"/>
        <v>8</v>
      </c>
      <c r="AH14" s="72">
        <f t="shared" si="6"/>
        <v>10</v>
      </c>
      <c r="AI14" s="72">
        <f t="shared" si="7"/>
        <v>10</v>
      </c>
      <c r="AJ14">
        <f t="shared" si="8"/>
        <v>7</v>
      </c>
      <c r="AK14">
        <f t="shared" si="9"/>
        <v>7.6</v>
      </c>
    </row>
    <row r="15" spans="1:37" ht="15.5" x14ac:dyDescent="0.35">
      <c r="A15" s="22" t="s">
        <v>43</v>
      </c>
      <c r="B15" s="22" t="s">
        <v>53</v>
      </c>
      <c r="C15" s="22" t="s">
        <v>58</v>
      </c>
      <c r="D15">
        <f>AVERAGE(raw!D13,raw!F13,raw!H13,raw!J13,raw!L13,raw!N13,raw!P13,raw!R13,raw!T13,raw!V13)</f>
        <v>9.5</v>
      </c>
      <c r="E15">
        <f>MEDIAN(raw!D13,raw!F13,raw!H13,raw!J13,raw!L13,raw!N13,raw!P13,raw!R13,raw!T13,raw!V13)</f>
        <v>10</v>
      </c>
      <c r="F15">
        <f>AVERAGE(raw!E13,raw!G13,raw!I13,raw!K13,raw!M13,raw!O13,raw!Q13,raw!S13,raw!U13,raw!W13)</f>
        <v>8.75</v>
      </c>
      <c r="G15">
        <f>MEDIAN(raw!E13,raw!G13,raw!I13,raw!K13,raw!M13,raw!O13,raw!Q13,raw!S13,raw!U13,raw!W13)</f>
        <v>10</v>
      </c>
      <c r="H15">
        <f>AVERAGE(raw!X13,raw!Y13,raw!Z13,raw!AA13)</f>
        <v>9.375</v>
      </c>
      <c r="I15">
        <f>MEDIAN(raw!X13,raw!Y13,raw!Z13,raw!AA13)</f>
        <v>10</v>
      </c>
      <c r="J15">
        <f>AVERAGE(raw!AB13,raw!AC13,raw!AD13,raw!AE13)</f>
        <v>3.75</v>
      </c>
      <c r="K15">
        <f>MEDIAN(raw!AB13,raw!AC13,raw!AD13,raw!AE13)</f>
        <v>3.75</v>
      </c>
      <c r="L15">
        <f>AVERAGE(raw!AF13,raw!AG13,raw!AH13,raw!AI13,raw!AJ13,raw!AK13)</f>
        <v>7.083333333333333</v>
      </c>
      <c r="M15">
        <f>MEDIAN(raw!AF13,raw!AG13,raw!AH13,raw!AI13,raw!AJ13,raw!AK13)</f>
        <v>7.5</v>
      </c>
      <c r="N15">
        <f>AVERAGE(raw!AL13,raw!AM13,raw!AN13,raw!AO13,raw!AP13)</f>
        <v>7.5</v>
      </c>
      <c r="O15">
        <f>MEDIAN(raw!AL13,raw!AM13,raw!AN13,raw!AO13,raw!AP13)</f>
        <v>7.5</v>
      </c>
      <c r="P15">
        <f>AVERAGE(raw!AQ13,raw!AR13,raw!AS13,raw!AT13,raw!AU13)</f>
        <v>9</v>
      </c>
      <c r="Q15">
        <f>MEDIAN(raw!AQ13,raw!AR13,raw!AS13,raw!AT13,raw!AU13)</f>
        <v>10</v>
      </c>
      <c r="R15">
        <f>AVERAGE(raw!AV13,raw!AW13,raw!AX13,raw!AY13,raw!AZ13,raw!BA13)</f>
        <v>8.3333333333333339</v>
      </c>
      <c r="S15">
        <f>MEDIAN(raw!AV13,raw!AW13,raw!AX13,raw!AY13,raw!AZ13,raw!BA13)</f>
        <v>8.75</v>
      </c>
      <c r="T15">
        <f>AVERAGE(raw!BB13,raw!BC13,raw!BD13,raw!BE13,raw!BF13,raw!BG13)</f>
        <v>7.916666666666667</v>
      </c>
      <c r="U15">
        <f>MEDIAN(raw!BB13,raw!BC13,raw!BD13,raw!BE13,raw!BF13,raw!BG13)</f>
        <v>7.5</v>
      </c>
      <c r="V15">
        <f>AVERAGE(raw!BH13,raw!BI13,raw!BJ13,raw!BK13,raw!BL13,raw!BM13,raw!BN13,raw!BO13,raw!BP13,raw!BQ13,raw!BR13,raw!BS13,raw!BT13,raw!BU13,raw!BV13)</f>
        <v>7.833333333333333</v>
      </c>
      <c r="W15">
        <f>MEDIAN(raw!BH13,raw!BI13,raw!BJ13,raw!BK13,raw!BL13,raw!BM13,raw!BN13,raw!BO13,raw!BP13,raw!BQ13,raw!BR13,raw!BS13,raw!BT13,raw!BU13,raw!BV13)</f>
        <v>7.5</v>
      </c>
      <c r="X15">
        <f>AVERAGE(raw!BW13,raw!BX13,raw!BY13,raw!BZ13,raw!CA13,raw!CB13,raw!CC13,raw!CD13,raw!CE13,raw!CF13,raw!CG13,raw!CH13,raw!CI13,raw!CJ13,raw!CK13,raw!CL13,raw!CM13,raw!CN13,raw!CO13,raw!CP13,raw!CQ13,raw!CR13,raw!CS13,raw!CT13,raw!CU13)</f>
        <v>7.9</v>
      </c>
      <c r="Y15">
        <f>MEDIAN(raw!BW13,raw!BX13,raw!BY13,raw!BZ13,raw!CA13,raw!CB13,raw!CC13,raw!CD13,raw!CE13,raw!CF13,raw!CG13,raw!CH13,raw!CI13,raw!CJ13,raw!CK13,raw!CL13,raw!CM13,raw!CN13,raw!CO13,raw!CP13,raw!CQ13,raw!CR13,raw!CS13,raw!CT13,raw!CU13)</f>
        <v>7.5</v>
      </c>
      <c r="AA15" s="69">
        <f t="shared" si="0"/>
        <v>9.5</v>
      </c>
      <c r="AB15" s="69">
        <f>'2.1'!F15</f>
        <v>8.75</v>
      </c>
      <c r="AC15" s="69">
        <f t="shared" si="1"/>
        <v>9.375</v>
      </c>
      <c r="AD15" s="69">
        <f t="shared" si="2"/>
        <v>3.75</v>
      </c>
      <c r="AE15" s="71">
        <f t="shared" si="3"/>
        <v>7.083333333333333</v>
      </c>
      <c r="AF15" s="71">
        <f t="shared" si="4"/>
        <v>7.5</v>
      </c>
      <c r="AG15" s="71">
        <f t="shared" si="5"/>
        <v>9</v>
      </c>
      <c r="AH15" s="72">
        <f t="shared" si="6"/>
        <v>8.3333333333333339</v>
      </c>
      <c r="AI15" s="72">
        <f t="shared" si="7"/>
        <v>7.916666666666667</v>
      </c>
      <c r="AJ15">
        <f t="shared" si="8"/>
        <v>7.833333333333333</v>
      </c>
      <c r="AK15">
        <f t="shared" si="9"/>
        <v>7.9</v>
      </c>
    </row>
    <row r="16" spans="1:37" ht="15.5" x14ac:dyDescent="0.35">
      <c r="A16" s="22" t="s">
        <v>43</v>
      </c>
      <c r="B16" s="22" t="s">
        <v>59</v>
      </c>
      <c r="C16" s="22" t="s">
        <v>60</v>
      </c>
      <c r="D16">
        <f>AVERAGE(raw!D14,raw!F14,raw!H14,raw!J14,raw!L14,raw!N14,raw!P14,raw!R14,raw!T14,raw!V14)</f>
        <v>9</v>
      </c>
      <c r="E16">
        <f>MEDIAN(raw!D14,raw!F14,raw!H14,raw!J14,raw!L14,raw!N14,raw!P14,raw!R14,raw!T14,raw!V14)</f>
        <v>10</v>
      </c>
      <c r="F16">
        <f>AVERAGE(raw!E14,raw!G14,raw!I14,raw!K14,raw!M14,raw!O14,raw!Q14,raw!S14,raw!U14,raw!W14)</f>
        <v>8.25</v>
      </c>
      <c r="G16">
        <f>MEDIAN(raw!E14,raw!G14,raw!I14,raw!K14,raw!M14,raw!O14,raw!Q14,raw!S14,raw!U14,raw!W14)</f>
        <v>7.5</v>
      </c>
      <c r="H16">
        <f>AVERAGE(raw!X14,raw!Y14,raw!Z14,raw!AA14)</f>
        <v>5.625</v>
      </c>
      <c r="I16">
        <f>MEDIAN(raw!X14,raw!Y14,raw!Z14,raw!AA14)</f>
        <v>5</v>
      </c>
      <c r="J16">
        <f>AVERAGE(raw!AB14,raw!AC14,raw!AD14,raw!AE14)</f>
        <v>9.375</v>
      </c>
      <c r="K16">
        <f>MEDIAN(raw!AB14,raw!AC14,raw!AD14,raw!AE14)</f>
        <v>10</v>
      </c>
      <c r="L16">
        <f>AVERAGE(raw!AF14,raw!AG14,raw!AH14,raw!AI14,raw!AJ14,raw!AK14)</f>
        <v>7.916666666666667</v>
      </c>
      <c r="M16">
        <f>MEDIAN(raw!AF14,raw!AG14,raw!AH14,raw!AI14,raw!AJ14,raw!AK14)</f>
        <v>7.5</v>
      </c>
      <c r="N16">
        <f>AVERAGE(raw!AL14,raw!AM14,raw!AN14,raw!AO14,raw!AP14)</f>
        <v>5.5</v>
      </c>
      <c r="O16">
        <f>MEDIAN(raw!AL14,raw!AM14,raw!AN14,raw!AO14,raw!AP14)</f>
        <v>7.5</v>
      </c>
      <c r="P16">
        <f>AVERAGE(raw!AQ14,raw!AR14,raw!AS14,raw!AT14,raw!AU14)</f>
        <v>10</v>
      </c>
      <c r="Q16">
        <f>MEDIAN(raw!AQ14,raw!AR14,raw!AS14,raw!AT14,raw!AU14)</f>
        <v>10</v>
      </c>
      <c r="R16">
        <f>AVERAGE(raw!AV14,raw!AW14,raw!AX14,raw!AY14,raw!AZ14,raw!BA14)</f>
        <v>10</v>
      </c>
      <c r="S16">
        <f>MEDIAN(raw!AV14,raw!AW14,raw!AX14,raw!AY14,raw!AZ14,raw!BA14)</f>
        <v>10</v>
      </c>
      <c r="T16">
        <f>AVERAGE(raw!BB14,raw!BC14,raw!BD14,raw!BE14,raw!BF14,raw!BG14)</f>
        <v>9.5833333333333339</v>
      </c>
      <c r="U16">
        <f>MEDIAN(raw!BB14,raw!BC14,raw!BD14,raw!BE14,raw!BF14,raw!BG14)</f>
        <v>10</v>
      </c>
      <c r="V16">
        <f>AVERAGE(raw!BH14,raw!BI14,raw!BJ14,raw!BK14,raw!BL14,raw!BM14,raw!BN14,raw!BO14,raw!BP14,raw!BQ14,raw!BR14,raw!BS14,raw!BT14,raw!BU14,raw!BV14)</f>
        <v>8.3333333333333339</v>
      </c>
      <c r="W16">
        <f>MEDIAN(raw!BH14,raw!BI14,raw!BJ14,raw!BK14,raw!BL14,raw!BM14,raw!BN14,raw!BO14,raw!BP14,raw!BQ14,raw!BR14,raw!BS14,raw!BT14,raw!BU14,raw!BV14)</f>
        <v>10</v>
      </c>
      <c r="X16">
        <f>AVERAGE(raw!BW14,raw!BX14,raw!BY14,raw!BZ14,raw!CA14,raw!CB14,raw!CC14,raw!CD14,raw!CE14,raw!CF14,raw!CG14,raw!CH14,raw!CI14,raw!CJ14,raw!CK14,raw!CL14,raw!CM14,raw!CN14,raw!CO14,raw!CP14,raw!CQ14,raw!CR14,raw!CS14,raw!CT14,raw!CU14)</f>
        <v>8.6</v>
      </c>
      <c r="Y16">
        <f>MEDIAN(raw!BW14,raw!BX14,raw!BY14,raw!BZ14,raw!CA14,raw!CB14,raw!CC14,raw!CD14,raw!CE14,raw!CF14,raw!CG14,raw!CH14,raw!CI14,raw!CJ14,raw!CK14,raw!CL14,raw!CM14,raw!CN14,raw!CO14,raw!CP14,raw!CQ14,raw!CR14,raw!CS14,raw!CT14,raw!CU14)</f>
        <v>10</v>
      </c>
      <c r="AA16" s="69">
        <f t="shared" si="0"/>
        <v>9</v>
      </c>
      <c r="AB16" s="69">
        <f>'2.1'!F16</f>
        <v>8.25</v>
      </c>
      <c r="AC16" s="69">
        <f t="shared" si="1"/>
        <v>5.625</v>
      </c>
      <c r="AD16" s="69">
        <f t="shared" si="2"/>
        <v>9.375</v>
      </c>
      <c r="AE16" s="71">
        <f t="shared" si="3"/>
        <v>7.916666666666667</v>
      </c>
      <c r="AF16" s="71">
        <f t="shared" si="4"/>
        <v>5.5</v>
      </c>
      <c r="AG16" s="71">
        <f t="shared" si="5"/>
        <v>10</v>
      </c>
      <c r="AH16" s="72">
        <f t="shared" si="6"/>
        <v>10</v>
      </c>
      <c r="AI16" s="72">
        <f t="shared" si="7"/>
        <v>9.5833333333333339</v>
      </c>
      <c r="AJ16">
        <f t="shared" si="8"/>
        <v>8.3333333333333339</v>
      </c>
      <c r="AK16">
        <f t="shared" si="9"/>
        <v>8.6</v>
      </c>
    </row>
    <row r="17" spans="1:37" ht="15.5" x14ac:dyDescent="0.35">
      <c r="A17" s="22" t="s">
        <v>43</v>
      </c>
      <c r="B17" s="22" t="s">
        <v>59</v>
      </c>
      <c r="C17" s="22" t="s">
        <v>61</v>
      </c>
      <c r="D17">
        <f>AVERAGE(raw!D15,raw!F15,raw!H15,raw!J15,raw!L15,raw!N15,raw!P15,raw!R15,raw!T15,raw!V15)</f>
        <v>6.5</v>
      </c>
      <c r="E17">
        <f>MEDIAN(raw!D15,raw!F15,raw!H15,raw!J15,raw!L15,raw!N15,raw!P15,raw!R15,raw!T15,raw!V15)</f>
        <v>6.25</v>
      </c>
      <c r="F17">
        <f>AVERAGE(raw!E15,raw!G15,raw!I15,raw!K15,raw!M15,raw!O15,raw!Q15,raw!S15,raw!U15,raw!W15)</f>
        <v>7.25</v>
      </c>
      <c r="G17">
        <f>MEDIAN(raw!E15,raw!G15,raw!I15,raw!K15,raw!M15,raw!O15,raw!Q15,raw!S15,raw!U15,raw!W15)</f>
        <v>10</v>
      </c>
      <c r="H17">
        <f>AVERAGE(raw!X15,raw!Y15,raw!Z15,raw!AA15)</f>
        <v>5.625</v>
      </c>
      <c r="I17">
        <f>MEDIAN(raw!X15,raw!Y15,raw!Z15,raw!AA15)</f>
        <v>7.5</v>
      </c>
      <c r="J17">
        <f>AVERAGE(raw!AB15,raw!AC15,raw!AD15,raw!AE15)</f>
        <v>8.75</v>
      </c>
      <c r="K17">
        <f>MEDIAN(raw!AB15,raw!AC15,raw!AD15,raw!AE15)</f>
        <v>10</v>
      </c>
      <c r="L17">
        <f>AVERAGE(raw!AF15,raw!AG15,raw!AH15,raw!AI15,raw!AJ15,raw!AK15)</f>
        <v>5.416666666666667</v>
      </c>
      <c r="M17">
        <f>MEDIAN(raw!AF15,raw!AG15,raw!AH15,raw!AI15,raw!AJ15,raw!AK15)</f>
        <v>6.25</v>
      </c>
      <c r="N17">
        <f>AVERAGE(raw!AL15,raw!AM15,raw!AN15,raw!AO15,raw!AP15)</f>
        <v>4.5</v>
      </c>
      <c r="O17">
        <f>MEDIAN(raw!AL15,raw!AM15,raw!AN15,raw!AO15,raw!AP15)</f>
        <v>5</v>
      </c>
      <c r="P17">
        <f>AVERAGE(raw!AQ15,raw!AR15,raw!AS15,raw!AT15,raw!AU15)</f>
        <v>6.5</v>
      </c>
      <c r="Q17">
        <f>MEDIAN(raw!AQ15,raw!AR15,raw!AS15,raw!AT15,raw!AU15)</f>
        <v>7.5</v>
      </c>
      <c r="R17">
        <f>AVERAGE(raw!AV15,raw!AW15,raw!AX15,raw!AY15,raw!AZ15,raw!BA15)</f>
        <v>10</v>
      </c>
      <c r="S17">
        <f>MEDIAN(raw!AV15,raw!AW15,raw!AX15,raw!AY15,raw!AZ15,raw!BA15)</f>
        <v>10</v>
      </c>
      <c r="T17">
        <f>AVERAGE(raw!BB15,raw!BC15,raw!BD15,raw!BE15,raw!BF15,raw!BG15)</f>
        <v>10</v>
      </c>
      <c r="U17">
        <f>MEDIAN(raw!BB15,raw!BC15,raw!BD15,raw!BE15,raw!BF15,raw!BG15)</f>
        <v>10</v>
      </c>
      <c r="V17">
        <f>AVERAGE(raw!BH15,raw!BI15,raw!BJ15,raw!BK15,raw!BL15,raw!BM15,raw!BN15,raw!BO15,raw!BP15,raw!BQ15,raw!BR15,raw!BS15,raw!BT15,raw!BU15,raw!BV15)</f>
        <v>3.8333333333333335</v>
      </c>
      <c r="W17">
        <f>MEDIAN(raw!BH15,raw!BI15,raw!BJ15,raw!BK15,raw!BL15,raw!BM15,raw!BN15,raw!BO15,raw!BP15,raw!BQ15,raw!BR15,raw!BS15,raw!BT15,raw!BU15,raw!BV15)</f>
        <v>2.5</v>
      </c>
      <c r="X17">
        <f>AVERAGE(raw!BW15,raw!BX15,raw!BY15,raw!BZ15,raw!CA15,raw!CB15,raw!CC15,raw!CD15,raw!CE15,raw!CF15,raw!CG15,raw!CH15,raw!CI15,raw!CJ15,raw!CK15,raw!CL15,raw!CM15,raw!CN15,raw!CO15,raw!CP15,raw!CQ15,raw!CR15,raw!CS15,raw!CT15,raw!CU15)</f>
        <v>8.1999999999999993</v>
      </c>
      <c r="Y17">
        <f>MEDIAN(raw!BW15,raw!BX15,raw!BY15,raw!BZ15,raw!CA15,raw!CB15,raw!CC15,raw!CD15,raw!CE15,raw!CF15,raw!CG15,raw!CH15,raw!CI15,raw!CJ15,raw!CK15,raw!CL15,raw!CM15,raw!CN15,raw!CO15,raw!CP15,raw!CQ15,raw!CR15,raw!CS15,raw!CT15,raw!CU15)</f>
        <v>10</v>
      </c>
      <c r="AA17" s="69">
        <f t="shared" si="0"/>
        <v>6.5</v>
      </c>
      <c r="AB17" s="69">
        <f>'2.1'!F17</f>
        <v>7.25</v>
      </c>
      <c r="AC17" s="69">
        <f t="shared" si="1"/>
        <v>5.625</v>
      </c>
      <c r="AD17" s="69">
        <f t="shared" si="2"/>
        <v>8.75</v>
      </c>
      <c r="AE17" s="71">
        <f t="shared" si="3"/>
        <v>5.416666666666667</v>
      </c>
      <c r="AF17" s="71">
        <f t="shared" si="4"/>
        <v>4.5</v>
      </c>
      <c r="AG17" s="71">
        <f t="shared" si="5"/>
        <v>6.5</v>
      </c>
      <c r="AH17" s="72">
        <f t="shared" si="6"/>
        <v>10</v>
      </c>
      <c r="AI17" s="72">
        <f t="shared" si="7"/>
        <v>10</v>
      </c>
      <c r="AJ17">
        <f t="shared" si="8"/>
        <v>3.8333333333333335</v>
      </c>
      <c r="AK17">
        <f t="shared" si="9"/>
        <v>8.1999999999999993</v>
      </c>
    </row>
    <row r="18" spans="1:37" ht="15.5" x14ac:dyDescent="0.35">
      <c r="A18" s="22" t="s">
        <v>43</v>
      </c>
      <c r="B18" s="22" t="s">
        <v>59</v>
      </c>
      <c r="C18" s="22" t="s">
        <v>62</v>
      </c>
      <c r="D18">
        <f>AVERAGE(raw!D16,raw!F16,raw!H16,raw!J16,raw!L16,raw!N16,raw!P16,raw!R16,raw!T16,raw!V16)</f>
        <v>9.25</v>
      </c>
      <c r="E18">
        <f>MEDIAN(raw!D16,raw!F16,raw!H16,raw!J16,raw!L16,raw!N16,raw!P16,raw!R16,raw!T16,raw!V16)</f>
        <v>10</v>
      </c>
      <c r="F18">
        <f>AVERAGE(raw!E16,raw!G16,raw!I16,raw!K16,raw!M16,raw!O16,raw!Q16,raw!S16,raw!U16,raw!W16)</f>
        <v>7.5</v>
      </c>
      <c r="G18">
        <f>MEDIAN(raw!E16,raw!G16,raw!I16,raw!K16,raw!M16,raw!O16,raw!Q16,raw!S16,raw!U16,raw!W16)</f>
        <v>8.75</v>
      </c>
      <c r="H18">
        <f>AVERAGE(raw!X16,raw!Y16,raw!Z16,raw!AA16)</f>
        <v>8.75</v>
      </c>
      <c r="I18">
        <f>MEDIAN(raw!X16,raw!Y16,raw!Z16,raw!AA16)</f>
        <v>8.75</v>
      </c>
      <c r="J18">
        <f>AVERAGE(raw!AB16,raw!AC16,raw!AD16,raw!AE16)</f>
        <v>6.875</v>
      </c>
      <c r="K18">
        <f>MEDIAN(raw!AB16,raw!AC16,raw!AD16,raw!AE16)</f>
        <v>6.25</v>
      </c>
      <c r="L18">
        <f>AVERAGE(raw!AF16,raw!AG16,raw!AH16,raw!AI16,raw!AJ16,raw!AK16)</f>
        <v>6.666666666666667</v>
      </c>
      <c r="M18">
        <f>MEDIAN(raw!AF16,raw!AG16,raw!AH16,raw!AI16,raw!AJ16,raw!AK16)</f>
        <v>7.5</v>
      </c>
      <c r="N18">
        <f>AVERAGE(raw!AL16,raw!AM16,raw!AN16,raw!AO16,raw!AP16)</f>
        <v>9.5</v>
      </c>
      <c r="O18">
        <f>MEDIAN(raw!AL16,raw!AM16,raw!AN16,raw!AO16,raw!AP16)</f>
        <v>10</v>
      </c>
      <c r="P18">
        <f>AVERAGE(raw!AQ16,raw!AR16,raw!AS16,raw!AT16,raw!AU16)</f>
        <v>7.5</v>
      </c>
      <c r="Q18">
        <f>MEDIAN(raw!AQ16,raw!AR16,raw!AS16,raw!AT16,raw!AU16)</f>
        <v>7.5</v>
      </c>
      <c r="R18">
        <f>AVERAGE(raw!AV16,raw!AW16,raw!AX16,raw!AY16,raw!AZ16,raw!BA16)</f>
        <v>8.75</v>
      </c>
      <c r="S18">
        <f>MEDIAN(raw!AV16,raw!AW16,raw!AX16,raw!AY16,raw!AZ16,raw!BA16)</f>
        <v>10</v>
      </c>
      <c r="T18">
        <f>AVERAGE(raw!BB16,raw!BC16,raw!BD16,raw!BE16,raw!BF16,raw!BG16)</f>
        <v>9.5833333333333339</v>
      </c>
      <c r="U18">
        <f>MEDIAN(raw!BB16,raw!BC16,raw!BD16,raw!BE16,raw!BF16,raw!BG16)</f>
        <v>10</v>
      </c>
      <c r="V18">
        <f>AVERAGE(raw!BH16,raw!BI16,raw!BJ16,raw!BK16,raw!BL16,raw!BM16,raw!BN16,raw!BO16,raw!BP16,raw!BQ16,raw!BR16,raw!BS16,raw!BT16,raw!BU16,raw!BV16)</f>
        <v>7.333333333333333</v>
      </c>
      <c r="W18">
        <f>MEDIAN(raw!BH16,raw!BI16,raw!BJ16,raw!BK16,raw!BL16,raw!BM16,raw!BN16,raw!BO16,raw!BP16,raw!BQ16,raw!BR16,raw!BS16,raw!BT16,raw!BU16,raw!BV16)</f>
        <v>10</v>
      </c>
      <c r="X18">
        <f>AVERAGE(raw!BW16,raw!BX16,raw!BY16,raw!BZ16,raw!CA16,raw!CB16,raw!CC16,raw!CD16,raw!CE16,raw!CF16,raw!CG16,raw!CH16,raw!CI16,raw!CJ16,raw!CK16,raw!CL16,raw!CM16,raw!CN16,raw!CO16,raw!CP16,raw!CQ16,raw!CR16,raw!CS16,raw!CT16,raw!CU16)</f>
        <v>5.4</v>
      </c>
      <c r="Y18">
        <f>MEDIAN(raw!BW16,raw!BX16,raw!BY16,raw!BZ16,raw!CA16,raw!CB16,raw!CC16,raw!CD16,raw!CE16,raw!CF16,raw!CG16,raw!CH16,raw!CI16,raw!CJ16,raw!CK16,raw!CL16,raw!CM16,raw!CN16,raw!CO16,raw!CP16,raw!CQ16,raw!CR16,raw!CS16,raw!CT16,raw!CU16)</f>
        <v>5</v>
      </c>
      <c r="AA18" s="69">
        <f t="shared" si="0"/>
        <v>9.25</v>
      </c>
      <c r="AB18" s="69">
        <f>'2.1'!F18</f>
        <v>7.5</v>
      </c>
      <c r="AC18" s="69">
        <f t="shared" si="1"/>
        <v>8.75</v>
      </c>
      <c r="AD18" s="69">
        <f t="shared" si="2"/>
        <v>6.875</v>
      </c>
      <c r="AE18" s="71">
        <f t="shared" si="3"/>
        <v>6.666666666666667</v>
      </c>
      <c r="AF18" s="71">
        <f t="shared" si="4"/>
        <v>9.5</v>
      </c>
      <c r="AG18" s="71">
        <f t="shared" si="5"/>
        <v>7.5</v>
      </c>
      <c r="AH18" s="72">
        <f t="shared" si="6"/>
        <v>8.75</v>
      </c>
      <c r="AI18" s="72">
        <f t="shared" si="7"/>
        <v>9.5833333333333339</v>
      </c>
      <c r="AJ18">
        <f t="shared" si="8"/>
        <v>7.333333333333333</v>
      </c>
      <c r="AK18">
        <f t="shared" si="9"/>
        <v>5.4</v>
      </c>
    </row>
    <row r="19" spans="1:37" ht="15.5" x14ac:dyDescent="0.35">
      <c r="A19" s="22" t="s">
        <v>43</v>
      </c>
      <c r="B19" s="22" t="s">
        <v>59</v>
      </c>
      <c r="C19" s="22" t="s">
        <v>63</v>
      </c>
      <c r="D19">
        <f>AVERAGE(raw!D17,raw!F17,raw!H17,raw!J17,raw!L17,raw!N17,raw!P17,raw!R17,raw!T17,raw!V17)</f>
        <v>9.5</v>
      </c>
      <c r="E19">
        <f>MEDIAN(raw!D17,raw!F17,raw!H17,raw!J17,raw!L17,raw!N17,raw!P17,raw!R17,raw!T17,raw!V17)</f>
        <v>10</v>
      </c>
      <c r="F19">
        <f>AVERAGE(raw!E17,raw!G17,raw!I17,raw!K17,raw!M17,raw!O17,raw!Q17,raw!S17,raw!U17,raw!W17)</f>
        <v>7.25</v>
      </c>
      <c r="G19">
        <f>MEDIAN(raw!E17,raw!G17,raw!I17,raw!K17,raw!M17,raw!O17,raw!Q17,raw!S17,raw!U17,raw!W17)</f>
        <v>7.5</v>
      </c>
      <c r="H19">
        <f>AVERAGE(raw!X17,raw!Y17,raw!Z17,raw!AA17)</f>
        <v>4.375</v>
      </c>
      <c r="I19">
        <f>MEDIAN(raw!X17,raw!Y17,raw!Z17,raw!AA17)</f>
        <v>5</v>
      </c>
      <c r="J19">
        <f>AVERAGE(raw!AB17,raw!AC17,raw!AD17,raw!AE17)</f>
        <v>6.25</v>
      </c>
      <c r="K19">
        <f>MEDIAN(raw!AB17,raw!AC17,raw!AD17,raw!AE17)</f>
        <v>6.25</v>
      </c>
      <c r="L19">
        <f>AVERAGE(raw!AF17,raw!AG17,raw!AH17,raw!AI17,raw!AJ17,raw!AK17)</f>
        <v>7.083333333333333</v>
      </c>
      <c r="M19">
        <f>MEDIAN(raw!AF17,raw!AG17,raw!AH17,raw!AI17,raw!AJ17,raw!AK17)</f>
        <v>8.75</v>
      </c>
      <c r="N19">
        <f>AVERAGE(raw!AL17,raw!AM17,raw!AN17,raw!AO17,raw!AP17)</f>
        <v>8.5</v>
      </c>
      <c r="O19">
        <f>MEDIAN(raw!AL17,raw!AM17,raw!AN17,raw!AO17,raw!AP17)</f>
        <v>10</v>
      </c>
      <c r="P19">
        <f>AVERAGE(raw!AQ17,raw!AR17,raw!AS17,raw!AT17,raw!AU17)</f>
        <v>7.5</v>
      </c>
      <c r="Q19">
        <f>MEDIAN(raw!AQ17,raw!AR17,raw!AS17,raw!AT17,raw!AU17)</f>
        <v>10</v>
      </c>
      <c r="R19">
        <f>AVERAGE(raw!AV17,raw!AW17,raw!AX17,raw!AY17,raw!AZ17,raw!BA17)</f>
        <v>10</v>
      </c>
      <c r="S19">
        <f>MEDIAN(raw!AV17,raw!AW17,raw!AX17,raw!AY17,raw!AZ17,raw!BA17)</f>
        <v>10</v>
      </c>
      <c r="T19">
        <f>AVERAGE(raw!BB17,raw!BC17,raw!BD17,raw!BE17,raw!BF17,raw!BG17)</f>
        <v>9.1666666666666661</v>
      </c>
      <c r="U19">
        <f>MEDIAN(raw!BB17,raw!BC17,raw!BD17,raw!BE17,raw!BF17,raw!BG17)</f>
        <v>10</v>
      </c>
      <c r="V19">
        <f>AVERAGE(raw!BH17,raw!BI17,raw!BJ17,raw!BK17,raw!BL17,raw!BM17,raw!BN17,raw!BO17,raw!BP17,raw!BQ17,raw!BR17,raw!BS17,raw!BT17,raw!BU17,raw!BV17)</f>
        <v>8.6666666666666661</v>
      </c>
      <c r="W19">
        <f>MEDIAN(raw!BH17,raw!BI17,raw!BJ17,raw!BK17,raw!BL17,raw!BM17,raw!BN17,raw!BO17,raw!BP17,raw!BQ17,raw!BR17,raw!BS17,raw!BT17,raw!BU17,raw!BV17)</f>
        <v>10</v>
      </c>
      <c r="X19">
        <f>AVERAGE(raw!BW17,raw!BX17,raw!BY17,raw!BZ17,raw!CA17,raw!CB17,raw!CC17,raw!CD17,raw!CE17,raw!CF17,raw!CG17,raw!CH17,raw!CI17,raw!CJ17,raw!CK17,raw!CL17,raw!CM17,raw!CN17,raw!CO17,raw!CP17,raw!CQ17,raw!CR17,raw!CS17,raw!CT17,raw!CU17)</f>
        <v>7.6</v>
      </c>
      <c r="Y19">
        <f>MEDIAN(raw!BW17,raw!BX17,raw!BY17,raw!BZ17,raw!CA17,raw!CB17,raw!CC17,raw!CD17,raw!CE17,raw!CF17,raw!CG17,raw!CH17,raw!CI17,raw!CJ17,raw!CK17,raw!CL17,raw!CM17,raw!CN17,raw!CO17,raw!CP17,raw!CQ17,raw!CR17,raw!CS17,raw!CT17,raw!CU17)</f>
        <v>10</v>
      </c>
      <c r="AA19" s="69">
        <f t="shared" si="0"/>
        <v>9.5</v>
      </c>
      <c r="AB19" s="69">
        <f>'2.1'!F19</f>
        <v>7.25</v>
      </c>
      <c r="AC19" s="69">
        <f t="shared" si="1"/>
        <v>4.375</v>
      </c>
      <c r="AD19" s="69">
        <f t="shared" si="2"/>
        <v>6.25</v>
      </c>
      <c r="AE19" s="71">
        <f t="shared" si="3"/>
        <v>7.083333333333333</v>
      </c>
      <c r="AF19" s="71">
        <f t="shared" si="4"/>
        <v>8.5</v>
      </c>
      <c r="AG19" s="71">
        <f t="shared" si="5"/>
        <v>7.5</v>
      </c>
      <c r="AH19" s="72">
        <f t="shared" si="6"/>
        <v>10</v>
      </c>
      <c r="AI19" s="72">
        <f t="shared" si="7"/>
        <v>9.1666666666666661</v>
      </c>
      <c r="AJ19">
        <f t="shared" si="8"/>
        <v>8.6666666666666661</v>
      </c>
      <c r="AK19">
        <f t="shared" si="9"/>
        <v>7.6</v>
      </c>
    </row>
    <row r="20" spans="1:37" ht="15.5" x14ac:dyDescent="0.35">
      <c r="A20" s="22" t="s">
        <v>43</v>
      </c>
      <c r="B20" s="22" t="s">
        <v>64</v>
      </c>
      <c r="C20" s="22" t="s">
        <v>65</v>
      </c>
      <c r="D20">
        <f>AVERAGE(raw!D18,raw!F18,raw!H18,raw!J18,raw!L18,raw!N18,raw!P18,raw!R18,raw!T18,raw!V18)</f>
        <v>0</v>
      </c>
      <c r="E20">
        <f>MEDIAN(raw!D18,raw!F18,raw!H18,raw!J18,raw!L18,raw!N18,raw!P18,raw!R18,raw!T18,raw!V18)</f>
        <v>0</v>
      </c>
      <c r="F20">
        <f>AVERAGE(raw!E18,raw!G18,raw!I18,raw!K18,raw!M18,raw!O18,raw!Q18,raw!S18,raw!U18,raw!W18)</f>
        <v>10</v>
      </c>
      <c r="G20">
        <f>MEDIAN(raw!E18,raw!G18,raw!I18,raw!K18,raw!M18,raw!O18,raw!Q18,raw!S18,raw!U18,raw!W18)</f>
        <v>10</v>
      </c>
      <c r="H20">
        <f>AVERAGE(raw!X18,raw!Y18,raw!Z18,raw!AA18)</f>
        <v>6.25</v>
      </c>
      <c r="I20">
        <f>MEDIAN(raw!X18,raw!Y18,raw!Z18,raw!AA18)</f>
        <v>5</v>
      </c>
      <c r="J20">
        <f>AVERAGE(raw!AB18,raw!AC18,raw!AD18,raw!AE18)</f>
        <v>10</v>
      </c>
      <c r="K20">
        <f>MEDIAN(raw!AB18,raw!AC18,raw!AD18,raw!AE18)</f>
        <v>10</v>
      </c>
      <c r="L20">
        <f>AVERAGE(raw!AF18,raw!AG18,raw!AH18,raw!AI18,raw!AJ18,raw!AK18)</f>
        <v>9.5833333333333339</v>
      </c>
      <c r="M20">
        <f>MEDIAN(raw!AF18,raw!AG18,raw!AH18,raw!AI18,raw!AJ18,raw!AK18)</f>
        <v>10</v>
      </c>
      <c r="N20">
        <f>AVERAGE(raw!AL18,raw!AM18,raw!AN18,raw!AO18,raw!AP18)</f>
        <v>9</v>
      </c>
      <c r="O20">
        <f>MEDIAN(raw!AL18,raw!AM18,raw!AN18,raw!AO18,raw!AP18)</f>
        <v>10</v>
      </c>
      <c r="P20">
        <f>AVERAGE(raw!AQ18,raw!AR18,raw!AS18,raw!AT18,raw!AU18)</f>
        <v>4</v>
      </c>
      <c r="Q20">
        <f>MEDIAN(raw!AQ18,raw!AR18,raw!AS18,raw!AT18,raw!AU18)</f>
        <v>0</v>
      </c>
      <c r="R20">
        <f>AVERAGE(raw!AV18,raw!AW18,raw!AX18,raw!AY18,raw!AZ18,raw!BA18)</f>
        <v>10</v>
      </c>
      <c r="S20">
        <f>MEDIAN(raw!AV18,raw!AW18,raw!AX18,raw!AY18,raw!AZ18,raw!BA18)</f>
        <v>10</v>
      </c>
      <c r="T20">
        <f>AVERAGE(raw!BB18,raw!BC18,raw!BD18,raw!BE18,raw!BF18,raw!BG18)</f>
        <v>10</v>
      </c>
      <c r="U20">
        <f>MEDIAN(raw!BB18,raw!BC18,raw!BD18,raw!BE18,raw!BF18,raw!BG18)</f>
        <v>10</v>
      </c>
      <c r="V20">
        <f>AVERAGE(raw!BH18,raw!BI18,raw!BJ18,raw!BK18,raw!BL18,raw!BM18,raw!BN18,raw!BO18,raw!BP18,raw!BQ18,raw!BR18,raw!BS18,raw!BT18,raw!BU18,raw!BV18)</f>
        <v>8</v>
      </c>
      <c r="W20">
        <f>MEDIAN(raw!BH18,raw!BI18,raw!BJ18,raw!BK18,raw!BL18,raw!BM18,raw!BN18,raw!BO18,raw!BP18,raw!BQ18,raw!BR18,raw!BS18,raw!BT18,raw!BU18,raw!BV18)</f>
        <v>10</v>
      </c>
      <c r="X20">
        <f>AVERAGE(raw!BW18,raw!BX18,raw!BY18,raw!BZ18,raw!CA18,raw!CB18,raw!CC18,raw!CD18,raw!CE18,raw!CF18,raw!CG18,raw!CH18,raw!CI18,raw!CJ18,raw!CK18,raw!CL18,raw!CM18,raw!CN18,raw!CO18,raw!CP18,raw!CQ18,raw!CR18,raw!CS18,raw!CT18,raw!CU18)</f>
        <v>9.3000000000000007</v>
      </c>
      <c r="Y20">
        <f>MEDIAN(raw!BW18,raw!BX18,raw!BY18,raw!BZ18,raw!CA18,raw!CB18,raw!CC18,raw!CD18,raw!CE18,raw!CF18,raw!CG18,raw!CH18,raw!CI18,raw!CJ18,raw!CK18,raw!CL18,raw!CM18,raw!CN18,raw!CO18,raw!CP18,raw!CQ18,raw!CR18,raw!CS18,raw!CT18,raw!CU18)</f>
        <v>10</v>
      </c>
      <c r="AA20" s="69">
        <f t="shared" si="0"/>
        <v>0</v>
      </c>
      <c r="AB20" s="69">
        <f>'2.1'!F20</f>
        <v>10</v>
      </c>
      <c r="AC20" s="69">
        <f t="shared" si="1"/>
        <v>6.25</v>
      </c>
      <c r="AD20" s="69">
        <f t="shared" si="2"/>
        <v>10</v>
      </c>
      <c r="AE20" s="71">
        <f t="shared" si="3"/>
        <v>9.5833333333333339</v>
      </c>
      <c r="AF20" s="71">
        <f t="shared" si="4"/>
        <v>9</v>
      </c>
      <c r="AG20" s="71">
        <f t="shared" si="5"/>
        <v>4</v>
      </c>
      <c r="AH20" s="72">
        <f t="shared" si="6"/>
        <v>10</v>
      </c>
      <c r="AI20" s="72">
        <f t="shared" si="7"/>
        <v>10</v>
      </c>
      <c r="AJ20">
        <f t="shared" si="8"/>
        <v>8</v>
      </c>
      <c r="AK20">
        <f t="shared" si="9"/>
        <v>9.3000000000000007</v>
      </c>
    </row>
    <row r="21" spans="1:37" ht="15.5" x14ac:dyDescent="0.35">
      <c r="A21" s="22" t="s">
        <v>43</v>
      </c>
      <c r="B21" s="22" t="s">
        <v>64</v>
      </c>
      <c r="C21" s="22" t="s">
        <v>66</v>
      </c>
      <c r="D21">
        <f>AVERAGE(raw!D19,raw!F19,raw!H19,raw!J19,raw!L19,raw!N19,raw!P19,raw!R19,raw!T19,raw!V19)</f>
        <v>0</v>
      </c>
      <c r="E21">
        <f>MEDIAN(raw!D19,raw!F19,raw!H19,raw!J19,raw!L19,raw!N19,raw!P19,raw!R19,raw!T19,raw!V19)</f>
        <v>0</v>
      </c>
      <c r="F21">
        <f>AVERAGE(raw!E19,raw!G19,raw!I19,raw!K19,raw!M19,raw!O19,raw!Q19,raw!S19,raw!U19,raw!W19)</f>
        <v>6.75</v>
      </c>
      <c r="G21">
        <f>MEDIAN(raw!E19,raw!G19,raw!I19,raw!K19,raw!M19,raw!O19,raw!Q19,raw!S19,raw!U19,raw!W19)</f>
        <v>7.5</v>
      </c>
      <c r="H21">
        <f>AVERAGE(raw!X19,raw!Y19,raw!Z19,raw!AA19)</f>
        <v>3.75</v>
      </c>
      <c r="I21">
        <f>MEDIAN(raw!X19,raw!Y19,raw!Z19,raw!AA19)</f>
        <v>3.75</v>
      </c>
      <c r="J21">
        <f>AVERAGE(raw!AB19,raw!AC19,raw!AD19,raw!AE19)</f>
        <v>9.375</v>
      </c>
      <c r="K21">
        <f>MEDIAN(raw!AB19,raw!AC19,raw!AD19,raw!AE19)</f>
        <v>10</v>
      </c>
      <c r="L21">
        <f>AVERAGE(raw!AF19,raw!AG19,raw!AH19,raw!AI19,raw!AJ19,raw!AK19)</f>
        <v>8.75</v>
      </c>
      <c r="M21">
        <f>MEDIAN(raw!AF19,raw!AG19,raw!AH19,raw!AI19,raw!AJ19,raw!AK19)</f>
        <v>8.75</v>
      </c>
      <c r="N21">
        <f>AVERAGE(raw!AL19,raw!AM19,raw!AN19,raw!AO19,raw!AP19)</f>
        <v>8.5</v>
      </c>
      <c r="O21">
        <f>MEDIAN(raw!AL19,raw!AM19,raw!AN19,raw!AO19,raw!AP19)</f>
        <v>7.5</v>
      </c>
      <c r="P21">
        <f>AVERAGE(raw!AQ19,raw!AR19,raw!AS19,raw!AT19,raw!AU19)</f>
        <v>3.5</v>
      </c>
      <c r="Q21">
        <f>MEDIAN(raw!AQ19,raw!AR19,raw!AS19,raw!AT19,raw!AU19)</f>
        <v>0</v>
      </c>
      <c r="R21">
        <f>AVERAGE(raw!AV19,raw!AW19,raw!AX19,raw!AY19,raw!AZ19,raw!BA19)</f>
        <v>8.3333333333333339</v>
      </c>
      <c r="S21">
        <f>MEDIAN(raw!AV19,raw!AW19,raw!AX19,raw!AY19,raw!AZ19,raw!BA19)</f>
        <v>7.5</v>
      </c>
      <c r="T21">
        <f>AVERAGE(raw!BB19,raw!BC19,raw!BD19,raw!BE19,raw!BF19,raw!BG19)</f>
        <v>8.3333333333333339</v>
      </c>
      <c r="U21">
        <f>MEDIAN(raw!BB19,raw!BC19,raw!BD19,raw!BE19,raw!BF19,raw!BG19)</f>
        <v>7.5</v>
      </c>
      <c r="V21">
        <f>AVERAGE(raw!BH19,raw!BI19,raw!BJ19,raw!BK19,raw!BL19,raw!BM19,raw!BN19,raw!BO19,raw!BP19,raw!BQ19,raw!BR19,raw!BS19,raw!BT19,raw!BU19,raw!BV19)</f>
        <v>6.333333333333333</v>
      </c>
      <c r="W21">
        <f>MEDIAN(raw!BH19,raw!BI19,raw!BJ19,raw!BK19,raw!BL19,raw!BM19,raw!BN19,raw!BO19,raw!BP19,raw!BQ19,raw!BR19,raw!BS19,raw!BT19,raw!BU19,raw!BV19)</f>
        <v>7.5</v>
      </c>
      <c r="X21">
        <f>AVERAGE(raw!BW19,raw!BX19,raw!BY19,raw!BZ19,raw!CA19,raw!CB19,raw!CC19,raw!CD19,raw!CE19,raw!CF19,raw!CG19,raw!CH19,raw!CI19,raw!CJ19,raw!CK19,raw!CL19,raw!CM19,raw!CN19,raw!CO19,raw!CP19,raw!CQ19,raw!CR19,raw!CS19,raw!CT19,raw!CU19)</f>
        <v>7.5</v>
      </c>
      <c r="Y21">
        <f>MEDIAN(raw!BW19,raw!BX19,raw!BY19,raw!BZ19,raw!CA19,raw!CB19,raw!CC19,raw!CD19,raw!CE19,raw!CF19,raw!CG19,raw!CH19,raw!CI19,raw!CJ19,raw!CK19,raw!CL19,raw!CM19,raw!CN19,raw!CO19,raw!CP19,raw!CQ19,raw!CR19,raw!CS19,raw!CT19,raw!CU19)</f>
        <v>10</v>
      </c>
      <c r="AA21" s="69">
        <f t="shared" si="0"/>
        <v>0</v>
      </c>
      <c r="AB21" s="69">
        <f>'2.1'!F21</f>
        <v>6.75</v>
      </c>
      <c r="AC21" s="69">
        <f t="shared" si="1"/>
        <v>3.75</v>
      </c>
      <c r="AD21" s="69">
        <f t="shared" si="2"/>
        <v>9.375</v>
      </c>
      <c r="AE21" s="71">
        <f t="shared" si="3"/>
        <v>8.75</v>
      </c>
      <c r="AF21" s="71">
        <f t="shared" si="4"/>
        <v>8.5</v>
      </c>
      <c r="AG21" s="71">
        <f t="shared" si="5"/>
        <v>3.5</v>
      </c>
      <c r="AH21" s="72">
        <f t="shared" si="6"/>
        <v>8.3333333333333339</v>
      </c>
      <c r="AI21" s="72">
        <f t="shared" si="7"/>
        <v>8.3333333333333339</v>
      </c>
      <c r="AJ21">
        <f t="shared" si="8"/>
        <v>6.333333333333333</v>
      </c>
      <c r="AK21">
        <f t="shared" si="9"/>
        <v>7.5</v>
      </c>
    </row>
    <row r="22" spans="1:37" ht="15.5" x14ac:dyDescent="0.35">
      <c r="A22" s="22" t="s">
        <v>43</v>
      </c>
      <c r="B22" s="22" t="s">
        <v>67</v>
      </c>
      <c r="C22" s="22" t="s">
        <v>68</v>
      </c>
      <c r="D22">
        <f>AVERAGE(raw!D20,raw!F20,raw!H20,raw!J20,raw!L20,raw!N20,raw!P20,raw!R20,raw!T20,raw!V20)</f>
        <v>0</v>
      </c>
      <c r="E22">
        <f>MEDIAN(raw!D20,raw!F20,raw!H20,raw!J20,raw!L20,raw!N20,raw!P20,raw!R20,raw!T20,raw!V20)</f>
        <v>0</v>
      </c>
      <c r="F22">
        <f>AVERAGE(raw!E20,raw!G20,raw!I20,raw!K20,raw!M20,raw!O20,raw!Q20,raw!S20,raw!U20,raw!W20)</f>
        <v>6</v>
      </c>
      <c r="G22">
        <f>MEDIAN(raw!E20,raw!G20,raw!I20,raw!K20,raw!M20,raw!O20,raw!Q20,raw!S20,raw!U20,raw!W20)</f>
        <v>5</v>
      </c>
      <c r="H22">
        <f>AVERAGE(raw!X20,raw!Y20,raw!Z20,raw!AA20)</f>
        <v>5.625</v>
      </c>
      <c r="I22">
        <f>MEDIAN(raw!X20,raw!Y20,raw!Z20,raw!AA20)</f>
        <v>5</v>
      </c>
      <c r="J22">
        <f>AVERAGE(raw!AB20,raw!AC20,raw!AD20,raw!AE20)</f>
        <v>7.5</v>
      </c>
      <c r="K22">
        <f>MEDIAN(raw!AB20,raw!AC20,raw!AD20,raw!AE20)</f>
        <v>7.5</v>
      </c>
      <c r="L22">
        <f>AVERAGE(raw!AF20,raw!AG20,raw!AH20,raw!AI20,raw!AJ20,raw!AK20)</f>
        <v>8.3333333333333339</v>
      </c>
      <c r="M22">
        <f>MEDIAN(raw!AF20,raw!AG20,raw!AH20,raw!AI20,raw!AJ20,raw!AK20)</f>
        <v>8.75</v>
      </c>
      <c r="N22">
        <f>AVERAGE(raw!AL20,raw!AM20,raw!AN20,raw!AO20,raw!AP20)</f>
        <v>5.5</v>
      </c>
      <c r="O22">
        <f>MEDIAN(raw!AL20,raw!AM20,raw!AN20,raw!AO20,raw!AP20)</f>
        <v>5</v>
      </c>
      <c r="P22">
        <f>AVERAGE(raw!AQ20,raw!AR20,raw!AS20,raw!AT20,raw!AU20)</f>
        <v>4</v>
      </c>
      <c r="Q22">
        <f>MEDIAN(raw!AQ20,raw!AR20,raw!AS20,raw!AT20,raw!AU20)</f>
        <v>0</v>
      </c>
      <c r="R22">
        <f>AVERAGE(raw!AV20,raw!AW20,raw!AX20,raw!AY20,raw!AZ20,raw!BA20)</f>
        <v>8.75</v>
      </c>
      <c r="S22">
        <f>MEDIAN(raw!AV20,raw!AW20,raw!AX20,raw!AY20,raw!AZ20,raw!BA20)</f>
        <v>8.75</v>
      </c>
      <c r="T22">
        <f>AVERAGE(raw!BB20,raw!BC20,raw!BD20,raw!BE20,raw!BF20,raw!BG20)</f>
        <v>8.3333333333333339</v>
      </c>
      <c r="U22">
        <f>MEDIAN(raw!BB20,raw!BC20,raw!BD20,raw!BE20,raw!BF20,raw!BG20)</f>
        <v>7.5</v>
      </c>
      <c r="V22">
        <f>AVERAGE(raw!BH20,raw!BI20,raw!BJ20,raw!BK20,raw!BL20,raw!BM20,raw!BN20,raw!BO20,raw!BP20,raw!BQ20,raw!BR20,raw!BS20,raw!BT20,raw!BU20,raw!BV20)</f>
        <v>2.8333333333333335</v>
      </c>
      <c r="W22">
        <f>MEDIAN(raw!BH20,raw!BI20,raw!BJ20,raw!BK20,raw!BL20,raw!BM20,raw!BN20,raw!BO20,raw!BP20,raw!BQ20,raw!BR20,raw!BS20,raw!BT20,raw!BU20,raw!BV20)</f>
        <v>2.5</v>
      </c>
      <c r="X22">
        <f>AVERAGE(raw!BW20,raw!BX20,raw!BY20,raw!BZ20,raw!CA20,raw!CB20,raw!CC20,raw!CD20,raw!CE20,raw!CF20,raw!CG20,raw!CH20,raw!CI20,raw!CJ20,raw!CK20,raw!CL20,raw!CM20,raw!CN20,raw!CO20,raw!CP20,raw!CQ20,raw!CR20,raw!CS20,raw!CT20,raw!CU20)</f>
        <v>8.1</v>
      </c>
      <c r="Y22">
        <f>MEDIAN(raw!BW20,raw!BX20,raw!BY20,raw!BZ20,raw!CA20,raw!CB20,raw!CC20,raw!CD20,raw!CE20,raw!CF20,raw!CG20,raw!CH20,raw!CI20,raw!CJ20,raw!CK20,raw!CL20,raw!CM20,raw!CN20,raw!CO20,raw!CP20,raw!CQ20,raw!CR20,raw!CS20,raw!CT20,raw!CU20)</f>
        <v>7.5</v>
      </c>
      <c r="AA22" s="69">
        <f t="shared" si="0"/>
        <v>0</v>
      </c>
      <c r="AB22" s="69">
        <f>'2.1'!F22</f>
        <v>6</v>
      </c>
      <c r="AC22" s="69">
        <f t="shared" si="1"/>
        <v>5.625</v>
      </c>
      <c r="AD22" s="69">
        <f t="shared" si="2"/>
        <v>7.5</v>
      </c>
      <c r="AE22" s="71">
        <f t="shared" si="3"/>
        <v>8.3333333333333339</v>
      </c>
      <c r="AF22" s="71">
        <f t="shared" si="4"/>
        <v>5.5</v>
      </c>
      <c r="AG22" s="71">
        <f t="shared" si="5"/>
        <v>4</v>
      </c>
      <c r="AH22" s="72">
        <f t="shared" si="6"/>
        <v>8.75</v>
      </c>
      <c r="AI22" s="72">
        <f t="shared" si="7"/>
        <v>8.3333333333333339</v>
      </c>
      <c r="AJ22">
        <f t="shared" si="8"/>
        <v>2.8333333333333335</v>
      </c>
      <c r="AK22">
        <f t="shared" si="9"/>
        <v>8.1</v>
      </c>
    </row>
    <row r="23" spans="1:37" ht="15.5" x14ac:dyDescent="0.35">
      <c r="A23" s="22" t="s">
        <v>43</v>
      </c>
      <c r="B23" s="22" t="s">
        <v>64</v>
      </c>
      <c r="C23" s="22" t="s">
        <v>69</v>
      </c>
      <c r="D23">
        <f>AVERAGE(raw!D21,raw!F21,raw!H21,raw!J21,raw!L21,raw!N21,raw!P21,raw!R21,raw!T21,raw!V21)</f>
        <v>7</v>
      </c>
      <c r="E23">
        <f>MEDIAN(raw!D21,raw!F21,raw!H21,raw!J21,raw!L21,raw!N21,raw!P21,raw!R21,raw!T21,raw!V21)</f>
        <v>7.5</v>
      </c>
      <c r="F23">
        <f>AVERAGE(raw!E21,raw!G21,raw!I21,raw!K21,raw!M21,raw!O21,raw!Q21,raw!S21,raw!U21,raw!W21)</f>
        <v>6.75</v>
      </c>
      <c r="G23">
        <f>MEDIAN(raw!E21,raw!G21,raw!I21,raw!K21,raw!M21,raw!O21,raw!Q21,raw!S21,raw!U21,raw!W21)</f>
        <v>8.75</v>
      </c>
      <c r="H23">
        <f>AVERAGE(raw!X21,raw!Y21,raw!Z21,raw!AA21)</f>
        <v>2.5</v>
      </c>
      <c r="I23">
        <f>MEDIAN(raw!X21,raw!Y21,raw!Z21,raw!AA21)</f>
        <v>2.5</v>
      </c>
      <c r="J23">
        <f>AVERAGE(raw!AB21,raw!AC21,raw!AD21,raw!AE21)</f>
        <v>5</v>
      </c>
      <c r="K23">
        <f>MEDIAN(raw!AB21,raw!AC21,raw!AD21,raw!AE21)</f>
        <v>5</v>
      </c>
      <c r="L23">
        <f>AVERAGE(raw!AF21,raw!AG21,raw!AH21,raw!AI21,raw!AJ21,raw!AK21)</f>
        <v>7.5</v>
      </c>
      <c r="M23">
        <f>MEDIAN(raw!AF21,raw!AG21,raw!AH21,raw!AI21,raw!AJ21,raw!AK21)</f>
        <v>8.75</v>
      </c>
      <c r="N23">
        <f>AVERAGE(raw!AL21,raw!AM21,raw!AN21,raw!AO21,raw!AP21)</f>
        <v>8.5</v>
      </c>
      <c r="O23">
        <f>MEDIAN(raw!AL21,raw!AM21,raw!AN21,raw!AO21,raw!AP21)</f>
        <v>7.5</v>
      </c>
      <c r="P23">
        <f>AVERAGE(raw!AQ21,raw!AR21,raw!AS21,raw!AT21,raw!AU21)</f>
        <v>10</v>
      </c>
      <c r="Q23">
        <f>MEDIAN(raw!AQ21,raw!AR21,raw!AS21,raw!AT21,raw!AU21)</f>
        <v>10</v>
      </c>
      <c r="R23">
        <f>AVERAGE(raw!AV21,raw!AW21,raw!AX21,raw!AY21,raw!AZ21,raw!BA21)</f>
        <v>10</v>
      </c>
      <c r="S23">
        <f>MEDIAN(raw!AV21,raw!AW21,raw!AX21,raw!AY21,raw!AZ21,raw!BA21)</f>
        <v>10</v>
      </c>
      <c r="T23">
        <f>AVERAGE(raw!BB21,raw!BC21,raw!BD21,raw!BE21,raw!BF21,raw!BG21)</f>
        <v>7.5</v>
      </c>
      <c r="U23">
        <f>MEDIAN(raw!BB21,raw!BC21,raw!BD21,raw!BE21,raw!BF21,raw!BG21)</f>
        <v>7.5</v>
      </c>
      <c r="V23">
        <f>AVERAGE(raw!BH21,raw!BI21,raw!BJ21,raw!BK21,raw!BL21,raw!BM21,raw!BN21,raw!BO21,raw!BP21,raw!BQ21,raw!BR21,raw!BS21,raw!BT21,raw!BU21,raw!BV21)</f>
        <v>7.166666666666667</v>
      </c>
      <c r="W23">
        <f>MEDIAN(raw!BH21,raw!BI21,raw!BJ21,raw!BK21,raw!BL21,raw!BM21,raw!BN21,raw!BO21,raw!BP21,raw!BQ21,raw!BR21,raw!BS21,raw!BT21,raw!BU21,raw!BV21)</f>
        <v>7.5</v>
      </c>
      <c r="X23">
        <f>AVERAGE(raw!BW21,raw!BX21,raw!BY21,raw!BZ21,raw!CA21,raw!CB21,raw!CC21,raw!CD21,raw!CE21,raw!CF21,raw!CG21,raw!CH21,raw!CI21,raw!CJ21,raw!CK21,raw!CL21,raw!CM21,raw!CN21,raw!CO21,raw!CP21,raw!CQ21,raw!CR21,raw!CS21,raw!CT21,raw!CU21)</f>
        <v>7.3</v>
      </c>
      <c r="Y23">
        <f>MEDIAN(raw!BW21,raw!BX21,raw!BY21,raw!BZ21,raw!CA21,raw!CB21,raw!CC21,raw!CD21,raw!CE21,raw!CF21,raw!CG21,raw!CH21,raw!CI21,raw!CJ21,raw!CK21,raw!CL21,raw!CM21,raw!CN21,raw!CO21,raw!CP21,raw!CQ21,raw!CR21,raw!CS21,raw!CT21,raw!CU21)</f>
        <v>7.5</v>
      </c>
      <c r="AA23" s="69">
        <f t="shared" si="0"/>
        <v>7</v>
      </c>
      <c r="AB23" s="69">
        <f>'2.1'!F23</f>
        <v>6.75</v>
      </c>
      <c r="AC23" s="69">
        <f t="shared" si="1"/>
        <v>2.5</v>
      </c>
      <c r="AD23" s="69">
        <f t="shared" si="2"/>
        <v>5</v>
      </c>
      <c r="AE23" s="71">
        <f t="shared" si="3"/>
        <v>7.5</v>
      </c>
      <c r="AF23" s="71">
        <f t="shared" si="4"/>
        <v>8.5</v>
      </c>
      <c r="AG23" s="71">
        <f t="shared" si="5"/>
        <v>10</v>
      </c>
      <c r="AH23" s="72">
        <f t="shared" si="6"/>
        <v>10</v>
      </c>
      <c r="AI23" s="72">
        <f t="shared" si="7"/>
        <v>7.5</v>
      </c>
      <c r="AJ23">
        <f t="shared" si="8"/>
        <v>7.166666666666667</v>
      </c>
      <c r="AK23">
        <f t="shared" si="9"/>
        <v>7.3</v>
      </c>
    </row>
    <row r="24" spans="1:37" ht="15.5" x14ac:dyDescent="0.35">
      <c r="A24" s="22" t="s">
        <v>43</v>
      </c>
      <c r="B24" s="22" t="s">
        <v>67</v>
      </c>
      <c r="C24" s="22" t="s">
        <v>70</v>
      </c>
      <c r="D24">
        <f>AVERAGE(raw!D22,raw!F22,raw!H22,raw!J22,raw!L22,raw!N22,raw!P22,raw!R22,raw!T22,raw!V22)</f>
        <v>0</v>
      </c>
      <c r="E24">
        <f>MEDIAN(raw!D22,raw!F22,raw!H22,raw!J22,raw!L22,raw!N22,raw!P22,raw!R22,raw!T22,raw!V22)</f>
        <v>0</v>
      </c>
      <c r="F24">
        <f>AVERAGE(raw!E22,raw!G22,raw!I22,raw!K22,raw!M22,raw!O22,raw!Q22,raw!S22,raw!U22,raw!W22)</f>
        <v>6</v>
      </c>
      <c r="G24">
        <f>MEDIAN(raw!E22,raw!G22,raw!I22,raw!K22,raw!M22,raw!O22,raw!Q22,raw!S22,raw!U22,raw!W22)</f>
        <v>7.5</v>
      </c>
      <c r="H24">
        <f>AVERAGE(raw!X22,raw!Y22,raw!Z22,raw!AA22)</f>
        <v>5</v>
      </c>
      <c r="I24">
        <f>MEDIAN(raw!X22,raw!Y22,raw!Z22,raw!AA22)</f>
        <v>5</v>
      </c>
      <c r="J24">
        <f>AVERAGE(raw!AB22,raw!AC22,raw!AD22,raw!AE22)</f>
        <v>9.375</v>
      </c>
      <c r="K24">
        <f>MEDIAN(raw!AB22,raw!AC22,raw!AD22,raw!AE22)</f>
        <v>10</v>
      </c>
      <c r="L24">
        <f>AVERAGE(raw!AF22,raw!AG22,raw!AH22,raw!AI22,raw!AJ22,raw!AK22)</f>
        <v>9.5833333333333339</v>
      </c>
      <c r="M24">
        <f>MEDIAN(raw!AF22,raw!AG22,raw!AH22,raw!AI22,raw!AJ22,raw!AK22)</f>
        <v>10</v>
      </c>
      <c r="N24">
        <f>AVERAGE(raw!AL22,raw!AM22,raw!AN22,raw!AO22,raw!AP22)</f>
        <v>6.5</v>
      </c>
      <c r="O24">
        <f>MEDIAN(raw!AL22,raw!AM22,raw!AN22,raw!AO22,raw!AP22)</f>
        <v>7.5</v>
      </c>
      <c r="P24">
        <f>AVERAGE(raw!AQ22,raw!AR22,raw!AS22,raw!AT22,raw!AU22)</f>
        <v>3.5</v>
      </c>
      <c r="Q24">
        <f>MEDIAN(raw!AQ22,raw!AR22,raw!AS22,raw!AT22,raw!AU22)</f>
        <v>2.5</v>
      </c>
      <c r="R24">
        <f>AVERAGE(raw!AV22,raw!AW22,raw!AX22,raw!AY22,raw!AZ22,raw!BA22)</f>
        <v>7.916666666666667</v>
      </c>
      <c r="S24">
        <f>MEDIAN(raw!AV22,raw!AW22,raw!AX22,raw!AY22,raw!AZ22,raw!BA22)</f>
        <v>7.5</v>
      </c>
      <c r="T24">
        <f>AVERAGE(raw!BB22,raw!BC22,raw!BD22,raw!BE22,raw!BF22,raw!BG22)</f>
        <v>8.3333333333333339</v>
      </c>
      <c r="U24">
        <f>MEDIAN(raw!BB22,raw!BC22,raw!BD22,raw!BE22,raw!BF22,raw!BG22)</f>
        <v>7.5</v>
      </c>
      <c r="V24">
        <f>AVERAGE(raw!BH22,raw!BI22,raw!BJ22,raw!BK22,raw!BL22,raw!BM22,raw!BN22,raw!BO22,raw!BP22,raw!BQ22,raw!BR22,raw!BS22,raw!BT22,raw!BU22,raw!BV22)</f>
        <v>7</v>
      </c>
      <c r="W24">
        <f>MEDIAN(raw!BH22,raw!BI22,raw!BJ22,raw!BK22,raw!BL22,raw!BM22,raw!BN22,raw!BO22,raw!BP22,raw!BQ22,raw!BR22,raw!BS22,raw!BT22,raw!BU22,raw!BV22)</f>
        <v>7.5</v>
      </c>
      <c r="X24">
        <f>AVERAGE(raw!BW22,raw!BX22,raw!BY22,raw!BZ22,raw!CA22,raw!CB22,raw!CC22,raw!CD22,raw!CE22,raw!CF22,raw!CG22,raw!CH22,raw!CI22,raw!CJ22,raw!CK22,raw!CL22,raw!CM22,raw!CN22,raw!CO22,raw!CP22,raw!CQ22,raw!CR22,raw!CS22,raw!CT22,raw!CU22)</f>
        <v>6.7</v>
      </c>
      <c r="Y24">
        <f>MEDIAN(raw!BW22,raw!BX22,raw!BY22,raw!BZ22,raw!CA22,raw!CB22,raw!CC22,raw!CD22,raw!CE22,raw!CF22,raw!CG22,raw!CH22,raw!CI22,raw!CJ22,raw!CK22,raw!CL22,raw!CM22,raw!CN22,raw!CO22,raw!CP22,raw!CQ22,raw!CR22,raw!CS22,raw!CT22,raw!CU22)</f>
        <v>7.5</v>
      </c>
      <c r="AA24" s="69">
        <f t="shared" si="0"/>
        <v>0</v>
      </c>
      <c r="AB24" s="69">
        <f>'2.1'!F24</f>
        <v>6</v>
      </c>
      <c r="AC24" s="69">
        <f t="shared" si="1"/>
        <v>5</v>
      </c>
      <c r="AD24" s="69">
        <f t="shared" si="2"/>
        <v>9.375</v>
      </c>
      <c r="AE24" s="71">
        <f t="shared" si="3"/>
        <v>9.5833333333333339</v>
      </c>
      <c r="AF24" s="71">
        <f t="shared" si="4"/>
        <v>6.5</v>
      </c>
      <c r="AG24" s="71">
        <f t="shared" si="5"/>
        <v>3.5</v>
      </c>
      <c r="AH24" s="72">
        <f t="shared" si="6"/>
        <v>7.916666666666667</v>
      </c>
      <c r="AI24" s="72">
        <f t="shared" si="7"/>
        <v>8.3333333333333339</v>
      </c>
      <c r="AJ24">
        <f t="shared" si="8"/>
        <v>7</v>
      </c>
      <c r="AK24">
        <f t="shared" si="9"/>
        <v>6.7</v>
      </c>
    </row>
    <row r="25" spans="1:37" ht="15.5" x14ac:dyDescent="0.35">
      <c r="A25" s="22" t="s">
        <v>43</v>
      </c>
      <c r="B25" s="22" t="s">
        <v>67</v>
      </c>
      <c r="C25" s="22" t="s">
        <v>71</v>
      </c>
      <c r="D25">
        <f>AVERAGE(raw!D23,raw!F23,raw!H23,raw!J23,raw!L23,raw!N23,raw!P23,raw!R23,raw!T23,raw!V23)</f>
        <v>9</v>
      </c>
      <c r="E25">
        <f>MEDIAN(raw!D23,raw!F23,raw!H23,raw!J23,raw!L23,raw!N23,raw!P23,raw!R23,raw!T23,raw!V23)</f>
        <v>10</v>
      </c>
      <c r="F25">
        <f>AVERAGE(raw!E23,raw!G23,raw!I23,raw!K23,raw!M23,raw!O23,raw!Q23,raw!S23,raw!U23,raw!W23)</f>
        <v>7.75</v>
      </c>
      <c r="G25">
        <f>MEDIAN(raw!E23,raw!G23,raw!I23,raw!K23,raw!M23,raw!O23,raw!Q23,raw!S23,raw!U23,raw!W23)</f>
        <v>7.5</v>
      </c>
      <c r="H25">
        <f>AVERAGE(raw!X23,raw!Y23,raw!Z23,raw!AA23)</f>
        <v>10</v>
      </c>
      <c r="I25">
        <f>MEDIAN(raw!X23,raw!Y23,raw!Z23,raw!AA23)</f>
        <v>10</v>
      </c>
      <c r="J25">
        <f>AVERAGE(raw!AB23,raw!AC23,raw!AD23,raw!AE23)</f>
        <v>10</v>
      </c>
      <c r="K25">
        <f>MEDIAN(raw!AB23,raw!AC23,raw!AD23,raw!AE23)</f>
        <v>10</v>
      </c>
      <c r="L25">
        <f>AVERAGE(raw!AF23,raw!AG23,raw!AH23,raw!AI23,raw!AJ23,raw!AK23)</f>
        <v>10</v>
      </c>
      <c r="M25">
        <f>MEDIAN(raw!AF23,raw!AG23,raw!AH23,raw!AI23,raw!AJ23,raw!AK23)</f>
        <v>10</v>
      </c>
      <c r="N25">
        <f>AVERAGE(raw!AL23,raw!AM23,raw!AN23,raw!AO23,raw!AP23)</f>
        <v>9.5</v>
      </c>
      <c r="O25">
        <f>MEDIAN(raw!AL23,raw!AM23,raw!AN23,raw!AO23,raw!AP23)</f>
        <v>10</v>
      </c>
      <c r="P25">
        <f>AVERAGE(raw!AQ23,raw!AR23,raw!AS23,raw!AT23,raw!AU23)</f>
        <v>9.5</v>
      </c>
      <c r="Q25">
        <f>MEDIAN(raw!AQ23,raw!AR23,raw!AS23,raw!AT23,raw!AU23)</f>
        <v>10</v>
      </c>
      <c r="R25">
        <f>AVERAGE(raw!AV23,raw!AW23,raw!AX23,raw!AY23,raw!AZ23,raw!BA23)</f>
        <v>10</v>
      </c>
      <c r="S25">
        <f>MEDIAN(raw!AV23,raw!AW23,raw!AX23,raw!AY23,raw!AZ23,raw!BA23)</f>
        <v>10</v>
      </c>
      <c r="T25">
        <f>AVERAGE(raw!BB23,raw!BC23,raw!BD23,raw!BE23,raw!BF23,raw!BG23)</f>
        <v>10</v>
      </c>
      <c r="U25">
        <f>MEDIAN(raw!BB23,raw!BC23,raw!BD23,raw!BE23,raw!BF23,raw!BG23)</f>
        <v>10</v>
      </c>
      <c r="V25">
        <f>AVERAGE(raw!BH23,raw!BI23,raw!BJ23,raw!BK23,raw!BL23,raw!BM23,raw!BN23,raw!BO23,raw!BP23,raw!BQ23,raw!BR23,raw!BS23,raw!BT23,raw!BU23,raw!BV23)</f>
        <v>9.8333333333333339</v>
      </c>
      <c r="W25">
        <f>MEDIAN(raw!BH23,raw!BI23,raw!BJ23,raw!BK23,raw!BL23,raw!BM23,raw!BN23,raw!BO23,raw!BP23,raw!BQ23,raw!BR23,raw!BS23,raw!BT23,raw!BU23,raw!BV23)</f>
        <v>10</v>
      </c>
      <c r="X25">
        <f>AVERAGE(raw!BW23,raw!BX23,raw!BY23,raw!BZ23,raw!CA23,raw!CB23,raw!CC23,raw!CD23,raw!CE23,raw!CF23,raw!CG23,raw!CH23,raw!CI23,raw!CJ23,raw!CK23,raw!CL23,raw!CM23,raw!CN23,raw!CO23,raw!CP23,raw!CQ23,raw!CR23,raw!CS23,raw!CT23,raw!CU23)</f>
        <v>9.8000000000000007</v>
      </c>
      <c r="Y25">
        <f>MEDIAN(raw!BW23,raw!BX23,raw!BY23,raw!BZ23,raw!CA23,raw!CB23,raw!CC23,raw!CD23,raw!CE23,raw!CF23,raw!CG23,raw!CH23,raw!CI23,raw!CJ23,raw!CK23,raw!CL23,raw!CM23,raw!CN23,raw!CO23,raw!CP23,raw!CQ23,raw!CR23,raw!CS23,raw!CT23,raw!CU23)</f>
        <v>10</v>
      </c>
      <c r="AA25" s="69">
        <f t="shared" si="0"/>
        <v>9</v>
      </c>
      <c r="AB25" s="69">
        <f>'2.1'!F25</f>
        <v>7.75</v>
      </c>
      <c r="AC25" s="69">
        <f t="shared" si="1"/>
        <v>10</v>
      </c>
      <c r="AD25" s="69">
        <f t="shared" si="2"/>
        <v>10</v>
      </c>
      <c r="AE25" s="71">
        <f t="shared" si="3"/>
        <v>10</v>
      </c>
      <c r="AF25" s="71">
        <f t="shared" si="4"/>
        <v>9.5</v>
      </c>
      <c r="AG25" s="71">
        <f t="shared" si="5"/>
        <v>9.5</v>
      </c>
      <c r="AH25" s="72">
        <f t="shared" si="6"/>
        <v>10</v>
      </c>
      <c r="AI25" s="72">
        <f t="shared" si="7"/>
        <v>10</v>
      </c>
      <c r="AJ25">
        <f t="shared" si="8"/>
        <v>9.8333333333333339</v>
      </c>
      <c r="AK25">
        <f t="shared" si="9"/>
        <v>9.8000000000000007</v>
      </c>
    </row>
    <row r="26" spans="1:37" ht="15.5" x14ac:dyDescent="0.35">
      <c r="A26" s="22" t="s">
        <v>43</v>
      </c>
      <c r="B26" s="22" t="s">
        <v>67</v>
      </c>
      <c r="C26" s="22" t="s">
        <v>72</v>
      </c>
      <c r="D26">
        <f>AVERAGE(raw!D24,raw!F24,raw!H24,raw!J24,raw!L24,raw!N24,raw!P24,raw!R24,raw!T24,raw!V24)</f>
        <v>8.75</v>
      </c>
      <c r="E26">
        <f>MEDIAN(raw!D24,raw!F24,raw!H24,raw!J24,raw!L24,raw!N24,raw!P24,raw!R24,raw!T24,raw!V24)</f>
        <v>10</v>
      </c>
      <c r="F26">
        <f>AVERAGE(raw!E24,raw!G24,raw!I24,raw!K24,raw!M24,raw!O24,raw!Q24,raw!S24,raw!U24,raw!W24)</f>
        <v>7.5</v>
      </c>
      <c r="G26">
        <f>MEDIAN(raw!E24,raw!G24,raw!I24,raw!K24,raw!M24,raw!O24,raw!Q24,raw!S24,raw!U24,raw!W24)</f>
        <v>8.75</v>
      </c>
      <c r="H26">
        <f>AVERAGE(raw!X24,raw!Y24,raw!Z24,raw!AA24)</f>
        <v>6.25</v>
      </c>
      <c r="I26">
        <f>MEDIAN(raw!X24,raw!Y24,raw!Z24,raw!AA24)</f>
        <v>6.25</v>
      </c>
      <c r="J26">
        <f>AVERAGE(raw!AB24,raw!AC24,raw!AD24,raw!AE24)</f>
        <v>10</v>
      </c>
      <c r="K26">
        <f>MEDIAN(raw!AB24,raw!AC24,raw!AD24,raw!AE24)</f>
        <v>10</v>
      </c>
      <c r="L26">
        <f>AVERAGE(raw!AF24,raw!AG24,raw!AH24,raw!AI24,raw!AJ24,raw!AK24)</f>
        <v>8.75</v>
      </c>
      <c r="M26">
        <f>MEDIAN(raw!AF24,raw!AG24,raw!AH24,raw!AI24,raw!AJ24,raw!AK24)</f>
        <v>10</v>
      </c>
      <c r="N26">
        <f>AVERAGE(raw!AL24,raw!AM24,raw!AN24,raw!AO24,raw!AP24)</f>
        <v>9.5</v>
      </c>
      <c r="O26">
        <f>MEDIAN(raw!AL24,raw!AM24,raw!AN24,raw!AO24,raw!AP24)</f>
        <v>10</v>
      </c>
      <c r="P26">
        <f>AVERAGE(raw!AQ24,raw!AR24,raw!AS24,raw!AT24,raw!AU24)</f>
        <v>7.5</v>
      </c>
      <c r="Q26">
        <f>MEDIAN(raw!AQ24,raw!AR24,raw!AS24,raw!AT24,raw!AU24)</f>
        <v>10</v>
      </c>
      <c r="R26">
        <f>AVERAGE(raw!AV24,raw!AW24,raw!AX24,raw!AY24,raw!AZ24,raw!BA24)</f>
        <v>10</v>
      </c>
      <c r="S26">
        <f>MEDIAN(raw!AV24,raw!AW24,raw!AX24,raw!AY24,raw!AZ24,raw!BA24)</f>
        <v>10</v>
      </c>
      <c r="T26">
        <f>AVERAGE(raw!BB24,raw!BC24,raw!BD24,raw!BE24,raw!BF24,raw!BG24)</f>
        <v>10</v>
      </c>
      <c r="U26">
        <f>MEDIAN(raw!BB24,raw!BC24,raw!BD24,raw!BE24,raw!BF24,raw!BG24)</f>
        <v>10</v>
      </c>
      <c r="V26">
        <f>AVERAGE(raw!BH24,raw!BI24,raw!BJ24,raw!BK24,raw!BL24,raw!BM24,raw!BN24,raw!BO24,raw!BP24,raw!BQ24,raw!BR24,raw!BS24,raw!BT24,raw!BU24,raw!BV24)</f>
        <v>8.1666666666666661</v>
      </c>
      <c r="W26">
        <f>MEDIAN(raw!BH24,raw!BI24,raw!BJ24,raw!BK24,raw!BL24,raw!BM24,raw!BN24,raw!BO24,raw!BP24,raw!BQ24,raw!BR24,raw!BS24,raw!BT24,raw!BU24,raw!BV24)</f>
        <v>10</v>
      </c>
      <c r="X26">
        <f>AVERAGE(raw!BW24,raw!BX24,raw!BY24,raw!BZ24,raw!CA24,raw!CB24,raw!CC24,raw!CD24,raw!CE24,raw!CF24,raw!CG24,raw!CH24,raw!CI24,raw!CJ24,raw!CK24,raw!CL24,raw!CM24,raw!CN24,raw!CO24,raw!CP24,raw!CQ24,raw!CR24,raw!CS24,raw!CT24,raw!CU24)</f>
        <v>9.1999999999999993</v>
      </c>
      <c r="Y26">
        <f>MEDIAN(raw!BW24,raw!BX24,raw!BY24,raw!BZ24,raw!CA24,raw!CB24,raw!CC24,raw!CD24,raw!CE24,raw!CF24,raw!CG24,raw!CH24,raw!CI24,raw!CJ24,raw!CK24,raw!CL24,raw!CM24,raw!CN24,raw!CO24,raw!CP24,raw!CQ24,raw!CR24,raw!CS24,raw!CT24,raw!CU24)</f>
        <v>10</v>
      </c>
      <c r="AA26" s="69">
        <f t="shared" si="0"/>
        <v>8.75</v>
      </c>
      <c r="AB26" s="69">
        <f>'2.1'!F26</f>
        <v>7.5</v>
      </c>
      <c r="AC26" s="69">
        <f t="shared" si="1"/>
        <v>6.25</v>
      </c>
      <c r="AD26" s="69">
        <f t="shared" si="2"/>
        <v>10</v>
      </c>
      <c r="AE26" s="71">
        <f t="shared" si="3"/>
        <v>8.75</v>
      </c>
      <c r="AF26" s="71">
        <f t="shared" si="4"/>
        <v>9.5</v>
      </c>
      <c r="AG26" s="71">
        <f t="shared" si="5"/>
        <v>7.5</v>
      </c>
      <c r="AH26" s="72">
        <f t="shared" si="6"/>
        <v>10</v>
      </c>
      <c r="AI26" s="72">
        <f t="shared" si="7"/>
        <v>10</v>
      </c>
      <c r="AJ26">
        <f t="shared" si="8"/>
        <v>8.1666666666666661</v>
      </c>
      <c r="AK26">
        <f t="shared" si="9"/>
        <v>9.1999999999999993</v>
      </c>
    </row>
    <row r="27" spans="1:37" ht="15.5" x14ac:dyDescent="0.35">
      <c r="A27" s="22" t="s">
        <v>43</v>
      </c>
      <c r="B27" s="22" t="s">
        <v>73</v>
      </c>
      <c r="C27" s="22" t="s">
        <v>74</v>
      </c>
      <c r="D27">
        <f>AVERAGE(raw!D25,raw!F25,raw!H25,raw!J25,raw!L25,raw!N25,raw!P25,raw!R25,raw!T25,raw!V25)</f>
        <v>7.75</v>
      </c>
      <c r="E27">
        <f>MEDIAN(raw!D25,raw!F25,raw!H25,raw!J25,raw!L25,raw!N25,raw!P25,raw!R25,raw!T25,raw!V25)</f>
        <v>8.75</v>
      </c>
      <c r="F27">
        <f>AVERAGE(raw!E25,raw!G25,raw!I25,raw!K25,raw!M25,raw!O25,raw!Q25,raw!S25,raw!U25,raw!W25)</f>
        <v>7.5</v>
      </c>
      <c r="G27">
        <f>MEDIAN(raw!E25,raw!G25,raw!I25,raw!K25,raw!M25,raw!O25,raw!Q25,raw!S25,raw!U25,raw!W25)</f>
        <v>7.5</v>
      </c>
      <c r="H27">
        <f>AVERAGE(raw!X25,raw!Y25,raw!Z25,raw!AA25)</f>
        <v>4.375</v>
      </c>
      <c r="I27">
        <f>MEDIAN(raw!X25,raw!Y25,raw!Z25,raw!AA25)</f>
        <v>5</v>
      </c>
      <c r="J27">
        <f>AVERAGE(raw!AB25,raw!AC25,raw!AD25,raw!AE25)</f>
        <v>6.875</v>
      </c>
      <c r="K27">
        <f>MEDIAN(raw!AB25,raw!AC25,raw!AD25,raw!AE25)</f>
        <v>7.5</v>
      </c>
      <c r="L27">
        <f>AVERAGE(raw!AF25,raw!AG25,raw!AH25,raw!AI25,raw!AJ25,raw!AK25)</f>
        <v>6.666666666666667</v>
      </c>
      <c r="M27">
        <f>MEDIAN(raw!AF25,raw!AG25,raw!AH25,raw!AI25,raw!AJ25,raw!AK25)</f>
        <v>6.25</v>
      </c>
      <c r="N27">
        <f>AVERAGE(raw!AL25,raw!AM25,raw!AN25,raw!AO25,raw!AP25)</f>
        <v>7</v>
      </c>
      <c r="O27">
        <f>MEDIAN(raw!AL25,raw!AM25,raw!AN25,raw!AO25,raw!AP25)</f>
        <v>7.5</v>
      </c>
      <c r="P27">
        <f>AVERAGE(raw!AQ25,raw!AR25,raw!AS25,raw!AT25,raw!AU25)</f>
        <v>8</v>
      </c>
      <c r="Q27">
        <f>MEDIAN(raw!AQ25,raw!AR25,raw!AS25,raw!AT25,raw!AU25)</f>
        <v>7.5</v>
      </c>
      <c r="R27">
        <f>AVERAGE(raw!AV25,raw!AW25,raw!AX25,raw!AY25,raw!AZ25,raw!BA25)</f>
        <v>10</v>
      </c>
      <c r="S27">
        <f>MEDIAN(raw!AV25,raw!AW25,raw!AX25,raw!AY25,raw!AZ25,raw!BA25)</f>
        <v>10</v>
      </c>
      <c r="T27">
        <f>AVERAGE(raw!BB25,raw!BC25,raw!BD25,raw!BE25,raw!BF25,raw!BG25)</f>
        <v>8.3333333333333339</v>
      </c>
      <c r="U27">
        <f>MEDIAN(raw!BB25,raw!BC25,raw!BD25,raw!BE25,raw!BF25,raw!BG25)</f>
        <v>7.5</v>
      </c>
      <c r="V27">
        <f>AVERAGE(raw!BH25,raw!BI25,raw!BJ25,raw!BK25,raw!BL25,raw!BM25,raw!BN25,raw!BO25,raw!BP25,raw!BQ25,raw!BR25,raw!BS25,raw!BT25,raw!BU25,raw!BV25)</f>
        <v>6.333333333333333</v>
      </c>
      <c r="W27">
        <f>MEDIAN(raw!BH25,raw!BI25,raw!BJ25,raw!BK25,raw!BL25,raw!BM25,raw!BN25,raw!BO25,raw!BP25,raw!BQ25,raw!BR25,raw!BS25,raw!BT25,raw!BU25,raw!BV25)</f>
        <v>7.5</v>
      </c>
      <c r="X27">
        <f>AVERAGE(raw!BW25,raw!BX25,raw!BY25,raw!BZ25,raw!CA25,raw!CB25,raw!CC25,raw!CD25,raw!CE25,raw!CF25,raw!CG25,raw!CH25,raw!CI25,raw!CJ25,raw!CK25,raw!CL25,raw!CM25,raw!CN25,raw!CO25,raw!CP25,raw!CQ25,raw!CR25,raw!CS25,raw!CT25,raw!CU25)</f>
        <v>6.6</v>
      </c>
      <c r="Y27">
        <f>MEDIAN(raw!BW25,raw!BX25,raw!BY25,raw!BZ25,raw!CA25,raw!CB25,raw!CC25,raw!CD25,raw!CE25,raw!CF25,raw!CG25,raw!CH25,raw!CI25,raw!CJ25,raw!CK25,raw!CL25,raw!CM25,raw!CN25,raw!CO25,raw!CP25,raw!CQ25,raw!CR25,raw!CS25,raw!CT25,raw!CU25)</f>
        <v>7.5</v>
      </c>
      <c r="AA27" s="69">
        <f t="shared" si="0"/>
        <v>7.75</v>
      </c>
      <c r="AB27" s="69">
        <f>'2.1'!F27</f>
        <v>7.5</v>
      </c>
      <c r="AC27" s="69">
        <f t="shared" si="1"/>
        <v>4.375</v>
      </c>
      <c r="AD27" s="69">
        <f t="shared" si="2"/>
        <v>6.875</v>
      </c>
      <c r="AE27" s="71">
        <f t="shared" si="3"/>
        <v>6.666666666666667</v>
      </c>
      <c r="AF27" s="71">
        <f t="shared" si="4"/>
        <v>7</v>
      </c>
      <c r="AG27" s="71">
        <f t="shared" si="5"/>
        <v>8</v>
      </c>
      <c r="AH27" s="72">
        <f t="shared" si="6"/>
        <v>10</v>
      </c>
      <c r="AI27" s="72">
        <f t="shared" si="7"/>
        <v>8.3333333333333339</v>
      </c>
      <c r="AJ27">
        <f t="shared" si="8"/>
        <v>6.333333333333333</v>
      </c>
      <c r="AK27">
        <f t="shared" si="9"/>
        <v>6.6</v>
      </c>
    </row>
    <row r="28" spans="1:37" ht="15.5" x14ac:dyDescent="0.35">
      <c r="A28" s="22" t="s">
        <v>43</v>
      </c>
      <c r="B28" s="22" t="s">
        <v>73</v>
      </c>
      <c r="C28" s="22" t="s">
        <v>75</v>
      </c>
      <c r="D28">
        <f>AVERAGE(raw!D26,raw!F26,raw!H26,raw!J26,raw!L26,raw!N26,raw!P26,raw!R26,raw!T26,raw!V26)</f>
        <v>0</v>
      </c>
      <c r="E28">
        <f>MEDIAN(raw!D26,raw!F26,raw!H26,raw!J26,raw!L26,raw!N26,raw!P26,raw!R26,raw!T26,raw!V26)</f>
        <v>0</v>
      </c>
      <c r="F28">
        <f>AVERAGE(raw!E26,raw!G26,raw!I26,raw!K26,raw!M26,raw!O26,raw!Q26,raw!S26,raw!U26,raw!W26)</f>
        <v>6</v>
      </c>
      <c r="G28">
        <f>MEDIAN(raw!E26,raw!G26,raw!I26,raw!K26,raw!M26,raw!O26,raw!Q26,raw!S26,raw!U26,raw!W26)</f>
        <v>7.5</v>
      </c>
      <c r="H28">
        <f>AVERAGE(raw!X26,raw!Y26,raw!Z26,raw!AA26)</f>
        <v>1.875</v>
      </c>
      <c r="I28">
        <f>MEDIAN(raw!X26,raw!Y26,raw!Z26,raw!AA26)</f>
        <v>1.25</v>
      </c>
      <c r="J28">
        <f>AVERAGE(raw!AB26,raw!AC26,raw!AD26,raw!AE26)</f>
        <v>7.5</v>
      </c>
      <c r="K28">
        <f>MEDIAN(raw!AB26,raw!AC26,raw!AD26,raw!AE26)</f>
        <v>7.5</v>
      </c>
      <c r="L28">
        <f>AVERAGE(raw!AF26,raw!AG26,raw!AH26,raw!AI26,raw!AJ26,raw!AK26)</f>
        <v>6.666666666666667</v>
      </c>
      <c r="M28">
        <f>MEDIAN(raw!AF26,raw!AG26,raw!AH26,raw!AI26,raw!AJ26,raw!AK26)</f>
        <v>7.5</v>
      </c>
      <c r="N28">
        <f>AVERAGE(raw!AL26,raw!AM26,raw!AN26,raw!AO26,raw!AP26)</f>
        <v>6.5</v>
      </c>
      <c r="O28">
        <f>MEDIAN(raw!AL26,raw!AM26,raw!AN26,raw!AO26,raw!AP26)</f>
        <v>7.5</v>
      </c>
      <c r="P28">
        <f>AVERAGE(raw!AQ26,raw!AR26,raw!AS26,raw!AT26,raw!AU26)</f>
        <v>4</v>
      </c>
      <c r="Q28">
        <f>MEDIAN(raw!AQ26,raw!AR26,raw!AS26,raw!AT26,raw!AU26)</f>
        <v>0</v>
      </c>
      <c r="R28">
        <f>AVERAGE(raw!AV26,raw!AW26,raw!AX26,raw!AY26,raw!AZ26,raw!BA26)</f>
        <v>8.3333333333333339</v>
      </c>
      <c r="S28">
        <f>MEDIAN(raw!AV26,raw!AW26,raw!AX26,raw!AY26,raw!AZ26,raw!BA26)</f>
        <v>7.5</v>
      </c>
      <c r="T28">
        <f>AVERAGE(raw!BB26,raw!BC26,raw!BD26,raw!BE26,raw!BF26,raw!BG26)</f>
        <v>9.1666666666666661</v>
      </c>
      <c r="U28">
        <f>MEDIAN(raw!BB26,raw!BC26,raw!BD26,raw!BE26,raw!BF26,raw!BG26)</f>
        <v>10</v>
      </c>
      <c r="V28">
        <f>AVERAGE(raw!BH26,raw!BI26,raw!BJ26,raw!BK26,raw!BL26,raw!BM26,raw!BN26,raw!BO26,raw!BP26,raw!BQ26,raw!BR26,raw!BS26,raw!BT26,raw!BU26,raw!BV26)</f>
        <v>6.833333333333333</v>
      </c>
      <c r="W28">
        <f>MEDIAN(raw!BH26,raw!BI26,raw!BJ26,raw!BK26,raw!BL26,raw!BM26,raw!BN26,raw!BO26,raw!BP26,raw!BQ26,raw!BR26,raw!BS26,raw!BT26,raw!BU26,raw!BV26)</f>
        <v>7.5</v>
      </c>
      <c r="X28">
        <f>AVERAGE(raw!BW26,raw!BX26,raw!BY26,raw!BZ26,raw!CA26,raw!CB26,raw!CC26,raw!CD26,raw!CE26,raw!CF26,raw!CG26,raw!CH26,raw!CI26,raw!CJ26,raw!CK26,raw!CL26,raw!CM26,raw!CN26,raw!CO26,raw!CP26,raw!CQ26,raw!CR26,raw!CS26,raw!CT26,raw!CU26)</f>
        <v>8.3000000000000007</v>
      </c>
      <c r="Y28">
        <f>MEDIAN(raw!BW26,raw!BX26,raw!BY26,raw!BZ26,raw!CA26,raw!CB26,raw!CC26,raw!CD26,raw!CE26,raw!CF26,raw!CG26,raw!CH26,raw!CI26,raw!CJ26,raw!CK26,raw!CL26,raw!CM26,raw!CN26,raw!CO26,raw!CP26,raw!CQ26,raw!CR26,raw!CS26,raw!CT26,raw!CU26)</f>
        <v>7.5</v>
      </c>
      <c r="AA28" s="69">
        <f t="shared" si="0"/>
        <v>0</v>
      </c>
      <c r="AB28" s="69">
        <f>'2.1'!F28</f>
        <v>6</v>
      </c>
      <c r="AC28" s="69">
        <f t="shared" si="1"/>
        <v>1.875</v>
      </c>
      <c r="AD28" s="69">
        <f t="shared" si="2"/>
        <v>7.5</v>
      </c>
      <c r="AE28" s="71">
        <f t="shared" si="3"/>
        <v>6.666666666666667</v>
      </c>
      <c r="AF28" s="71">
        <f t="shared" si="4"/>
        <v>6.5</v>
      </c>
      <c r="AG28" s="71">
        <f t="shared" si="5"/>
        <v>4</v>
      </c>
      <c r="AH28" s="72">
        <f t="shared" si="6"/>
        <v>8.3333333333333339</v>
      </c>
      <c r="AI28" s="72">
        <f t="shared" si="7"/>
        <v>9.1666666666666661</v>
      </c>
      <c r="AJ28">
        <f t="shared" si="8"/>
        <v>6.833333333333333</v>
      </c>
      <c r="AK28">
        <f t="shared" si="9"/>
        <v>8.3000000000000007</v>
      </c>
    </row>
    <row r="29" spans="1:37" ht="15.5" x14ac:dyDescent="0.35">
      <c r="A29" s="22" t="s">
        <v>43</v>
      </c>
      <c r="B29" s="22" t="s">
        <v>73</v>
      </c>
      <c r="C29" s="22" t="s">
        <v>76</v>
      </c>
      <c r="D29">
        <f>AVERAGE(raw!D27,raw!F27,raw!H27,raw!J27,raw!L27,raw!N27,raw!P27,raw!R27,raw!T27,raw!V27)</f>
        <v>9.5</v>
      </c>
      <c r="E29">
        <f>MEDIAN(raw!D27,raw!F27,raw!H27,raw!J27,raw!L27,raw!N27,raw!P27,raw!R27,raw!T27,raw!V27)</f>
        <v>10</v>
      </c>
      <c r="F29">
        <f>AVERAGE(raw!E27,raw!G27,raw!I27,raw!K27,raw!M27,raw!O27,raw!Q27,raw!S27,raw!U27,raw!W27)</f>
        <v>7</v>
      </c>
      <c r="G29">
        <f>MEDIAN(raw!E27,raw!G27,raw!I27,raw!K27,raw!M27,raw!O27,raw!Q27,raw!S27,raw!U27,raw!W27)</f>
        <v>7.5</v>
      </c>
      <c r="H29">
        <f>AVERAGE(raw!X27,raw!Y27,raw!Z27,raw!AA27)</f>
        <v>10</v>
      </c>
      <c r="I29">
        <f>MEDIAN(raw!X27,raw!Y27,raw!Z27,raw!AA27)</f>
        <v>10</v>
      </c>
      <c r="J29">
        <f>AVERAGE(raw!AB27,raw!AC27,raw!AD27,raw!AE27)</f>
        <v>10</v>
      </c>
      <c r="K29">
        <f>MEDIAN(raw!AB27,raw!AC27,raw!AD27,raw!AE27)</f>
        <v>10</v>
      </c>
      <c r="L29">
        <f>AVERAGE(raw!AF27,raw!AG27,raw!AH27,raw!AI27,raw!AJ27,raw!AK27)</f>
        <v>9.5833333333333339</v>
      </c>
      <c r="M29">
        <f>MEDIAN(raw!AF27,raw!AG27,raw!AH27,raw!AI27,raw!AJ27,raw!AK27)</f>
        <v>10</v>
      </c>
      <c r="N29">
        <f>AVERAGE(raw!AL27,raw!AM27,raw!AN27,raw!AO27,raw!AP27)</f>
        <v>10</v>
      </c>
      <c r="O29">
        <f>MEDIAN(raw!AL27,raw!AM27,raw!AN27,raw!AO27,raw!AP27)</f>
        <v>10</v>
      </c>
      <c r="P29">
        <f>AVERAGE(raw!AQ27,raw!AR27,raw!AS27,raw!AT27,raw!AU27)</f>
        <v>10</v>
      </c>
      <c r="Q29">
        <f>MEDIAN(raw!AQ27,raw!AR27,raw!AS27,raw!AT27,raw!AU27)</f>
        <v>10</v>
      </c>
      <c r="R29">
        <f>AVERAGE(raw!AV27,raw!AW27,raw!AX27,raw!AY27,raw!AZ27,raw!BA27)</f>
        <v>10</v>
      </c>
      <c r="S29">
        <f>MEDIAN(raw!AV27,raw!AW27,raw!AX27,raw!AY27,raw!AZ27,raw!BA27)</f>
        <v>10</v>
      </c>
      <c r="T29">
        <f>AVERAGE(raw!BB27,raw!BC27,raw!BD27,raw!BE27,raw!BF27,raw!BG27)</f>
        <v>10</v>
      </c>
      <c r="U29">
        <f>MEDIAN(raw!BB27,raw!BC27,raw!BD27,raw!BE27,raw!BF27,raw!BG27)</f>
        <v>10</v>
      </c>
      <c r="V29">
        <f>AVERAGE(raw!BH27,raw!BI27,raw!BJ27,raw!BK27,raw!BL27,raw!BM27,raw!BN27,raw!BO27,raw!BP27,raw!BQ27,raw!BR27,raw!BS27,raw!BT27,raw!BU27,raw!BV27)</f>
        <v>10</v>
      </c>
      <c r="W29">
        <f>MEDIAN(raw!BH27,raw!BI27,raw!BJ27,raw!BK27,raw!BL27,raw!BM27,raw!BN27,raw!BO27,raw!BP27,raw!BQ27,raw!BR27,raw!BS27,raw!BT27,raw!BU27,raw!BV27)</f>
        <v>10</v>
      </c>
      <c r="X29">
        <f>AVERAGE(raw!BW27,raw!BX27,raw!BY27,raw!BZ27,raw!CA27,raw!CB27,raw!CC27,raw!CD27,raw!CE27,raw!CF27,raw!CG27,raw!CH27,raw!CI27,raw!CJ27,raw!CK27,raw!CL27,raw!CM27,raw!CN27,raw!CO27,raw!CP27,raw!CQ27,raw!CR27,raw!CS27,raw!CT27,raw!CU27)</f>
        <v>9.8000000000000007</v>
      </c>
      <c r="Y29">
        <f>MEDIAN(raw!BW27,raw!BX27,raw!BY27,raw!BZ27,raw!CA27,raw!CB27,raw!CC27,raw!CD27,raw!CE27,raw!CF27,raw!CG27,raw!CH27,raw!CI27,raw!CJ27,raw!CK27,raw!CL27,raw!CM27,raw!CN27,raw!CO27,raw!CP27,raw!CQ27,raw!CR27,raw!CS27,raw!CT27,raw!CU27)</f>
        <v>10</v>
      </c>
      <c r="AA29" s="69">
        <f t="shared" si="0"/>
        <v>9.5</v>
      </c>
      <c r="AB29" s="69">
        <f>'2.1'!F29</f>
        <v>7</v>
      </c>
      <c r="AC29" s="69">
        <f t="shared" si="1"/>
        <v>10</v>
      </c>
      <c r="AD29" s="69">
        <f t="shared" si="2"/>
        <v>10</v>
      </c>
      <c r="AE29" s="71">
        <f t="shared" si="3"/>
        <v>9.5833333333333339</v>
      </c>
      <c r="AF29" s="71">
        <f t="shared" si="4"/>
        <v>10</v>
      </c>
      <c r="AG29" s="71">
        <f t="shared" si="5"/>
        <v>10</v>
      </c>
      <c r="AH29" s="72">
        <f t="shared" si="6"/>
        <v>10</v>
      </c>
      <c r="AI29" s="72">
        <f t="shared" si="7"/>
        <v>10</v>
      </c>
      <c r="AJ29">
        <f t="shared" si="8"/>
        <v>10</v>
      </c>
      <c r="AK29">
        <f t="shared" si="9"/>
        <v>9.8000000000000007</v>
      </c>
    </row>
    <row r="30" spans="1:37" ht="15.5" x14ac:dyDescent="0.35">
      <c r="A30" s="22" t="s">
        <v>43</v>
      </c>
      <c r="B30" s="22" t="s">
        <v>73</v>
      </c>
      <c r="C30" s="22" t="s">
        <v>77</v>
      </c>
      <c r="D30">
        <f>AVERAGE(raw!D28,raw!F28,raw!H28,raw!J28,raw!L28,raw!N28,raw!P28,raw!R28,raw!T28,raw!V28)</f>
        <v>8.75</v>
      </c>
      <c r="E30">
        <f>MEDIAN(raw!D28,raw!F28,raw!H28,raw!J28,raw!L28,raw!N28,raw!P28,raw!R28,raw!T28,raw!V28)</f>
        <v>8.75</v>
      </c>
      <c r="F30">
        <f>AVERAGE(raw!E28,raw!G28,raw!I28,raw!K28,raw!M28,raw!O28,raw!Q28,raw!S28,raw!U28,raw!W28)</f>
        <v>7.5</v>
      </c>
      <c r="G30">
        <f>MEDIAN(raw!E28,raw!G28,raw!I28,raw!K28,raw!M28,raw!O28,raw!Q28,raw!S28,raw!U28,raw!W28)</f>
        <v>7.5</v>
      </c>
      <c r="H30">
        <f>AVERAGE(raw!X28,raw!Y28,raw!Z28,raw!AA28)</f>
        <v>8.75</v>
      </c>
      <c r="I30">
        <f>MEDIAN(raw!X28,raw!Y28,raw!Z28,raw!AA28)</f>
        <v>8.75</v>
      </c>
      <c r="J30">
        <f>AVERAGE(raw!AB28,raw!AC28,raw!AD28,raw!AE28)</f>
        <v>10</v>
      </c>
      <c r="K30">
        <f>MEDIAN(raw!AB28,raw!AC28,raw!AD28,raw!AE28)</f>
        <v>10</v>
      </c>
      <c r="L30">
        <f>AVERAGE(raw!AF28,raw!AG28,raw!AH28,raw!AI28,raw!AJ28,raw!AK28)</f>
        <v>9.5833333333333339</v>
      </c>
      <c r="M30">
        <f>MEDIAN(raw!AF28,raw!AG28,raw!AH28,raw!AI28,raw!AJ28,raw!AK28)</f>
        <v>10</v>
      </c>
      <c r="N30">
        <f>AVERAGE(raw!AL28,raw!AM28,raw!AN28,raw!AO28,raw!AP28)</f>
        <v>10</v>
      </c>
      <c r="O30">
        <f>MEDIAN(raw!AL28,raw!AM28,raw!AN28,raw!AO28,raw!AP28)</f>
        <v>10</v>
      </c>
      <c r="P30">
        <f>AVERAGE(raw!AQ28,raw!AR28,raw!AS28,raw!AT28,raw!AU28)</f>
        <v>9.5</v>
      </c>
      <c r="Q30">
        <f>MEDIAN(raw!AQ28,raw!AR28,raw!AS28,raw!AT28,raw!AU28)</f>
        <v>10</v>
      </c>
      <c r="R30">
        <f>AVERAGE(raw!AV28,raw!AW28,raw!AX28,raw!AY28,raw!AZ28,raw!BA28)</f>
        <v>10</v>
      </c>
      <c r="S30">
        <f>MEDIAN(raw!AV28,raw!AW28,raw!AX28,raw!AY28,raw!AZ28,raw!BA28)</f>
        <v>10</v>
      </c>
      <c r="T30">
        <f>AVERAGE(raw!BB28,raw!BC28,raw!BD28,raw!BE28,raw!BF28,raw!BG28)</f>
        <v>10</v>
      </c>
      <c r="U30">
        <f>MEDIAN(raw!BB28,raw!BC28,raw!BD28,raw!BE28,raw!BF28,raw!BG28)</f>
        <v>10</v>
      </c>
      <c r="V30">
        <f>AVERAGE(raw!BH28,raw!BI28,raw!BJ28,raw!BK28,raw!BL28,raw!BM28,raw!BN28,raw!BO28,raw!BP28,raw!BQ28,raw!BR28,raw!BS28,raw!BT28,raw!BU28,raw!BV28)</f>
        <v>9.6666666666666661</v>
      </c>
      <c r="W30">
        <f>MEDIAN(raw!BH28,raw!BI28,raw!BJ28,raw!BK28,raw!BL28,raw!BM28,raw!BN28,raw!BO28,raw!BP28,raw!BQ28,raw!BR28,raw!BS28,raw!BT28,raw!BU28,raw!BV28)</f>
        <v>10</v>
      </c>
      <c r="X30">
        <f>AVERAGE(raw!BW28,raw!BX28,raw!BY28,raw!BZ28,raw!CA28,raw!CB28,raw!CC28,raw!CD28,raw!CE28,raw!CF28,raw!CG28,raw!CH28,raw!CI28,raw!CJ28,raw!CK28,raw!CL28,raw!CM28,raw!CN28,raw!CO28,raw!CP28,raw!CQ28,raw!CR28,raw!CS28,raw!CT28,raw!CU28)</f>
        <v>9.3000000000000007</v>
      </c>
      <c r="Y30">
        <f>MEDIAN(raw!BW28,raw!BX28,raw!BY28,raw!BZ28,raw!CA28,raw!CB28,raw!CC28,raw!CD28,raw!CE28,raw!CF28,raw!CG28,raw!CH28,raw!CI28,raw!CJ28,raw!CK28,raw!CL28,raw!CM28,raw!CN28,raw!CO28,raw!CP28,raw!CQ28,raw!CR28,raw!CS28,raw!CT28,raw!CU28)</f>
        <v>10</v>
      </c>
      <c r="AA30" s="69">
        <f t="shared" si="0"/>
        <v>8.75</v>
      </c>
      <c r="AB30" s="69">
        <f>'2.1'!F30</f>
        <v>7.5</v>
      </c>
      <c r="AC30" s="69">
        <f t="shared" si="1"/>
        <v>8.75</v>
      </c>
      <c r="AD30" s="69">
        <f t="shared" si="2"/>
        <v>10</v>
      </c>
      <c r="AE30" s="71">
        <f t="shared" si="3"/>
        <v>9.5833333333333339</v>
      </c>
      <c r="AF30" s="71">
        <f t="shared" si="4"/>
        <v>10</v>
      </c>
      <c r="AG30" s="71">
        <f t="shared" si="5"/>
        <v>9.5</v>
      </c>
      <c r="AH30" s="72">
        <f t="shared" si="6"/>
        <v>10</v>
      </c>
      <c r="AI30" s="72">
        <f t="shared" si="7"/>
        <v>10</v>
      </c>
      <c r="AJ30">
        <f t="shared" si="8"/>
        <v>9.6666666666666661</v>
      </c>
      <c r="AK30">
        <f t="shared" si="9"/>
        <v>9.3000000000000007</v>
      </c>
    </row>
    <row r="31" spans="1:37" ht="15.5" x14ac:dyDescent="0.35">
      <c r="A31" s="22" t="s">
        <v>43</v>
      </c>
      <c r="B31" s="22" t="s">
        <v>73</v>
      </c>
      <c r="C31" s="22" t="s">
        <v>78</v>
      </c>
      <c r="D31">
        <f>AVERAGE(raw!D29,raw!F29,raw!H29,raw!J29,raw!L29,raw!N29,raw!P29,raw!R29,raw!T29,raw!V29)</f>
        <v>0</v>
      </c>
      <c r="E31">
        <f>MEDIAN(raw!D29,raw!F29,raw!H29,raw!J29,raw!L29,raw!N29,raw!P29,raw!R29,raw!T29,raw!V29)</f>
        <v>0</v>
      </c>
      <c r="F31">
        <f>AVERAGE(raw!E29,raw!G29,raw!I29,raw!K29,raw!M29,raw!O29,raw!Q29,raw!S29,raw!U29,raw!W29)</f>
        <v>5.5</v>
      </c>
      <c r="G31">
        <f>MEDIAN(raw!E29,raw!G29,raw!I29,raw!K29,raw!M29,raw!O29,raw!Q29,raw!S29,raw!U29,raw!W29)</f>
        <v>3.75</v>
      </c>
      <c r="H31">
        <f>AVERAGE(raw!X29,raw!Y29,raw!Z29,raw!AA29)</f>
        <v>5.625</v>
      </c>
      <c r="I31">
        <f>MEDIAN(raw!X29,raw!Y29,raw!Z29,raw!AA29)</f>
        <v>7.5</v>
      </c>
      <c r="J31">
        <f>AVERAGE(raw!AB29,raw!AC29,raw!AD29,raw!AE29)</f>
        <v>6.25</v>
      </c>
      <c r="K31">
        <f>MEDIAN(raw!AB29,raw!AC29,raw!AD29,raw!AE29)</f>
        <v>7.5</v>
      </c>
      <c r="L31">
        <f>AVERAGE(raw!AF29,raw!AG29,raw!AH29,raw!AI29,raw!AJ29,raw!AK29)</f>
        <v>7.5</v>
      </c>
      <c r="M31">
        <f>MEDIAN(raw!AF29,raw!AG29,raw!AH29,raw!AI29,raw!AJ29,raw!AK29)</f>
        <v>8.75</v>
      </c>
      <c r="N31">
        <f>AVERAGE(raw!AL29,raw!AM29,raw!AN29,raw!AO29,raw!AP29)</f>
        <v>6.5</v>
      </c>
      <c r="O31">
        <f>MEDIAN(raw!AL29,raw!AM29,raw!AN29,raw!AO29,raw!AP29)</f>
        <v>7.5</v>
      </c>
      <c r="P31">
        <f>AVERAGE(raw!AQ29,raw!AR29,raw!AS29,raw!AT29,raw!AU29)</f>
        <v>4</v>
      </c>
      <c r="Q31">
        <f>MEDIAN(raw!AQ29,raw!AR29,raw!AS29,raw!AT29,raw!AU29)</f>
        <v>0</v>
      </c>
      <c r="R31">
        <f>AVERAGE(raw!AV29,raw!AW29,raw!AX29,raw!AY29,raw!AZ29,raw!BA29)</f>
        <v>10</v>
      </c>
      <c r="S31">
        <f>MEDIAN(raw!AV29,raw!AW29,raw!AX29,raw!AY29,raw!AZ29,raw!BA29)</f>
        <v>10</v>
      </c>
      <c r="T31">
        <f>AVERAGE(raw!BB29,raw!BC29,raw!BD29,raw!BE29,raw!BF29,raw!BG29)</f>
        <v>10</v>
      </c>
      <c r="U31">
        <f>MEDIAN(raw!BB29,raw!BC29,raw!BD29,raw!BE29,raw!BF29,raw!BG29)</f>
        <v>10</v>
      </c>
      <c r="V31">
        <f>AVERAGE(raw!BH29,raw!BI29,raw!BJ29,raw!BK29,raw!BL29,raw!BM29,raw!BN29,raw!BO29,raw!BP29,raw!BQ29,raw!BR29,raw!BS29,raw!BT29,raw!BU29,raw!BV29)</f>
        <v>7.5</v>
      </c>
      <c r="W31">
        <f>MEDIAN(raw!BH29,raw!BI29,raw!BJ29,raw!BK29,raw!BL29,raw!BM29,raw!BN29,raw!BO29,raw!BP29,raw!BQ29,raw!BR29,raw!BS29,raw!BT29,raw!BU29,raw!BV29)</f>
        <v>7.5</v>
      </c>
      <c r="X31">
        <f>AVERAGE(raw!BW29,raw!BX29,raw!BY29,raw!BZ29,raw!CA29,raw!CB29,raw!CC29,raw!CD29,raw!CE29,raw!CF29,raw!CG29,raw!CH29,raw!CI29,raw!CJ29,raw!CK29,raw!CL29,raw!CM29,raw!CN29,raw!CO29,raw!CP29,raw!CQ29,raw!CR29,raw!CS29,raw!CT29,raw!CU29)</f>
        <v>8.1999999999999993</v>
      </c>
      <c r="Y31">
        <f>MEDIAN(raw!BW29,raw!BX29,raw!BY29,raw!BZ29,raw!CA29,raw!CB29,raw!CC29,raw!CD29,raw!CE29,raw!CF29,raw!CG29,raw!CH29,raw!CI29,raw!CJ29,raw!CK29,raw!CL29,raw!CM29,raw!CN29,raw!CO29,raw!CP29,raw!CQ29,raw!CR29,raw!CS29,raw!CT29,raw!CU29)</f>
        <v>7.5</v>
      </c>
      <c r="AA31" s="69">
        <f t="shared" si="0"/>
        <v>0</v>
      </c>
      <c r="AB31" s="69">
        <f>'2.1'!F31</f>
        <v>5.5</v>
      </c>
      <c r="AC31" s="69">
        <f t="shared" si="1"/>
        <v>5.625</v>
      </c>
      <c r="AD31" s="69">
        <f t="shared" si="2"/>
        <v>6.25</v>
      </c>
      <c r="AE31" s="71">
        <f t="shared" si="3"/>
        <v>7.5</v>
      </c>
      <c r="AF31" s="71">
        <f t="shared" si="4"/>
        <v>6.5</v>
      </c>
      <c r="AG31" s="71">
        <f t="shared" si="5"/>
        <v>4</v>
      </c>
      <c r="AH31" s="72">
        <f t="shared" si="6"/>
        <v>10</v>
      </c>
      <c r="AI31" s="72">
        <f t="shared" si="7"/>
        <v>10</v>
      </c>
      <c r="AJ31">
        <f t="shared" si="8"/>
        <v>7.5</v>
      </c>
      <c r="AK31">
        <f t="shared" si="9"/>
        <v>8.1999999999999993</v>
      </c>
    </row>
    <row r="32" spans="1:37" ht="15.5" x14ac:dyDescent="0.35">
      <c r="A32" s="22" t="s">
        <v>43</v>
      </c>
      <c r="B32" s="22" t="s">
        <v>73</v>
      </c>
      <c r="C32" s="22" t="s">
        <v>79</v>
      </c>
      <c r="D32">
        <f>AVERAGE(raw!D30,raw!F30,raw!H30,raw!J30,raw!L30,raw!N30,raw!P30,raw!R30,raw!T30,raw!V30)</f>
        <v>9</v>
      </c>
      <c r="E32">
        <f>MEDIAN(raw!D30,raw!F30,raw!H30,raw!J30,raw!L30,raw!N30,raw!P30,raw!R30,raw!T30,raw!V30)</f>
        <v>10</v>
      </c>
      <c r="F32">
        <f>AVERAGE(raw!E30,raw!G30,raw!I30,raw!K30,raw!M30,raw!O30,raw!Q30,raw!S30,raw!U30,raw!W30)</f>
        <v>7.75</v>
      </c>
      <c r="G32">
        <f>MEDIAN(raw!E30,raw!G30,raw!I30,raw!K30,raw!M30,raw!O30,raw!Q30,raw!S30,raw!U30,raw!W30)</f>
        <v>8.75</v>
      </c>
      <c r="H32">
        <f>AVERAGE(raw!X30,raw!Y30,raw!Z30,raw!AA30)</f>
        <v>4.375</v>
      </c>
      <c r="I32">
        <f>MEDIAN(raw!X30,raw!Y30,raw!Z30,raw!AA30)</f>
        <v>2.5</v>
      </c>
      <c r="J32">
        <f>AVERAGE(raw!AB30,raw!AC30,raw!AD30,raw!AE30)</f>
        <v>10</v>
      </c>
      <c r="K32">
        <f>MEDIAN(raw!AB30,raw!AC30,raw!AD30,raw!AE30)</f>
        <v>10</v>
      </c>
      <c r="L32">
        <f>AVERAGE(raw!AF30,raw!AG30,raw!AH30,raw!AI30,raw!AJ30,raw!AK30)</f>
        <v>8.75</v>
      </c>
      <c r="M32">
        <f>MEDIAN(raw!AF30,raw!AG30,raw!AH30,raw!AI30,raw!AJ30,raw!AK30)</f>
        <v>10</v>
      </c>
      <c r="N32">
        <f>AVERAGE(raw!AL30,raw!AM30,raw!AN30,raw!AO30,raw!AP30)</f>
        <v>7.5</v>
      </c>
      <c r="O32">
        <f>MEDIAN(raw!AL30,raw!AM30,raw!AN30,raw!AO30,raw!AP30)</f>
        <v>7.5</v>
      </c>
      <c r="P32">
        <f>AVERAGE(raw!AQ30,raw!AR30,raw!AS30,raw!AT30,raw!AU30)</f>
        <v>8</v>
      </c>
      <c r="Q32">
        <f>MEDIAN(raw!AQ30,raw!AR30,raw!AS30,raw!AT30,raw!AU30)</f>
        <v>10</v>
      </c>
      <c r="R32">
        <f>AVERAGE(raw!AV30,raw!AW30,raw!AX30,raw!AY30,raw!AZ30,raw!BA30)</f>
        <v>8.3333333333333339</v>
      </c>
      <c r="S32">
        <f>MEDIAN(raw!AV30,raw!AW30,raw!AX30,raw!AY30,raw!AZ30,raw!BA30)</f>
        <v>8.75</v>
      </c>
      <c r="T32">
        <f>AVERAGE(raw!BB30,raw!BC30,raw!BD30,raw!BE30,raw!BF30,raw!BG30)</f>
        <v>9.5833333333333339</v>
      </c>
      <c r="U32">
        <f>MEDIAN(raw!BB30,raw!BC30,raw!BD30,raw!BE30,raw!BF30,raw!BG30)</f>
        <v>10</v>
      </c>
      <c r="V32">
        <f>AVERAGE(raw!BH30,raw!BI30,raw!BJ30,raw!BK30,raw!BL30,raw!BM30,raw!BN30,raw!BO30,raw!BP30,raw!BQ30,raw!BR30,raw!BS30,raw!BT30,raw!BU30,raw!BV30)</f>
        <v>9.8333333333333339</v>
      </c>
      <c r="W32">
        <f>MEDIAN(raw!BH30,raw!BI30,raw!BJ30,raw!BK30,raw!BL30,raw!BM30,raw!BN30,raw!BO30,raw!BP30,raw!BQ30,raw!BR30,raw!BS30,raw!BT30,raw!BU30,raw!BV30)</f>
        <v>10</v>
      </c>
      <c r="X32">
        <f>AVERAGE(raw!BW30,raw!BX30,raw!BY30,raw!BZ30,raw!CA30,raw!CB30,raw!CC30,raw!CD30,raw!CE30,raw!CF30,raw!CG30,raw!CH30,raw!CI30,raw!CJ30,raw!CK30,raw!CL30,raw!CM30,raw!CN30,raw!CO30,raw!CP30,raw!CQ30,raw!CR30,raw!CS30,raw!CT30,raw!CU30)</f>
        <v>8.6999999999999993</v>
      </c>
      <c r="Y32">
        <f>MEDIAN(raw!BW30,raw!BX30,raw!BY30,raw!BZ30,raw!CA30,raw!CB30,raw!CC30,raw!CD30,raw!CE30,raw!CF30,raw!CG30,raw!CH30,raw!CI30,raw!CJ30,raw!CK30,raw!CL30,raw!CM30,raw!CN30,raw!CO30,raw!CP30,raw!CQ30,raw!CR30,raw!CS30,raw!CT30,raw!CU30)</f>
        <v>10</v>
      </c>
      <c r="AA32" s="69">
        <f t="shared" si="0"/>
        <v>9</v>
      </c>
      <c r="AB32" s="69">
        <f>'2.1'!F32</f>
        <v>7.75</v>
      </c>
      <c r="AC32" s="69">
        <f t="shared" si="1"/>
        <v>4.375</v>
      </c>
      <c r="AD32" s="69">
        <f t="shared" si="2"/>
        <v>10</v>
      </c>
      <c r="AE32" s="71">
        <f t="shared" si="3"/>
        <v>8.75</v>
      </c>
      <c r="AF32" s="71">
        <f t="shared" si="4"/>
        <v>7.5</v>
      </c>
      <c r="AG32" s="71">
        <f t="shared" si="5"/>
        <v>8</v>
      </c>
      <c r="AH32" s="72">
        <f t="shared" si="6"/>
        <v>8.3333333333333339</v>
      </c>
      <c r="AI32" s="72">
        <f t="shared" si="7"/>
        <v>9.5833333333333339</v>
      </c>
      <c r="AJ32">
        <f t="shared" si="8"/>
        <v>9.8333333333333339</v>
      </c>
      <c r="AK32">
        <f t="shared" si="9"/>
        <v>8.6999999999999993</v>
      </c>
    </row>
    <row r="33" spans="1:37" ht="15.5" x14ac:dyDescent="0.35">
      <c r="A33" s="22" t="s">
        <v>43</v>
      </c>
      <c r="B33" s="22" t="s">
        <v>67</v>
      </c>
      <c r="C33" s="22" t="s">
        <v>80</v>
      </c>
      <c r="D33">
        <f>AVERAGE(raw!D31,raw!F31,raw!H31,raw!J31,raw!L31,raw!N31,raw!P31,raw!R31,raw!T31,raw!V31)</f>
        <v>9</v>
      </c>
      <c r="E33">
        <f>MEDIAN(raw!D31,raw!F31,raw!H31,raw!J31,raw!L31,raw!N31,raw!P31,raw!R31,raw!T31,raw!V31)</f>
        <v>10</v>
      </c>
      <c r="F33">
        <f>AVERAGE(raw!E31,raw!G31,raw!I31,raw!K31,raw!M31,raw!O31,raw!Q31,raw!S31,raw!U31,raw!W31)</f>
        <v>7.75</v>
      </c>
      <c r="G33">
        <f>MEDIAN(raw!E31,raw!G31,raw!I31,raw!K31,raw!M31,raw!O31,raw!Q31,raw!S31,raw!U31,raw!W31)</f>
        <v>7.5</v>
      </c>
      <c r="H33">
        <f>AVERAGE(raw!X31,raw!Y31,raw!Z31,raw!AA31)</f>
        <v>3.75</v>
      </c>
      <c r="I33">
        <f>MEDIAN(raw!X31,raw!Y31,raw!Z31,raw!AA31)</f>
        <v>3.75</v>
      </c>
      <c r="J33">
        <f>AVERAGE(raw!AB31,raw!AC31,raw!AD31,raw!AE31)</f>
        <v>5.625</v>
      </c>
      <c r="K33">
        <f>MEDIAN(raw!AB31,raw!AC31,raw!AD31,raw!AE31)</f>
        <v>5</v>
      </c>
      <c r="L33">
        <f>AVERAGE(raw!AF31,raw!AG31,raw!AH31,raw!AI31,raw!AJ31,raw!AK31)</f>
        <v>8.3333333333333339</v>
      </c>
      <c r="M33">
        <f>MEDIAN(raw!AF31,raw!AG31,raw!AH31,raw!AI31,raw!AJ31,raw!AK31)</f>
        <v>7.5</v>
      </c>
      <c r="N33">
        <f>AVERAGE(raw!AL31,raw!AM31,raw!AN31,raw!AO31,raw!AP31)</f>
        <v>8</v>
      </c>
      <c r="O33">
        <f>MEDIAN(raw!AL31,raw!AM31,raw!AN31,raw!AO31,raw!AP31)</f>
        <v>7.5</v>
      </c>
      <c r="P33">
        <f>AVERAGE(raw!AQ31,raw!AR31,raw!AS31,raw!AT31,raw!AU31)</f>
        <v>7.5</v>
      </c>
      <c r="Q33">
        <f>MEDIAN(raw!AQ31,raw!AR31,raw!AS31,raw!AT31,raw!AU31)</f>
        <v>7.5</v>
      </c>
      <c r="R33">
        <f>AVERAGE(raw!AV31,raw!AW31,raw!AX31,raw!AY31,raw!AZ31,raw!BA31)</f>
        <v>7.5</v>
      </c>
      <c r="S33">
        <f>MEDIAN(raw!AV31,raw!AW31,raw!AX31,raw!AY31,raw!AZ31,raw!BA31)</f>
        <v>7.5</v>
      </c>
      <c r="T33">
        <f>AVERAGE(raw!BB31,raw!BC31,raw!BD31,raw!BE31,raw!BF31,raw!BG31)</f>
        <v>7.5</v>
      </c>
      <c r="U33">
        <f>MEDIAN(raw!BB31,raw!BC31,raw!BD31,raw!BE31,raw!BF31,raw!BG31)</f>
        <v>7.5</v>
      </c>
      <c r="V33">
        <f>AVERAGE(raw!BH31,raw!BI31,raw!BJ31,raw!BK31,raw!BL31,raw!BM31,raw!BN31,raw!BO31,raw!BP31,raw!BQ31,raw!BR31,raw!BS31,raw!BT31,raw!BU31,raw!BV31)</f>
        <v>7.166666666666667</v>
      </c>
      <c r="W33">
        <f>MEDIAN(raw!BH31,raw!BI31,raw!BJ31,raw!BK31,raw!BL31,raw!BM31,raw!BN31,raw!BO31,raw!BP31,raw!BQ31,raw!BR31,raw!BS31,raw!BT31,raw!BU31,raw!BV31)</f>
        <v>7.5</v>
      </c>
      <c r="X33">
        <f>AVERAGE(raw!BW31,raw!BX31,raw!BY31,raw!BZ31,raw!CA31,raw!CB31,raw!CC31,raw!CD31,raw!CE31,raw!CF31,raw!CG31,raw!CH31,raw!CI31,raw!CJ31,raw!CK31,raw!CL31,raw!CM31,raw!CN31,raw!CO31,raw!CP31,raw!CQ31,raw!CR31,raw!CS31,raw!CT31,raw!CU31)</f>
        <v>7.7</v>
      </c>
      <c r="Y33">
        <f>MEDIAN(raw!BW31,raw!BX31,raw!BY31,raw!BZ31,raw!CA31,raw!CB31,raw!CC31,raw!CD31,raw!CE31,raw!CF31,raw!CG31,raw!CH31,raw!CI31,raw!CJ31,raw!CK31,raw!CL31,raw!CM31,raw!CN31,raw!CO31,raw!CP31,raw!CQ31,raw!CR31,raw!CS31,raw!CT31,raw!CU31)</f>
        <v>7.5</v>
      </c>
      <c r="AA33" s="69">
        <f t="shared" si="0"/>
        <v>9</v>
      </c>
      <c r="AB33" s="69">
        <f>'2.1'!F33</f>
        <v>7.75</v>
      </c>
      <c r="AC33" s="69">
        <f t="shared" si="1"/>
        <v>3.75</v>
      </c>
      <c r="AD33" s="69">
        <f t="shared" si="2"/>
        <v>5.625</v>
      </c>
      <c r="AE33" s="71">
        <f t="shared" si="3"/>
        <v>8.3333333333333339</v>
      </c>
      <c r="AF33" s="71">
        <f t="shared" si="4"/>
        <v>8</v>
      </c>
      <c r="AG33" s="71">
        <f t="shared" si="5"/>
        <v>7.5</v>
      </c>
      <c r="AH33" s="72">
        <f t="shared" si="6"/>
        <v>7.5</v>
      </c>
      <c r="AI33" s="72">
        <f t="shared" si="7"/>
        <v>7.5</v>
      </c>
      <c r="AJ33">
        <f t="shared" si="8"/>
        <v>7.166666666666667</v>
      </c>
      <c r="AK33">
        <f t="shared" si="9"/>
        <v>7.7</v>
      </c>
    </row>
    <row r="34" spans="1:37" ht="15.5" x14ac:dyDescent="0.35">
      <c r="A34" s="22" t="s">
        <v>43</v>
      </c>
      <c r="B34" s="22" t="s">
        <v>73</v>
      </c>
      <c r="C34" s="22" t="s">
        <v>81</v>
      </c>
      <c r="D34">
        <f>AVERAGE(raw!D32,raw!F32,raw!H32,raw!J32,raw!L32,raw!N32,raw!P32,raw!R32,raw!T32,raw!V32)</f>
        <v>8.25</v>
      </c>
      <c r="E34">
        <f>MEDIAN(raw!D32,raw!F32,raw!H32,raw!J32,raw!L32,raw!N32,raw!P32,raw!R32,raw!T32,raw!V32)</f>
        <v>10</v>
      </c>
      <c r="F34">
        <f>AVERAGE(raw!E32,raw!G32,raw!I32,raw!K32,raw!M32,raw!O32,raw!Q32,raw!S32,raw!U32,raw!W32)</f>
        <v>6</v>
      </c>
      <c r="G34">
        <f>MEDIAN(raw!E32,raw!G32,raw!I32,raw!K32,raw!M32,raw!O32,raw!Q32,raw!S32,raw!U32,raw!W32)</f>
        <v>6.25</v>
      </c>
      <c r="H34">
        <f>AVERAGE(raw!X32,raw!Y32,raw!Z32,raw!AA32)</f>
        <v>6.25</v>
      </c>
      <c r="I34">
        <f>MEDIAN(raw!X32,raw!Y32,raw!Z32,raw!AA32)</f>
        <v>7.5</v>
      </c>
      <c r="J34">
        <f>AVERAGE(raw!AB32,raw!AC32,raw!AD32,raw!AE32)</f>
        <v>8.75</v>
      </c>
      <c r="K34">
        <f>MEDIAN(raw!AB32,raw!AC32,raw!AD32,raw!AE32)</f>
        <v>8.75</v>
      </c>
      <c r="L34">
        <f>AVERAGE(raw!AF32,raw!AG32,raw!AH32,raw!AI32,raw!AJ32,raw!AK32)</f>
        <v>7.916666666666667</v>
      </c>
      <c r="M34">
        <f>MEDIAN(raw!AF32,raw!AG32,raw!AH32,raw!AI32,raw!AJ32,raw!AK32)</f>
        <v>8.75</v>
      </c>
      <c r="N34">
        <f>AVERAGE(raw!AL32,raw!AM32,raw!AN32,raw!AO32,raw!AP32)</f>
        <v>9</v>
      </c>
      <c r="O34">
        <f>MEDIAN(raw!AL32,raw!AM32,raw!AN32,raw!AO32,raw!AP32)</f>
        <v>10</v>
      </c>
      <c r="P34">
        <f>AVERAGE(raw!AQ32,raw!AR32,raw!AS32,raw!AT32,raw!AU32)</f>
        <v>9</v>
      </c>
      <c r="Q34">
        <f>MEDIAN(raw!AQ32,raw!AR32,raw!AS32,raw!AT32,raw!AU32)</f>
        <v>10</v>
      </c>
      <c r="R34">
        <f>AVERAGE(raw!AV32,raw!AW32,raw!AX32,raw!AY32,raw!AZ32,raw!BA32)</f>
        <v>9.5833333333333339</v>
      </c>
      <c r="S34">
        <f>MEDIAN(raw!AV32,raw!AW32,raw!AX32,raw!AY32,raw!AZ32,raw!BA32)</f>
        <v>10</v>
      </c>
      <c r="T34">
        <f>AVERAGE(raw!BB32,raw!BC32,raw!BD32,raw!BE32,raw!BF32,raw!BG32)</f>
        <v>8.3333333333333339</v>
      </c>
      <c r="U34">
        <f>MEDIAN(raw!BB32,raw!BC32,raw!BD32,raw!BE32,raw!BF32,raw!BG32)</f>
        <v>7.5</v>
      </c>
      <c r="V34">
        <f>AVERAGE(raw!BH32,raw!BI32,raw!BJ32,raw!BK32,raw!BL32,raw!BM32,raw!BN32,raw!BO32,raw!BP32,raw!BQ32,raw!BR32,raw!BS32,raw!BT32,raw!BU32,raw!BV32)</f>
        <v>7.333333333333333</v>
      </c>
      <c r="W34">
        <f>MEDIAN(raw!BH32,raw!BI32,raw!BJ32,raw!BK32,raw!BL32,raw!BM32,raw!BN32,raw!BO32,raw!BP32,raw!BQ32,raw!BR32,raw!BS32,raw!BT32,raw!BU32,raw!BV32)</f>
        <v>7.5</v>
      </c>
      <c r="X34">
        <f>AVERAGE(raw!BW32,raw!BX32,raw!BY32,raw!BZ32,raw!CA32,raw!CB32,raw!CC32,raw!CD32,raw!CE32,raw!CF32,raw!CG32,raw!CH32,raw!CI32,raw!CJ32,raw!CK32,raw!CL32,raw!CM32,raw!CN32,raw!CO32,raw!CP32,raw!CQ32,raw!CR32,raw!CS32,raw!CT32,raw!CU32)</f>
        <v>9</v>
      </c>
      <c r="Y34">
        <f>MEDIAN(raw!BW32,raw!BX32,raw!BY32,raw!BZ32,raw!CA32,raw!CB32,raw!CC32,raw!CD32,raw!CE32,raw!CF32,raw!CG32,raw!CH32,raw!CI32,raw!CJ32,raw!CK32,raw!CL32,raw!CM32,raw!CN32,raw!CO32,raw!CP32,raw!CQ32,raw!CR32,raw!CS32,raw!CT32,raw!CU32)</f>
        <v>10</v>
      </c>
      <c r="AA34" s="69">
        <f t="shared" si="0"/>
        <v>8.25</v>
      </c>
      <c r="AB34" s="69">
        <f>'2.1'!F34</f>
        <v>6</v>
      </c>
      <c r="AC34" s="69">
        <f t="shared" si="1"/>
        <v>6.25</v>
      </c>
      <c r="AD34" s="69">
        <f t="shared" si="2"/>
        <v>8.75</v>
      </c>
      <c r="AE34" s="71">
        <f t="shared" si="3"/>
        <v>7.916666666666667</v>
      </c>
      <c r="AF34" s="71">
        <f t="shared" si="4"/>
        <v>9</v>
      </c>
      <c r="AG34" s="71">
        <f t="shared" si="5"/>
        <v>9</v>
      </c>
      <c r="AH34" s="72">
        <f t="shared" si="6"/>
        <v>9.5833333333333339</v>
      </c>
      <c r="AI34" s="72">
        <f t="shared" si="7"/>
        <v>8.3333333333333339</v>
      </c>
      <c r="AJ34">
        <f t="shared" si="8"/>
        <v>7.333333333333333</v>
      </c>
      <c r="AK34">
        <f t="shared" si="9"/>
        <v>9</v>
      </c>
    </row>
    <row r="35" spans="1:37" ht="15.5" x14ac:dyDescent="0.35">
      <c r="A35" s="22" t="s">
        <v>43</v>
      </c>
      <c r="B35" s="22" t="s">
        <v>64</v>
      </c>
      <c r="C35" s="22" t="s">
        <v>82</v>
      </c>
      <c r="D35">
        <f>AVERAGE(raw!D33,raw!F33,raw!H33,raw!J33,raw!L33,raw!N33,raw!P33,raw!R33,raw!T33,raw!V33)</f>
        <v>9.25</v>
      </c>
      <c r="E35">
        <f>MEDIAN(raw!D33,raw!F33,raw!H33,raw!J33,raw!L33,raw!N33,raw!P33,raw!R33,raw!T33,raw!V33)</f>
        <v>10</v>
      </c>
      <c r="F35">
        <f>AVERAGE(raw!E33,raw!G33,raw!I33,raw!K33,raw!M33,raw!O33,raw!Q33,raw!S33,raw!U33,raw!W33)</f>
        <v>9</v>
      </c>
      <c r="G35">
        <f>MEDIAN(raw!E33,raw!G33,raw!I33,raw!K33,raw!M33,raw!O33,raw!Q33,raw!S33,raw!U33,raw!W33)</f>
        <v>10</v>
      </c>
      <c r="H35">
        <f>AVERAGE(raw!X33,raw!Y33,raw!Z33,raw!AA33)</f>
        <v>9.375</v>
      </c>
      <c r="I35">
        <f>MEDIAN(raw!X33,raw!Y33,raw!Z33,raw!AA33)</f>
        <v>10</v>
      </c>
      <c r="J35">
        <f>AVERAGE(raw!AB33,raw!AC33,raw!AD33,raw!AE33)</f>
        <v>9.375</v>
      </c>
      <c r="K35">
        <f>MEDIAN(raw!AB33,raw!AC33,raw!AD33,raw!AE33)</f>
        <v>10</v>
      </c>
      <c r="L35">
        <f>AVERAGE(raw!AF33,raw!AG33,raw!AH33,raw!AI33,raw!AJ33,raw!AK33)</f>
        <v>8.75</v>
      </c>
      <c r="M35">
        <f>MEDIAN(raw!AF33,raw!AG33,raw!AH33,raw!AI33,raw!AJ33,raw!AK33)</f>
        <v>8.75</v>
      </c>
      <c r="N35">
        <f>AVERAGE(raw!AL33,raw!AM33,raw!AN33,raw!AO33,raw!AP33)</f>
        <v>6.5</v>
      </c>
      <c r="O35">
        <f>MEDIAN(raw!AL33,raw!AM33,raw!AN33,raw!AO33,raw!AP33)</f>
        <v>7.5</v>
      </c>
      <c r="P35">
        <f>AVERAGE(raw!AQ33,raw!AR33,raw!AS33,raw!AT33,raw!AU33)</f>
        <v>8</v>
      </c>
      <c r="Q35">
        <f>MEDIAN(raw!AQ33,raw!AR33,raw!AS33,raw!AT33,raw!AU33)</f>
        <v>10</v>
      </c>
      <c r="R35">
        <f>AVERAGE(raw!AV33,raw!AW33,raw!AX33,raw!AY33,raw!AZ33,raw!BA33)</f>
        <v>4.583333333333333</v>
      </c>
      <c r="S35">
        <f>MEDIAN(raw!AV33,raw!AW33,raw!AX33,raw!AY33,raw!AZ33,raw!BA33)</f>
        <v>2.5</v>
      </c>
      <c r="T35">
        <f>AVERAGE(raw!BB33,raw!BC33,raw!BD33,raw!BE33,raw!BF33,raw!BG33)</f>
        <v>7.5</v>
      </c>
      <c r="U35">
        <f>MEDIAN(raw!BB33,raw!BC33,raw!BD33,raw!BE33,raw!BF33,raw!BG33)</f>
        <v>7.5</v>
      </c>
      <c r="V35">
        <f>AVERAGE(raw!BH33,raw!BI33,raw!BJ33,raw!BK33,raw!BL33,raw!BM33,raw!BN33,raw!BO33,raw!BP33,raw!BQ33,raw!BR33,raw!BS33,raw!BT33,raw!BU33,raw!BV33)</f>
        <v>6.833333333333333</v>
      </c>
      <c r="W35">
        <f>MEDIAN(raw!BH33,raw!BI33,raw!BJ33,raw!BK33,raw!BL33,raw!BM33,raw!BN33,raw!BO33,raw!BP33,raw!BQ33,raw!BR33,raw!BS33,raw!BT33,raw!BU33,raw!BV33)</f>
        <v>7.5</v>
      </c>
      <c r="X35">
        <f>AVERAGE(raw!BW33,raw!BX33,raw!BY33,raw!BZ33,raw!CA33,raw!CB33,raw!CC33,raw!CD33,raw!CE33,raw!CF33,raw!CG33,raw!CH33,raw!CI33,raw!CJ33,raw!CK33,raw!CL33,raw!CM33,raw!CN33,raw!CO33,raw!CP33,raw!CQ33,raw!CR33,raw!CS33,raw!CT33,raw!CU33)</f>
        <v>7</v>
      </c>
      <c r="Y35">
        <f>MEDIAN(raw!BW33,raw!BX33,raw!BY33,raw!BZ33,raw!CA33,raw!CB33,raw!CC33,raw!CD33,raw!CE33,raw!CF33,raw!CG33,raw!CH33,raw!CI33,raw!CJ33,raw!CK33,raw!CL33,raw!CM33,raw!CN33,raw!CO33,raw!CP33,raw!CQ33,raw!CR33,raw!CS33,raw!CT33,raw!CU33)</f>
        <v>7.5</v>
      </c>
      <c r="AA35" s="69">
        <f t="shared" si="0"/>
        <v>9.25</v>
      </c>
      <c r="AB35" s="69">
        <f>'2.1'!F35</f>
        <v>9</v>
      </c>
      <c r="AC35" s="69">
        <f t="shared" si="1"/>
        <v>9.375</v>
      </c>
      <c r="AD35" s="69">
        <f t="shared" si="2"/>
        <v>9.375</v>
      </c>
      <c r="AE35" s="71">
        <f t="shared" si="3"/>
        <v>8.75</v>
      </c>
      <c r="AF35" s="71">
        <f t="shared" si="4"/>
        <v>6.5</v>
      </c>
      <c r="AG35" s="71">
        <f t="shared" si="5"/>
        <v>8</v>
      </c>
      <c r="AH35" s="72">
        <f t="shared" si="6"/>
        <v>4.583333333333333</v>
      </c>
      <c r="AI35" s="72">
        <f t="shared" si="7"/>
        <v>7.5</v>
      </c>
      <c r="AJ35">
        <f t="shared" si="8"/>
        <v>6.833333333333333</v>
      </c>
      <c r="AK35">
        <f t="shared" si="9"/>
        <v>7</v>
      </c>
    </row>
    <row r="36" spans="1:37" ht="15.5" x14ac:dyDescent="0.35">
      <c r="A36" s="22" t="s">
        <v>43</v>
      </c>
      <c r="B36" s="22" t="s">
        <v>67</v>
      </c>
      <c r="C36" s="22" t="s">
        <v>83</v>
      </c>
      <c r="D36">
        <f>AVERAGE(raw!D34,raw!F34,raw!H34,raw!J34,raw!L34,raw!N34,raw!P34,raw!R34,raw!T34,raw!V34)</f>
        <v>7.75</v>
      </c>
      <c r="E36">
        <f>MEDIAN(raw!D34,raw!F34,raw!H34,raw!J34,raw!L34,raw!N34,raw!P34,raw!R34,raw!T34,raw!V34)</f>
        <v>7.5</v>
      </c>
      <c r="F36">
        <f>AVERAGE(raw!E34,raw!G34,raw!I34,raw!K34,raw!M34,raw!O34,raw!Q34,raw!S34,raw!U34,raw!W34)</f>
        <v>6.25</v>
      </c>
      <c r="G36">
        <f>MEDIAN(raw!E34,raw!G34,raw!I34,raw!K34,raw!M34,raw!O34,raw!Q34,raw!S34,raw!U34,raw!W34)</f>
        <v>7.5</v>
      </c>
      <c r="H36">
        <f>AVERAGE(raw!X34,raw!Y34,raw!Z34,raw!AA34)</f>
        <v>6.25</v>
      </c>
      <c r="I36">
        <f>MEDIAN(raw!X34,raw!Y34,raw!Z34,raw!AA34)</f>
        <v>7.5</v>
      </c>
      <c r="J36">
        <f>AVERAGE(raw!AB34,raw!AC34,raw!AD34,raw!AE34)</f>
        <v>7.5</v>
      </c>
      <c r="K36">
        <f>MEDIAN(raw!AB34,raw!AC34,raw!AD34,raw!AE34)</f>
        <v>7.5</v>
      </c>
      <c r="L36">
        <f>AVERAGE(raw!AF34,raw!AG34,raw!AH34,raw!AI34,raw!AJ34,raw!AK34)</f>
        <v>5.416666666666667</v>
      </c>
      <c r="M36">
        <f>MEDIAN(raw!AF34,raw!AG34,raw!AH34,raw!AI34,raw!AJ34,raw!AK34)</f>
        <v>6.25</v>
      </c>
      <c r="N36">
        <f>AVERAGE(raw!AL34,raw!AM34,raw!AN34,raw!AO34,raw!AP34)</f>
        <v>5.5</v>
      </c>
      <c r="O36">
        <f>MEDIAN(raw!AL34,raw!AM34,raw!AN34,raw!AO34,raw!AP34)</f>
        <v>5</v>
      </c>
      <c r="P36">
        <f>AVERAGE(raw!AQ34,raw!AR34,raw!AS34,raw!AT34,raw!AU34)</f>
        <v>6</v>
      </c>
      <c r="Q36">
        <f>MEDIAN(raw!AQ34,raw!AR34,raw!AS34,raw!AT34,raw!AU34)</f>
        <v>7.5</v>
      </c>
      <c r="R36">
        <f>AVERAGE(raw!AV34,raw!AW34,raw!AX34,raw!AY34,raw!AZ34,raw!BA34)</f>
        <v>6.25</v>
      </c>
      <c r="S36">
        <f>MEDIAN(raw!AV34,raw!AW34,raw!AX34,raw!AY34,raw!AZ34,raw!BA34)</f>
        <v>6.25</v>
      </c>
      <c r="T36">
        <f>AVERAGE(raw!BB34,raw!BC34,raw!BD34,raw!BE34,raw!BF34,raw!BG34)</f>
        <v>5</v>
      </c>
      <c r="U36">
        <f>MEDIAN(raw!BB34,raw!BC34,raw!BD34,raw!BE34,raw!BF34,raw!BG34)</f>
        <v>5</v>
      </c>
      <c r="V36">
        <f>AVERAGE(raw!BH34,raw!BI34,raw!BJ34,raw!BK34,raw!BL34,raw!BM34,raw!BN34,raw!BO34,raw!BP34,raw!BQ34,raw!BR34,raw!BS34,raw!BT34,raw!BU34,raw!BV34)</f>
        <v>4.666666666666667</v>
      </c>
      <c r="W36">
        <f>MEDIAN(raw!BH34,raw!BI34,raw!BJ34,raw!BK34,raw!BL34,raw!BM34,raw!BN34,raw!BO34,raw!BP34,raw!BQ34,raw!BR34,raw!BS34,raw!BT34,raw!BU34,raw!BV34)</f>
        <v>5</v>
      </c>
      <c r="X36">
        <f>AVERAGE(raw!BW34,raw!BX34,raw!BY34,raw!BZ34,raw!CA34,raw!CB34,raw!CC34,raw!CD34,raw!CE34,raw!CF34,raw!CG34,raw!CH34,raw!CI34,raw!CJ34,raw!CK34,raw!CL34,raw!CM34,raw!CN34,raw!CO34,raw!CP34,raw!CQ34,raw!CR34,raw!CS34,raw!CT34,raw!CU34)</f>
        <v>5.4</v>
      </c>
      <c r="Y36">
        <f>MEDIAN(raw!BW34,raw!BX34,raw!BY34,raw!BZ34,raw!CA34,raw!CB34,raw!CC34,raw!CD34,raw!CE34,raw!CF34,raw!CG34,raw!CH34,raw!CI34,raw!CJ34,raw!CK34,raw!CL34,raw!CM34,raw!CN34,raw!CO34,raw!CP34,raw!CQ34,raw!CR34,raw!CS34,raw!CT34,raw!CU34)</f>
        <v>5</v>
      </c>
      <c r="AA36" s="69">
        <f t="shared" si="0"/>
        <v>7.75</v>
      </c>
      <c r="AB36" s="69">
        <f>'2.1'!F36</f>
        <v>6.25</v>
      </c>
      <c r="AC36" s="69">
        <f t="shared" si="1"/>
        <v>6.25</v>
      </c>
      <c r="AD36" s="69">
        <f t="shared" si="2"/>
        <v>7.5</v>
      </c>
      <c r="AE36" s="71">
        <f t="shared" si="3"/>
        <v>5.416666666666667</v>
      </c>
      <c r="AF36" s="71">
        <f t="shared" si="4"/>
        <v>5.5</v>
      </c>
      <c r="AG36" s="71">
        <f t="shared" si="5"/>
        <v>6</v>
      </c>
      <c r="AH36" s="72">
        <f t="shared" si="6"/>
        <v>6.25</v>
      </c>
      <c r="AI36" s="72">
        <f t="shared" si="7"/>
        <v>5</v>
      </c>
      <c r="AJ36">
        <f t="shared" si="8"/>
        <v>4.666666666666667</v>
      </c>
      <c r="AK36">
        <f t="shared" si="9"/>
        <v>5.4</v>
      </c>
    </row>
    <row r="37" spans="1:37" ht="15.5" x14ac:dyDescent="0.35">
      <c r="A37" s="66"/>
      <c r="B37" s="66"/>
      <c r="C37" s="68"/>
      <c r="AA37" s="69"/>
      <c r="AB37" s="69"/>
      <c r="AC37" s="69"/>
      <c r="AD37" s="69"/>
    </row>
    <row r="38" spans="1:37" ht="15.5" x14ac:dyDescent="0.35">
      <c r="C38" s="68" t="s">
        <v>84</v>
      </c>
      <c r="AA38" s="69">
        <f t="shared" ref="AA38:AK38" si="10">AVERAGE(AA4:AA36)</f>
        <v>6.3257575757575761</v>
      </c>
      <c r="AB38" s="69">
        <f t="shared" si="10"/>
        <v>7.3181818181818183</v>
      </c>
      <c r="AC38" s="69">
        <f t="shared" si="10"/>
        <v>5.9848484848484844</v>
      </c>
      <c r="AD38" s="69">
        <f t="shared" si="10"/>
        <v>8.125</v>
      </c>
      <c r="AE38">
        <f t="shared" si="10"/>
        <v>8.0808080808080813</v>
      </c>
      <c r="AF38">
        <f t="shared" si="10"/>
        <v>7.6515151515151514</v>
      </c>
      <c r="AG38">
        <f t="shared" si="10"/>
        <v>7.2424242424242422</v>
      </c>
      <c r="AH38">
        <f t="shared" si="10"/>
        <v>9.0404040404040398</v>
      </c>
      <c r="AI38">
        <f t="shared" si="10"/>
        <v>8.9141414141414135</v>
      </c>
      <c r="AJ38">
        <f t="shared" si="10"/>
        <v>7.282828282828282</v>
      </c>
      <c r="AK38">
        <f t="shared" si="10"/>
        <v>8.0242424242424235</v>
      </c>
    </row>
    <row r="39" spans="1:37" ht="15.5" x14ac:dyDescent="0.35">
      <c r="C39" s="68" t="s">
        <v>84</v>
      </c>
      <c r="Z39" t="s">
        <v>109</v>
      </c>
      <c r="AA39" s="69">
        <f>AVERAGEIFS(AA4:AA36,AA4:AA36,"&gt;=2",AA4:AA36,"&lt;=8")</f>
        <v>7.458333333333333</v>
      </c>
      <c r="AB39" s="69">
        <f t="shared" ref="AB39:AK39" si="11">AVERAGEIFS(AB4:AB36,AB4:AB36,"&gt;=2",AB4:AB36,"&lt;=8")</f>
        <v>7.0089285714285712</v>
      </c>
      <c r="AC39" s="69">
        <f t="shared" si="11"/>
        <v>5.104166666666667</v>
      </c>
      <c r="AD39" s="69">
        <f t="shared" si="11"/>
        <v>6.4285714285714288</v>
      </c>
      <c r="AE39">
        <f t="shared" si="11"/>
        <v>6.7500000000000009</v>
      </c>
      <c r="AF39">
        <f t="shared" si="11"/>
        <v>6.4736842105263159</v>
      </c>
      <c r="AG39">
        <f t="shared" si="11"/>
        <v>5.9047619047619051</v>
      </c>
      <c r="AH39">
        <f t="shared" si="11"/>
        <v>6.6666666666666661</v>
      </c>
      <c r="AI39">
        <f t="shared" si="11"/>
        <v>6.9444444444444455</v>
      </c>
      <c r="AJ39">
        <f t="shared" si="11"/>
        <v>6.4393939393939386</v>
      </c>
      <c r="AK39">
        <f t="shared" si="11"/>
        <v>6.9866666666666664</v>
      </c>
    </row>
    <row r="41" spans="1:37" x14ac:dyDescent="0.35">
      <c r="Z41" t="s">
        <v>110</v>
      </c>
      <c r="AB41" s="67">
        <f>AVERAGE(AA39:AD39)</f>
        <v>6.5</v>
      </c>
      <c r="AC41" s="67"/>
      <c r="AD41" s="67"/>
      <c r="AE41" s="67">
        <f>AVERAGE(AE39:AG39)</f>
        <v>6.3761487050960737</v>
      </c>
      <c r="AF41" s="67"/>
      <c r="AG41" s="67"/>
      <c r="AH41" s="67">
        <f>AVERAGE(AH39:AI39)</f>
        <v>6.8055555555555554</v>
      </c>
      <c r="AI41" s="67"/>
      <c r="AJ41" s="67">
        <f>AVERAGE(AJ39:AK39)</f>
        <v>6.7130303030303029</v>
      </c>
    </row>
  </sheetData>
  <mergeCells count="12">
    <mergeCell ref="V1:Y1"/>
    <mergeCell ref="R2:S2"/>
    <mergeCell ref="T2:U2"/>
    <mergeCell ref="R1:U1"/>
    <mergeCell ref="V2:W2"/>
    <mergeCell ref="X2:Y2"/>
    <mergeCell ref="D2:G2"/>
    <mergeCell ref="D1:K1"/>
    <mergeCell ref="L1:Q1"/>
    <mergeCell ref="L2:M2"/>
    <mergeCell ref="N2:O2"/>
    <mergeCell ref="P2:Q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3EBC-1998-44E1-A00C-C52EFA1760DF}">
  <dimension ref="A1:Y38"/>
  <sheetViews>
    <sheetView topLeftCell="B1" workbookViewId="0">
      <selection activeCell="S38" sqref="S38:Y38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19" max="25" width="9.453125" bestFit="1" customWidth="1"/>
  </cols>
  <sheetData>
    <row r="1" spans="1:25" x14ac:dyDescent="0.35">
      <c r="D1" s="109" t="s">
        <v>8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25" x14ac:dyDescent="0.35">
      <c r="D2" s="109" t="s">
        <v>111</v>
      </c>
      <c r="E2" s="109"/>
      <c r="F2" s="109" t="s">
        <v>112</v>
      </c>
      <c r="G2" s="109"/>
      <c r="H2" s="109" t="s">
        <v>22</v>
      </c>
      <c r="I2" s="109"/>
      <c r="J2" s="109" t="s">
        <v>113</v>
      </c>
      <c r="K2" s="109"/>
      <c r="L2" s="109" t="s">
        <v>114</v>
      </c>
      <c r="M2" s="109"/>
      <c r="N2" s="109" t="s">
        <v>115</v>
      </c>
      <c r="O2" s="109"/>
      <c r="P2" s="109" t="s">
        <v>26</v>
      </c>
      <c r="Q2" s="109"/>
      <c r="S2" t="s">
        <v>111</v>
      </c>
      <c r="T2" t="s">
        <v>112</v>
      </c>
      <c r="U2" t="s">
        <v>22</v>
      </c>
      <c r="V2" t="s">
        <v>113</v>
      </c>
      <c r="W2" t="s">
        <v>114</v>
      </c>
      <c r="X2" t="s">
        <v>115</v>
      </c>
      <c r="Y2" t="s">
        <v>26</v>
      </c>
    </row>
    <row r="3" spans="1:25" ht="15.5" x14ac:dyDescent="0.35">
      <c r="A3" s="3" t="s">
        <v>36</v>
      </c>
      <c r="B3" s="3" t="s">
        <v>37</v>
      </c>
      <c r="C3" s="3" t="s">
        <v>38</v>
      </c>
      <c r="D3" s="61" t="s">
        <v>39</v>
      </c>
      <c r="E3" s="61" t="s">
        <v>2</v>
      </c>
      <c r="F3" s="61" t="s">
        <v>39</v>
      </c>
      <c r="G3" s="61" t="s">
        <v>2</v>
      </c>
      <c r="H3" s="61" t="s">
        <v>39</v>
      </c>
      <c r="I3" s="61" t="s">
        <v>2</v>
      </c>
      <c r="J3" s="61" t="s">
        <v>39</v>
      </c>
      <c r="K3" s="61" t="s">
        <v>2</v>
      </c>
      <c r="L3" s="61" t="s">
        <v>39</v>
      </c>
      <c r="M3" s="61" t="s">
        <v>2</v>
      </c>
      <c r="N3" s="61" t="s">
        <v>39</v>
      </c>
      <c r="O3" s="61" t="s">
        <v>2</v>
      </c>
      <c r="P3" s="61" t="s">
        <v>39</v>
      </c>
      <c r="Q3" s="61" t="s">
        <v>2</v>
      </c>
    </row>
    <row r="4" spans="1:25" ht="15.5" x14ac:dyDescent="0.35">
      <c r="A4" s="22" t="s">
        <v>43</v>
      </c>
      <c r="B4" s="22" t="s">
        <v>44</v>
      </c>
      <c r="C4" s="22" t="s">
        <v>45</v>
      </c>
      <c r="D4">
        <f>AVERAGE(raw!CV2,raw!CW2,raw!CX2,raw!CY2,raw!CZ2,raw!DB2,raw!DA2,raw!DC2,raw!DD2,raw!DE2,raw!DF2,raw!DG2,raw!DH2,raw!DI2,raw!DJ2)</f>
        <v>6.833333333333333</v>
      </c>
      <c r="E4">
        <f>MEDIAN(raw!CV2,raw!CW2,raw!CX2,raw!CY2,raw!CZ2,raw!DB2,raw!DA2,raw!DC2,raw!DD2,raw!DE2,raw!DF2,raw!DG2,raw!DH2,raw!DI2,raw!DJ2)</f>
        <v>7.5</v>
      </c>
      <c r="F4">
        <f>AVERAGE(raw!DK2,raw!DL2,raw!DM2,raw!DN2,raw!DO2,raw!DP2,raw!DQ2,raw!DR2,raw!DS2,raw!DT2)</f>
        <v>4.25</v>
      </c>
      <c r="G4">
        <f>MEDIAN(raw!DK2,raw!DL2,raw!DM2,raw!DN2,raw!DO2,raw!DP2,raw!DQ2,raw!DR2,raw!DS2,raw!DT2)</f>
        <v>3.75</v>
      </c>
      <c r="H4">
        <f>AVERAGE(raw!DQ2,raw!DR2,raw!DS2,raw!DT2)</f>
        <v>3.125</v>
      </c>
      <c r="I4">
        <f>MEDIAN(raw!DQ2,raw!DR2,raw!DS2,raw!DT2)</f>
        <v>3.75</v>
      </c>
      <c r="J4">
        <f>AVERAGE(raw!DU2,raw!DV2,raw!DX2,raw!DW2)</f>
        <v>6.25</v>
      </c>
      <c r="K4">
        <f>MEDIAN(raw!DU2,raw!DV2,raw!DX2,raw!DW2)</f>
        <v>6.25</v>
      </c>
      <c r="L4">
        <f>AVERAGE(raw!EC2,raw!ED2,raw!EE2,raw!EF2,raw!EG2,raw!EH2,raw!EI2,raw!EJ2,raw!EK2,raw!EL2,raw!EM2,raw!EN2,raw!EO2,raw!EP2,raw!EQ2,raw!ER2,raw!ES2,raw!ET2,raw!EU2,raw!EV2,raw!EW2,raw!EX2,raw!EY2,raw!EZ2,raw!FA2,raw!FB2)</f>
        <v>7.115384615384615</v>
      </c>
      <c r="M4">
        <f>MEDIAN(raw!EC2,raw!ED2,raw!EE2,raw!EF2,raw!EG2,raw!EH2,raw!EI2,raw!EJ2,raw!EK2,raw!EL2,raw!EM2,raw!EN2,raw!EO2,raw!EP2,raw!EQ2,raw!ER2,raw!ES2,raw!ET2,raw!EU2,raw!EV2,raw!EW2,raw!EX2,raw!EY2,raw!EZ2,raw!FA2,raw!FB2)</f>
        <v>7.5</v>
      </c>
      <c r="N4">
        <f>AVERAGE(raw!FC2,raw!FD2,raw!FE2,raw!FF2)</f>
        <v>8.125</v>
      </c>
      <c r="O4">
        <f>MEDIAN(raw!FC2,raw!FD2,raw!FE2,raw!FF2)</f>
        <v>7.5</v>
      </c>
      <c r="P4">
        <f>AVERAGE(raw!FG2,raw!FH2,raw!FI2,raw!FJ2,raw!FK2,raw!FL2,raw!FM2,raw!FN2,raw!FO2,raw!FP2,raw!FQ2,raw!FR2)</f>
        <v>7.083333333333333</v>
      </c>
      <c r="Q4">
        <f>MEDIAN(raw!FG2,raw!FH2,raw!FI2,raw!FJ2,raw!FK2,raw!FL2,raw!FM2,raw!FN2,raw!FO2,raw!FP2,raw!FQ2,raw!FR2)</f>
        <v>7.5</v>
      </c>
      <c r="S4">
        <f>D4</f>
        <v>6.833333333333333</v>
      </c>
      <c r="T4">
        <f>F4</f>
        <v>4.25</v>
      </c>
      <c r="U4">
        <f>H4</f>
        <v>3.125</v>
      </c>
      <c r="V4">
        <f>J4</f>
        <v>6.25</v>
      </c>
      <c r="W4">
        <f>L4</f>
        <v>7.115384615384615</v>
      </c>
      <c r="X4">
        <f>N4</f>
        <v>8.125</v>
      </c>
      <c r="Y4">
        <f>P4</f>
        <v>7.083333333333333</v>
      </c>
    </row>
    <row r="5" spans="1:25" ht="15.5" x14ac:dyDescent="0.35">
      <c r="A5" s="22" t="s">
        <v>43</v>
      </c>
      <c r="B5" s="22" t="s">
        <v>44</v>
      </c>
      <c r="C5" s="22" t="s">
        <v>46</v>
      </c>
      <c r="D5">
        <f>AVERAGE(raw!CV3,raw!CW3,raw!CX3,raw!CY3,raw!CZ3,raw!DB3,raw!DA3,raw!DC3,raw!DD3,raw!DE3,raw!DF3,raw!DG3,raw!DH3,raw!DI3,raw!DJ3)</f>
        <v>8.1666666666666661</v>
      </c>
      <c r="E5">
        <f>MEDIAN(raw!CV3,raw!CW3,raw!CX3,raw!CY3,raw!CZ3,raw!DB3,raw!DA3,raw!DC3,raw!DD3,raw!DE3,raw!DF3,raw!DG3,raw!DH3,raw!DI3,raw!DJ3)</f>
        <v>7.5</v>
      </c>
      <c r="F5">
        <f>AVERAGE(raw!DK3,raw!DL3,raw!DM3,raw!DN3,raw!DO3,raw!DP3,raw!DQ3,raw!DR3,raw!DS3,raw!DT3)</f>
        <v>7.75</v>
      </c>
      <c r="G5">
        <f>MEDIAN(raw!DK3,raw!DL3,raw!DM3,raw!DN3,raw!DO3,raw!DP3,raw!DQ3,raw!DR3,raw!DS3,raw!DT3)</f>
        <v>8.75</v>
      </c>
      <c r="H5">
        <f>AVERAGE(raw!DQ3,raw!DR3,raw!DS3,raw!DT3)</f>
        <v>5.625</v>
      </c>
      <c r="I5">
        <f>MEDIAN(raw!DQ3,raw!DR3,raw!DS3,raw!DT3)</f>
        <v>5</v>
      </c>
      <c r="J5">
        <f>AVERAGE(raw!DU3,raw!DV3,raw!DX3,raw!DW3)</f>
        <v>6.25</v>
      </c>
      <c r="K5">
        <f>MEDIAN(raw!DU3,raw!DV3,raw!DX3,raw!DW3)</f>
        <v>6.25</v>
      </c>
      <c r="L5">
        <f>AVERAGE(raw!EC3,raw!ED3,raw!EE3,raw!EF3,raw!EG3,raw!EH3,raw!EI3,raw!EJ3,raw!EK3,raw!EL3,raw!EM3,raw!EN3,raw!EO3,raw!EP3,raw!EQ3,raw!ER3,raw!ES3,raw!ET3,raw!EU3,raw!EV3,raw!EW3,raw!EX3,raw!EY3,raw!EZ3,raw!FA3,raw!FB3)</f>
        <v>7.5</v>
      </c>
      <c r="M5">
        <f>MEDIAN(raw!EC3,raw!ED3,raw!EE3,raw!EF3,raw!EG3,raw!EH3,raw!EI3,raw!EJ3,raw!EK3,raw!EL3,raw!EM3,raw!EN3,raw!EO3,raw!EP3,raw!EQ3,raw!ER3,raw!ES3,raw!ET3,raw!EU3,raw!EV3,raw!EW3,raw!EX3,raw!EY3,raw!EZ3,raw!FA3,raw!FB3)</f>
        <v>7.5</v>
      </c>
      <c r="N5">
        <f>AVERAGE(raw!FC3,raw!FD3,raw!FE3,raw!FF3)</f>
        <v>5.625</v>
      </c>
      <c r="O5">
        <f>MEDIAN(raw!FC3,raw!FD3,raw!FE3,raw!FF3)</f>
        <v>5</v>
      </c>
      <c r="P5">
        <f>AVERAGE(raw!FG3,raw!FH3,raw!FI3,raw!FJ3,raw!FK3,raw!FL3,raw!FM3,raw!FN3,raw!FO3,raw!FP3,raw!FQ3,raw!FR3)</f>
        <v>7.916666666666667</v>
      </c>
      <c r="Q5">
        <f>MEDIAN(raw!FG3,raw!FH3,raw!FI3,raw!FJ3,raw!FK3,raw!FL3,raw!FM3,raw!FN3,raw!FO3,raw!FP3,raw!FQ3,raw!FR3)</f>
        <v>7.5</v>
      </c>
      <c r="S5">
        <f t="shared" ref="S5:S36" si="0">D5</f>
        <v>8.1666666666666661</v>
      </c>
      <c r="T5">
        <f t="shared" ref="T5:T36" si="1">F5</f>
        <v>7.75</v>
      </c>
      <c r="U5">
        <f t="shared" ref="U5:U36" si="2">H5</f>
        <v>5.625</v>
      </c>
      <c r="V5">
        <f t="shared" ref="V5:V36" si="3">J5</f>
        <v>6.25</v>
      </c>
      <c r="W5">
        <f t="shared" ref="W5:W36" si="4">L5</f>
        <v>7.5</v>
      </c>
      <c r="X5">
        <f t="shared" ref="X5:X36" si="5">N5</f>
        <v>5.625</v>
      </c>
      <c r="Y5">
        <f t="shared" ref="Y5:Y36" si="6">P5</f>
        <v>7.916666666666667</v>
      </c>
    </row>
    <row r="6" spans="1:25" ht="15.5" x14ac:dyDescent="0.35">
      <c r="A6" s="22" t="s">
        <v>43</v>
      </c>
      <c r="B6" s="22" t="s">
        <v>47</v>
      </c>
      <c r="C6" s="22" t="s">
        <v>48</v>
      </c>
      <c r="D6">
        <f>AVERAGE(raw!CV4,raw!CW4,raw!CX4,raw!CY4,raw!CZ4,raw!DB4,raw!DA4,raw!DC4,raw!DD4,raw!DE4,raw!DF4,raw!DG4,raw!DH4,raw!DI4,raw!DJ4)</f>
        <v>5</v>
      </c>
      <c r="E6">
        <f>MEDIAN(raw!CV4,raw!CW4,raw!CX4,raw!CY4,raw!CZ4,raw!DB4,raw!DA4,raw!DC4,raw!DD4,raw!DE4,raw!DF4,raw!DG4,raw!DH4,raw!DI4,raw!DJ4)</f>
        <v>2.5</v>
      </c>
      <c r="F6">
        <f>AVERAGE(raw!DK4,raw!DL4,raw!DM4,raw!DN4,raw!DO4,raw!DP4,raw!DQ4,raw!DR4,raw!DS4,raw!DT4)</f>
        <v>9</v>
      </c>
      <c r="G6">
        <f>MEDIAN(raw!DK4,raw!DL4,raw!DM4,raw!DN4,raw!DO4,raw!DP4,raw!DQ4,raw!DR4,raw!DS4,raw!DT4)</f>
        <v>10</v>
      </c>
      <c r="H6">
        <f>AVERAGE(raw!DQ4,raw!DR4,raw!DS4,raw!DT4)</f>
        <v>7.5</v>
      </c>
      <c r="I6">
        <f>MEDIAN(raw!DQ4,raw!DR4,raw!DS4,raw!DT4)</f>
        <v>10</v>
      </c>
      <c r="J6">
        <f>AVERAGE(raw!DU4,raw!DV4,raw!DX4,raw!DW4)</f>
        <v>0</v>
      </c>
      <c r="K6">
        <f>MEDIAN(raw!DU4,raw!DV4,raw!DX4,raw!DW4)</f>
        <v>0</v>
      </c>
      <c r="L6">
        <f>AVERAGE(raw!EC4,raw!ED4,raw!EE4,raw!EF4,raw!EG4,raw!EH4,raw!EI4,raw!EJ4,raw!EK4,raw!EL4,raw!EM4,raw!EN4,raw!EO4,raw!EP4,raw!EQ4,raw!ER4,raw!ES4,raw!ET4,raw!EU4,raw!EV4,raw!EW4,raw!EX4,raw!EY4,raw!EZ4,raw!FA4,raw!FB4)</f>
        <v>4.4230769230769234</v>
      </c>
      <c r="M6">
        <f>MEDIAN(raw!EC4,raw!ED4,raw!EE4,raw!EF4,raw!EG4,raw!EH4,raw!EI4,raw!EJ4,raw!EK4,raw!EL4,raw!EM4,raw!EN4,raw!EO4,raw!EP4,raw!EQ4,raw!ER4,raw!ES4,raw!ET4,raw!EU4,raw!EV4,raw!EW4,raw!EX4,raw!EY4,raw!EZ4,raw!FA4,raw!FB4)</f>
        <v>1.25</v>
      </c>
      <c r="N6">
        <f>AVERAGE(raw!FC4,raw!FD4,raw!FE4,raw!FF4)</f>
        <v>8.125</v>
      </c>
      <c r="O6">
        <f>MEDIAN(raw!FC4,raw!FD4,raw!FE4,raw!FF4)</f>
        <v>7.5</v>
      </c>
      <c r="P6">
        <f>AVERAGE(raw!FG4,raw!FH4,raw!FI4,raw!FJ4,raw!FK4,raw!FL4,raw!FM4,raw!FN4,raw!FO4,raw!FP4,raw!FQ4,raw!FR4)</f>
        <v>5</v>
      </c>
      <c r="Q6">
        <f>MEDIAN(raw!FG4,raw!FH4,raw!FI4,raw!FJ4,raw!FK4,raw!FL4,raw!FM4,raw!FN4,raw!FO4,raw!FP4,raw!FQ4,raw!FR4)</f>
        <v>5</v>
      </c>
      <c r="S6">
        <f t="shared" si="0"/>
        <v>5</v>
      </c>
      <c r="T6">
        <f t="shared" si="1"/>
        <v>9</v>
      </c>
      <c r="U6">
        <f t="shared" si="2"/>
        <v>7.5</v>
      </c>
      <c r="V6">
        <f t="shared" si="3"/>
        <v>0</v>
      </c>
      <c r="W6">
        <f t="shared" si="4"/>
        <v>4.4230769230769234</v>
      </c>
      <c r="X6">
        <f t="shared" si="5"/>
        <v>8.125</v>
      </c>
      <c r="Y6">
        <f t="shared" si="6"/>
        <v>5</v>
      </c>
    </row>
    <row r="7" spans="1:25" ht="15.5" x14ac:dyDescent="0.35">
      <c r="A7" s="22" t="s">
        <v>43</v>
      </c>
      <c r="B7" s="22" t="s">
        <v>47</v>
      </c>
      <c r="C7" s="22" t="s">
        <v>49</v>
      </c>
      <c r="D7">
        <f>AVERAGE(raw!CV5,raw!CW5,raw!CX5,raw!CY5,raw!CZ5,raw!DB5,raw!DA5,raw!DC5,raw!DD5,raw!DE5,raw!DF5,raw!DG5,raw!DH5,raw!DI5,raw!DJ5)</f>
        <v>7.833333333333333</v>
      </c>
      <c r="E7">
        <f>MEDIAN(raw!CV5,raw!CW5,raw!CX5,raw!CY5,raw!CZ5,raw!DB5,raw!DA5,raw!DC5,raw!DD5,raw!DE5,raw!DF5,raw!DG5,raw!DH5,raw!DI5,raw!DJ5)</f>
        <v>10</v>
      </c>
      <c r="F7">
        <f>AVERAGE(raw!DK5,raw!DL5,raw!DM5,raw!DN5,raw!DO5,raw!DP5,raw!DQ5,raw!DR5,raw!DS5,raw!DT5)</f>
        <v>8.75</v>
      </c>
      <c r="G7">
        <f>MEDIAN(raw!DK5,raw!DL5,raw!DM5,raw!DN5,raw!DO5,raw!DP5,raw!DQ5,raw!DR5,raw!DS5,raw!DT5)</f>
        <v>8.75</v>
      </c>
      <c r="H7">
        <f>AVERAGE(raw!DQ5,raw!DR5,raw!DS5,raw!DT5)</f>
        <v>8.75</v>
      </c>
      <c r="I7">
        <f>MEDIAN(raw!DQ5,raw!DR5,raw!DS5,raw!DT5)</f>
        <v>8.75</v>
      </c>
      <c r="J7">
        <f>AVERAGE(raw!DU5,raw!DV5,raw!DX5,raw!DW5)</f>
        <v>9.375</v>
      </c>
      <c r="K7">
        <f>MEDIAN(raw!DU5,raw!DV5,raw!DX5,raw!DW5)</f>
        <v>10</v>
      </c>
      <c r="L7">
        <f>AVERAGE(raw!EC5,raw!ED5,raw!EE5,raw!EF5,raw!EG5,raw!EH5,raw!EI5,raw!EJ5,raw!EK5,raw!EL5,raw!EM5,raw!EN5,raw!EO5,raw!EP5,raw!EQ5,raw!ER5,raw!ES5,raw!ET5,raw!EU5,raw!EV5,raw!EW5,raw!EX5,raw!EY5,raw!EZ5,raw!FA5,raw!FB5)</f>
        <v>8.365384615384615</v>
      </c>
      <c r="M7">
        <f>MEDIAN(raw!EC5,raw!ED5,raw!EE5,raw!EF5,raw!EG5,raw!EH5,raw!EI5,raw!EJ5,raw!EK5,raw!EL5,raw!EM5,raw!EN5,raw!EO5,raw!EP5,raw!EQ5,raw!ER5,raw!ES5,raw!ET5,raw!EU5,raw!EV5,raw!EW5,raw!EX5,raw!EY5,raw!EZ5,raw!FA5,raw!FB5)</f>
        <v>7.5</v>
      </c>
      <c r="N7">
        <f>AVERAGE(raw!FC5,raw!FD5,raw!FE5,raw!FF5)</f>
        <v>8.125</v>
      </c>
      <c r="O7">
        <f>MEDIAN(raw!FC5,raw!FD5,raw!FE5,raw!FF5)</f>
        <v>7.5</v>
      </c>
      <c r="P7">
        <f>AVERAGE(raw!FG5,raw!FH5,raw!FI5,raw!FJ5,raw!FK5,raw!FL5,raw!FM5,raw!FN5,raw!FO5,raw!FP5,raw!FQ5,raw!FR5)</f>
        <v>7.5</v>
      </c>
      <c r="Q7">
        <f>MEDIAN(raw!FG5,raw!FH5,raw!FI5,raw!FJ5,raw!FK5,raw!FL5,raw!FM5,raw!FN5,raw!FO5,raw!FP5,raw!FQ5,raw!FR5)</f>
        <v>7.5</v>
      </c>
      <c r="S7">
        <f t="shared" si="0"/>
        <v>7.833333333333333</v>
      </c>
      <c r="T7">
        <f t="shared" si="1"/>
        <v>8.75</v>
      </c>
      <c r="U7">
        <f t="shared" si="2"/>
        <v>8.75</v>
      </c>
      <c r="V7">
        <f t="shared" si="3"/>
        <v>9.375</v>
      </c>
      <c r="W7">
        <f t="shared" si="4"/>
        <v>8.365384615384615</v>
      </c>
      <c r="X7">
        <f t="shared" si="5"/>
        <v>8.125</v>
      </c>
      <c r="Y7">
        <f t="shared" si="6"/>
        <v>7.5</v>
      </c>
    </row>
    <row r="8" spans="1:25" ht="15.5" x14ac:dyDescent="0.35">
      <c r="A8" s="22" t="s">
        <v>43</v>
      </c>
      <c r="B8" s="22" t="s">
        <v>47</v>
      </c>
      <c r="C8" s="22" t="s">
        <v>50</v>
      </c>
      <c r="D8">
        <f>AVERAGE(raw!CV6,raw!CW6,raw!CX6,raw!CY6,raw!CZ6,raw!DB6,raw!DA6,raw!DC6,raw!DD6,raw!DE6,raw!DF6,raw!DG6,raw!DH6,raw!DI6,raw!DJ6)</f>
        <v>4.666666666666667</v>
      </c>
      <c r="E8">
        <f>MEDIAN(raw!CV6,raw!CW6,raw!CX6,raw!CY6,raw!CZ6,raw!DB6,raw!DA6,raw!DC6,raw!DD6,raw!DE6,raw!DF6,raw!DG6,raw!DH6,raw!DI6,raw!DJ6)</f>
        <v>0</v>
      </c>
      <c r="F8">
        <f>AVERAGE(raw!DK6,raw!DL6,raw!DM6,raw!DN6,raw!DO6,raw!DP6,raw!DQ6,raw!DR6,raw!DS6,raw!DT6)</f>
        <v>9.5</v>
      </c>
      <c r="G8">
        <f>MEDIAN(raw!DK6,raw!DL6,raw!DM6,raw!DN6,raw!DO6,raw!DP6,raw!DQ6,raw!DR6,raw!DS6,raw!DT6)</f>
        <v>10</v>
      </c>
      <c r="H8">
        <f>AVERAGE(raw!DQ6,raw!DR6,raw!DS6,raw!DT6)</f>
        <v>8.75</v>
      </c>
      <c r="I8">
        <f>MEDIAN(raw!DQ6,raw!DR6,raw!DS6,raw!DT6)</f>
        <v>8.75</v>
      </c>
      <c r="J8">
        <f>AVERAGE(raw!DU6,raw!DV6,raw!DX6,raw!DW6)</f>
        <v>5</v>
      </c>
      <c r="K8">
        <f>MEDIAN(raw!DU6,raw!DV6,raw!DX6,raw!DW6)</f>
        <v>6.25</v>
      </c>
      <c r="L8">
        <f>AVERAGE(raw!EC6,raw!ED6,raw!EE6,raw!EF6,raw!EG6,raw!EH6,raw!EI6,raw!EJ6,raw!EK6,raw!EL6,raw!EM6,raw!EN6,raw!EO6,raw!EP6,raw!EQ6,raw!ER6,raw!ES6,raw!ET6,raw!EU6,raw!EV6,raw!EW6,raw!EX6,raw!EY6,raw!EZ6,raw!FA6,raw!FB6)</f>
        <v>3.8461538461538463</v>
      </c>
      <c r="M8">
        <f>MEDIAN(raw!EC6,raw!ED6,raw!EE6,raw!EF6,raw!EG6,raw!EH6,raw!EI6,raw!EJ6,raw!EK6,raw!EL6,raw!EM6,raw!EN6,raw!EO6,raw!EP6,raw!EQ6,raw!ER6,raw!ES6,raw!ET6,raw!EU6,raw!EV6,raw!EW6,raw!EX6,raw!EY6,raw!EZ6,raw!FA6,raw!FB6)</f>
        <v>1.25</v>
      </c>
      <c r="N8">
        <f>AVERAGE(raw!FC6,raw!FD6,raw!FE6,raw!FF6)</f>
        <v>10</v>
      </c>
      <c r="O8">
        <f>MEDIAN(raw!FC6,raw!FD6,raw!FE6,raw!FF6)</f>
        <v>10</v>
      </c>
      <c r="P8">
        <f>AVERAGE(raw!FG6,raw!FH6,raw!FI6,raw!FJ6,raw!FK6,raw!FL6,raw!FM6,raw!FN6,raw!FO6,raw!FP6,raw!FQ6,raw!FR6)</f>
        <v>4.791666666666667</v>
      </c>
      <c r="Q8">
        <f>MEDIAN(raw!FG6,raw!FH6,raw!FI6,raw!FJ6,raw!FK6,raw!FL6,raw!FM6,raw!FN6,raw!FO6,raw!FP6,raw!FQ6,raw!FR6)</f>
        <v>3.75</v>
      </c>
      <c r="S8">
        <f t="shared" si="0"/>
        <v>4.666666666666667</v>
      </c>
      <c r="T8">
        <f t="shared" si="1"/>
        <v>9.5</v>
      </c>
      <c r="U8">
        <f t="shared" si="2"/>
        <v>8.75</v>
      </c>
      <c r="V8">
        <f t="shared" si="3"/>
        <v>5</v>
      </c>
      <c r="W8">
        <f t="shared" si="4"/>
        <v>3.8461538461538463</v>
      </c>
      <c r="X8">
        <f t="shared" si="5"/>
        <v>10</v>
      </c>
      <c r="Y8">
        <f t="shared" si="6"/>
        <v>4.791666666666667</v>
      </c>
    </row>
    <row r="9" spans="1:25" ht="15.5" x14ac:dyDescent="0.35">
      <c r="A9" s="22" t="s">
        <v>43</v>
      </c>
      <c r="B9" s="22" t="s">
        <v>47</v>
      </c>
      <c r="C9" s="22" t="s">
        <v>51</v>
      </c>
      <c r="D9">
        <f>AVERAGE(raw!CV7,raw!CW7,raw!CX7,raw!CY7,raw!CZ7,raw!DB7,raw!DA7,raw!DC7,raw!DD7,raw!DE7,raw!DF7,raw!DG7,raw!DH7,raw!DI7,raw!DJ7)</f>
        <v>9.5</v>
      </c>
      <c r="E9">
        <f>MEDIAN(raw!CV7,raw!CW7,raw!CX7,raw!CY7,raw!CZ7,raw!DB7,raw!DA7,raw!DC7,raw!DD7,raw!DE7,raw!DF7,raw!DG7,raw!DH7,raw!DI7,raw!DJ7)</f>
        <v>10</v>
      </c>
      <c r="F9">
        <f>AVERAGE(raw!DK7,raw!DL7,raw!DM7,raw!DN7,raw!DO7,raw!DP7,raw!DQ7,raw!DR7,raw!DS7,raw!DT7)</f>
        <v>9</v>
      </c>
      <c r="G9">
        <f>MEDIAN(raw!DK7,raw!DL7,raw!DM7,raw!DN7,raw!DO7,raw!DP7,raw!DQ7,raw!DR7,raw!DS7,raw!DT7)</f>
        <v>10</v>
      </c>
      <c r="H9">
        <f>AVERAGE(raw!DQ7,raw!DR7,raw!DS7,raw!DT7)</f>
        <v>8.125</v>
      </c>
      <c r="I9">
        <f>MEDIAN(raw!DQ7,raw!DR7,raw!DS7,raw!DT7)</f>
        <v>7.5</v>
      </c>
      <c r="J9">
        <f>AVERAGE(raw!DU7,raw!DV7,raw!DX7,raw!DW7)</f>
        <v>8.75</v>
      </c>
      <c r="K9">
        <f>MEDIAN(raw!DU7,raw!DV7,raw!DX7,raw!DW7)</f>
        <v>8.75</v>
      </c>
      <c r="L9">
        <f>AVERAGE(raw!EC7,raw!ED7,raw!EE7,raw!EF7,raw!EG7,raw!EH7,raw!EI7,raw!EJ7,raw!EK7,raw!EL7,raw!EM7,raw!EN7,raw!EO7,raw!EP7,raw!EQ7,raw!ER7,raw!ES7,raw!ET7,raw!EU7,raw!EV7,raw!EW7,raw!EX7,raw!EY7,raw!EZ7,raw!FA7,raw!FB7)</f>
        <v>9.0384615384615383</v>
      </c>
      <c r="M9">
        <f>MEDIAN(raw!EC7,raw!ED7,raw!EE7,raw!EF7,raw!EG7,raw!EH7,raw!EI7,raw!EJ7,raw!EK7,raw!EL7,raw!EM7,raw!EN7,raw!EO7,raw!EP7,raw!EQ7,raw!ER7,raw!ES7,raw!ET7,raw!EU7,raw!EV7,raw!EW7,raw!EX7,raw!EY7,raw!EZ7,raw!FA7,raw!FB7)</f>
        <v>10</v>
      </c>
      <c r="N9">
        <f>AVERAGE(raw!FC7,raw!FD7,raw!FE7,raw!FF7)</f>
        <v>10</v>
      </c>
      <c r="O9">
        <f>MEDIAN(raw!FC7,raw!FD7,raw!FE7,raw!FF7)</f>
        <v>10</v>
      </c>
      <c r="P9">
        <f>AVERAGE(raw!FG7,raw!FH7,raw!FI7,raw!FJ7,raw!FK7,raw!FL7,raw!FM7,raw!FN7,raw!FO7,raw!FP7,raw!FQ7,raw!FR7)</f>
        <v>10</v>
      </c>
      <c r="Q9">
        <f>MEDIAN(raw!FG7,raw!FH7,raw!FI7,raw!FJ7,raw!FK7,raw!FL7,raw!FM7,raw!FN7,raw!FO7,raw!FP7,raw!FQ7,raw!FR7)</f>
        <v>10</v>
      </c>
      <c r="S9">
        <f t="shared" si="0"/>
        <v>9.5</v>
      </c>
      <c r="T9">
        <f t="shared" si="1"/>
        <v>9</v>
      </c>
      <c r="U9">
        <f t="shared" si="2"/>
        <v>8.125</v>
      </c>
      <c r="V9">
        <f t="shared" si="3"/>
        <v>8.75</v>
      </c>
      <c r="W9">
        <f t="shared" si="4"/>
        <v>9.0384615384615383</v>
      </c>
      <c r="X9">
        <f t="shared" si="5"/>
        <v>10</v>
      </c>
      <c r="Y9">
        <f t="shared" si="6"/>
        <v>10</v>
      </c>
    </row>
    <row r="10" spans="1:25" ht="15.5" x14ac:dyDescent="0.35">
      <c r="A10" s="22" t="s">
        <v>43</v>
      </c>
      <c r="B10" s="22" t="s">
        <v>47</v>
      </c>
      <c r="C10" s="22" t="s">
        <v>52</v>
      </c>
      <c r="D10">
        <f>AVERAGE(raw!CV8,raw!CW8,raw!CX8,raw!CY8,raw!CZ8,raw!DB8,raw!DA8,raw!DC8,raw!DD8,raw!DE8,raw!DF8,raw!DG8,raw!DH8,raw!DI8,raw!DJ8)</f>
        <v>4.333333333333333</v>
      </c>
      <c r="E10">
        <f>MEDIAN(raw!CV8,raw!CW8,raw!CX8,raw!CY8,raw!CZ8,raw!DB8,raw!DA8,raw!DC8,raw!DD8,raw!DE8,raw!DF8,raw!DG8,raw!DH8,raw!DI8,raw!DJ8)</f>
        <v>2.5</v>
      </c>
      <c r="F10">
        <f>AVERAGE(raw!DK8,raw!DL8,raw!DM8,raw!DN8,raw!DO8,raw!DP8,raw!DQ8,raw!DR8,raw!DS8,raw!DT8)</f>
        <v>7.25</v>
      </c>
      <c r="G10">
        <f>MEDIAN(raw!DK8,raw!DL8,raw!DM8,raw!DN8,raw!DO8,raw!DP8,raw!DQ8,raw!DR8,raw!DS8,raw!DT8)</f>
        <v>7.5</v>
      </c>
      <c r="H10">
        <f>AVERAGE(raw!DQ8,raw!DR8,raw!DS8,raw!DT8)</f>
        <v>6.25</v>
      </c>
      <c r="I10">
        <f>MEDIAN(raw!DQ8,raw!DR8,raw!DS8,raw!DT8)</f>
        <v>7.5</v>
      </c>
      <c r="J10">
        <f>AVERAGE(raw!DU8,raw!DV8,raw!DX8,raw!DW8)</f>
        <v>3.125</v>
      </c>
      <c r="K10">
        <f>MEDIAN(raw!DU8,raw!DV8,raw!DX8,raw!DW8)</f>
        <v>2.5</v>
      </c>
      <c r="L10">
        <f>AVERAGE(raw!EC8,raw!ED8,raw!EE8,raw!EF8,raw!EG8,raw!EH8,raw!EI8,raw!EJ8,raw!EK8,raw!EL8,raw!EM8,raw!EN8,raw!EO8,raw!EP8,raw!EQ8,raw!ER8,raw!ES8,raw!ET8,raw!EU8,raw!EV8,raw!EW8,raw!EX8,raw!EY8,raw!EZ8,raw!FA8,raw!FB8)</f>
        <v>2.8846153846153846</v>
      </c>
      <c r="M10">
        <f>MEDIAN(raw!EC8,raw!ED8,raw!EE8,raw!EF8,raw!EG8,raw!EH8,raw!EI8,raw!EJ8,raw!EK8,raw!EL8,raw!EM8,raw!EN8,raw!EO8,raw!EP8,raw!EQ8,raw!ER8,raw!ES8,raw!ET8,raw!EU8,raw!EV8,raw!EW8,raw!EX8,raw!EY8,raw!EZ8,raw!FA8,raw!FB8)</f>
        <v>1.25</v>
      </c>
      <c r="N10">
        <f>AVERAGE(raw!FC8,raw!FD8,raw!FE8,raw!FF8)</f>
        <v>5.625</v>
      </c>
      <c r="O10">
        <f>MEDIAN(raw!FC8,raw!FD8,raw!FE8,raw!FF8)</f>
        <v>5</v>
      </c>
      <c r="P10">
        <f>AVERAGE(raw!FG8,raw!FH8,raw!FI8,raw!FJ8,raw!FK8,raw!FL8,raw!FM8,raw!FN8,raw!FO8,raw!FP8,raw!FQ8,raw!FR8)</f>
        <v>4.166666666666667</v>
      </c>
      <c r="Q10">
        <f>MEDIAN(raw!FG8,raw!FH8,raw!FI8,raw!FJ8,raw!FK8,raw!FL8,raw!FM8,raw!FN8,raw!FO8,raw!FP8,raw!FQ8,raw!FR8)</f>
        <v>2.5</v>
      </c>
      <c r="S10">
        <f t="shared" si="0"/>
        <v>4.333333333333333</v>
      </c>
      <c r="T10">
        <f t="shared" si="1"/>
        <v>7.25</v>
      </c>
      <c r="U10">
        <f t="shared" si="2"/>
        <v>6.25</v>
      </c>
      <c r="V10">
        <f t="shared" si="3"/>
        <v>3.125</v>
      </c>
      <c r="W10">
        <f t="shared" si="4"/>
        <v>2.8846153846153846</v>
      </c>
      <c r="X10">
        <f t="shared" si="5"/>
        <v>5.625</v>
      </c>
      <c r="Y10">
        <f t="shared" si="6"/>
        <v>4.166666666666667</v>
      </c>
    </row>
    <row r="11" spans="1:25" ht="15.5" x14ac:dyDescent="0.35">
      <c r="A11" s="22" t="s">
        <v>43</v>
      </c>
      <c r="B11" s="22" t="s">
        <v>53</v>
      </c>
      <c r="C11" s="22" t="s">
        <v>54</v>
      </c>
      <c r="D11">
        <f>AVERAGE(raw!CV9,raw!CW9,raw!CX9,raw!CY9,raw!CZ9,raw!DB9,raw!DA9,raw!DC9,raw!DD9,raw!DE9,raw!DF9,raw!DG9,raw!DH9,raw!DI9,raw!DJ9)</f>
        <v>9.6666666666666661</v>
      </c>
      <c r="E11">
        <f>MEDIAN(raw!CV9,raw!CW9,raw!CX9,raw!CY9,raw!CZ9,raw!DB9,raw!DA9,raw!DC9,raw!DD9,raw!DE9,raw!DF9,raw!DG9,raw!DH9,raw!DI9,raw!DJ9)</f>
        <v>10</v>
      </c>
      <c r="F11">
        <f>AVERAGE(raw!DK9,raw!DL9,raw!DM9,raw!DN9,raw!DO9,raw!DP9,raw!DQ9,raw!DR9,raw!DS9,raw!DT9)</f>
        <v>8.5</v>
      </c>
      <c r="G11">
        <f>MEDIAN(raw!DK9,raw!DL9,raw!DM9,raw!DN9,raw!DO9,raw!DP9,raw!DQ9,raw!DR9,raw!DS9,raw!DT9)</f>
        <v>8.75</v>
      </c>
      <c r="H11">
        <f>AVERAGE(raw!DQ9,raw!DR9,raw!DS9,raw!DT9)</f>
        <v>9.375</v>
      </c>
      <c r="I11">
        <f>MEDIAN(raw!DQ9,raw!DR9,raw!DS9,raw!DT9)</f>
        <v>10</v>
      </c>
      <c r="J11">
        <f>AVERAGE(raw!DU9,raw!DV9,raw!DX9,raw!DW9)</f>
        <v>8.75</v>
      </c>
      <c r="K11">
        <f>MEDIAN(raw!DU9,raw!DV9,raw!DX9,raw!DW9)</f>
        <v>8.75</v>
      </c>
      <c r="L11">
        <f>AVERAGE(raw!EC9,raw!ED9,raw!EE9,raw!EF9,raw!EG9,raw!EH9,raw!EI9,raw!EJ9,raw!EK9,raw!EL9,raw!EM9,raw!EN9,raw!EO9,raw!EP9,raw!EQ9,raw!ER9,raw!ES9,raw!ET9,raw!EU9,raw!EV9,raw!EW9,raw!EX9,raw!EY9,raw!EZ9,raw!FA9,raw!FB9)</f>
        <v>9.134615384615385</v>
      </c>
      <c r="M11">
        <f>MEDIAN(raw!EC9,raw!ED9,raw!EE9,raw!EF9,raw!EG9,raw!EH9,raw!EI9,raw!EJ9,raw!EK9,raw!EL9,raw!EM9,raw!EN9,raw!EO9,raw!EP9,raw!EQ9,raw!ER9,raw!ES9,raw!ET9,raw!EU9,raw!EV9,raw!EW9,raw!EX9,raw!EY9,raw!EZ9,raw!FA9,raw!FB9)</f>
        <v>10</v>
      </c>
      <c r="N11">
        <f>AVERAGE(raw!FC9,raw!FD9,raw!FE9,raw!FF9)</f>
        <v>10</v>
      </c>
      <c r="O11">
        <f>MEDIAN(raw!FC9,raw!FD9,raw!FE9,raw!FF9)</f>
        <v>10</v>
      </c>
      <c r="P11">
        <f>AVERAGE(raw!FG9,raw!FH9,raw!FI9,raw!FJ9,raw!FK9,raw!FL9,raw!FM9,raw!FN9,raw!FO9,raw!FP9,raw!FQ9,raw!FR9)</f>
        <v>10</v>
      </c>
      <c r="Q11">
        <f>MEDIAN(raw!FG9,raw!FH9,raw!FI9,raw!FJ9,raw!FK9,raw!FL9,raw!FM9,raw!FN9,raw!FO9,raw!FP9,raw!FQ9,raw!FR9)</f>
        <v>10</v>
      </c>
      <c r="S11">
        <f t="shared" si="0"/>
        <v>9.6666666666666661</v>
      </c>
      <c r="T11">
        <f t="shared" si="1"/>
        <v>8.5</v>
      </c>
      <c r="U11">
        <f t="shared" si="2"/>
        <v>9.375</v>
      </c>
      <c r="V11">
        <f t="shared" si="3"/>
        <v>8.75</v>
      </c>
      <c r="W11">
        <f t="shared" si="4"/>
        <v>9.134615384615385</v>
      </c>
      <c r="X11">
        <f t="shared" si="5"/>
        <v>10</v>
      </c>
      <c r="Y11">
        <f t="shared" si="6"/>
        <v>10</v>
      </c>
    </row>
    <row r="12" spans="1:25" ht="15.5" x14ac:dyDescent="0.35">
      <c r="A12" s="22" t="s">
        <v>43</v>
      </c>
      <c r="B12" s="22" t="s">
        <v>53</v>
      </c>
      <c r="C12" s="22" t="s">
        <v>55</v>
      </c>
      <c r="D12">
        <f>AVERAGE(raw!CV10,raw!CW10,raw!CX10,raw!CY10,raw!CZ10,raw!DB10,raw!DA10,raw!DC10,raw!DD10,raw!DE10,raw!DF10,raw!DG10,raw!DH10,raw!DI10,raw!DJ10)</f>
        <v>8.8333333333333339</v>
      </c>
      <c r="E12">
        <f>MEDIAN(raw!CV10,raw!CW10,raw!CX10,raw!CY10,raw!CZ10,raw!DB10,raw!DA10,raw!DC10,raw!DD10,raw!DE10,raw!DF10,raw!DG10,raw!DH10,raw!DI10,raw!DJ10)</f>
        <v>10</v>
      </c>
      <c r="F12">
        <f>AVERAGE(raw!DK10,raw!DL10,raw!DM10,raw!DN10,raw!DO10,raw!DP10,raw!DQ10,raw!DR10,raw!DS10,raw!DT10)</f>
        <v>8.75</v>
      </c>
      <c r="G12">
        <f>MEDIAN(raw!DK10,raw!DL10,raw!DM10,raw!DN10,raw!DO10,raw!DP10,raw!DQ10,raw!DR10,raw!DS10,raw!DT10)</f>
        <v>10</v>
      </c>
      <c r="H12">
        <f>AVERAGE(raw!DQ10,raw!DR10,raw!DS10,raw!DT10)</f>
        <v>8.75</v>
      </c>
      <c r="I12">
        <f>MEDIAN(raw!DQ10,raw!DR10,raw!DS10,raw!DT10)</f>
        <v>10</v>
      </c>
      <c r="J12">
        <f>AVERAGE(raw!DU10,raw!DV10,raw!DX10,raw!DW10)</f>
        <v>8.125</v>
      </c>
      <c r="K12">
        <f>MEDIAN(raw!DU10,raw!DV10,raw!DX10,raw!DW10)</f>
        <v>7.5</v>
      </c>
      <c r="L12">
        <f>AVERAGE(raw!EC10,raw!ED10,raw!EE10,raw!EF10,raw!EG10,raw!EH10,raw!EI10,raw!EJ10,raw!EK10,raw!EL10,raw!EM10,raw!EN10,raw!EO10,raw!EP10,raw!EQ10,raw!ER10,raw!ES10,raw!ET10,raw!EU10,raw!EV10,raw!EW10,raw!EX10,raw!EY10,raw!EZ10,raw!FA10,raw!FB10)</f>
        <v>8.4615384615384617</v>
      </c>
      <c r="M12">
        <f>MEDIAN(raw!EC10,raw!ED10,raw!EE10,raw!EF10,raw!EG10,raw!EH10,raw!EI10,raw!EJ10,raw!EK10,raw!EL10,raw!EM10,raw!EN10,raw!EO10,raw!EP10,raw!EQ10,raw!ER10,raw!ES10,raw!ET10,raw!EU10,raw!EV10,raw!EW10,raw!EX10,raw!EY10,raw!EZ10,raw!FA10,raw!FB10)</f>
        <v>10</v>
      </c>
      <c r="N12">
        <f>AVERAGE(raw!FC10,raw!FD10,raw!FE10,raw!FF10)</f>
        <v>9.375</v>
      </c>
      <c r="O12">
        <f>MEDIAN(raw!FC10,raw!FD10,raw!FE10,raw!FF10)</f>
        <v>10</v>
      </c>
      <c r="P12">
        <f>AVERAGE(raw!FG10,raw!FH10,raw!FI10,raw!FJ10,raw!FK10,raw!FL10,raw!FM10,raw!FN10,raw!FO10,raw!FP10,raw!FQ10,raw!FR10)</f>
        <v>10</v>
      </c>
      <c r="Q12">
        <f>MEDIAN(raw!FG10,raw!FH10,raw!FI10,raw!FJ10,raw!FK10,raw!FL10,raw!FM10,raw!FN10,raw!FO10,raw!FP10,raw!FQ10,raw!FR10)</f>
        <v>10</v>
      </c>
      <c r="S12">
        <f t="shared" si="0"/>
        <v>8.8333333333333339</v>
      </c>
      <c r="T12">
        <f t="shared" si="1"/>
        <v>8.75</v>
      </c>
      <c r="U12">
        <f t="shared" si="2"/>
        <v>8.75</v>
      </c>
      <c r="V12">
        <f t="shared" si="3"/>
        <v>8.125</v>
      </c>
      <c r="W12">
        <f t="shared" si="4"/>
        <v>8.4615384615384617</v>
      </c>
      <c r="X12">
        <f t="shared" si="5"/>
        <v>9.375</v>
      </c>
      <c r="Y12">
        <f t="shared" si="6"/>
        <v>10</v>
      </c>
    </row>
    <row r="13" spans="1:25" ht="15.5" x14ac:dyDescent="0.35">
      <c r="A13" s="22" t="s">
        <v>43</v>
      </c>
      <c r="B13" s="22" t="s">
        <v>53</v>
      </c>
      <c r="C13" s="22" t="s">
        <v>56</v>
      </c>
      <c r="D13">
        <f>AVERAGE(raw!CV11,raw!CW11,raw!CX11,raw!CY11,raw!CZ11,raw!DB11,raw!DA11,raw!DC11,raw!DD11,raw!DE11,raw!DF11,raw!DG11,raw!DH11,raw!DI11,raw!DJ11)</f>
        <v>9.1666666666666661</v>
      </c>
      <c r="E13">
        <f>MEDIAN(raw!CV11,raw!CW11,raw!CX11,raw!CY11,raw!CZ11,raw!DB11,raw!DA11,raw!DC11,raw!DD11,raw!DE11,raw!DF11,raw!DG11,raw!DH11,raw!DI11,raw!DJ11)</f>
        <v>10</v>
      </c>
      <c r="F13">
        <f>AVERAGE(raw!DK11,raw!DL11,raw!DM11,raw!DN11,raw!DO11,raw!DP11,raw!DQ11,raw!DR11,raw!DS11,raw!DT11)</f>
        <v>9</v>
      </c>
      <c r="G13">
        <f>MEDIAN(raw!DK11,raw!DL11,raw!DM11,raw!DN11,raw!DO11,raw!DP11,raw!DQ11,raw!DR11,raw!DS11,raw!DT11)</f>
        <v>10</v>
      </c>
      <c r="H13">
        <f>AVERAGE(raw!DQ11,raw!DR11,raw!DS11,raw!DT11)</f>
        <v>9.375</v>
      </c>
      <c r="I13">
        <f>MEDIAN(raw!DQ11,raw!DR11,raw!DS11,raw!DT11)</f>
        <v>10</v>
      </c>
      <c r="J13">
        <f>AVERAGE(raw!DU11,raw!DV11,raw!DX11,raw!DW11)</f>
        <v>7.5</v>
      </c>
      <c r="K13">
        <f>MEDIAN(raw!DU11,raw!DV11,raw!DX11,raw!DW11)</f>
        <v>7.5</v>
      </c>
      <c r="L13">
        <f>AVERAGE(raw!EC11,raw!ED11,raw!EE11,raw!EF11,raw!EG11,raw!EH11,raw!EI11,raw!EJ11,raw!EK11,raw!EL11,raw!EM11,raw!EN11,raw!EO11,raw!EP11,raw!EQ11,raw!ER11,raw!ES11,raw!ET11,raw!EU11,raw!EV11,raw!EW11,raw!EX11,raw!EY11,raw!EZ11,raw!FA11,raw!FB11)</f>
        <v>8.9423076923076916</v>
      </c>
      <c r="M13">
        <f>MEDIAN(raw!EC11,raw!ED11,raw!EE11,raw!EF11,raw!EG11,raw!EH11,raw!EI11,raw!EJ11,raw!EK11,raw!EL11,raw!EM11,raw!EN11,raw!EO11,raw!EP11,raw!EQ11,raw!ER11,raw!ES11,raw!ET11,raw!EU11,raw!EV11,raw!EW11,raw!EX11,raw!EY11,raw!EZ11,raw!FA11,raw!FB11)</f>
        <v>10</v>
      </c>
      <c r="N13">
        <f>AVERAGE(raw!FC11,raw!FD11,raw!FE11,raw!FF11)</f>
        <v>7.5</v>
      </c>
      <c r="O13">
        <f>MEDIAN(raw!FC11,raw!FD11,raw!FE11,raw!FF11)</f>
        <v>7.5</v>
      </c>
      <c r="P13">
        <f>AVERAGE(raw!FG11,raw!FH11,raw!FI11,raw!FJ11,raw!FK11,raw!FL11,raw!FM11,raw!FN11,raw!FO11,raw!FP11,raw!FQ11,raw!FR11)</f>
        <v>9.5833333333333339</v>
      </c>
      <c r="Q13">
        <f>MEDIAN(raw!FG11,raw!FH11,raw!FI11,raw!FJ11,raw!FK11,raw!FL11,raw!FM11,raw!FN11,raw!FO11,raw!FP11,raw!FQ11,raw!FR11)</f>
        <v>10</v>
      </c>
      <c r="S13">
        <f t="shared" si="0"/>
        <v>9.1666666666666661</v>
      </c>
      <c r="T13">
        <f t="shared" si="1"/>
        <v>9</v>
      </c>
      <c r="U13">
        <f t="shared" si="2"/>
        <v>9.375</v>
      </c>
      <c r="V13">
        <f t="shared" si="3"/>
        <v>7.5</v>
      </c>
      <c r="W13">
        <f t="shared" si="4"/>
        <v>8.9423076923076916</v>
      </c>
      <c r="X13">
        <f t="shared" si="5"/>
        <v>7.5</v>
      </c>
      <c r="Y13">
        <f t="shared" si="6"/>
        <v>9.5833333333333339</v>
      </c>
    </row>
    <row r="14" spans="1:25" ht="15.5" x14ac:dyDescent="0.35">
      <c r="A14" s="22" t="s">
        <v>43</v>
      </c>
      <c r="B14" s="22" t="s">
        <v>53</v>
      </c>
      <c r="C14" s="22" t="s">
        <v>57</v>
      </c>
      <c r="D14">
        <f>AVERAGE(raw!CV12,raw!CW12,raw!CX12,raw!CY12,raw!CZ12,raw!DB12,raw!DA12,raw!DC12,raw!DD12,raw!DE12,raw!DF12,raw!DG12,raw!DH12,raw!DI12,raw!DJ12)</f>
        <v>6.333333333333333</v>
      </c>
      <c r="E14">
        <f>MEDIAN(raw!CV12,raw!CW12,raw!CX12,raw!CY12,raw!CZ12,raw!DB12,raw!DA12,raw!DC12,raw!DD12,raw!DE12,raw!DF12,raw!DG12,raw!DH12,raw!DI12,raw!DJ12)</f>
        <v>7.5</v>
      </c>
      <c r="F14">
        <f>AVERAGE(raw!DK12,raw!DL12,raw!DM12,raw!DN12,raw!DO12,raw!DP12,raw!DQ12,raw!DR12,raw!DS12,raw!DT12)</f>
        <v>8.25</v>
      </c>
      <c r="G14">
        <f>MEDIAN(raw!DK12,raw!DL12,raw!DM12,raw!DN12,raw!DO12,raw!DP12,raw!DQ12,raw!DR12,raw!DS12,raw!DT12)</f>
        <v>8.75</v>
      </c>
      <c r="H14">
        <f>AVERAGE(raw!DQ12,raw!DR12,raw!DS12,raw!DT12)</f>
        <v>7.5</v>
      </c>
      <c r="I14">
        <f>MEDIAN(raw!DQ12,raw!DR12,raw!DS12,raw!DT12)</f>
        <v>8.75</v>
      </c>
      <c r="J14">
        <f>AVERAGE(raw!DU12,raw!DV12,raw!DX12,raw!DW12)</f>
        <v>8.125</v>
      </c>
      <c r="K14">
        <f>MEDIAN(raw!DU12,raw!DV12,raw!DX12,raw!DW12)</f>
        <v>10</v>
      </c>
      <c r="L14">
        <f>AVERAGE(raw!EC12,raw!ED12,raw!EE12,raw!EF12,raw!EG12,raw!EH12,raw!EI12,raw!EJ12,raw!EK12,raw!EL12,raw!EM12,raw!EN12,raw!EO12,raw!EP12,raw!EQ12,raw!ER12,raw!ES12,raw!ET12,raw!EU12,raw!EV12,raw!EW12,raw!EX12,raw!EY12,raw!EZ12,raw!FA12,raw!FB12)</f>
        <v>8.5576923076923084</v>
      </c>
      <c r="M14">
        <f>MEDIAN(raw!EC12,raw!ED12,raw!EE12,raw!EF12,raw!EG12,raw!EH12,raw!EI12,raw!EJ12,raw!EK12,raw!EL12,raw!EM12,raw!EN12,raw!EO12,raw!EP12,raw!EQ12,raw!ER12,raw!ES12,raw!ET12,raw!EU12,raw!EV12,raw!EW12,raw!EX12,raw!EY12,raw!EZ12,raw!FA12,raw!FB12)</f>
        <v>10</v>
      </c>
      <c r="N14">
        <f>AVERAGE(raw!FC12,raw!FD12,raw!FE12,raw!FF12)</f>
        <v>8.125</v>
      </c>
      <c r="O14">
        <f>MEDIAN(raw!FC12,raw!FD12,raw!FE12,raw!FF12)</f>
        <v>7.5</v>
      </c>
      <c r="P14">
        <f>AVERAGE(raw!FG12,raw!FH12,raw!FI12,raw!FJ12,raw!FK12,raw!FL12,raw!FM12,raw!FN12,raw!FO12,raw!FP12,raw!FQ12,raw!FR12)</f>
        <v>8.125</v>
      </c>
      <c r="Q14">
        <f>MEDIAN(raw!FG12,raw!FH12,raw!FI12,raw!FJ12,raw!FK12,raw!FL12,raw!FM12,raw!FN12,raw!FO12,raw!FP12,raw!FQ12,raw!FR12)</f>
        <v>7.5</v>
      </c>
      <c r="S14">
        <f t="shared" si="0"/>
        <v>6.333333333333333</v>
      </c>
      <c r="T14">
        <f t="shared" si="1"/>
        <v>8.25</v>
      </c>
      <c r="U14">
        <f t="shared" si="2"/>
        <v>7.5</v>
      </c>
      <c r="V14">
        <f t="shared" si="3"/>
        <v>8.125</v>
      </c>
      <c r="W14">
        <f t="shared" si="4"/>
        <v>8.5576923076923084</v>
      </c>
      <c r="X14">
        <f t="shared" si="5"/>
        <v>8.125</v>
      </c>
      <c r="Y14">
        <f t="shared" si="6"/>
        <v>8.125</v>
      </c>
    </row>
    <row r="15" spans="1:25" ht="15.5" x14ac:dyDescent="0.35">
      <c r="A15" s="22" t="s">
        <v>43</v>
      </c>
      <c r="B15" s="22" t="s">
        <v>53</v>
      </c>
      <c r="C15" s="22" t="s">
        <v>58</v>
      </c>
      <c r="D15">
        <f>AVERAGE(raw!CV13,raw!CW13,raw!CX13,raw!CY13,raw!CZ13,raw!DB13,raw!DA13,raw!DC13,raw!DD13,raw!DE13,raw!DF13,raw!DG13,raw!DH13,raw!DI13,raw!DJ13)</f>
        <v>6.166666666666667</v>
      </c>
      <c r="E15">
        <f>MEDIAN(raw!CV13,raw!CW13,raw!CX13,raw!CY13,raw!CZ13,raw!DB13,raw!DA13,raw!DC13,raw!DD13,raw!DE13,raw!DF13,raw!DG13,raw!DH13,raw!DI13,raw!DJ13)</f>
        <v>7.5</v>
      </c>
      <c r="F15">
        <f>AVERAGE(raw!DK13,raw!DL13,raw!DM13,raw!DN13,raw!DO13,raw!DP13,raw!DQ13,raw!DR13,raw!DS13,raw!DT13)</f>
        <v>8.25</v>
      </c>
      <c r="G15">
        <f>MEDIAN(raw!DK13,raw!DL13,raw!DM13,raw!DN13,raw!DO13,raw!DP13,raw!DQ13,raw!DR13,raw!DS13,raw!DT13)</f>
        <v>8.75</v>
      </c>
      <c r="H15">
        <f>AVERAGE(raw!DQ13,raw!DR13,raw!DS13,raw!DT13)</f>
        <v>6.875</v>
      </c>
      <c r="I15">
        <f>MEDIAN(raw!DQ13,raw!DR13,raw!DS13,raw!DT13)</f>
        <v>6.25</v>
      </c>
      <c r="J15">
        <f>AVERAGE(raw!DU13,raw!DV13,raw!DX13,raw!DW13)</f>
        <v>8.75</v>
      </c>
      <c r="K15">
        <f>MEDIAN(raw!DU13,raw!DV13,raw!DX13,raw!DW13)</f>
        <v>8.75</v>
      </c>
      <c r="L15">
        <f>AVERAGE(raw!EC13,raw!ED13,raw!EE13,raw!EF13,raw!EG13,raw!EH13,raw!EI13,raw!EJ13,raw!EK13,raw!EL13,raw!EM13,raw!EN13,raw!EO13,raw!EP13,raw!EQ13,raw!ER13,raw!ES13,raw!ET13,raw!EU13,raw!EV13,raw!EW13,raw!EX13,raw!EY13,raw!EZ13,raw!FA13,raw!FB13)</f>
        <v>8.2692307692307701</v>
      </c>
      <c r="M15">
        <f>MEDIAN(raw!EC13,raw!ED13,raw!EE13,raw!EF13,raw!EG13,raw!EH13,raw!EI13,raw!EJ13,raw!EK13,raw!EL13,raw!EM13,raw!EN13,raw!EO13,raw!EP13,raw!EQ13,raw!ER13,raw!ES13,raw!ET13,raw!EU13,raw!EV13,raw!EW13,raw!EX13,raw!EY13,raw!EZ13,raw!FA13,raw!FB13)</f>
        <v>10</v>
      </c>
      <c r="N15">
        <f>AVERAGE(raw!FC13,raw!FD13,raw!FE13,raw!FF13)</f>
        <v>8.75</v>
      </c>
      <c r="O15">
        <f>MEDIAN(raw!FC13,raw!FD13,raw!FE13,raw!FF13)</f>
        <v>8.75</v>
      </c>
      <c r="P15">
        <f>AVERAGE(raw!FG13,raw!FH13,raw!FI13,raw!FJ13,raw!FK13,raw!FL13,raw!FM13,raw!FN13,raw!FO13,raw!FP13,raw!FQ13,raw!FR13)</f>
        <v>8.3333333333333339</v>
      </c>
      <c r="Q15">
        <f>MEDIAN(raw!FG13,raw!FH13,raw!FI13,raw!FJ13,raw!FK13,raw!FL13,raw!FM13,raw!FN13,raw!FO13,raw!FP13,raw!FQ13,raw!FR13)</f>
        <v>7.5</v>
      </c>
      <c r="S15">
        <f t="shared" si="0"/>
        <v>6.166666666666667</v>
      </c>
      <c r="T15">
        <f t="shared" si="1"/>
        <v>8.25</v>
      </c>
      <c r="U15">
        <f t="shared" si="2"/>
        <v>6.875</v>
      </c>
      <c r="V15">
        <f t="shared" si="3"/>
        <v>8.75</v>
      </c>
      <c r="W15">
        <f t="shared" si="4"/>
        <v>8.2692307692307701</v>
      </c>
      <c r="X15">
        <f t="shared" si="5"/>
        <v>8.75</v>
      </c>
      <c r="Y15">
        <f t="shared" si="6"/>
        <v>8.3333333333333339</v>
      </c>
    </row>
    <row r="16" spans="1:25" ht="15.5" x14ac:dyDescent="0.35">
      <c r="A16" s="22" t="s">
        <v>43</v>
      </c>
      <c r="B16" s="22" t="s">
        <v>59</v>
      </c>
      <c r="C16" s="22" t="s">
        <v>60</v>
      </c>
      <c r="D16">
        <f>AVERAGE(raw!CV14,raw!CW14,raw!CX14,raw!CY14,raw!CZ14,raw!DB14,raw!DA14,raw!DC14,raw!DD14,raw!DE14,raw!DF14,raw!DG14,raw!DH14,raw!DI14,raw!DJ14)</f>
        <v>7.5</v>
      </c>
      <c r="E16">
        <f>MEDIAN(raw!CV14,raw!CW14,raw!CX14,raw!CY14,raw!CZ14,raw!DB14,raw!DA14,raw!DC14,raw!DD14,raw!DE14,raw!DF14,raw!DG14,raw!DH14,raw!DI14,raw!DJ14)</f>
        <v>10</v>
      </c>
      <c r="F16">
        <f>AVERAGE(raw!DK14,raw!DL14,raw!DM14,raw!DN14,raw!DO14,raw!DP14,raw!DQ14,raw!DR14,raw!DS14,raw!DT14)</f>
        <v>9.25</v>
      </c>
      <c r="G16">
        <f>MEDIAN(raw!DK14,raw!DL14,raw!DM14,raw!DN14,raw!DO14,raw!DP14,raw!DQ14,raw!DR14,raw!DS14,raw!DT14)</f>
        <v>10</v>
      </c>
      <c r="H16">
        <f>AVERAGE(raw!DQ14,raw!DR14,raw!DS14,raw!DT14)</f>
        <v>8.125</v>
      </c>
      <c r="I16">
        <f>MEDIAN(raw!DQ14,raw!DR14,raw!DS14,raw!DT14)</f>
        <v>10</v>
      </c>
      <c r="J16">
        <f>AVERAGE(raw!DU14,raw!DV14,raw!DX14,raw!DW14)</f>
        <v>6.875</v>
      </c>
      <c r="K16">
        <f>MEDIAN(raw!DU14,raw!DV14,raw!DX14,raw!DW14)</f>
        <v>8.75</v>
      </c>
      <c r="L16">
        <f>AVERAGE(raw!EC14,raw!ED14,raw!EE14,raw!EF14,raw!EG14,raw!EH14,raw!EI14,raw!EJ14,raw!EK14,raw!EL14,raw!EM14,raw!EN14,raw!EO14,raw!EP14,raw!EQ14,raw!ER14,raw!ES14,raw!ET14,raw!EU14,raw!EV14,raw!EW14,raw!EX14,raw!EY14,raw!EZ14,raw!FA14,raw!FB14)</f>
        <v>9.4230769230769234</v>
      </c>
      <c r="M16">
        <f>MEDIAN(raw!EC14,raw!ED14,raw!EE14,raw!EF14,raw!EG14,raw!EH14,raw!EI14,raw!EJ14,raw!EK14,raw!EL14,raw!EM14,raw!EN14,raw!EO14,raw!EP14,raw!EQ14,raw!ER14,raw!ES14,raw!ET14,raw!EU14,raw!EV14,raw!EW14,raw!EX14,raw!EY14,raw!EZ14,raw!FA14,raw!FB14)</f>
        <v>10</v>
      </c>
      <c r="N16">
        <f>AVERAGE(raw!FC14,raw!FD14,raw!FE14,raw!FF14)</f>
        <v>10</v>
      </c>
      <c r="O16">
        <f>MEDIAN(raw!FC14,raw!FD14,raw!FE14,raw!FF14)</f>
        <v>10</v>
      </c>
      <c r="P16">
        <f>AVERAGE(raw!FG14,raw!FH14,raw!FI14,raw!FJ14,raw!FK14,raw!FL14,raw!FM14,raw!FN14,raw!FO14,raw!FP14,raw!FQ14,raw!FR14)</f>
        <v>10</v>
      </c>
      <c r="Q16">
        <f>MEDIAN(raw!FG14,raw!FH14,raw!FI14,raw!FJ14,raw!FK14,raw!FL14,raw!FM14,raw!FN14,raw!FO14,raw!FP14,raw!FQ14,raw!FR14)</f>
        <v>10</v>
      </c>
      <c r="S16">
        <f t="shared" si="0"/>
        <v>7.5</v>
      </c>
      <c r="T16">
        <f t="shared" si="1"/>
        <v>9.25</v>
      </c>
      <c r="U16">
        <f t="shared" si="2"/>
        <v>8.125</v>
      </c>
      <c r="V16">
        <f t="shared" si="3"/>
        <v>6.875</v>
      </c>
      <c r="W16">
        <f t="shared" si="4"/>
        <v>9.4230769230769234</v>
      </c>
      <c r="X16">
        <f t="shared" si="5"/>
        <v>10</v>
      </c>
      <c r="Y16">
        <f t="shared" si="6"/>
        <v>10</v>
      </c>
    </row>
    <row r="17" spans="1:25" ht="15.5" x14ac:dyDescent="0.35">
      <c r="A17" s="22" t="s">
        <v>43</v>
      </c>
      <c r="B17" s="22" t="s">
        <v>59</v>
      </c>
      <c r="C17" s="22" t="s">
        <v>61</v>
      </c>
      <c r="D17">
        <f>AVERAGE(raw!CV15,raw!CW15,raw!CX15,raw!CY15,raw!CZ15,raw!DB15,raw!DA15,raw!DC15,raw!DD15,raw!DE15,raw!DF15,raw!DG15,raw!DH15,raw!DI15,raw!DJ15)</f>
        <v>5.833333333333333</v>
      </c>
      <c r="E17">
        <f>MEDIAN(raw!CV15,raw!CW15,raw!CX15,raw!CY15,raw!CZ15,raw!DB15,raw!DA15,raw!DC15,raw!DD15,raw!DE15,raw!DF15,raw!DG15,raw!DH15,raw!DI15,raw!DJ15)</f>
        <v>5</v>
      </c>
      <c r="F17">
        <f>AVERAGE(raw!DK15,raw!DL15,raw!DM15,raw!DN15,raw!DO15,raw!DP15,raw!DQ15,raw!DR15,raw!DS15,raw!DT15)</f>
        <v>8.25</v>
      </c>
      <c r="G17">
        <f>MEDIAN(raw!DK15,raw!DL15,raw!DM15,raw!DN15,raw!DO15,raw!DP15,raw!DQ15,raw!DR15,raw!DS15,raw!DT15)</f>
        <v>8.75</v>
      </c>
      <c r="H17">
        <f>AVERAGE(raw!DQ15,raw!DR15,raw!DS15,raw!DT15)</f>
        <v>7.5</v>
      </c>
      <c r="I17">
        <f>MEDIAN(raw!DQ15,raw!DR15,raw!DS15,raw!DT15)</f>
        <v>8.75</v>
      </c>
      <c r="J17">
        <f>AVERAGE(raw!DU15,raw!DV15,raw!DX15,raw!DW15)</f>
        <v>5.625</v>
      </c>
      <c r="K17">
        <f>MEDIAN(raw!DU15,raw!DV15,raw!DX15,raw!DW15)</f>
        <v>5</v>
      </c>
      <c r="L17">
        <f>AVERAGE(raw!EC15,raw!ED15,raw!EE15,raw!EF15,raw!EG15,raw!EH15,raw!EI15,raw!EJ15,raw!EK15,raw!EL15,raw!EM15,raw!EN15,raw!EO15,raw!EP15,raw!EQ15,raw!ER15,raw!ES15,raw!ET15,raw!EU15,raw!EV15,raw!EW15,raw!EX15,raw!EY15,raw!EZ15,raw!FA15,raw!FB15)</f>
        <v>7.6923076923076925</v>
      </c>
      <c r="M17">
        <f>MEDIAN(raw!EC15,raw!ED15,raw!EE15,raw!EF15,raw!EG15,raw!EH15,raw!EI15,raw!EJ15,raw!EK15,raw!EL15,raw!EM15,raw!EN15,raw!EO15,raw!EP15,raw!EQ15,raw!ER15,raw!ES15,raw!ET15,raw!EU15,raw!EV15,raw!EW15,raw!EX15,raw!EY15,raw!EZ15,raw!FA15,raw!FB15)</f>
        <v>7.5</v>
      </c>
      <c r="N17">
        <f>AVERAGE(raw!FC15,raw!FD15,raw!FE15,raw!FF15)</f>
        <v>8.125</v>
      </c>
      <c r="O17">
        <f>MEDIAN(raw!FC15,raw!FD15,raw!FE15,raw!FF15)</f>
        <v>10</v>
      </c>
      <c r="P17">
        <f>AVERAGE(raw!FG15,raw!FH15,raw!FI15,raw!FJ15,raw!FK15,raw!FL15,raw!FM15,raw!FN15,raw!FO15,raw!FP15,raw!FQ15,raw!FR15)</f>
        <v>8.5416666666666661</v>
      </c>
      <c r="Q17">
        <f>MEDIAN(raw!FG15,raw!FH15,raw!FI15,raw!FJ15,raw!FK15,raw!FL15,raw!FM15,raw!FN15,raw!FO15,raw!FP15,raw!FQ15,raw!FR15)</f>
        <v>7.5</v>
      </c>
      <c r="S17">
        <f t="shared" si="0"/>
        <v>5.833333333333333</v>
      </c>
      <c r="T17">
        <f t="shared" si="1"/>
        <v>8.25</v>
      </c>
      <c r="U17">
        <f t="shared" si="2"/>
        <v>7.5</v>
      </c>
      <c r="V17">
        <f t="shared" si="3"/>
        <v>5.625</v>
      </c>
      <c r="W17">
        <f t="shared" si="4"/>
        <v>7.6923076923076925</v>
      </c>
      <c r="X17">
        <f t="shared" si="5"/>
        <v>8.125</v>
      </c>
      <c r="Y17">
        <f t="shared" si="6"/>
        <v>8.5416666666666661</v>
      </c>
    </row>
    <row r="18" spans="1:25" ht="15.5" x14ac:dyDescent="0.35">
      <c r="A18" s="22" t="s">
        <v>43</v>
      </c>
      <c r="B18" s="22" t="s">
        <v>59</v>
      </c>
      <c r="C18" s="22" t="s">
        <v>62</v>
      </c>
      <c r="D18">
        <f>AVERAGE(raw!CV16,raw!CW16,raw!CX16,raw!CY16,raw!CZ16,raw!DB16,raw!DA16,raw!DC16,raw!DD16,raw!DE16,raw!DF16,raw!DG16,raw!DH16,raw!DI16,raw!DJ16)</f>
        <v>6.333333333333333</v>
      </c>
      <c r="E18">
        <f>MEDIAN(raw!CV16,raw!CW16,raw!CX16,raw!CY16,raw!CZ16,raw!DB16,raw!DA16,raw!DC16,raw!DD16,raw!DE16,raw!DF16,raw!DG16,raw!DH16,raw!DI16,raw!DJ16)</f>
        <v>7.5</v>
      </c>
      <c r="F18">
        <f>AVERAGE(raw!DK16,raw!DL16,raw!DM16,raw!DN16,raw!DO16,raw!DP16,raw!DQ16,raw!DR16,raw!DS16,raw!DT16)</f>
        <v>8</v>
      </c>
      <c r="G18">
        <f>MEDIAN(raw!DK16,raw!DL16,raw!DM16,raw!DN16,raw!DO16,raw!DP16,raw!DQ16,raw!DR16,raw!DS16,raw!DT16)</f>
        <v>10</v>
      </c>
      <c r="H18">
        <f>AVERAGE(raw!DQ16,raw!DR16,raw!DS16,raw!DT16)</f>
        <v>5</v>
      </c>
      <c r="I18">
        <f>MEDIAN(raw!DQ16,raw!DR16,raw!DS16,raw!DT16)</f>
        <v>3.75</v>
      </c>
      <c r="J18">
        <f>AVERAGE(raw!DU16,raw!DV16,raw!DX16,raw!DW16)</f>
        <v>6.875</v>
      </c>
      <c r="K18">
        <f>MEDIAN(raw!DU16,raw!DV16,raw!DX16,raw!DW16)</f>
        <v>7.5</v>
      </c>
      <c r="L18">
        <f>AVERAGE(raw!EC16,raw!ED16,raw!EE16,raw!EF16,raw!EG16,raw!EH16,raw!EI16,raw!EJ16,raw!EK16,raw!EL16,raw!EM16,raw!EN16,raw!EO16,raw!EP16,raw!EQ16,raw!ER16,raw!ES16,raw!ET16,raw!EU16,raw!EV16,raw!EW16,raw!EX16,raw!EY16,raw!EZ16,raw!FA16,raw!FB16)</f>
        <v>6.8269230769230766</v>
      </c>
      <c r="M18">
        <f>MEDIAN(raw!EC16,raw!ED16,raw!EE16,raw!EF16,raw!EG16,raw!EH16,raw!EI16,raw!EJ16,raw!EK16,raw!EL16,raw!EM16,raw!EN16,raw!EO16,raw!EP16,raw!EQ16,raw!ER16,raw!ES16,raw!ET16,raw!EU16,raw!EV16,raw!EW16,raw!EX16,raw!EY16,raw!EZ16,raw!FA16,raw!FB16)</f>
        <v>7.5</v>
      </c>
      <c r="N18">
        <f>AVERAGE(raw!FC16,raw!FD16,raw!FE16,raw!FF16)</f>
        <v>6.25</v>
      </c>
      <c r="O18">
        <f>MEDIAN(raw!FC16,raw!FD16,raw!FE16,raw!FF16)</f>
        <v>6.25</v>
      </c>
      <c r="P18">
        <f>AVERAGE(raw!FG16,raw!FH16,raw!FI16,raw!FJ16,raw!FK16,raw!FL16,raw!FM16,raw!FN16,raw!FO16,raw!FP16,raw!FQ16,raw!FR16)</f>
        <v>7.916666666666667</v>
      </c>
      <c r="Q18">
        <f>MEDIAN(raw!FG16,raw!FH16,raw!FI16,raw!FJ16,raw!FK16,raw!FL16,raw!FM16,raw!FN16,raw!FO16,raw!FP16,raw!FQ16,raw!FR16)</f>
        <v>7.5</v>
      </c>
      <c r="S18">
        <f t="shared" si="0"/>
        <v>6.333333333333333</v>
      </c>
      <c r="T18">
        <f t="shared" si="1"/>
        <v>8</v>
      </c>
      <c r="U18">
        <f t="shared" si="2"/>
        <v>5</v>
      </c>
      <c r="V18">
        <f t="shared" si="3"/>
        <v>6.875</v>
      </c>
      <c r="W18">
        <f t="shared" si="4"/>
        <v>6.8269230769230766</v>
      </c>
      <c r="X18">
        <f t="shared" si="5"/>
        <v>6.25</v>
      </c>
      <c r="Y18">
        <f t="shared" si="6"/>
        <v>7.916666666666667</v>
      </c>
    </row>
    <row r="19" spans="1:25" ht="15.5" x14ac:dyDescent="0.35">
      <c r="A19" s="22" t="s">
        <v>43</v>
      </c>
      <c r="B19" s="22" t="s">
        <v>59</v>
      </c>
      <c r="C19" s="22" t="s">
        <v>63</v>
      </c>
      <c r="D19">
        <f>AVERAGE(raw!CV17,raw!CW17,raw!CX17,raw!CY17,raw!CZ17,raw!DB17,raw!DA17,raw!DC17,raw!DD17,raw!DE17,raw!DF17,raw!DG17,raw!DH17,raw!DI17,raw!DJ17)</f>
        <v>7.833333333333333</v>
      </c>
      <c r="E19">
        <f>MEDIAN(raw!CV17,raw!CW17,raw!CX17,raw!CY17,raw!CZ17,raw!DB17,raw!DA17,raw!DC17,raw!DD17,raw!DE17,raw!DF17,raw!DG17,raw!DH17,raw!DI17,raw!DJ17)</f>
        <v>10</v>
      </c>
      <c r="F19">
        <f>AVERAGE(raw!DK17,raw!DL17,raw!DM17,raw!DN17,raw!DO17,raw!DP17,raw!DQ17,raw!DR17,raw!DS17,raw!DT17)</f>
        <v>8.75</v>
      </c>
      <c r="G19">
        <f>MEDIAN(raw!DK17,raw!DL17,raw!DM17,raw!DN17,raw!DO17,raw!DP17,raw!DQ17,raw!DR17,raw!DS17,raw!DT17)</f>
        <v>10</v>
      </c>
      <c r="H19">
        <f>AVERAGE(raw!DQ17,raw!DR17,raw!DS17,raw!DT17)</f>
        <v>6.875</v>
      </c>
      <c r="I19">
        <f>MEDIAN(raw!DQ17,raw!DR17,raw!DS17,raw!DT17)</f>
        <v>7.5</v>
      </c>
      <c r="J19">
        <f>AVERAGE(raw!DU17,raw!DV17,raw!DX17,raw!DW17)</f>
        <v>8.125</v>
      </c>
      <c r="K19">
        <f>MEDIAN(raw!DU17,raw!DV17,raw!DX17,raw!DW17)</f>
        <v>10</v>
      </c>
      <c r="L19">
        <f>AVERAGE(raw!EC17,raw!ED17,raw!EE17,raw!EF17,raw!EG17,raw!EH17,raw!EI17,raw!EJ17,raw!EK17,raw!EL17,raw!EM17,raw!EN17,raw!EO17,raw!EP17,raw!EQ17,raw!ER17,raw!ES17,raw!ET17,raw!EU17,raw!EV17,raw!EW17,raw!EX17,raw!EY17,raw!EZ17,raw!FA17,raw!FB17)</f>
        <v>9.2307692307692299</v>
      </c>
      <c r="M19">
        <f>MEDIAN(raw!EC17,raw!ED17,raw!EE17,raw!EF17,raw!EG17,raw!EH17,raw!EI17,raw!EJ17,raw!EK17,raw!EL17,raw!EM17,raw!EN17,raw!EO17,raw!EP17,raw!EQ17,raw!ER17,raw!ES17,raw!ET17,raw!EU17,raw!EV17,raw!EW17,raw!EX17,raw!EY17,raw!EZ17,raw!FA17,raw!FB17)</f>
        <v>10</v>
      </c>
      <c r="N19">
        <f>AVERAGE(raw!FC17,raw!FD17,raw!FE17,raw!FF17)</f>
        <v>5.625</v>
      </c>
      <c r="O19">
        <f>MEDIAN(raw!FC17,raw!FD17,raw!FE17,raw!FF17)</f>
        <v>5</v>
      </c>
      <c r="P19">
        <f>AVERAGE(raw!FG17,raw!FH17,raw!FI17,raw!FJ17,raw!FK17,raw!FL17,raw!FM17,raw!FN17,raw!FO17,raw!FP17,raw!FQ17,raw!FR17)</f>
        <v>8.125</v>
      </c>
      <c r="Q19">
        <f>MEDIAN(raw!FG17,raw!FH17,raw!FI17,raw!FJ17,raw!FK17,raw!FL17,raw!FM17,raw!FN17,raw!FO17,raw!FP17,raw!FQ17,raw!FR17)</f>
        <v>7.5</v>
      </c>
      <c r="S19">
        <f t="shared" si="0"/>
        <v>7.833333333333333</v>
      </c>
      <c r="T19">
        <f t="shared" si="1"/>
        <v>8.75</v>
      </c>
      <c r="U19">
        <f t="shared" si="2"/>
        <v>6.875</v>
      </c>
      <c r="V19">
        <f t="shared" si="3"/>
        <v>8.125</v>
      </c>
      <c r="W19">
        <f t="shared" si="4"/>
        <v>9.2307692307692299</v>
      </c>
      <c r="X19">
        <f t="shared" si="5"/>
        <v>5.625</v>
      </c>
      <c r="Y19">
        <f t="shared" si="6"/>
        <v>8.125</v>
      </c>
    </row>
    <row r="20" spans="1:25" ht="15.5" x14ac:dyDescent="0.35">
      <c r="A20" s="22" t="s">
        <v>43</v>
      </c>
      <c r="B20" s="22" t="s">
        <v>64</v>
      </c>
      <c r="C20" s="22" t="s">
        <v>65</v>
      </c>
      <c r="D20">
        <f>AVERAGE(raw!CV18,raw!CW18,raw!CX18,raw!CY18,raw!CZ18,raw!DB18,raw!DA18,raw!DC18,raw!DD18,raw!DE18,raw!DF18,raw!DG18,raw!DH18,raw!DI18,raw!DJ18)</f>
        <v>8.3333333333333339</v>
      </c>
      <c r="E20">
        <f>MEDIAN(raw!CV18,raw!CW18,raw!CX18,raw!CY18,raw!CZ18,raw!DB18,raw!DA18,raw!DC18,raw!DD18,raw!DE18,raw!DF18,raw!DG18,raw!DH18,raw!DI18,raw!DJ18)</f>
        <v>10</v>
      </c>
      <c r="F20">
        <f>AVERAGE(raw!DK18,raw!DL18,raw!DM18,raw!DN18,raw!DO18,raw!DP18,raw!DQ18,raw!DR18,raw!DS18,raw!DT18)</f>
        <v>9.5</v>
      </c>
      <c r="G20">
        <f>MEDIAN(raw!DK18,raw!DL18,raw!DM18,raw!DN18,raw!DO18,raw!DP18,raw!DQ18,raw!DR18,raw!DS18,raw!DT18)</f>
        <v>10</v>
      </c>
      <c r="H20">
        <f>AVERAGE(raw!DQ18,raw!DR18,raw!DS18,raw!DT18)</f>
        <v>9.375</v>
      </c>
      <c r="I20">
        <f>MEDIAN(raw!DQ18,raw!DR18,raw!DS18,raw!DT18)</f>
        <v>10</v>
      </c>
      <c r="J20">
        <f>AVERAGE(raw!DU18,raw!DV18,raw!DX18,raw!DW18)</f>
        <v>0</v>
      </c>
      <c r="K20">
        <f>MEDIAN(raw!DU18,raw!DV18,raw!DX18,raw!DW18)</f>
        <v>0</v>
      </c>
      <c r="L20">
        <f>AVERAGE(raw!EC18,raw!ED18,raw!EE18,raw!EF18,raw!EG18,raw!EH18,raw!EI18,raw!EJ18,raw!EK18,raw!EL18,raw!EM18,raw!EN18,raw!EO18,raw!EP18,raw!EQ18,raw!ER18,raw!ES18,raw!ET18,raw!EU18,raw!EV18,raw!EW18,raw!EX18,raw!EY18,raw!EZ18,raw!FA18,raw!FB18)</f>
        <v>4.4230769230769234</v>
      </c>
      <c r="M20">
        <f>MEDIAN(raw!EC18,raw!ED18,raw!EE18,raw!EF18,raw!EG18,raw!EH18,raw!EI18,raw!EJ18,raw!EK18,raw!EL18,raw!EM18,raw!EN18,raw!EO18,raw!EP18,raw!EQ18,raw!ER18,raw!ES18,raw!ET18,raw!EU18,raw!EV18,raw!EW18,raw!EX18,raw!EY18,raw!EZ18,raw!FA18,raw!FB18)</f>
        <v>1.25</v>
      </c>
      <c r="N20">
        <f>AVERAGE(raw!FC18,raw!FD18,raw!FE18,raw!FF18)</f>
        <v>10</v>
      </c>
      <c r="O20">
        <f>MEDIAN(raw!FC18,raw!FD18,raw!FE18,raw!FF18)</f>
        <v>10</v>
      </c>
      <c r="P20">
        <f>AVERAGE(raw!FG18,raw!FH18,raw!FI18,raw!FJ18,raw!FK18,raw!FL18,raw!FM18,raw!FN18,raw!FO18,raw!FP18,raw!FQ18,raw!FR18)</f>
        <v>5</v>
      </c>
      <c r="Q20">
        <f>MEDIAN(raw!FG18,raw!FH18,raw!FI18,raw!FJ18,raw!FK18,raw!FL18,raw!FM18,raw!FN18,raw!FO18,raw!FP18,raw!FQ18,raw!FR18)</f>
        <v>5</v>
      </c>
      <c r="S20">
        <f t="shared" si="0"/>
        <v>8.3333333333333339</v>
      </c>
      <c r="T20">
        <f t="shared" si="1"/>
        <v>9.5</v>
      </c>
      <c r="U20">
        <f t="shared" si="2"/>
        <v>9.375</v>
      </c>
      <c r="V20">
        <f t="shared" si="3"/>
        <v>0</v>
      </c>
      <c r="W20">
        <f t="shared" si="4"/>
        <v>4.4230769230769234</v>
      </c>
      <c r="X20">
        <f t="shared" si="5"/>
        <v>10</v>
      </c>
      <c r="Y20">
        <f t="shared" si="6"/>
        <v>5</v>
      </c>
    </row>
    <row r="21" spans="1:25" ht="15.5" x14ac:dyDescent="0.35">
      <c r="A21" s="22" t="s">
        <v>43</v>
      </c>
      <c r="B21" s="22" t="s">
        <v>64</v>
      </c>
      <c r="C21" s="22" t="s">
        <v>66</v>
      </c>
      <c r="D21">
        <f>AVERAGE(raw!CV19,raw!CW19,raw!CX19,raw!CY19,raw!CZ19,raw!DB19,raw!DA19,raw!DC19,raw!DD19,raw!DE19,raw!DF19,raw!DG19,raw!DH19,raw!DI19,raw!DJ19)</f>
        <v>5.166666666666667</v>
      </c>
      <c r="E21">
        <f>MEDIAN(raw!CV19,raw!CW19,raw!CX19,raw!CY19,raw!CZ19,raw!DB19,raw!DA19,raw!DC19,raw!DD19,raw!DE19,raw!DF19,raw!DG19,raw!DH19,raw!DI19,raw!DJ19)</f>
        <v>7.5</v>
      </c>
      <c r="F21">
        <f>AVERAGE(raw!DK19,raw!DL19,raw!DM19,raw!DN19,raw!DO19,raw!DP19,raw!DQ19,raw!DR19,raw!DS19,raw!DT19)</f>
        <v>7</v>
      </c>
      <c r="G21">
        <f>MEDIAN(raw!DK19,raw!DL19,raw!DM19,raw!DN19,raw!DO19,raw!DP19,raw!DQ19,raw!DR19,raw!DS19,raw!DT19)</f>
        <v>7.5</v>
      </c>
      <c r="H21">
        <f>AVERAGE(raw!DQ19,raw!DR19,raw!DS19,raw!DT19)</f>
        <v>5</v>
      </c>
      <c r="I21">
        <f>MEDIAN(raw!DQ19,raw!DR19,raw!DS19,raw!DT19)</f>
        <v>5</v>
      </c>
      <c r="J21">
        <f>AVERAGE(raw!DU19,raw!DV19,raw!DX19,raw!DW19)</f>
        <v>0</v>
      </c>
      <c r="K21">
        <f>MEDIAN(raw!DU19,raw!DV19,raw!DX19,raw!DW19)</f>
        <v>0</v>
      </c>
      <c r="L21">
        <f>AVERAGE(raw!EC19,raw!ED19,raw!EE19,raw!EF19,raw!EG19,raw!EH19,raw!EI19,raw!EJ19,raw!EK19,raw!EL19,raw!EM19,raw!EN19,raw!EO19,raw!EP19,raw!EQ19,raw!ER19,raw!ES19,raw!ET19,raw!EU19,raw!EV19,raw!EW19,raw!EX19,raw!EY19,raw!EZ19,raw!FA19,raw!FB19)</f>
        <v>3.8461538461538463</v>
      </c>
      <c r="M21">
        <f>MEDIAN(raw!EC19,raw!ED19,raw!EE19,raw!EF19,raw!EG19,raw!EH19,raw!EI19,raw!EJ19,raw!EK19,raw!EL19,raw!EM19,raw!EN19,raw!EO19,raw!EP19,raw!EQ19,raw!ER19,raw!ES19,raw!ET19,raw!EU19,raw!EV19,raw!EW19,raw!EX19,raw!EY19,raw!EZ19,raw!FA19,raw!FB19)</f>
        <v>0</v>
      </c>
      <c r="N21">
        <f>AVERAGE(raw!FC19,raw!FD19,raw!FE19,raw!FF19)</f>
        <v>6.875</v>
      </c>
      <c r="O21">
        <f>MEDIAN(raw!FC19,raw!FD19,raw!FE19,raw!FF19)</f>
        <v>7.5</v>
      </c>
      <c r="P21">
        <f>AVERAGE(raw!FG19,raw!FH19,raw!FI19,raw!FJ19,raw!FK19,raw!FL19,raw!FM19,raw!FN19,raw!FO19,raw!FP19,raw!FQ19,raw!FR19)</f>
        <v>4.791666666666667</v>
      </c>
      <c r="Q21">
        <f>MEDIAN(raw!FG19,raw!FH19,raw!FI19,raw!FJ19,raw!FK19,raw!FL19,raw!FM19,raw!FN19,raw!FO19,raw!FP19,raw!FQ19,raw!FR19)</f>
        <v>3.75</v>
      </c>
      <c r="S21">
        <f t="shared" si="0"/>
        <v>5.166666666666667</v>
      </c>
      <c r="T21">
        <f t="shared" si="1"/>
        <v>7</v>
      </c>
      <c r="U21">
        <f t="shared" si="2"/>
        <v>5</v>
      </c>
      <c r="V21">
        <f t="shared" si="3"/>
        <v>0</v>
      </c>
      <c r="W21">
        <f t="shared" si="4"/>
        <v>3.8461538461538463</v>
      </c>
      <c r="X21">
        <f t="shared" si="5"/>
        <v>6.875</v>
      </c>
      <c r="Y21">
        <f t="shared" si="6"/>
        <v>4.791666666666667</v>
      </c>
    </row>
    <row r="22" spans="1:25" ht="15.5" x14ac:dyDescent="0.35">
      <c r="A22" s="22" t="s">
        <v>43</v>
      </c>
      <c r="B22" s="22" t="s">
        <v>67</v>
      </c>
      <c r="C22" s="22" t="s">
        <v>68</v>
      </c>
      <c r="D22">
        <f>AVERAGE(raw!CV20,raw!CW20,raw!CX20,raw!CY20,raw!CZ20,raw!DB20,raw!DA20,raw!DC20,raw!DD20,raw!DE20,raw!DF20,raw!DG20,raw!DH20,raw!DI20,raw!DJ20)</f>
        <v>4.833333333333333</v>
      </c>
      <c r="E22">
        <f>MEDIAN(raw!CV20,raw!CW20,raw!CX20,raw!CY20,raw!CZ20,raw!DB20,raw!DA20,raw!DC20,raw!DD20,raw!DE20,raw!DF20,raw!DG20,raw!DH20,raw!DI20,raw!DJ20)</f>
        <v>7.5</v>
      </c>
      <c r="F22">
        <f>AVERAGE(raw!DK20,raw!DL20,raw!DM20,raw!DN20,raw!DO20,raw!DP20,raw!DQ20,raw!DR20,raw!DS20,raw!DT20)</f>
        <v>8</v>
      </c>
      <c r="G22">
        <f>MEDIAN(raw!DK20,raw!DL20,raw!DM20,raw!DN20,raw!DO20,raw!DP20,raw!DQ20,raw!DR20,raw!DS20,raw!DT20)</f>
        <v>10</v>
      </c>
      <c r="H22">
        <f>AVERAGE(raw!DQ20,raw!DR20,raw!DS20,raw!DT20)</f>
        <v>5</v>
      </c>
      <c r="I22">
        <f>MEDIAN(raw!DQ20,raw!DR20,raw!DS20,raw!DT20)</f>
        <v>5</v>
      </c>
      <c r="J22">
        <f>AVERAGE(raw!DU20,raw!DV20,raw!DX20,raw!DW20)</f>
        <v>4.375</v>
      </c>
      <c r="K22">
        <f>MEDIAN(raw!DU20,raw!DV20,raw!DX20,raw!DW20)</f>
        <v>3.75</v>
      </c>
      <c r="L22">
        <f>AVERAGE(raw!EC20,raw!ED20,raw!EE20,raw!EF20,raw!EG20,raw!EH20,raw!EI20,raw!EJ20,raw!EK20,raw!EL20,raw!EM20,raw!EN20,raw!EO20,raw!EP20,raw!EQ20,raw!ER20,raw!ES20,raw!ET20,raw!EU20,raw!EV20,raw!EW20,raw!EX20,raw!EY20,raw!EZ20,raw!FA20,raw!FB20)</f>
        <v>8.365384615384615</v>
      </c>
      <c r="M22">
        <f>MEDIAN(raw!EC20,raw!ED20,raw!EE20,raw!EF20,raw!EG20,raw!EH20,raw!EI20,raw!EJ20,raw!EK20,raw!EL20,raw!EM20,raw!EN20,raw!EO20,raw!EP20,raw!EQ20,raw!ER20,raw!ES20,raw!ET20,raw!EU20,raw!EV20,raw!EW20,raw!EX20,raw!EY20,raw!EZ20,raw!FA20,raw!FB20)</f>
        <v>8.75</v>
      </c>
      <c r="N22">
        <f>AVERAGE(raw!FC20,raw!FD20,raw!FE20,raw!FF20)</f>
        <v>2.5</v>
      </c>
      <c r="O22">
        <f>MEDIAN(raw!FC20,raw!FD20,raw!FE20,raw!FF20)</f>
        <v>0</v>
      </c>
      <c r="P22">
        <f>AVERAGE(raw!FG20,raw!FH20,raw!FI20,raw!FJ20,raw!FK20,raw!FL20,raw!FM20,raw!FN20,raw!FO20,raw!FP20,raw!FQ20,raw!FR20)</f>
        <v>10</v>
      </c>
      <c r="Q22">
        <f>MEDIAN(raw!FG20,raw!FH20,raw!FI20,raw!FJ20,raw!FK20,raw!FL20,raw!FM20,raw!FN20,raw!FO20,raw!FP20,raw!FQ20,raw!FR20)</f>
        <v>10</v>
      </c>
      <c r="S22">
        <f t="shared" si="0"/>
        <v>4.833333333333333</v>
      </c>
      <c r="T22">
        <f t="shared" si="1"/>
        <v>8</v>
      </c>
      <c r="U22">
        <f t="shared" si="2"/>
        <v>5</v>
      </c>
      <c r="V22">
        <f t="shared" si="3"/>
        <v>4.375</v>
      </c>
      <c r="W22">
        <f t="shared" si="4"/>
        <v>8.365384615384615</v>
      </c>
      <c r="X22">
        <f t="shared" si="5"/>
        <v>2.5</v>
      </c>
      <c r="Y22">
        <f t="shared" si="6"/>
        <v>10</v>
      </c>
    </row>
    <row r="23" spans="1:25" ht="15.5" x14ac:dyDescent="0.35">
      <c r="A23" s="22" t="s">
        <v>43</v>
      </c>
      <c r="B23" s="22" t="s">
        <v>64</v>
      </c>
      <c r="C23" s="22" t="s">
        <v>69</v>
      </c>
      <c r="D23">
        <f>AVERAGE(raw!CV21,raw!CW21,raw!CX21,raw!CY21,raw!CZ21,raw!DB21,raw!DA21,raw!DC21,raw!DD21,raw!DE21,raw!DF21,raw!DG21,raw!DH21,raw!DI21,raw!DJ21)</f>
        <v>5.166666666666667</v>
      </c>
      <c r="E23">
        <f>MEDIAN(raw!CV21,raw!CW21,raw!CX21,raw!CY21,raw!CZ21,raw!DB21,raw!DA21,raw!DC21,raw!DD21,raw!DE21,raw!DF21,raw!DG21,raw!DH21,raw!DI21,raw!DJ21)</f>
        <v>7.5</v>
      </c>
      <c r="F23">
        <f>AVERAGE(raw!DK21,raw!DL21,raw!DM21,raw!DN21,raw!DO21,raw!DP21,raw!DQ21,raw!DR21,raw!DS21,raw!DT21)</f>
        <v>8.75</v>
      </c>
      <c r="G23">
        <f>MEDIAN(raw!DK21,raw!DL21,raw!DM21,raw!DN21,raw!DO21,raw!DP21,raw!DQ21,raw!DR21,raw!DS21,raw!DT21)</f>
        <v>10</v>
      </c>
      <c r="H23">
        <f>AVERAGE(raw!DQ21,raw!DR21,raw!DS21,raw!DT21)</f>
        <v>8.125</v>
      </c>
      <c r="I23">
        <f>MEDIAN(raw!DQ21,raw!DR21,raw!DS21,raw!DT21)</f>
        <v>10</v>
      </c>
      <c r="J23">
        <f>AVERAGE(raw!DU21,raw!DV21,raw!DX21,raw!DW21)</f>
        <v>7.5</v>
      </c>
      <c r="K23">
        <f>MEDIAN(raw!DU21,raw!DV21,raw!DX21,raw!DW21)</f>
        <v>8.75</v>
      </c>
      <c r="L23">
        <f>AVERAGE(raw!EC21,raw!ED21,raw!EE21,raw!EF21,raw!EG21,raw!EH21,raw!EI21,raw!EJ21,raw!EK21,raw!EL21,raw!EM21,raw!EN21,raw!EO21,raw!EP21,raw!EQ21,raw!ER21,raw!ES21,raw!ET21,raw!EU21,raw!EV21,raw!EW21,raw!EX21,raw!EY21,raw!EZ21,raw!FA21,raw!FB21)</f>
        <v>7.9807692307692308</v>
      </c>
      <c r="M23">
        <f>MEDIAN(raw!EC21,raw!ED21,raw!EE21,raw!EF21,raw!EG21,raw!EH21,raw!EI21,raw!EJ21,raw!EK21,raw!EL21,raw!EM21,raw!EN21,raw!EO21,raw!EP21,raw!EQ21,raw!ER21,raw!ES21,raw!ET21,raw!EU21,raw!EV21,raw!EW21,raw!EX21,raw!EY21,raw!EZ21,raw!FA21,raw!FB21)</f>
        <v>10</v>
      </c>
      <c r="N23">
        <f>AVERAGE(raw!FC21,raw!FD21,raw!FE21,raw!FF21)</f>
        <v>8.75</v>
      </c>
      <c r="O23">
        <f>MEDIAN(raw!FC21,raw!FD21,raw!FE21,raw!FF21)</f>
        <v>8.75</v>
      </c>
      <c r="P23">
        <f>AVERAGE(raw!FG21,raw!FH21,raw!FI21,raw!FJ21,raw!FK21,raw!FL21,raw!FM21,raw!FN21,raw!FO21,raw!FP21,raw!FQ21,raw!FR21)</f>
        <v>8.9583333333333339</v>
      </c>
      <c r="Q23">
        <f>MEDIAN(raw!FG21,raw!FH21,raw!FI21,raw!FJ21,raw!FK21,raw!FL21,raw!FM21,raw!FN21,raw!FO21,raw!FP21,raw!FQ21,raw!FR21)</f>
        <v>10</v>
      </c>
      <c r="S23">
        <f t="shared" si="0"/>
        <v>5.166666666666667</v>
      </c>
      <c r="T23">
        <f t="shared" si="1"/>
        <v>8.75</v>
      </c>
      <c r="U23">
        <f t="shared" si="2"/>
        <v>8.125</v>
      </c>
      <c r="V23">
        <f t="shared" si="3"/>
        <v>7.5</v>
      </c>
      <c r="W23">
        <f t="shared" si="4"/>
        <v>7.9807692307692308</v>
      </c>
      <c r="X23">
        <f t="shared" si="5"/>
        <v>8.75</v>
      </c>
      <c r="Y23">
        <f t="shared" si="6"/>
        <v>8.9583333333333339</v>
      </c>
    </row>
    <row r="24" spans="1:25" ht="15.5" x14ac:dyDescent="0.35">
      <c r="A24" s="22" t="s">
        <v>43</v>
      </c>
      <c r="B24" s="22" t="s">
        <v>67</v>
      </c>
      <c r="C24" s="22" t="s">
        <v>70</v>
      </c>
      <c r="D24">
        <f>AVERAGE(raw!CV22,raw!CW22,raw!CX22,raw!CY22,raw!CZ22,raw!DB22,raw!DA22,raw!DC22,raw!DD22,raw!DE22,raw!DF22,raw!DG22,raw!DH22,raw!DI22,raw!DJ22)</f>
        <v>6</v>
      </c>
      <c r="E24">
        <f>MEDIAN(raw!CV22,raw!CW22,raw!CX22,raw!CY22,raw!CZ22,raw!DB22,raw!DA22,raw!DC22,raw!DD22,raw!DE22,raw!DF22,raw!DG22,raw!DH22,raw!DI22,raw!DJ22)</f>
        <v>7.5</v>
      </c>
      <c r="F24">
        <f>AVERAGE(raw!DK22,raw!DL22,raw!DM22,raw!DN22,raw!DO22,raw!DP22,raw!DQ22,raw!DR22,raw!DS22,raw!DT22)</f>
        <v>8.5</v>
      </c>
      <c r="G24">
        <f>MEDIAN(raw!DK22,raw!DL22,raw!DM22,raw!DN22,raw!DO22,raw!DP22,raw!DQ22,raw!DR22,raw!DS22,raw!DT22)</f>
        <v>10</v>
      </c>
      <c r="H24">
        <f>AVERAGE(raw!DQ22,raw!DR22,raw!DS22,raw!DT22)</f>
        <v>6.25</v>
      </c>
      <c r="I24">
        <f>MEDIAN(raw!DQ22,raw!DR22,raw!DS22,raw!DT22)</f>
        <v>7.5</v>
      </c>
      <c r="J24">
        <f>AVERAGE(raw!DU22,raw!DV22,raw!DX22,raw!DW22)</f>
        <v>5.625</v>
      </c>
      <c r="K24">
        <f>MEDIAN(raw!DU22,raw!DV22,raw!DX22,raw!DW22)</f>
        <v>6.25</v>
      </c>
      <c r="L24">
        <f>AVERAGE(raw!EC22,raw!ED22,raw!EE22,raw!EF22,raw!EG22,raw!EH22,raw!EI22,raw!EJ22,raw!EK22,raw!EL22,raw!EM22,raw!EN22,raw!EO22,raw!EP22,raw!EQ22,raw!ER22,raw!ES22,raw!ET22,raw!EU22,raw!EV22,raw!EW22,raw!EX22,raw!EY22,raw!EZ22,raw!FA22,raw!FB22)</f>
        <v>3.8461538461538463</v>
      </c>
      <c r="M24">
        <f>MEDIAN(raw!EC22,raw!ED22,raw!EE22,raw!EF22,raw!EG22,raw!EH22,raw!EI22,raw!EJ22,raw!EK22,raw!EL22,raw!EM22,raw!EN22,raw!EO22,raw!EP22,raw!EQ22,raw!ER22,raw!ES22,raw!ET22,raw!EU22,raw!EV22,raw!EW22,raw!EX22,raw!EY22,raw!EZ22,raw!FA22,raw!FB22)</f>
        <v>1.25</v>
      </c>
      <c r="N24">
        <f>AVERAGE(raw!FC22,raw!FD22,raw!FE22,raw!FF22)</f>
        <v>6.25</v>
      </c>
      <c r="O24">
        <f>MEDIAN(raw!FC22,raw!FD22,raw!FE22,raw!FF22)</f>
        <v>7.5</v>
      </c>
      <c r="P24">
        <f>AVERAGE(raw!FG22,raw!FH22,raw!FI22,raw!FJ22,raw!FK22,raw!FL22,raw!FM22,raw!FN22,raw!FO22,raw!FP22,raw!FQ22,raw!FR22)</f>
        <v>5</v>
      </c>
      <c r="Q24">
        <f>MEDIAN(raw!FG22,raw!FH22,raw!FI22,raw!FJ22,raw!FK22,raw!FL22,raw!FM22,raw!FN22,raw!FO22,raw!FP22,raw!FQ22,raw!FR22)</f>
        <v>5</v>
      </c>
      <c r="S24">
        <f t="shared" si="0"/>
        <v>6</v>
      </c>
      <c r="T24">
        <f t="shared" si="1"/>
        <v>8.5</v>
      </c>
      <c r="U24">
        <f t="shared" si="2"/>
        <v>6.25</v>
      </c>
      <c r="V24">
        <f t="shared" si="3"/>
        <v>5.625</v>
      </c>
      <c r="W24">
        <f t="shared" si="4"/>
        <v>3.8461538461538463</v>
      </c>
      <c r="X24">
        <f t="shared" si="5"/>
        <v>6.25</v>
      </c>
      <c r="Y24">
        <f t="shared" si="6"/>
        <v>5</v>
      </c>
    </row>
    <row r="25" spans="1:25" ht="15.5" x14ac:dyDescent="0.35">
      <c r="A25" s="22" t="s">
        <v>43</v>
      </c>
      <c r="B25" s="22" t="s">
        <v>67</v>
      </c>
      <c r="C25" s="22" t="s">
        <v>71</v>
      </c>
      <c r="D25">
        <f>AVERAGE(raw!CV23,raw!CW23,raw!CX23,raw!CY23,raw!CZ23,raw!DB23,raw!DA23,raw!DC23,raw!DD23,raw!DE23,raw!DF23,raw!DG23,raw!DH23,raw!DI23,raw!DJ23)</f>
        <v>9</v>
      </c>
      <c r="E25">
        <f>MEDIAN(raw!CV23,raw!CW23,raw!CX23,raw!CY23,raw!CZ23,raw!DB23,raw!DA23,raw!DC23,raw!DD23,raw!DE23,raw!DF23,raw!DG23,raw!DH23,raw!DI23,raw!DJ23)</f>
        <v>10</v>
      </c>
      <c r="F25">
        <f>AVERAGE(raw!DK23,raw!DL23,raw!DM23,raw!DN23,raw!DO23,raw!DP23,raw!DQ23,raw!DR23,raw!DS23,raw!DT23)</f>
        <v>9.5</v>
      </c>
      <c r="G25">
        <f>MEDIAN(raw!DK23,raw!DL23,raw!DM23,raw!DN23,raw!DO23,raw!DP23,raw!DQ23,raw!DR23,raw!DS23,raw!DT23)</f>
        <v>10</v>
      </c>
      <c r="H25">
        <f>AVERAGE(raw!DQ23,raw!DR23,raw!DS23,raw!DT23)</f>
        <v>8.75</v>
      </c>
      <c r="I25">
        <f>MEDIAN(raw!DQ23,raw!DR23,raw!DS23,raw!DT23)</f>
        <v>8.75</v>
      </c>
      <c r="J25">
        <f>AVERAGE(raw!DU23,raw!DV23,raw!DX23,raw!DW23)</f>
        <v>9.375</v>
      </c>
      <c r="K25">
        <f>MEDIAN(raw!DU23,raw!DV23,raw!DX23,raw!DW23)</f>
        <v>10</v>
      </c>
      <c r="L25">
        <f>AVERAGE(raw!EC23,raw!ED23,raw!EE23,raw!EF23,raw!EG23,raw!EH23,raw!EI23,raw!EJ23,raw!EK23,raw!EL23,raw!EM23,raw!EN23,raw!EO23,raw!EP23,raw!EQ23,raw!ER23,raw!ES23,raw!ET23,raw!EU23,raw!EV23,raw!EW23,raw!EX23,raw!EY23,raw!EZ23,raw!FA23,raw!FB23)</f>
        <v>9.8076923076923084</v>
      </c>
      <c r="M25">
        <f>MEDIAN(raw!EC23,raw!ED23,raw!EE23,raw!EF23,raw!EG23,raw!EH23,raw!EI23,raw!EJ23,raw!EK23,raw!EL23,raw!EM23,raw!EN23,raw!EO23,raw!EP23,raw!EQ23,raw!ER23,raw!ES23,raw!ET23,raw!EU23,raw!EV23,raw!EW23,raw!EX23,raw!EY23,raw!EZ23,raw!FA23,raw!FB23)</f>
        <v>10</v>
      </c>
      <c r="N25">
        <f>AVERAGE(raw!FC23,raw!FD23,raw!FE23,raw!FF23)</f>
        <v>10</v>
      </c>
      <c r="O25">
        <f>MEDIAN(raw!FC23,raw!FD23,raw!FE23,raw!FF23)</f>
        <v>10</v>
      </c>
      <c r="P25">
        <f>AVERAGE(raw!FG23,raw!FH23,raw!FI23,raw!FJ23,raw!FK23,raw!FL23,raw!FM23,raw!FN23,raw!FO23,raw!FP23,raw!FQ23,raw!FR23)</f>
        <v>10</v>
      </c>
      <c r="Q25">
        <f>MEDIAN(raw!FG23,raw!FH23,raw!FI23,raw!FJ23,raw!FK23,raw!FL23,raw!FM23,raw!FN23,raw!FO23,raw!FP23,raw!FQ23,raw!FR23)</f>
        <v>10</v>
      </c>
      <c r="S25">
        <f t="shared" si="0"/>
        <v>9</v>
      </c>
      <c r="T25">
        <f t="shared" si="1"/>
        <v>9.5</v>
      </c>
      <c r="U25">
        <f t="shared" si="2"/>
        <v>8.75</v>
      </c>
      <c r="V25">
        <f t="shared" si="3"/>
        <v>9.375</v>
      </c>
      <c r="W25">
        <f t="shared" si="4"/>
        <v>9.8076923076923084</v>
      </c>
      <c r="X25">
        <f t="shared" si="5"/>
        <v>10</v>
      </c>
      <c r="Y25">
        <f t="shared" si="6"/>
        <v>10</v>
      </c>
    </row>
    <row r="26" spans="1:25" ht="15.5" x14ac:dyDescent="0.35">
      <c r="A26" s="22" t="s">
        <v>43</v>
      </c>
      <c r="B26" s="22" t="s">
        <v>67</v>
      </c>
      <c r="C26" s="22" t="s">
        <v>72</v>
      </c>
      <c r="D26">
        <f>AVERAGE(raw!CV24,raw!CW24,raw!CX24,raw!CY24,raw!CZ24,raw!DB24,raw!DA24,raw!DC24,raw!DD24,raw!DE24,raw!DF24,raw!DG24,raw!DH24,raw!DI24,raw!DJ24)</f>
        <v>8.8333333333333339</v>
      </c>
      <c r="E26">
        <f>MEDIAN(raw!CV24,raw!CW24,raw!CX24,raw!CY24,raw!CZ24,raw!DB24,raw!DA24,raw!DC24,raw!DD24,raw!DE24,raw!DF24,raw!DG24,raw!DH24,raw!DI24,raw!DJ24)</f>
        <v>10</v>
      </c>
      <c r="F26">
        <f>AVERAGE(raw!DK24,raw!DL24,raw!DM24,raw!DN24,raw!DO24,raw!DP24,raw!DQ24,raw!DR24,raw!DS24,raw!DT24)</f>
        <v>10</v>
      </c>
      <c r="G26">
        <f>MEDIAN(raw!DK24,raw!DL24,raw!DM24,raw!DN24,raw!DO24,raw!DP24,raw!DQ24,raw!DR24,raw!DS24,raw!DT24)</f>
        <v>10</v>
      </c>
      <c r="H26">
        <f>AVERAGE(raw!DQ24,raw!DR24,raw!DS24,raw!DT24)</f>
        <v>10</v>
      </c>
      <c r="I26">
        <f>MEDIAN(raw!DQ24,raw!DR24,raw!DS24,raw!DT24)</f>
        <v>10</v>
      </c>
      <c r="J26">
        <f>AVERAGE(raw!DU24,raw!DV24,raw!DX24,raw!DW24)</f>
        <v>7.5</v>
      </c>
      <c r="K26">
        <f>MEDIAN(raw!DU24,raw!DV24,raw!DX24,raw!DW24)</f>
        <v>10</v>
      </c>
      <c r="L26">
        <f>AVERAGE(raw!EC24,raw!ED24,raw!EE24,raw!EF24,raw!EG24,raw!EH24,raw!EI24,raw!EJ24,raw!EK24,raw!EL24,raw!EM24,raw!EN24,raw!EO24,raw!EP24,raw!EQ24,raw!ER24,raw!ES24,raw!ET24,raw!EU24,raw!EV24,raw!EW24,raw!EX24,raw!EY24,raw!EZ24,raw!FA24,raw!FB24)</f>
        <v>8.6538461538461533</v>
      </c>
      <c r="M26">
        <f>MEDIAN(raw!EC24,raw!ED24,raw!EE24,raw!EF24,raw!EG24,raw!EH24,raw!EI24,raw!EJ24,raw!EK24,raw!EL24,raw!EM24,raw!EN24,raw!EO24,raw!EP24,raw!EQ24,raw!ER24,raw!ES24,raw!ET24,raw!EU24,raw!EV24,raw!EW24,raw!EX24,raw!EY24,raw!EZ24,raw!FA24,raw!FB24)</f>
        <v>10</v>
      </c>
      <c r="N26">
        <f>AVERAGE(raw!FC24,raw!FD24,raw!FE24,raw!FF24)</f>
        <v>7.5</v>
      </c>
      <c r="O26">
        <f>MEDIAN(raw!FC24,raw!FD24,raw!FE24,raw!FF24)</f>
        <v>7.5</v>
      </c>
      <c r="P26">
        <f>AVERAGE(raw!FG24,raw!FH24,raw!FI24,raw!FJ24,raw!FK24,raw!FL24,raw!FM24,raw!FN24,raw!FO24,raw!FP24,raw!FQ24,raw!FR24)</f>
        <v>10</v>
      </c>
      <c r="Q26">
        <f>MEDIAN(raw!FG24,raw!FH24,raw!FI24,raw!FJ24,raw!FK24,raw!FL24,raw!FM24,raw!FN24,raw!FO24,raw!FP24,raw!FQ24,raw!FR24)</f>
        <v>10</v>
      </c>
      <c r="S26">
        <f t="shared" si="0"/>
        <v>8.8333333333333339</v>
      </c>
      <c r="T26">
        <f t="shared" si="1"/>
        <v>10</v>
      </c>
      <c r="U26">
        <f t="shared" si="2"/>
        <v>10</v>
      </c>
      <c r="V26">
        <f t="shared" si="3"/>
        <v>7.5</v>
      </c>
      <c r="W26">
        <f t="shared" si="4"/>
        <v>8.6538461538461533</v>
      </c>
      <c r="X26">
        <f t="shared" si="5"/>
        <v>7.5</v>
      </c>
      <c r="Y26">
        <f t="shared" si="6"/>
        <v>10</v>
      </c>
    </row>
    <row r="27" spans="1:25" ht="15.5" x14ac:dyDescent="0.35">
      <c r="A27" s="22" t="s">
        <v>43</v>
      </c>
      <c r="B27" s="22" t="s">
        <v>73</v>
      </c>
      <c r="C27" s="22" t="s">
        <v>74</v>
      </c>
      <c r="D27">
        <f>AVERAGE(raw!CV25,raw!CW25,raw!CX25,raw!CY25,raw!CZ25,raw!DB25,raw!DA25,raw!DC25,raw!DD25,raw!DE25,raw!DF25,raw!DG25,raw!DH25,raw!DI25,raw!DJ25)</f>
        <v>7.833333333333333</v>
      </c>
      <c r="E27">
        <f>MEDIAN(raw!CV25,raw!CW25,raw!CX25,raw!CY25,raw!CZ25,raw!DB25,raw!DA25,raw!DC25,raw!DD25,raw!DE25,raw!DF25,raw!DG25,raw!DH25,raw!DI25,raw!DJ25)</f>
        <v>7.5</v>
      </c>
      <c r="F27">
        <f>AVERAGE(raw!DK25,raw!DL25,raw!DM25,raw!DN25,raw!DO25,raw!DP25,raw!DQ25,raw!DR25,raw!DS25,raw!DT25)</f>
        <v>8</v>
      </c>
      <c r="G27">
        <f>MEDIAN(raw!DK25,raw!DL25,raw!DM25,raw!DN25,raw!DO25,raw!DP25,raw!DQ25,raw!DR25,raw!DS25,raw!DT25)</f>
        <v>8.75</v>
      </c>
      <c r="H27">
        <f>AVERAGE(raw!DQ25,raw!DR25,raw!DS25,raw!DT25)</f>
        <v>6.875</v>
      </c>
      <c r="I27">
        <f>MEDIAN(raw!DQ25,raw!DR25,raw!DS25,raw!DT25)</f>
        <v>7.5</v>
      </c>
      <c r="J27">
        <f>AVERAGE(raw!DU25,raw!DV25,raw!DX25,raw!DW25)</f>
        <v>6.875</v>
      </c>
      <c r="K27">
        <f>MEDIAN(raw!DU25,raw!DV25,raw!DX25,raw!DW25)</f>
        <v>6.25</v>
      </c>
      <c r="L27">
        <f>AVERAGE(raw!EC25,raw!ED25,raw!EE25,raw!EF25,raw!EG25,raw!EH25,raw!EI25,raw!EJ25,raw!EK25,raw!EL25,raw!EM25,raw!EN25,raw!EO25,raw!EP25,raw!EQ25,raw!ER25,raw!ES25,raw!ET25,raw!EU25,raw!EV25,raw!EW25,raw!EX25,raw!EY25,raw!EZ25,raw!FA25,raw!FB25)</f>
        <v>7.5961538461538458</v>
      </c>
      <c r="M27">
        <f>MEDIAN(raw!EC25,raw!ED25,raw!EE25,raw!EF25,raw!EG25,raw!EH25,raw!EI25,raw!EJ25,raw!EK25,raw!EL25,raw!EM25,raw!EN25,raw!EO25,raw!EP25,raw!EQ25,raw!ER25,raw!ES25,raw!ET25,raw!EU25,raw!EV25,raw!EW25,raw!EX25,raw!EY25,raw!EZ25,raw!FA25,raw!FB25)</f>
        <v>7.5</v>
      </c>
      <c r="N27">
        <f>AVERAGE(raw!FC25,raw!FD25,raw!FE25,raw!FF25)</f>
        <v>7.5</v>
      </c>
      <c r="O27">
        <f>MEDIAN(raw!FC25,raw!FD25,raw!FE25,raw!FF25)</f>
        <v>7.5</v>
      </c>
      <c r="P27">
        <f>AVERAGE(raw!FG25,raw!FH25,raw!FI25,raw!FJ25,raw!FK25,raw!FL25,raw!FM25,raw!FN25,raw!FO25,raw!FP25,raw!FQ25,raw!FR25)</f>
        <v>7.5</v>
      </c>
      <c r="Q27">
        <f>MEDIAN(raw!FG25,raw!FH25,raw!FI25,raw!FJ25,raw!FK25,raw!FL25,raw!FM25,raw!FN25,raw!FO25,raw!FP25,raw!FQ25,raw!FR25)</f>
        <v>7.5</v>
      </c>
      <c r="S27">
        <f t="shared" si="0"/>
        <v>7.833333333333333</v>
      </c>
      <c r="T27">
        <f t="shared" si="1"/>
        <v>8</v>
      </c>
      <c r="U27">
        <f t="shared" si="2"/>
        <v>6.875</v>
      </c>
      <c r="V27">
        <f t="shared" si="3"/>
        <v>6.875</v>
      </c>
      <c r="W27">
        <f t="shared" si="4"/>
        <v>7.5961538461538458</v>
      </c>
      <c r="X27">
        <f t="shared" si="5"/>
        <v>7.5</v>
      </c>
      <c r="Y27">
        <f t="shared" si="6"/>
        <v>7.5</v>
      </c>
    </row>
    <row r="28" spans="1:25" ht="15.5" x14ac:dyDescent="0.35">
      <c r="A28" s="22" t="s">
        <v>43</v>
      </c>
      <c r="B28" s="22" t="s">
        <v>73</v>
      </c>
      <c r="C28" s="22" t="s">
        <v>75</v>
      </c>
      <c r="D28">
        <f>AVERAGE(raw!CV26,raw!CW26,raw!CX26,raw!CY26,raw!CZ26,raw!DB26,raw!DA26,raw!DC26,raw!DD26,raw!DE26,raw!DF26,raw!DG26,raw!DH26,raw!DI26,raw!DJ26)</f>
        <v>6.5</v>
      </c>
      <c r="E28">
        <f>MEDIAN(raw!CV26,raw!CW26,raw!CX26,raw!CY26,raw!CZ26,raw!DB26,raw!DA26,raw!DC26,raw!DD26,raw!DE26,raw!DF26,raw!DG26,raw!DH26,raw!DI26,raw!DJ26)</f>
        <v>7.5</v>
      </c>
      <c r="F28">
        <f>AVERAGE(raw!DK26,raw!DL26,raw!DM26,raw!DN26,raw!DO26,raw!DP26,raw!DQ26,raw!DR26,raw!DS26,raw!DT26)</f>
        <v>8.5</v>
      </c>
      <c r="G28">
        <f>MEDIAN(raw!DK26,raw!DL26,raw!DM26,raw!DN26,raw!DO26,raw!DP26,raw!DQ26,raw!DR26,raw!DS26,raw!DT26)</f>
        <v>10</v>
      </c>
      <c r="H28">
        <f>AVERAGE(raw!DQ26,raw!DR26,raw!DS26,raw!DT26)</f>
        <v>8.125</v>
      </c>
      <c r="I28">
        <f>MEDIAN(raw!DQ26,raw!DR26,raw!DS26,raw!DT26)</f>
        <v>10</v>
      </c>
      <c r="J28">
        <f>AVERAGE(raw!DU26,raw!DV26,raw!DX26,raw!DW26)</f>
        <v>7.5</v>
      </c>
      <c r="K28">
        <f>MEDIAN(raw!DU26,raw!DV26,raw!DX26,raw!DW26)</f>
        <v>7.5</v>
      </c>
      <c r="L28">
        <f>AVERAGE(raw!EC26,raw!ED26,raw!EE26,raw!EF26,raw!EG26,raw!EH26,raw!EI26,raw!EJ26,raw!EK26,raw!EL26,raw!EM26,raw!EN26,raw!EO26,raw!EP26,raw!EQ26,raw!ER26,raw!ES26,raw!ET26,raw!EU26,raw!EV26,raw!EW26,raw!EX26,raw!EY26,raw!EZ26,raw!FA26,raw!FB26)</f>
        <v>9.7115384615384617</v>
      </c>
      <c r="M28">
        <f>MEDIAN(raw!EC26,raw!ED26,raw!EE26,raw!EF26,raw!EG26,raw!EH26,raw!EI26,raw!EJ26,raw!EK26,raw!EL26,raw!EM26,raw!EN26,raw!EO26,raw!EP26,raw!EQ26,raw!ER26,raw!ES26,raw!ET26,raw!EU26,raw!EV26,raw!EW26,raw!EX26,raw!EY26,raw!EZ26,raw!FA26,raw!FB26)</f>
        <v>10</v>
      </c>
      <c r="N28">
        <f>AVERAGE(raw!FC26,raw!FD26,raw!FE26,raw!FF26)</f>
        <v>8.75</v>
      </c>
      <c r="O28">
        <f>MEDIAN(raw!FC26,raw!FD26,raw!FE26,raw!FF26)</f>
        <v>8.75</v>
      </c>
      <c r="P28">
        <f>AVERAGE(raw!FG26,raw!FH26,raw!FI26,raw!FJ26,raw!FK26,raw!FL26,raw!FM26,raw!FN26,raw!FO26,raw!FP26,raw!FQ26,raw!FR26)</f>
        <v>9.7916666666666661</v>
      </c>
      <c r="Q28">
        <f>MEDIAN(raw!FG26,raw!FH26,raw!FI26,raw!FJ26,raw!FK26,raw!FL26,raw!FM26,raw!FN26,raw!FO26,raw!FP26,raw!FQ26,raw!FR26)</f>
        <v>10</v>
      </c>
      <c r="S28">
        <f t="shared" si="0"/>
        <v>6.5</v>
      </c>
      <c r="T28">
        <f t="shared" si="1"/>
        <v>8.5</v>
      </c>
      <c r="U28">
        <f t="shared" si="2"/>
        <v>8.125</v>
      </c>
      <c r="V28">
        <f t="shared" si="3"/>
        <v>7.5</v>
      </c>
      <c r="W28">
        <f t="shared" si="4"/>
        <v>9.7115384615384617</v>
      </c>
      <c r="X28">
        <f t="shared" si="5"/>
        <v>8.75</v>
      </c>
      <c r="Y28">
        <f t="shared" si="6"/>
        <v>9.7916666666666661</v>
      </c>
    </row>
    <row r="29" spans="1:25" ht="15.5" x14ac:dyDescent="0.35">
      <c r="A29" s="22" t="s">
        <v>43</v>
      </c>
      <c r="B29" s="22" t="s">
        <v>73</v>
      </c>
      <c r="C29" s="22" t="s">
        <v>76</v>
      </c>
      <c r="D29">
        <f>AVERAGE(raw!CV27,raw!CW27,raw!CX27,raw!CY27,raw!CZ27,raw!DB27,raw!DA27,raw!DC27,raw!DD27,raw!DE27,raw!DF27,raw!DG27,raw!DH27,raw!DI27,raw!DJ27)</f>
        <v>9.5</v>
      </c>
      <c r="E29">
        <f>MEDIAN(raw!CV27,raw!CW27,raw!CX27,raw!CY27,raw!CZ27,raw!DB27,raw!DA27,raw!DC27,raw!DD27,raw!DE27,raw!DF27,raw!DG27,raw!DH27,raw!DI27,raw!DJ27)</f>
        <v>10</v>
      </c>
      <c r="F29">
        <f>AVERAGE(raw!DK27,raw!DL27,raw!DM27,raw!DN27,raw!DO27,raw!DP27,raw!DQ27,raw!DR27,raw!DS27,raw!DT27)</f>
        <v>9.25</v>
      </c>
      <c r="G29">
        <f>MEDIAN(raw!DK27,raw!DL27,raw!DM27,raw!DN27,raw!DO27,raw!DP27,raw!DQ27,raw!DR27,raw!DS27,raw!DT27)</f>
        <v>10</v>
      </c>
      <c r="H29">
        <f>AVERAGE(raw!DQ27,raw!DR27,raw!DS27,raw!DT27)</f>
        <v>8.125</v>
      </c>
      <c r="I29">
        <f>MEDIAN(raw!DQ27,raw!DR27,raw!DS27,raw!DT27)</f>
        <v>10</v>
      </c>
      <c r="J29">
        <f>AVERAGE(raw!DU27,raw!DV27,raw!DX27,raw!DW27)</f>
        <v>8.125</v>
      </c>
      <c r="K29">
        <f>MEDIAN(raw!DU27,raw!DV27,raw!DX27,raw!DW27)</f>
        <v>10</v>
      </c>
      <c r="L29">
        <f>AVERAGE(raw!EC27,raw!ED27,raw!EE27,raw!EF27,raw!EG27,raw!EH27,raw!EI27,raw!EJ27,raw!EK27,raw!EL27,raw!EM27,raw!EN27,raw!EO27,raw!EP27,raw!EQ27,raw!ER27,raw!ES27,raw!ET27,raw!EU27,raw!EV27,raw!EW27,raw!EX27,raw!EY27,raw!EZ27,raw!FA27,raw!FB27)</f>
        <v>10</v>
      </c>
      <c r="M29">
        <f>MEDIAN(raw!EC27,raw!ED27,raw!EE27,raw!EF27,raw!EG27,raw!EH27,raw!EI27,raw!EJ27,raw!EK27,raw!EL27,raw!EM27,raw!EN27,raw!EO27,raw!EP27,raw!EQ27,raw!ER27,raw!ES27,raw!ET27,raw!EU27,raw!EV27,raw!EW27,raw!EX27,raw!EY27,raw!EZ27,raw!FA27,raw!FB27)</f>
        <v>10</v>
      </c>
      <c r="N29">
        <f>AVERAGE(raw!FC27,raw!FD27,raw!FE27,raw!FF27)</f>
        <v>10</v>
      </c>
      <c r="O29">
        <f>MEDIAN(raw!FC27,raw!FD27,raw!FE27,raw!FF27)</f>
        <v>10</v>
      </c>
      <c r="P29">
        <f>AVERAGE(raw!FG27,raw!FH27,raw!FI27,raw!FJ27,raw!FK27,raw!FL27,raw!FM27,raw!FN27,raw!FO27,raw!FP27,raw!FQ27,raw!FR27)</f>
        <v>10</v>
      </c>
      <c r="Q29">
        <f>MEDIAN(raw!FG27,raw!FH27,raw!FI27,raw!FJ27,raw!FK27,raw!FL27,raw!FM27,raw!FN27,raw!FO27,raw!FP27,raw!FQ27,raw!FR27)</f>
        <v>10</v>
      </c>
      <c r="S29">
        <f t="shared" si="0"/>
        <v>9.5</v>
      </c>
      <c r="T29">
        <f t="shared" si="1"/>
        <v>9.25</v>
      </c>
      <c r="U29">
        <f t="shared" si="2"/>
        <v>8.125</v>
      </c>
      <c r="V29">
        <f t="shared" si="3"/>
        <v>8.125</v>
      </c>
      <c r="W29">
        <f t="shared" si="4"/>
        <v>10</v>
      </c>
      <c r="X29">
        <f t="shared" si="5"/>
        <v>10</v>
      </c>
      <c r="Y29">
        <f t="shared" si="6"/>
        <v>10</v>
      </c>
    </row>
    <row r="30" spans="1:25" ht="15.5" x14ac:dyDescent="0.35">
      <c r="A30" s="22" t="s">
        <v>43</v>
      </c>
      <c r="B30" s="22" t="s">
        <v>73</v>
      </c>
      <c r="C30" s="22" t="s">
        <v>77</v>
      </c>
      <c r="D30">
        <f>AVERAGE(raw!CV28,raw!CW28,raw!CX28,raw!CY28,raw!CZ28,raw!DB28,raw!DA28,raw!DC28,raw!DD28,raw!DE28,raw!DF28,raw!DG28,raw!DH28,raw!DI28,raw!DJ28)</f>
        <v>10</v>
      </c>
      <c r="E30">
        <f>MEDIAN(raw!CV28,raw!CW28,raw!CX28,raw!CY28,raw!CZ28,raw!DB28,raw!DA28,raw!DC28,raw!DD28,raw!DE28,raw!DF28,raw!DG28,raw!DH28,raw!DI28,raw!DJ28)</f>
        <v>10</v>
      </c>
      <c r="F30">
        <f>AVERAGE(raw!DK28,raw!DL28,raw!DM28,raw!DN28,raw!DO28,raw!DP28,raw!DQ28,raw!DR28,raw!DS28,raw!DT28)</f>
        <v>9.25</v>
      </c>
      <c r="G30">
        <f>MEDIAN(raw!DK28,raw!DL28,raw!DM28,raw!DN28,raw!DO28,raw!DP28,raw!DQ28,raw!DR28,raw!DS28,raw!DT28)</f>
        <v>10</v>
      </c>
      <c r="H30">
        <f>AVERAGE(raw!DQ28,raw!DR28,raw!DS28,raw!DT28)</f>
        <v>8.125</v>
      </c>
      <c r="I30">
        <f>MEDIAN(raw!DQ28,raw!DR28,raw!DS28,raw!DT28)</f>
        <v>10</v>
      </c>
      <c r="J30">
        <f>AVERAGE(raw!DU28,raw!DV28,raw!DX28,raw!DW28)</f>
        <v>8.125</v>
      </c>
      <c r="K30">
        <f>MEDIAN(raw!DU28,raw!DV28,raw!DX28,raw!DW28)</f>
        <v>10</v>
      </c>
      <c r="L30">
        <f>AVERAGE(raw!EC28,raw!ED28,raw!EE28,raw!EF28,raw!EG28,raw!EH28,raw!EI28,raw!EJ28,raw!EK28,raw!EL28,raw!EM28,raw!EN28,raw!EO28,raw!EP28,raw!EQ28,raw!ER28,raw!ES28,raw!ET28,raw!EU28,raw!EV28,raw!EW28,raw!EX28,raw!EY28,raw!EZ28,raw!FA28,raw!FB28)</f>
        <v>8.2692307692307701</v>
      </c>
      <c r="M30">
        <f>MEDIAN(raw!EC28,raw!ED28,raw!EE28,raw!EF28,raw!EG28,raw!EH28,raw!EI28,raw!EJ28,raw!EK28,raw!EL28,raw!EM28,raw!EN28,raw!EO28,raw!EP28,raw!EQ28,raw!ER28,raw!ES28,raw!ET28,raw!EU28,raw!EV28,raw!EW28,raw!EX28,raw!EY28,raw!EZ28,raw!FA28,raw!FB28)</f>
        <v>10</v>
      </c>
      <c r="N30">
        <f>AVERAGE(raw!FC28,raw!FD28,raw!FE28,raw!FF28)</f>
        <v>7.5</v>
      </c>
      <c r="O30">
        <f>MEDIAN(raw!FC28,raw!FD28,raw!FE28,raw!FF28)</f>
        <v>7.5</v>
      </c>
      <c r="P30">
        <f>AVERAGE(raw!FG28,raw!FH28,raw!FI28,raw!FJ28,raw!FK28,raw!FL28,raw!FM28,raw!FN28,raw!FO28,raw!FP28,raw!FQ28,raw!FR28)</f>
        <v>10</v>
      </c>
      <c r="Q30">
        <f>MEDIAN(raw!FG28,raw!FH28,raw!FI28,raw!FJ28,raw!FK28,raw!FL28,raw!FM28,raw!FN28,raw!FO28,raw!FP28,raw!FQ28,raw!FR28)</f>
        <v>10</v>
      </c>
      <c r="S30">
        <f t="shared" si="0"/>
        <v>10</v>
      </c>
      <c r="T30">
        <f t="shared" si="1"/>
        <v>9.25</v>
      </c>
      <c r="U30">
        <f t="shared" si="2"/>
        <v>8.125</v>
      </c>
      <c r="V30">
        <f t="shared" si="3"/>
        <v>8.125</v>
      </c>
      <c r="W30">
        <f t="shared" si="4"/>
        <v>8.2692307692307701</v>
      </c>
      <c r="X30">
        <f t="shared" si="5"/>
        <v>7.5</v>
      </c>
      <c r="Y30">
        <f t="shared" si="6"/>
        <v>10</v>
      </c>
    </row>
    <row r="31" spans="1:25" ht="15.5" x14ac:dyDescent="0.35">
      <c r="A31" s="22" t="s">
        <v>43</v>
      </c>
      <c r="B31" s="22" t="s">
        <v>73</v>
      </c>
      <c r="C31" s="22" t="s">
        <v>78</v>
      </c>
      <c r="D31">
        <f>AVERAGE(raw!CV29,raw!CW29,raw!CX29,raw!CY29,raw!CZ29,raw!DB29,raw!DA29,raw!DC29,raw!DD29,raw!DE29,raw!DF29,raw!DG29,raw!DH29,raw!DI29,raw!DJ29)</f>
        <v>5.5</v>
      </c>
      <c r="E31">
        <f>MEDIAN(raw!CV29,raw!CW29,raw!CX29,raw!CY29,raw!CZ29,raw!DB29,raw!DA29,raw!DC29,raw!DD29,raw!DE29,raw!DF29,raw!DG29,raw!DH29,raw!DI29,raw!DJ29)</f>
        <v>7.5</v>
      </c>
      <c r="F31">
        <f>AVERAGE(raw!DK29,raw!DL29,raw!DM29,raw!DN29,raw!DO29,raw!DP29,raw!DQ29,raw!DR29,raw!DS29,raw!DT29)</f>
        <v>6.75</v>
      </c>
      <c r="G31">
        <f>MEDIAN(raw!DK29,raw!DL29,raw!DM29,raw!DN29,raw!DO29,raw!DP29,raw!DQ29,raw!DR29,raw!DS29,raw!DT29)</f>
        <v>10</v>
      </c>
      <c r="H31">
        <f>AVERAGE(raw!DQ29,raw!DR29,raw!DS29,raw!DT29)</f>
        <v>5</v>
      </c>
      <c r="I31">
        <f>MEDIAN(raw!DQ29,raw!DR29,raw!DS29,raw!DT29)</f>
        <v>5</v>
      </c>
      <c r="J31">
        <f>AVERAGE(raw!DU29,raw!DV29,raw!DX29,raw!DW29)</f>
        <v>0</v>
      </c>
      <c r="K31">
        <f>MEDIAN(raw!DU29,raw!DV29,raw!DX29,raw!DW29)</f>
        <v>0</v>
      </c>
      <c r="L31">
        <f>AVERAGE(raw!EC29,raw!ED29,raw!EE29,raw!EF29,raw!EG29,raw!EH29,raw!EI29,raw!EJ29,raw!EK29,raw!EL29,raw!EM29,raw!EN29,raw!EO29,raw!EP29,raw!EQ29,raw!ER29,raw!ES29,raw!ET29,raw!EU29,raw!EV29,raw!EW29,raw!EX29,raw!EY29,raw!EZ29,raw!FA29,raw!FB29)</f>
        <v>4.134615384615385</v>
      </c>
      <c r="M31">
        <f>MEDIAN(raw!EC29,raw!ED29,raw!EE29,raw!EF29,raw!EG29,raw!EH29,raw!EI29,raw!EJ29,raw!EK29,raw!EL29,raw!EM29,raw!EN29,raw!EO29,raw!EP29,raw!EQ29,raw!ER29,raw!ES29,raw!ET29,raw!EU29,raw!EV29,raw!EW29,raw!EX29,raw!EY29,raw!EZ29,raw!FA29,raw!FB29)</f>
        <v>1.25</v>
      </c>
      <c r="N31">
        <f>AVERAGE(raw!FC29,raw!FD29,raw!FE29,raw!FF29)</f>
        <v>8.75</v>
      </c>
      <c r="O31">
        <f>MEDIAN(raw!FC29,raw!FD29,raw!FE29,raw!FF29)</f>
        <v>10</v>
      </c>
      <c r="P31">
        <f>AVERAGE(raw!FG29,raw!FH29,raw!FI29,raw!FJ29,raw!FK29,raw!FL29,raw!FM29,raw!FN29,raw!FO29,raw!FP29,raw!FQ29,raw!FR29)</f>
        <v>5</v>
      </c>
      <c r="Q31">
        <f>MEDIAN(raw!FG29,raw!FH29,raw!FI29,raw!FJ29,raw!FK29,raw!FL29,raw!FM29,raw!FN29,raw!FO29,raw!FP29,raw!FQ29,raw!FR29)</f>
        <v>5</v>
      </c>
      <c r="S31">
        <f t="shared" si="0"/>
        <v>5.5</v>
      </c>
      <c r="T31">
        <f t="shared" si="1"/>
        <v>6.75</v>
      </c>
      <c r="U31">
        <f t="shared" si="2"/>
        <v>5</v>
      </c>
      <c r="V31">
        <f t="shared" si="3"/>
        <v>0</v>
      </c>
      <c r="W31">
        <f t="shared" si="4"/>
        <v>4.134615384615385</v>
      </c>
      <c r="X31">
        <f t="shared" si="5"/>
        <v>8.75</v>
      </c>
      <c r="Y31">
        <f t="shared" si="6"/>
        <v>5</v>
      </c>
    </row>
    <row r="32" spans="1:25" ht="15.5" x14ac:dyDescent="0.35">
      <c r="A32" s="22" t="s">
        <v>43</v>
      </c>
      <c r="B32" s="22" t="s">
        <v>73</v>
      </c>
      <c r="C32" s="22" t="s">
        <v>79</v>
      </c>
      <c r="D32">
        <f>AVERAGE(raw!CV30,raw!CW30,raw!CX30,raw!CY30,raw!CZ30,raw!DB30,raw!DA30,raw!DC30,raw!DD30,raw!DE30,raw!DF30,raw!DG30,raw!DH30,raw!DI30,raw!DJ30)</f>
        <v>9.6666666666666661</v>
      </c>
      <c r="E32">
        <f>MEDIAN(raw!CV30,raw!CW30,raw!CX30,raw!CY30,raw!CZ30,raw!DB30,raw!DA30,raw!DC30,raw!DD30,raw!DE30,raw!DF30,raw!DG30,raw!DH30,raw!DI30,raw!DJ30)</f>
        <v>10</v>
      </c>
      <c r="F32">
        <f>AVERAGE(raw!DK30,raw!DL30,raw!DM30,raw!DN30,raw!DO30,raw!DP30,raw!DQ30,raw!DR30,raw!DS30,raw!DT30)</f>
        <v>9.5</v>
      </c>
      <c r="G32">
        <f>MEDIAN(raw!DK30,raw!DL30,raw!DM30,raw!DN30,raw!DO30,raw!DP30,raw!DQ30,raw!DR30,raw!DS30,raw!DT30)</f>
        <v>10</v>
      </c>
      <c r="H32">
        <f>AVERAGE(raw!DQ30,raw!DR30,raw!DS30,raw!DT30)</f>
        <v>8.75</v>
      </c>
      <c r="I32">
        <f>MEDIAN(raw!DQ30,raw!DR30,raw!DS30,raw!DT30)</f>
        <v>10</v>
      </c>
      <c r="J32">
        <f>AVERAGE(raw!DU30,raw!DV30,raw!DX30,raw!DW30)</f>
        <v>10</v>
      </c>
      <c r="K32">
        <f>MEDIAN(raw!DU30,raw!DV30,raw!DX30,raw!DW30)</f>
        <v>10</v>
      </c>
      <c r="L32">
        <f>AVERAGE(raw!EC30,raw!ED30,raw!EE30,raw!EF30,raw!EG30,raw!EH30,raw!EI30,raw!EJ30,raw!EK30,raw!EL30,raw!EM30,raw!EN30,raw!EO30,raw!EP30,raw!EQ30,raw!ER30,raw!ES30,raw!ET30,raw!EU30,raw!EV30,raw!EW30,raw!EX30,raw!EY30,raw!EZ30,raw!FA30,raw!FB30)</f>
        <v>10</v>
      </c>
      <c r="M32">
        <f>MEDIAN(raw!EC30,raw!ED30,raw!EE30,raw!EF30,raw!EG30,raw!EH30,raw!EI30,raw!EJ30,raw!EK30,raw!EL30,raw!EM30,raw!EN30,raw!EO30,raw!EP30,raw!EQ30,raw!ER30,raw!ES30,raw!ET30,raw!EU30,raw!EV30,raw!EW30,raw!EX30,raw!EY30,raw!EZ30,raw!FA30,raw!FB30)</f>
        <v>10</v>
      </c>
      <c r="N32">
        <f>AVERAGE(raw!FC30,raw!FD30,raw!FE30,raw!FF30)</f>
        <v>9.375</v>
      </c>
      <c r="O32">
        <f>MEDIAN(raw!FC30,raw!FD30,raw!FE30,raw!FF30)</f>
        <v>10</v>
      </c>
      <c r="P32">
        <f>AVERAGE(raw!FG30,raw!FH30,raw!FI30,raw!FJ30,raw!FK30,raw!FL30,raw!FM30,raw!FN30,raw!FO30,raw!FP30,raw!FQ30,raw!FR30)</f>
        <v>10</v>
      </c>
      <c r="Q32">
        <f>MEDIAN(raw!FG30,raw!FH30,raw!FI30,raw!FJ30,raw!FK30,raw!FL30,raw!FM30,raw!FN30,raw!FO30,raw!FP30,raw!FQ30,raw!FR30)</f>
        <v>10</v>
      </c>
      <c r="S32">
        <f t="shared" si="0"/>
        <v>9.6666666666666661</v>
      </c>
      <c r="T32">
        <f t="shared" si="1"/>
        <v>9.5</v>
      </c>
      <c r="U32">
        <f t="shared" si="2"/>
        <v>8.75</v>
      </c>
      <c r="V32">
        <f t="shared" si="3"/>
        <v>10</v>
      </c>
      <c r="W32">
        <f t="shared" si="4"/>
        <v>10</v>
      </c>
      <c r="X32">
        <f t="shared" si="5"/>
        <v>9.375</v>
      </c>
      <c r="Y32">
        <f t="shared" si="6"/>
        <v>10</v>
      </c>
    </row>
    <row r="33" spans="1:25" ht="15.5" x14ac:dyDescent="0.35">
      <c r="A33" s="22" t="s">
        <v>43</v>
      </c>
      <c r="B33" s="22" t="s">
        <v>67</v>
      </c>
      <c r="C33" s="22" t="s">
        <v>80</v>
      </c>
      <c r="D33">
        <f>AVERAGE(raw!CV31,raw!CW31,raw!CX31,raw!CY31,raw!CZ31,raw!DB31,raw!DA31,raw!DC31,raw!DD31,raw!DE31,raw!DF31,raw!DG31,raw!DH31,raw!DI31,raw!DJ31)</f>
        <v>7.333333333333333</v>
      </c>
      <c r="E33">
        <f>MEDIAN(raw!CV31,raw!CW31,raw!CX31,raw!CY31,raw!CZ31,raw!DB31,raw!DA31,raw!DC31,raw!DD31,raw!DE31,raw!DF31,raw!DG31,raw!DH31,raw!DI31,raw!DJ31)</f>
        <v>7.5</v>
      </c>
      <c r="F33">
        <f>AVERAGE(raw!DK31,raw!DL31,raw!DM31,raw!DN31,raw!DO31,raw!DP31,raw!DQ31,raw!DR31,raw!DS31,raw!DT31)</f>
        <v>7.75</v>
      </c>
      <c r="G33">
        <f>MEDIAN(raw!DK31,raw!DL31,raw!DM31,raw!DN31,raw!DO31,raw!DP31,raw!DQ31,raw!DR31,raw!DS31,raw!DT31)</f>
        <v>8.75</v>
      </c>
      <c r="H33">
        <f>AVERAGE(raw!DQ31,raw!DR31,raw!DS31,raw!DT31)</f>
        <v>6.25</v>
      </c>
      <c r="I33">
        <f>MEDIAN(raw!DQ31,raw!DR31,raw!DS31,raw!DT31)</f>
        <v>6.25</v>
      </c>
      <c r="J33">
        <f>AVERAGE(raw!DU31,raw!DV31,raw!DX31,raw!DW31)</f>
        <v>4.375</v>
      </c>
      <c r="K33">
        <f>MEDIAN(raw!DU31,raw!DV31,raw!DX31,raw!DW31)</f>
        <v>3.75</v>
      </c>
      <c r="L33">
        <f>AVERAGE(raw!EC31,raw!ED31,raw!EE31,raw!EF31,raw!EG31,raw!EH31,raw!EI31,raw!EJ31,raw!EK31,raw!EL31,raw!EM31,raw!EN31,raw!EO31,raw!EP31,raw!EQ31,raw!ER31,raw!ES31,raw!ET31,raw!EU31,raw!EV31,raw!EW31,raw!EX31,raw!EY31,raw!EZ31,raw!FA31,raw!FB31)</f>
        <v>8.0769230769230766</v>
      </c>
      <c r="M33">
        <f>MEDIAN(raw!EC31,raw!ED31,raw!EE31,raw!EF31,raw!EG31,raw!EH31,raw!EI31,raw!EJ31,raw!EK31,raw!EL31,raw!EM31,raw!EN31,raw!EO31,raw!EP31,raw!EQ31,raw!ER31,raw!ES31,raw!ET31,raw!EU31,raw!EV31,raw!EW31,raw!EX31,raw!EY31,raw!EZ31,raw!FA31,raw!FB31)</f>
        <v>7.5</v>
      </c>
      <c r="N33">
        <f>AVERAGE(raw!FC31,raw!FD31,raw!FE31,raw!FF31)</f>
        <v>5</v>
      </c>
      <c r="O33">
        <f>MEDIAN(raw!FC31,raw!FD31,raw!FE31,raw!FF31)</f>
        <v>5</v>
      </c>
      <c r="P33">
        <f>AVERAGE(raw!FG31,raw!FH31,raw!FI31,raw!FJ31,raw!FK31,raw!FL31,raw!FM31,raw!FN31,raw!FO31,raw!FP31,raw!FQ31,raw!FR31)</f>
        <v>9.5833333333333339</v>
      </c>
      <c r="Q33">
        <f>MEDIAN(raw!FG31,raw!FH31,raw!FI31,raw!FJ31,raw!FK31,raw!FL31,raw!FM31,raw!FN31,raw!FO31,raw!FP31,raw!FQ31,raw!FR31)</f>
        <v>10</v>
      </c>
      <c r="S33">
        <f t="shared" si="0"/>
        <v>7.333333333333333</v>
      </c>
      <c r="T33">
        <f t="shared" si="1"/>
        <v>7.75</v>
      </c>
      <c r="U33">
        <f t="shared" si="2"/>
        <v>6.25</v>
      </c>
      <c r="V33">
        <f t="shared" si="3"/>
        <v>4.375</v>
      </c>
      <c r="W33">
        <f t="shared" si="4"/>
        <v>8.0769230769230766</v>
      </c>
      <c r="X33">
        <f t="shared" si="5"/>
        <v>5</v>
      </c>
      <c r="Y33">
        <f t="shared" si="6"/>
        <v>9.5833333333333339</v>
      </c>
    </row>
    <row r="34" spans="1:25" ht="15.5" x14ac:dyDescent="0.35">
      <c r="A34" s="22" t="s">
        <v>43</v>
      </c>
      <c r="B34" s="22" t="s">
        <v>73</v>
      </c>
      <c r="C34" s="22" t="s">
        <v>81</v>
      </c>
      <c r="D34">
        <f>AVERAGE(raw!CV32,raw!CW32,raw!CX32,raw!CY32,raw!CZ32,raw!DB32,raw!DA32,raw!DC32,raw!DD32,raw!DE32,raw!DF32,raw!DG32,raw!DH32,raw!DI32,raw!DJ32)</f>
        <v>8.6666666666666661</v>
      </c>
      <c r="E34">
        <f>MEDIAN(raw!CV32,raw!CW32,raw!CX32,raw!CY32,raw!CZ32,raw!DB32,raw!DA32,raw!DC32,raw!DD32,raw!DE32,raw!DF32,raw!DG32,raw!DH32,raw!DI32,raw!DJ32)</f>
        <v>10</v>
      </c>
      <c r="F34">
        <f>AVERAGE(raw!DK32,raw!DL32,raw!DM32,raw!DN32,raw!DO32,raw!DP32,raw!DQ32,raw!DR32,raw!DS32,raw!DT32)</f>
        <v>8.5</v>
      </c>
      <c r="G34">
        <f>MEDIAN(raw!DK32,raw!DL32,raw!DM32,raw!DN32,raw!DO32,raw!DP32,raw!DQ32,raw!DR32,raw!DS32,raw!DT32)</f>
        <v>10</v>
      </c>
      <c r="H34">
        <f>AVERAGE(raw!DQ32,raw!DR32,raw!DS32,raw!DT32)</f>
        <v>8.125</v>
      </c>
      <c r="I34">
        <f>MEDIAN(raw!DQ32,raw!DR32,raw!DS32,raw!DT32)</f>
        <v>10</v>
      </c>
      <c r="J34">
        <f>AVERAGE(raw!DU32,raw!DV32,raw!DX32,raw!DW32)</f>
        <v>10</v>
      </c>
      <c r="K34">
        <f>MEDIAN(raw!DU32,raw!DV32,raw!DX32,raw!DW32)</f>
        <v>10</v>
      </c>
      <c r="L34">
        <f>AVERAGE(raw!EC32,raw!ED32,raw!EE32,raw!EF32,raw!EG32,raw!EH32,raw!EI32,raw!EJ32,raw!EK32,raw!EL32,raw!EM32,raw!EN32,raw!EO32,raw!EP32,raw!EQ32,raw!ER32,raw!ES32,raw!ET32,raw!EU32,raw!EV32,raw!EW32,raw!EX32,raw!EY32,raw!EZ32,raw!FA32,raw!FB32)</f>
        <v>8.1730769230769234</v>
      </c>
      <c r="M34">
        <f>MEDIAN(raw!EC32,raw!ED32,raw!EE32,raw!EF32,raw!EG32,raw!EH32,raw!EI32,raw!EJ32,raw!EK32,raw!EL32,raw!EM32,raw!EN32,raw!EO32,raw!EP32,raw!EQ32,raw!ER32,raw!ES32,raw!ET32,raw!EU32,raw!EV32,raw!EW32,raw!EX32,raw!EY32,raw!EZ32,raw!FA32,raw!FB32)</f>
        <v>10</v>
      </c>
      <c r="N34">
        <f>AVERAGE(raw!FC32,raw!FD32,raw!FE32,raw!FF32)</f>
        <v>8.125</v>
      </c>
      <c r="O34">
        <f>MEDIAN(raw!FC32,raw!FD32,raw!FE32,raw!FF32)</f>
        <v>10</v>
      </c>
      <c r="P34">
        <f>AVERAGE(raw!FG32,raw!FH32,raw!FI32,raw!FJ32,raw!FK32,raw!FL32,raw!FM32,raw!FN32,raw!FO32,raw!FP32,raw!FQ32,raw!FR32)</f>
        <v>7.5</v>
      </c>
      <c r="Q34">
        <f>MEDIAN(raw!FG32,raw!FH32,raw!FI32,raw!FJ32,raw!FK32,raw!FL32,raw!FM32,raw!FN32,raw!FO32,raw!FP32,raw!FQ32,raw!FR32)</f>
        <v>7.5</v>
      </c>
      <c r="S34">
        <f t="shared" si="0"/>
        <v>8.6666666666666661</v>
      </c>
      <c r="T34">
        <f t="shared" si="1"/>
        <v>8.5</v>
      </c>
      <c r="U34">
        <f t="shared" si="2"/>
        <v>8.125</v>
      </c>
      <c r="V34">
        <f t="shared" si="3"/>
        <v>10</v>
      </c>
      <c r="W34">
        <f t="shared" si="4"/>
        <v>8.1730769230769234</v>
      </c>
      <c r="X34">
        <f t="shared" si="5"/>
        <v>8.125</v>
      </c>
      <c r="Y34">
        <f t="shared" si="6"/>
        <v>7.5</v>
      </c>
    </row>
    <row r="35" spans="1:25" ht="15.5" x14ac:dyDescent="0.35">
      <c r="A35" s="22" t="s">
        <v>43</v>
      </c>
      <c r="B35" s="22" t="s">
        <v>64</v>
      </c>
      <c r="C35" s="22" t="s">
        <v>82</v>
      </c>
      <c r="D35">
        <f>AVERAGE(raw!CV33,raw!CW33,raw!CX33,raw!CY33,raw!CZ33,raw!DB33,raw!DA33,raw!DC33,raw!DD33,raw!DE33,raw!DF33,raw!DG33,raw!DH33,raw!DI33,raw!DJ33)</f>
        <v>6.5</v>
      </c>
      <c r="E35">
        <f>MEDIAN(raw!CV33,raw!CW33,raw!CX33,raw!CY33,raw!CZ33,raw!DB33,raw!DA33,raw!DC33,raw!DD33,raw!DE33,raw!DF33,raw!DG33,raw!DH33,raw!DI33,raw!DJ33)</f>
        <v>10</v>
      </c>
      <c r="F35">
        <f>AVERAGE(raw!DK33,raw!DL33,raw!DM33,raw!DN33,raw!DO33,raw!DP33,raw!DQ33,raw!DR33,raw!DS33,raw!DT33)</f>
        <v>8.75</v>
      </c>
      <c r="G35">
        <f>MEDIAN(raw!DK33,raw!DL33,raw!DM33,raw!DN33,raw!DO33,raw!DP33,raw!DQ33,raw!DR33,raw!DS33,raw!DT33)</f>
        <v>10</v>
      </c>
      <c r="H35">
        <f>AVERAGE(raw!DQ33,raw!DR33,raw!DS33,raw!DT33)</f>
        <v>7.5</v>
      </c>
      <c r="I35">
        <f>MEDIAN(raw!DQ33,raw!DR33,raw!DS33,raw!DT33)</f>
        <v>10</v>
      </c>
      <c r="J35">
        <f>AVERAGE(raw!DU33,raw!DV33,raw!DX33,raw!DW33)</f>
        <v>5</v>
      </c>
      <c r="K35">
        <f>MEDIAN(raw!DU33,raw!DV33,raw!DX33,raw!DW33)</f>
        <v>5</v>
      </c>
      <c r="L35">
        <f>AVERAGE(raw!EC33,raw!ED33,raw!EE33,raw!EF33,raw!EG33,raw!EH33,raw!EI33,raw!EJ33,raw!EK33,raw!EL33,raw!EM33,raw!EN33,raw!EO33,raw!EP33,raw!EQ33,raw!ER33,raw!ES33,raw!ET33,raw!EU33,raw!EV33,raw!EW33,raw!EX33,raw!EY33,raw!EZ33,raw!FA33,raw!FB33)</f>
        <v>7.884615384615385</v>
      </c>
      <c r="M35">
        <f>MEDIAN(raw!EC33,raw!ED33,raw!EE33,raw!EF33,raw!EG33,raw!EH33,raw!EI33,raw!EJ33,raw!EK33,raw!EL33,raw!EM33,raw!EN33,raw!EO33,raw!EP33,raw!EQ33,raw!ER33,raw!ES33,raw!ET33,raw!EU33,raw!EV33,raw!EW33,raw!EX33,raw!EY33,raw!EZ33,raw!FA33,raw!FB33)</f>
        <v>10</v>
      </c>
      <c r="N35">
        <f>AVERAGE(raw!FC33,raw!FD33,raw!FE33,raw!FF33)</f>
        <v>8.125</v>
      </c>
      <c r="O35">
        <f>MEDIAN(raw!FC33,raw!FD33,raw!FE33,raw!FF33)</f>
        <v>7.5</v>
      </c>
      <c r="P35">
        <f>AVERAGE(raw!FG33,raw!FH33,raw!FI33,raw!FJ33,raw!FK33,raw!FL33,raw!FM33,raw!FN33,raw!FO33,raw!FP33,raw!FQ33,raw!FR33)</f>
        <v>9.7916666666666661</v>
      </c>
      <c r="Q35">
        <f>MEDIAN(raw!FG33,raw!FH33,raw!FI33,raw!FJ33,raw!FK33,raw!FL33,raw!FM33,raw!FN33,raw!FO33,raw!FP33,raw!FQ33,raw!FR33)</f>
        <v>10</v>
      </c>
      <c r="S35">
        <f t="shared" si="0"/>
        <v>6.5</v>
      </c>
      <c r="T35">
        <f t="shared" si="1"/>
        <v>8.75</v>
      </c>
      <c r="U35">
        <f t="shared" si="2"/>
        <v>7.5</v>
      </c>
      <c r="V35">
        <f t="shared" si="3"/>
        <v>5</v>
      </c>
      <c r="W35">
        <f t="shared" si="4"/>
        <v>7.884615384615385</v>
      </c>
      <c r="X35">
        <f t="shared" si="5"/>
        <v>8.125</v>
      </c>
      <c r="Y35">
        <f t="shared" si="6"/>
        <v>9.7916666666666661</v>
      </c>
    </row>
    <row r="36" spans="1:25" ht="15.5" x14ac:dyDescent="0.35">
      <c r="A36" s="22" t="s">
        <v>43</v>
      </c>
      <c r="B36" s="22" t="s">
        <v>67</v>
      </c>
      <c r="C36" s="22" t="s">
        <v>83</v>
      </c>
      <c r="D36">
        <f>AVERAGE(raw!CV34,raw!CW34,raw!CX34,raw!CY34,raw!CZ34,raw!DB34,raw!DA34,raw!DC34,raw!DD34,raw!DE34,raw!DF34,raw!DG34,raw!DH34,raw!DI34,raw!DJ34)</f>
        <v>6.666666666666667</v>
      </c>
      <c r="E36">
        <f>MEDIAN(raw!CV34,raw!CW34,raw!CX34,raw!CY34,raw!CZ34,raw!DB34,raw!DA34,raw!DC34,raw!DD34,raw!DE34,raw!DF34,raw!DG34,raw!DH34,raw!DI34,raw!DJ34)</f>
        <v>7.5</v>
      </c>
      <c r="F36">
        <f>AVERAGE(raw!DK34,raw!DL34,raw!DM34,raw!DN34,raw!DO34,raw!DP34,raw!DQ34,raw!DR34,raw!DS34,raw!DT34)</f>
        <v>6.75</v>
      </c>
      <c r="G36">
        <f>MEDIAN(raw!DK34,raw!DL34,raw!DM34,raw!DN34,raw!DO34,raw!DP34,raw!DQ34,raw!DR34,raw!DS34,raw!DT34)</f>
        <v>7.5</v>
      </c>
      <c r="H36">
        <f>AVERAGE(raw!DQ34,raw!DR34,raw!DS34,raw!DT34)</f>
        <v>5.625</v>
      </c>
      <c r="I36">
        <f>MEDIAN(raw!DQ34,raw!DR34,raw!DS34,raw!DT34)</f>
        <v>5</v>
      </c>
      <c r="J36">
        <f>AVERAGE(raw!DU34,raw!DV34,raw!DX34,raw!DW34)</f>
        <v>5</v>
      </c>
      <c r="K36">
        <f>MEDIAN(raw!DU34,raw!DV34,raw!DX34,raw!DW34)</f>
        <v>5</v>
      </c>
      <c r="L36">
        <f>AVERAGE(raw!EC34,raw!ED34,raw!EE34,raw!EF34,raw!EG34,raw!EH34,raw!EI34,raw!EJ34,raw!EK34,raw!EL34,raw!EM34,raw!EN34,raw!EO34,raw!EP34,raw!EQ34,raw!ER34,raw!ES34,raw!ET34,raw!EU34,raw!EV34,raw!EW34,raw!EX34,raw!EY34,raw!EZ34,raw!FA34,raw!FB34)</f>
        <v>5.865384615384615</v>
      </c>
      <c r="M36">
        <f>MEDIAN(raw!EC34,raw!ED34,raw!EE34,raw!EF34,raw!EG34,raw!EH34,raw!EI34,raw!EJ34,raw!EK34,raw!EL34,raw!EM34,raw!EN34,raw!EO34,raw!EP34,raw!EQ34,raw!ER34,raw!ES34,raw!ET34,raw!EU34,raw!EV34,raw!EW34,raw!EX34,raw!EY34,raw!EZ34,raw!FA34,raw!FB34)</f>
        <v>7.5</v>
      </c>
      <c r="N36">
        <f>AVERAGE(raw!FC34,raw!FD34,raw!FE34,raw!FF34)</f>
        <v>5.625</v>
      </c>
      <c r="O36">
        <f>MEDIAN(raw!FC34,raw!FD34,raw!FE34,raw!FF34)</f>
        <v>5</v>
      </c>
      <c r="P36">
        <f>AVERAGE(raw!FG34,raw!FH34,raw!FI34,raw!FJ34,raw!FK34,raw!FL34,raw!FM34,raw!FN34,raw!FO34,raw!FP34,raw!FQ34,raw!FR34)</f>
        <v>7.5</v>
      </c>
      <c r="Q36">
        <f>MEDIAN(raw!FG34,raw!FH34,raw!FI34,raw!FJ34,raw!FK34,raw!FL34,raw!FM34,raw!FN34,raw!FO34,raw!FP34,raw!FQ34,raw!FR34)</f>
        <v>7.5</v>
      </c>
      <c r="S36">
        <f t="shared" si="0"/>
        <v>6.666666666666667</v>
      </c>
      <c r="T36">
        <f t="shared" si="1"/>
        <v>6.75</v>
      </c>
      <c r="U36">
        <f t="shared" si="2"/>
        <v>5.625</v>
      </c>
      <c r="V36">
        <f t="shared" si="3"/>
        <v>5</v>
      </c>
      <c r="W36">
        <f t="shared" si="4"/>
        <v>5.865384615384615</v>
      </c>
      <c r="X36">
        <f t="shared" si="5"/>
        <v>5.625</v>
      </c>
      <c r="Y36">
        <f t="shared" si="6"/>
        <v>7.5</v>
      </c>
    </row>
    <row r="38" spans="1:25" x14ac:dyDescent="0.35">
      <c r="R38" t="s">
        <v>109</v>
      </c>
      <c r="S38" s="73">
        <f>AVERAGEIFS(S4:S36,S4:S36,"&gt;=2",S4:S36,"&lt;=8")</f>
        <v>6.1984126984126977</v>
      </c>
      <c r="T38" s="73">
        <f t="shared" ref="T38:Y38" si="7">AVERAGEIFS(T4:T36,T4:T36,"&gt;=2",T4:T36,"&lt;=8")</f>
        <v>7.15</v>
      </c>
      <c r="U38" s="73">
        <f t="shared" si="7"/>
        <v>6.1029411764705879</v>
      </c>
      <c r="V38" s="73">
        <f t="shared" si="7"/>
        <v>5.9558823529411766</v>
      </c>
      <c r="W38" s="73">
        <f t="shared" si="7"/>
        <v>5.7243589743589745</v>
      </c>
      <c r="X38" s="73">
        <f t="shared" si="7"/>
        <v>6.1057692307692308</v>
      </c>
      <c r="Y38" s="73">
        <f t="shared" si="7"/>
        <v>6.1904761904761898</v>
      </c>
    </row>
  </sheetData>
  <mergeCells count="8">
    <mergeCell ref="D1:Q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BEA0-82FB-4C10-A2C0-158352C237F7}">
  <dimension ref="A1:AF38"/>
  <sheetViews>
    <sheetView topLeftCell="B1" workbookViewId="0">
      <selection activeCell="N20" sqref="N20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4" width="11.54296875" customWidth="1"/>
    <col min="5" max="6" width="11.1796875" customWidth="1"/>
    <col min="7" max="7" width="12.1796875" customWidth="1"/>
    <col min="8" max="8" width="13.453125" customWidth="1"/>
    <col min="9" max="9" width="15.54296875" customWidth="1"/>
    <col min="10" max="10" width="11.453125" customWidth="1"/>
    <col min="11" max="11" width="11.54296875" customWidth="1"/>
    <col min="12" max="12" width="10.453125" customWidth="1"/>
    <col min="13" max="13" width="11.54296875" customWidth="1"/>
    <col min="14" max="14" width="14" customWidth="1"/>
    <col min="15" max="15" width="14.54296875" customWidth="1"/>
    <col min="16" max="16" width="11.1796875" customWidth="1"/>
    <col min="17" max="17" width="12.1796875" customWidth="1"/>
    <col min="18" max="18" width="11.7265625" customWidth="1"/>
    <col min="19" max="19" width="13.81640625" customWidth="1"/>
  </cols>
  <sheetData>
    <row r="1" spans="1:32" x14ac:dyDescent="0.35">
      <c r="D1" s="109" t="s">
        <v>9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32" x14ac:dyDescent="0.35">
      <c r="D2" s="109" t="s">
        <v>28</v>
      </c>
      <c r="E2" s="109"/>
      <c r="F2" s="109" t="s">
        <v>116</v>
      </c>
      <c r="G2" s="109"/>
      <c r="H2" s="109" t="s">
        <v>30</v>
      </c>
      <c r="I2" s="109"/>
      <c r="J2" s="109" t="s">
        <v>117</v>
      </c>
      <c r="K2" s="109"/>
      <c r="L2" s="109" t="s">
        <v>118</v>
      </c>
      <c r="M2" s="109"/>
      <c r="N2" s="109" t="s">
        <v>119</v>
      </c>
      <c r="O2" s="109"/>
      <c r="P2" s="109" t="s">
        <v>120</v>
      </c>
      <c r="Q2" s="109"/>
      <c r="R2" s="109" t="s">
        <v>35</v>
      </c>
      <c r="S2" s="109"/>
      <c r="T2" s="63"/>
      <c r="U2" s="63" t="s">
        <v>28</v>
      </c>
      <c r="V2" s="63" t="s">
        <v>116</v>
      </c>
      <c r="W2" s="63" t="s">
        <v>30</v>
      </c>
      <c r="X2" s="63" t="s">
        <v>117</v>
      </c>
      <c r="Y2" s="63" t="s">
        <v>118</v>
      </c>
      <c r="Z2" s="63" t="s">
        <v>119</v>
      </c>
      <c r="AA2" s="63" t="s">
        <v>120</v>
      </c>
      <c r="AB2" s="63" t="s">
        <v>35</v>
      </c>
      <c r="AC2" s="63"/>
      <c r="AD2" s="63"/>
      <c r="AE2" s="63"/>
      <c r="AF2" s="63"/>
    </row>
    <row r="3" spans="1:32" ht="15.5" x14ac:dyDescent="0.35">
      <c r="A3" s="3" t="s">
        <v>36</v>
      </c>
      <c r="B3" s="3" t="s">
        <v>37</v>
      </c>
      <c r="C3" s="3" t="s">
        <v>38</v>
      </c>
      <c r="D3" s="61" t="s">
        <v>39</v>
      </c>
      <c r="E3" s="61" t="s">
        <v>2</v>
      </c>
      <c r="F3" s="61" t="s">
        <v>39</v>
      </c>
      <c r="G3" s="61" t="s">
        <v>2</v>
      </c>
      <c r="H3" s="61" t="s">
        <v>39</v>
      </c>
      <c r="I3" s="61" t="s">
        <v>2</v>
      </c>
      <c r="J3" s="61" t="s">
        <v>39</v>
      </c>
      <c r="K3" s="61" t="s">
        <v>2</v>
      </c>
      <c r="L3" s="61" t="s">
        <v>39</v>
      </c>
      <c r="M3" s="61" t="s">
        <v>2</v>
      </c>
      <c r="N3" s="61" t="s">
        <v>39</v>
      </c>
      <c r="O3" s="61" t="s">
        <v>2</v>
      </c>
      <c r="P3" s="61" t="s">
        <v>39</v>
      </c>
      <c r="Q3" s="61" t="s">
        <v>2</v>
      </c>
      <c r="R3" s="61" t="s">
        <v>39</v>
      </c>
      <c r="S3" s="61" t="s">
        <v>2</v>
      </c>
      <c r="T3" s="63"/>
      <c r="AC3" s="63"/>
      <c r="AD3" s="63"/>
      <c r="AE3" s="63"/>
      <c r="AF3" s="63"/>
    </row>
    <row r="4" spans="1:32" ht="15.5" x14ac:dyDescent="0.35">
      <c r="A4" s="22" t="s">
        <v>43</v>
      </c>
      <c r="B4" s="22" t="s">
        <v>44</v>
      </c>
      <c r="C4" s="22" t="s">
        <v>45</v>
      </c>
      <c r="D4">
        <f>AVERAGE(raw!FS2,raw!FT2,raw!FU2,raw!FV2,raw!FW2,raw!FX2)</f>
        <v>8.3333333333333339</v>
      </c>
      <c r="E4">
        <f>MEDIAN(raw!FS2,raw!FT2,raw!FU2,raw!FV2,raw!FW2,raw!FX2)</f>
        <v>7.5</v>
      </c>
      <c r="F4">
        <f>AVERAGE(raw!FY2,raw!FZ2,raw!GA2,raw!GB2,raw!GC2)</f>
        <v>8.5</v>
      </c>
      <c r="G4">
        <f>MEDIAN(raw!FY2,raw!FZ2,raw!GA2,raw!GB2,raw!GC2)</f>
        <v>7.5</v>
      </c>
      <c r="H4">
        <f>AVERAGE(raw!GD2,raw!GE2,raw!GF2,raw!GG2,raw!GH2)</f>
        <v>8.5</v>
      </c>
      <c r="I4">
        <f>MEDIAN(raw!GD2,raw!GE2,raw!GF2,raw!GG2,raw!GH2)</f>
        <v>10</v>
      </c>
      <c r="J4">
        <f>AVERAGE(raw!GI2,raw!GJ2,raw!GK2,raw!GL2)</f>
        <v>8.75</v>
      </c>
      <c r="K4">
        <f>MEDIAN(raw!GI2,raw!GJ2,raw!GK2,raw!GL2)</f>
        <v>8.75</v>
      </c>
      <c r="L4">
        <f>AVERAGE(raw!GM2,raw!GN2,raw!GO2,raw!GP2)</f>
        <v>8.125</v>
      </c>
      <c r="M4">
        <f>MEDIAN(raw!GM2,raw!GN2,raw!GO2,raw!GP2)</f>
        <v>8.75</v>
      </c>
      <c r="N4">
        <f>AVERAGE(raw!GQ2,raw!GR2,raw!GS2,raw!GT2)</f>
        <v>8.125</v>
      </c>
      <c r="O4">
        <f>MEDIAN(raw!GQ2,raw!GR2,raw!GS2,raw!GT2)</f>
        <v>7.5</v>
      </c>
      <c r="P4">
        <f>AVERAGE(raw!GU2,raw!GV2,raw!GW2,raw!GX2)</f>
        <v>4.375</v>
      </c>
      <c r="Q4">
        <f>MEDIAN(raw!GU2,raw!GV2,raw!GW2,raw!GX2)</f>
        <v>5</v>
      </c>
      <c r="R4">
        <f>AVERAGE(raw!GY2,raw!GZ2,raw!HA2,raw!HB2)</f>
        <v>7.5</v>
      </c>
      <c r="S4">
        <f>MEDIAN(raw!GY2,raw!GZ2,raw!HA2,raw!HB2)</f>
        <v>8.75</v>
      </c>
      <c r="U4" s="63">
        <f t="shared" ref="U4:U36" si="0">D4</f>
        <v>8.3333333333333339</v>
      </c>
      <c r="V4" s="63">
        <f t="shared" ref="V4:V36" si="1">F4</f>
        <v>8.5</v>
      </c>
      <c r="W4" s="63">
        <f t="shared" ref="W4:W36" si="2">H4</f>
        <v>8.5</v>
      </c>
      <c r="X4" s="63">
        <f t="shared" ref="X4:X36" si="3">J4</f>
        <v>8.75</v>
      </c>
      <c r="Y4" s="63">
        <f t="shared" ref="Y4:Y36" si="4">M4</f>
        <v>8.75</v>
      </c>
      <c r="Z4" s="63">
        <f t="shared" ref="Z4:Z36" si="5">N4</f>
        <v>8.125</v>
      </c>
      <c r="AA4" s="63">
        <f t="shared" ref="AA4:AA36" si="6">P4</f>
        <v>4.375</v>
      </c>
      <c r="AB4" s="63">
        <f t="shared" ref="AB4:AB36" si="7">R4</f>
        <v>7.5</v>
      </c>
    </row>
    <row r="5" spans="1:32" ht="15.5" x14ac:dyDescent="0.35">
      <c r="A5" s="22" t="s">
        <v>43</v>
      </c>
      <c r="B5" s="22" t="s">
        <v>44</v>
      </c>
      <c r="C5" s="22" t="s">
        <v>46</v>
      </c>
      <c r="D5">
        <f>AVERAGE(raw!FS3,raw!FT3,raw!FU3,raw!FV3,raw!FW3,raw!FX3)</f>
        <v>8.75</v>
      </c>
      <c r="E5">
        <f>MEDIAN(raw!FS3,raw!FT3,raw!FU3,raw!FV3,raw!FW3,raw!FX3)</f>
        <v>8.75</v>
      </c>
      <c r="F5">
        <f>AVERAGE(raw!FY3,raw!FZ3,raw!GA3,raw!GB3,raw!GC3)</f>
        <v>9</v>
      </c>
      <c r="G5">
        <f>MEDIAN(raw!FY3,raw!FZ3,raw!GA3,raw!GB3,raw!GC3)</f>
        <v>10</v>
      </c>
      <c r="H5">
        <f>AVERAGE(raw!GD3,raw!GE3,raw!GF3,raw!GG3,raw!GH3)</f>
        <v>10</v>
      </c>
      <c r="I5">
        <f>MEDIAN(raw!GD3,raw!GE3,raw!GF3,raw!GG3,raw!GH3)</f>
        <v>10</v>
      </c>
      <c r="J5">
        <f>AVERAGE(raw!GI3,raw!GJ3,raw!GK3,raw!GL3)</f>
        <v>10</v>
      </c>
      <c r="K5">
        <f>MEDIAN(raw!GI3,raw!GJ3,raw!GK3,raw!GL3)</f>
        <v>10</v>
      </c>
      <c r="L5">
        <f>AVERAGE(raw!GM3,raw!GN3,raw!GO3,raw!GP3)</f>
        <v>4.375</v>
      </c>
      <c r="M5">
        <f>MEDIAN(raw!GM3,raw!GN3,raw!GO3,raw!GP3)</f>
        <v>2.5</v>
      </c>
      <c r="N5">
        <f>AVERAGE(raw!GQ3,raw!GR3,raw!GS3,raw!GT3)</f>
        <v>8.125</v>
      </c>
      <c r="O5">
        <f>MEDIAN(raw!GQ3,raw!GR3,raw!GS3,raw!GT3)</f>
        <v>7.5</v>
      </c>
      <c r="P5">
        <f>AVERAGE(raw!GU3,raw!GV3,raw!GW3,raw!GX3)</f>
        <v>6.875</v>
      </c>
      <c r="Q5">
        <f>MEDIAN(raw!GU3,raw!GV3,raw!GW3,raw!GX3)</f>
        <v>7.5</v>
      </c>
      <c r="R5">
        <f>AVERAGE(raw!GY3,raw!GZ3,raw!HA3,raw!HB3)</f>
        <v>6.25</v>
      </c>
      <c r="S5">
        <f>MEDIAN(raw!GY3,raw!GZ3,raw!HA3,raw!HB3)</f>
        <v>6.25</v>
      </c>
      <c r="U5" s="63">
        <f t="shared" si="0"/>
        <v>8.75</v>
      </c>
      <c r="V5" s="63">
        <f t="shared" si="1"/>
        <v>9</v>
      </c>
      <c r="W5" s="63">
        <f t="shared" si="2"/>
        <v>10</v>
      </c>
      <c r="X5" s="63">
        <f t="shared" si="3"/>
        <v>10</v>
      </c>
      <c r="Y5" s="63">
        <f t="shared" si="4"/>
        <v>2.5</v>
      </c>
      <c r="Z5" s="63">
        <f t="shared" si="5"/>
        <v>8.125</v>
      </c>
      <c r="AA5" s="63">
        <f t="shared" si="6"/>
        <v>6.875</v>
      </c>
      <c r="AB5" s="63">
        <f t="shared" si="7"/>
        <v>6.25</v>
      </c>
    </row>
    <row r="6" spans="1:32" ht="15.5" x14ac:dyDescent="0.35">
      <c r="A6" s="22" t="s">
        <v>43</v>
      </c>
      <c r="B6" s="22" t="s">
        <v>47</v>
      </c>
      <c r="C6" s="22" t="s">
        <v>48</v>
      </c>
      <c r="D6">
        <f>AVERAGE(raw!FS4,raw!FT4,raw!FU4,raw!FV4,raw!FW4,raw!FX4)</f>
        <v>7.5</v>
      </c>
      <c r="E6">
        <f>MEDIAN(raw!FS4,raw!FT4,raw!FU4,raw!FV4,raw!FW4,raw!FX4)</f>
        <v>7.5</v>
      </c>
      <c r="F6">
        <f>AVERAGE(raw!FY4,raw!FZ4,raw!GA4,raw!GB4,raw!GC4)</f>
        <v>10</v>
      </c>
      <c r="G6">
        <f>MEDIAN(raw!FY4,raw!FZ4,raw!GA4,raw!GB4,raw!GC4)</f>
        <v>10</v>
      </c>
      <c r="H6">
        <f>AVERAGE(raw!GD4,raw!GE4,raw!GF4,raw!GG4,raw!GH4)</f>
        <v>10</v>
      </c>
      <c r="I6">
        <f>MEDIAN(raw!GD4,raw!GE4,raw!GF4,raw!GG4,raw!GH4)</f>
        <v>10</v>
      </c>
      <c r="J6">
        <f>AVERAGE(raw!GI4,raw!GJ4,raw!GK4,raw!GL4)</f>
        <v>10</v>
      </c>
      <c r="K6">
        <f>MEDIAN(raw!GI4,raw!GJ4,raw!GK4,raw!GL4)</f>
        <v>10</v>
      </c>
      <c r="L6">
        <f>AVERAGE(raw!GM4,raw!GN4,raw!GO4,raw!GP4)</f>
        <v>10</v>
      </c>
      <c r="M6">
        <f>MEDIAN(raw!GM4,raw!GN4,raw!GO4,raw!GP4)</f>
        <v>10</v>
      </c>
      <c r="N6">
        <f>AVERAGE(raw!GQ4,raw!GR4,raw!GS4,raw!GT4)</f>
        <v>10</v>
      </c>
      <c r="O6">
        <f>MEDIAN(raw!GQ4,raw!GR4,raw!GS4,raw!GT4)</f>
        <v>10</v>
      </c>
      <c r="P6">
        <f>AVERAGE(raw!GU4,raw!GV4,raw!GW4,raw!GX4)</f>
        <v>9.375</v>
      </c>
      <c r="Q6">
        <f>MEDIAN(raw!GU4,raw!GV4,raw!GW4,raw!GX4)</f>
        <v>10</v>
      </c>
      <c r="R6">
        <f>AVERAGE(raw!GY4,raw!GZ4,raw!HA4,raw!HB4)</f>
        <v>10</v>
      </c>
      <c r="S6">
        <f>MEDIAN(raw!GY4,raw!GZ4,raw!HA4,raw!HB4)</f>
        <v>10</v>
      </c>
      <c r="U6" s="63">
        <f t="shared" si="0"/>
        <v>7.5</v>
      </c>
      <c r="V6" s="63">
        <f t="shared" si="1"/>
        <v>10</v>
      </c>
      <c r="W6" s="63">
        <f t="shared" si="2"/>
        <v>10</v>
      </c>
      <c r="X6" s="63">
        <f t="shared" si="3"/>
        <v>10</v>
      </c>
      <c r="Y6" s="63">
        <f t="shared" si="4"/>
        <v>10</v>
      </c>
      <c r="Z6" s="63">
        <f t="shared" si="5"/>
        <v>10</v>
      </c>
      <c r="AA6" s="63">
        <f t="shared" si="6"/>
        <v>9.375</v>
      </c>
      <c r="AB6" s="63">
        <f t="shared" si="7"/>
        <v>10</v>
      </c>
    </row>
    <row r="7" spans="1:32" ht="15.5" x14ac:dyDescent="0.35">
      <c r="A7" s="22" t="s">
        <v>43</v>
      </c>
      <c r="B7" s="22" t="s">
        <v>47</v>
      </c>
      <c r="C7" s="22" t="s">
        <v>49</v>
      </c>
      <c r="D7">
        <f>AVERAGE(raw!FS5,raw!FT5,raw!FU5,raw!FV5,raw!FW5,raw!FX5)</f>
        <v>9.5833333333333339</v>
      </c>
      <c r="E7">
        <f>MEDIAN(raw!FS5,raw!FT5,raw!FU5,raw!FV5,raw!FW5,raw!FX5)</f>
        <v>10</v>
      </c>
      <c r="F7">
        <f>AVERAGE(raw!FY5,raw!FZ5,raw!GA5,raw!GB5,raw!GC5)</f>
        <v>10</v>
      </c>
      <c r="G7">
        <f>MEDIAN(raw!FY5,raw!FZ5,raw!GA5,raw!GB5,raw!GC5)</f>
        <v>10</v>
      </c>
      <c r="H7">
        <f>AVERAGE(raw!GD5,raw!GE5,raw!GF5,raw!GG5,raw!GH5)</f>
        <v>10</v>
      </c>
      <c r="I7">
        <f>MEDIAN(raw!GD5,raw!GE5,raw!GF5,raw!GG5,raw!GH5)</f>
        <v>10</v>
      </c>
      <c r="J7">
        <f>AVERAGE(raw!GI5,raw!GJ5,raw!GK5,raw!GL5)</f>
        <v>10</v>
      </c>
      <c r="K7">
        <f>MEDIAN(raw!GI5,raw!GJ5,raw!GK5,raw!GL5)</f>
        <v>10</v>
      </c>
      <c r="L7">
        <f>AVERAGE(raw!GM5,raw!GN5,raw!GO5,raw!GP5)</f>
        <v>6.25</v>
      </c>
      <c r="M7">
        <f>MEDIAN(raw!GM5,raw!GN5,raw!GO5,raw!GP5)</f>
        <v>5</v>
      </c>
      <c r="N7">
        <f>AVERAGE(raw!GQ5,raw!GR5,raw!GS5,raw!GT5)</f>
        <v>10</v>
      </c>
      <c r="O7">
        <f>MEDIAN(raw!GQ5,raw!GR5,raw!GS5,raw!GT5)</f>
        <v>10</v>
      </c>
      <c r="P7">
        <f>AVERAGE(raw!GU5,raw!GV5,raw!GW5,raw!GX5)</f>
        <v>10</v>
      </c>
      <c r="Q7">
        <f>MEDIAN(raw!GU5,raw!GV5,raw!GW5,raw!GX5)</f>
        <v>10</v>
      </c>
      <c r="R7">
        <f>AVERAGE(raw!GY5,raw!GZ5,raw!HA5,raw!HB5)</f>
        <v>8.75</v>
      </c>
      <c r="S7">
        <f>MEDIAN(raw!GY5,raw!GZ5,raw!HA5,raw!HB5)</f>
        <v>8.75</v>
      </c>
      <c r="U7" s="63">
        <f t="shared" si="0"/>
        <v>9.5833333333333339</v>
      </c>
      <c r="V7" s="63">
        <f t="shared" si="1"/>
        <v>10</v>
      </c>
      <c r="W7" s="63">
        <f t="shared" si="2"/>
        <v>10</v>
      </c>
      <c r="X7" s="63">
        <f t="shared" si="3"/>
        <v>10</v>
      </c>
      <c r="Y7" s="63">
        <f t="shared" si="4"/>
        <v>5</v>
      </c>
      <c r="Z7" s="63">
        <f t="shared" si="5"/>
        <v>10</v>
      </c>
      <c r="AA7" s="63">
        <f t="shared" si="6"/>
        <v>10</v>
      </c>
      <c r="AB7" s="63">
        <f t="shared" si="7"/>
        <v>8.75</v>
      </c>
    </row>
    <row r="8" spans="1:32" ht="15.5" x14ac:dyDescent="0.35">
      <c r="A8" s="22" t="s">
        <v>43</v>
      </c>
      <c r="B8" s="22" t="s">
        <v>47</v>
      </c>
      <c r="C8" s="22" t="s">
        <v>50</v>
      </c>
      <c r="D8">
        <f>AVERAGE(raw!FS6,raw!FT6,raw!FU6,raw!FV6,raw!FW6,raw!FX6)</f>
        <v>10</v>
      </c>
      <c r="E8">
        <f>MEDIAN(raw!FS6,raw!FT6,raw!FU6,raw!FV6,raw!FW6,raw!FX6)</f>
        <v>10</v>
      </c>
      <c r="F8">
        <f>AVERAGE(raw!FY6,raw!FZ6,raw!GA6,raw!GB6,raw!GC6)</f>
        <v>10</v>
      </c>
      <c r="G8">
        <f>MEDIAN(raw!FY6,raw!FZ6,raw!GA6,raw!GB6,raw!GC6)</f>
        <v>10</v>
      </c>
      <c r="H8">
        <f>AVERAGE(raw!GD6,raw!GE6,raw!GF6,raw!GG6,raw!GH6)</f>
        <v>10</v>
      </c>
      <c r="I8">
        <f>MEDIAN(raw!GD6,raw!GE6,raw!GF6,raw!GG6,raw!GH6)</f>
        <v>10</v>
      </c>
      <c r="J8">
        <f>AVERAGE(raw!GI6,raw!GJ6,raw!GK6,raw!GL6)</f>
        <v>10</v>
      </c>
      <c r="K8">
        <f>MEDIAN(raw!GI6,raw!GJ6,raw!GK6,raw!GL6)</f>
        <v>10</v>
      </c>
      <c r="L8">
        <f>AVERAGE(raw!GM6,raw!GN6,raw!GO6,raw!GP6)</f>
        <v>10</v>
      </c>
      <c r="M8">
        <f>MEDIAN(raw!GM6,raw!GN6,raw!GO6,raw!GP6)</f>
        <v>10</v>
      </c>
      <c r="N8">
        <f>AVERAGE(raw!GQ6,raw!GR6,raw!GS6,raw!GT6)</f>
        <v>10</v>
      </c>
      <c r="O8">
        <f>MEDIAN(raw!GQ6,raw!GR6,raw!GS6,raw!GT6)</f>
        <v>10</v>
      </c>
      <c r="P8">
        <f>AVERAGE(raw!GU6,raw!GV6,raw!GW6,raw!GX6)</f>
        <v>8.75</v>
      </c>
      <c r="Q8">
        <f>MEDIAN(raw!GU6,raw!GV6,raw!GW6,raw!GX6)</f>
        <v>10</v>
      </c>
      <c r="R8">
        <f>AVERAGE(raw!GY6,raw!GZ6,raw!HA6,raw!HB6)</f>
        <v>7.5</v>
      </c>
      <c r="S8">
        <f>MEDIAN(raw!GY6,raw!GZ6,raw!HA6,raw!HB6)</f>
        <v>7.5</v>
      </c>
      <c r="U8" s="63">
        <f t="shared" si="0"/>
        <v>10</v>
      </c>
      <c r="V8" s="63">
        <f t="shared" si="1"/>
        <v>10</v>
      </c>
      <c r="W8" s="63">
        <f t="shared" si="2"/>
        <v>10</v>
      </c>
      <c r="X8" s="63">
        <f t="shared" si="3"/>
        <v>10</v>
      </c>
      <c r="Y8" s="63">
        <f t="shared" si="4"/>
        <v>10</v>
      </c>
      <c r="Z8" s="63">
        <f t="shared" si="5"/>
        <v>10</v>
      </c>
      <c r="AA8" s="63">
        <f t="shared" si="6"/>
        <v>8.75</v>
      </c>
      <c r="AB8" s="63">
        <f t="shared" si="7"/>
        <v>7.5</v>
      </c>
    </row>
    <row r="9" spans="1:32" ht="15.5" x14ac:dyDescent="0.35">
      <c r="A9" s="22" t="s">
        <v>43</v>
      </c>
      <c r="B9" s="22" t="s">
        <v>47</v>
      </c>
      <c r="C9" s="22" t="s">
        <v>51</v>
      </c>
      <c r="D9">
        <f>AVERAGE(raw!FS7,raw!FT7,raw!FU7,raw!FV7,raw!FW7,raw!FX7)</f>
        <v>10</v>
      </c>
      <c r="E9">
        <f>MEDIAN(raw!FS7,raw!FT7,raw!FU7,raw!FV7,raw!FW7,raw!FX7)</f>
        <v>10</v>
      </c>
      <c r="F9">
        <f>AVERAGE(raw!FY7,raw!FZ7,raw!GA7,raw!GB7,raw!GC7)</f>
        <v>10</v>
      </c>
      <c r="G9">
        <f>MEDIAN(raw!FY7,raw!FZ7,raw!GA7,raw!GB7,raw!GC7)</f>
        <v>10</v>
      </c>
      <c r="H9">
        <f>AVERAGE(raw!GD7,raw!GE7,raw!GF7,raw!GG7,raw!GH7)</f>
        <v>8.5</v>
      </c>
      <c r="I9">
        <f>MEDIAN(raw!GD7,raw!GE7,raw!GF7,raw!GG7,raw!GH7)</f>
        <v>7.5</v>
      </c>
      <c r="J9">
        <f>AVERAGE(raw!GI7,raw!GJ7,raw!GK7,raw!GL7)</f>
        <v>8.75</v>
      </c>
      <c r="K9">
        <f>MEDIAN(raw!GI7,raw!GJ7,raw!GK7,raw!GL7)</f>
        <v>8.75</v>
      </c>
      <c r="L9">
        <f>AVERAGE(raw!GM7,raw!GN7,raw!GO7,raw!GP7)</f>
        <v>8.75</v>
      </c>
      <c r="M9">
        <f>MEDIAN(raw!GM7,raw!GN7,raw!GO7,raw!GP7)</f>
        <v>8.75</v>
      </c>
      <c r="N9">
        <f>AVERAGE(raw!GQ7,raw!GR7,raw!GS7,raw!GT7)</f>
        <v>10</v>
      </c>
      <c r="O9">
        <f>MEDIAN(raw!GQ7,raw!GR7,raw!GS7,raw!GT7)</f>
        <v>10</v>
      </c>
      <c r="P9">
        <f>AVERAGE(raw!GU7,raw!GV7,raw!GW7,raw!GX7)</f>
        <v>9.375</v>
      </c>
      <c r="Q9">
        <f>MEDIAN(raw!GU7,raw!GV7,raw!GW7,raw!GX7)</f>
        <v>10</v>
      </c>
      <c r="R9">
        <f>AVERAGE(raw!GY7,raw!GZ7,raw!HA7,raw!HB7)</f>
        <v>9.375</v>
      </c>
      <c r="S9">
        <f>MEDIAN(raw!GY7,raw!GZ7,raw!HA7,raw!HB7)</f>
        <v>10</v>
      </c>
      <c r="U9" s="63">
        <f t="shared" si="0"/>
        <v>10</v>
      </c>
      <c r="V9" s="63">
        <f t="shared" si="1"/>
        <v>10</v>
      </c>
      <c r="W9" s="63">
        <f t="shared" si="2"/>
        <v>8.5</v>
      </c>
      <c r="X9" s="63">
        <f t="shared" si="3"/>
        <v>8.75</v>
      </c>
      <c r="Y9" s="63">
        <f t="shared" si="4"/>
        <v>8.75</v>
      </c>
      <c r="Z9" s="63">
        <f t="shared" si="5"/>
        <v>10</v>
      </c>
      <c r="AA9" s="63">
        <f t="shared" si="6"/>
        <v>9.375</v>
      </c>
      <c r="AB9" s="63">
        <f t="shared" si="7"/>
        <v>9.375</v>
      </c>
    </row>
    <row r="10" spans="1:32" ht="15.5" x14ac:dyDescent="0.35">
      <c r="A10" s="22" t="s">
        <v>43</v>
      </c>
      <c r="B10" s="22" t="s">
        <v>47</v>
      </c>
      <c r="C10" s="22" t="s">
        <v>52</v>
      </c>
      <c r="D10">
        <f>AVERAGE(raw!FS8,raw!FT8,raw!FU8,raw!FV8,raw!FW8,raw!FX8)</f>
        <v>9.1666666666666661</v>
      </c>
      <c r="E10">
        <f>MEDIAN(raw!FS8,raw!FT8,raw!FU8,raw!FV8,raw!FW8,raw!FX8)</f>
        <v>10</v>
      </c>
      <c r="F10">
        <f>AVERAGE(raw!FY8,raw!FZ8,raw!GA8,raw!GB8,raw!GC8)</f>
        <v>8.5</v>
      </c>
      <c r="G10">
        <f>MEDIAN(raw!FY8,raw!FZ8,raw!GA8,raw!GB8,raw!GC8)</f>
        <v>7.5</v>
      </c>
      <c r="H10">
        <f>AVERAGE(raw!GD8,raw!GE8,raw!GF8,raw!GG8,raw!GH8)</f>
        <v>7.5</v>
      </c>
      <c r="I10">
        <f>MEDIAN(raw!GD8,raw!GE8,raw!GF8,raw!GG8,raw!GH8)</f>
        <v>7.5</v>
      </c>
      <c r="J10">
        <f>AVERAGE(raw!GI8,raw!GJ8,raw!GK8,raw!GL8)</f>
        <v>9.375</v>
      </c>
      <c r="K10">
        <f>MEDIAN(raw!GI8,raw!GJ8,raw!GK8,raw!GL8)</f>
        <v>10</v>
      </c>
      <c r="L10">
        <f>AVERAGE(raw!GM8,raw!GN8,raw!GO8,raw!GP8)</f>
        <v>5.625</v>
      </c>
      <c r="M10">
        <f>MEDIAN(raw!GM8,raw!GN8,raw!GO8,raw!GP8)</f>
        <v>5</v>
      </c>
      <c r="N10">
        <f>AVERAGE(raw!GQ8,raw!GR8,raw!GS8,raw!GT8)</f>
        <v>7.5</v>
      </c>
      <c r="O10">
        <f>MEDIAN(raw!GQ8,raw!GR8,raw!GS8,raw!GT8)</f>
        <v>7.5</v>
      </c>
      <c r="P10">
        <f>AVERAGE(raw!GU8,raw!GV8,raw!GW8,raw!GX8)</f>
        <v>7.5</v>
      </c>
      <c r="Q10">
        <f>MEDIAN(raw!GU8,raw!GV8,raw!GW8,raw!GX8)</f>
        <v>7.5</v>
      </c>
      <c r="R10">
        <f>AVERAGE(raw!GY8,raw!GZ8,raw!HA8,raw!HB8)</f>
        <v>5</v>
      </c>
      <c r="S10">
        <f>MEDIAN(raw!GY8,raw!GZ8,raw!HA8,raw!HB8)</f>
        <v>5</v>
      </c>
      <c r="U10" s="63">
        <f t="shared" si="0"/>
        <v>9.1666666666666661</v>
      </c>
      <c r="V10" s="63">
        <f t="shared" si="1"/>
        <v>8.5</v>
      </c>
      <c r="W10" s="63">
        <f t="shared" si="2"/>
        <v>7.5</v>
      </c>
      <c r="X10" s="63">
        <f t="shared" si="3"/>
        <v>9.375</v>
      </c>
      <c r="Y10" s="63">
        <f t="shared" si="4"/>
        <v>5</v>
      </c>
      <c r="Z10" s="63">
        <f t="shared" si="5"/>
        <v>7.5</v>
      </c>
      <c r="AA10" s="63">
        <f t="shared" si="6"/>
        <v>7.5</v>
      </c>
      <c r="AB10" s="63">
        <f t="shared" si="7"/>
        <v>5</v>
      </c>
    </row>
    <row r="11" spans="1:32" ht="15.5" x14ac:dyDescent="0.35">
      <c r="A11" s="22" t="s">
        <v>43</v>
      </c>
      <c r="B11" s="22" t="s">
        <v>53</v>
      </c>
      <c r="C11" s="22" t="s">
        <v>54</v>
      </c>
      <c r="D11">
        <f>AVERAGE(raw!FS9,raw!FT9,raw!FU9,raw!FV9,raw!FW9,raw!FX9)</f>
        <v>7.916666666666667</v>
      </c>
      <c r="E11">
        <f>MEDIAN(raw!FS9,raw!FT9,raw!FU9,raw!FV9,raw!FW9,raw!FX9)</f>
        <v>10</v>
      </c>
      <c r="F11">
        <f>AVERAGE(raw!FY9,raw!FZ9,raw!GA9,raw!GB9,raw!GC9)</f>
        <v>9.5</v>
      </c>
      <c r="G11">
        <f>MEDIAN(raw!FY9,raw!FZ9,raw!GA9,raw!GB9,raw!GC9)</f>
        <v>10</v>
      </c>
      <c r="H11">
        <f>AVERAGE(raw!GD9,raw!GE9,raw!GF9,raw!GG9,raw!GH9)</f>
        <v>10</v>
      </c>
      <c r="I11">
        <f>MEDIAN(raw!GD9,raw!GE9,raw!GF9,raw!GG9,raw!GH9)</f>
        <v>10</v>
      </c>
      <c r="J11">
        <f>AVERAGE(raw!GI9,raw!GJ9,raw!GK9,raw!GL9)</f>
        <v>9.375</v>
      </c>
      <c r="K11">
        <f>MEDIAN(raw!GI9,raw!GJ9,raw!GK9,raw!GL9)</f>
        <v>10</v>
      </c>
      <c r="L11">
        <f>AVERAGE(raw!GM9,raw!GN9,raw!GO9,raw!GP9)</f>
        <v>9.375</v>
      </c>
      <c r="M11">
        <f>MEDIAN(raw!GM9,raw!GN9,raw!GO9,raw!GP9)</f>
        <v>10</v>
      </c>
      <c r="N11">
        <f>AVERAGE(raw!GQ9,raw!GR9,raw!GS9,raw!GT9)</f>
        <v>10</v>
      </c>
      <c r="O11">
        <f>MEDIAN(raw!GQ9,raw!GR9,raw!GS9,raw!GT9)</f>
        <v>10</v>
      </c>
      <c r="P11">
        <f>AVERAGE(raw!GU9,raw!GV9,raw!GW9,raw!GX9)</f>
        <v>9.375</v>
      </c>
      <c r="Q11">
        <f>MEDIAN(raw!GU9,raw!GV9,raw!GW9,raw!GX9)</f>
        <v>10</v>
      </c>
      <c r="R11">
        <f>AVERAGE(raw!GY9,raw!GZ9,raw!HA9,raw!HB9)</f>
        <v>9.375</v>
      </c>
      <c r="S11">
        <f>MEDIAN(raw!GY9,raw!GZ9,raw!HA9,raw!HB9)</f>
        <v>10</v>
      </c>
      <c r="U11" s="63">
        <f t="shared" si="0"/>
        <v>7.916666666666667</v>
      </c>
      <c r="V11" s="63">
        <f t="shared" si="1"/>
        <v>9.5</v>
      </c>
      <c r="W11" s="63">
        <f t="shared" si="2"/>
        <v>10</v>
      </c>
      <c r="X11" s="63">
        <f t="shared" si="3"/>
        <v>9.375</v>
      </c>
      <c r="Y11" s="63">
        <f t="shared" si="4"/>
        <v>10</v>
      </c>
      <c r="Z11" s="63">
        <f t="shared" si="5"/>
        <v>10</v>
      </c>
      <c r="AA11" s="63">
        <f t="shared" si="6"/>
        <v>9.375</v>
      </c>
      <c r="AB11" s="63">
        <f t="shared" si="7"/>
        <v>9.375</v>
      </c>
    </row>
    <row r="12" spans="1:32" ht="15.5" x14ac:dyDescent="0.35">
      <c r="A12" s="22" t="s">
        <v>43</v>
      </c>
      <c r="B12" s="22" t="s">
        <v>53</v>
      </c>
      <c r="C12" s="22" t="s">
        <v>55</v>
      </c>
      <c r="D12">
        <f>AVERAGE(raw!FS10,raw!FT10,raw!FU10,raw!FV10,raw!FW10,raw!FX10)</f>
        <v>8.3333333333333339</v>
      </c>
      <c r="E12">
        <f>MEDIAN(raw!FS10,raw!FT10,raw!FU10,raw!FV10,raw!FW10,raw!FX10)</f>
        <v>7.5</v>
      </c>
      <c r="F12">
        <f>AVERAGE(raw!FY10,raw!FZ10,raw!GA10,raw!GB10,raw!GC10)</f>
        <v>10</v>
      </c>
      <c r="G12">
        <f>MEDIAN(raw!FY10,raw!FZ10,raw!GA10,raw!GB10,raw!GC10)</f>
        <v>10</v>
      </c>
      <c r="H12">
        <f>AVERAGE(raw!GD10,raw!GE10,raw!GF10,raw!GG10,raw!GH10)</f>
        <v>10</v>
      </c>
      <c r="I12">
        <f>MEDIAN(raw!GD10,raw!GE10,raw!GF10,raw!GG10,raw!GH10)</f>
        <v>10</v>
      </c>
      <c r="J12">
        <f>AVERAGE(raw!GI10,raw!GJ10,raw!GK10,raw!GL10)</f>
        <v>8.75</v>
      </c>
      <c r="K12">
        <f>MEDIAN(raw!GI10,raw!GJ10,raw!GK10,raw!GL10)</f>
        <v>8.75</v>
      </c>
      <c r="L12">
        <f>AVERAGE(raw!GM10,raw!GN10,raw!GO10,raw!GP10)</f>
        <v>6.875</v>
      </c>
      <c r="M12">
        <f>MEDIAN(raw!GM10,raw!GN10,raw!GO10,raw!GP10)</f>
        <v>6.25</v>
      </c>
      <c r="N12">
        <f>AVERAGE(raw!GQ10,raw!GR10,raw!GS10,raw!GT10)</f>
        <v>10</v>
      </c>
      <c r="O12">
        <f>MEDIAN(raw!GQ10,raw!GR10,raw!GS10,raw!GT10)</f>
        <v>10</v>
      </c>
      <c r="P12">
        <f>AVERAGE(raw!GU10,raw!GV10,raw!GW10,raw!GX10)</f>
        <v>9.375</v>
      </c>
      <c r="Q12">
        <f>MEDIAN(raw!GU10,raw!GV10,raw!GW10,raw!GX10)</f>
        <v>10</v>
      </c>
      <c r="R12">
        <f>AVERAGE(raw!GY10,raw!GZ10,raw!HA10,raw!HB10)</f>
        <v>8.125</v>
      </c>
      <c r="S12">
        <f>MEDIAN(raw!GY10,raw!GZ10,raw!HA10,raw!HB10)</f>
        <v>7.5</v>
      </c>
      <c r="U12" s="63">
        <f t="shared" si="0"/>
        <v>8.3333333333333339</v>
      </c>
      <c r="V12" s="63">
        <f t="shared" si="1"/>
        <v>10</v>
      </c>
      <c r="W12" s="63">
        <f t="shared" si="2"/>
        <v>10</v>
      </c>
      <c r="X12" s="63">
        <f t="shared" si="3"/>
        <v>8.75</v>
      </c>
      <c r="Y12" s="63">
        <f t="shared" si="4"/>
        <v>6.25</v>
      </c>
      <c r="Z12" s="63">
        <f t="shared" si="5"/>
        <v>10</v>
      </c>
      <c r="AA12" s="63">
        <f t="shared" si="6"/>
        <v>9.375</v>
      </c>
      <c r="AB12" s="63">
        <f t="shared" si="7"/>
        <v>8.125</v>
      </c>
    </row>
    <row r="13" spans="1:32" ht="15.5" x14ac:dyDescent="0.35">
      <c r="A13" s="22" t="s">
        <v>43</v>
      </c>
      <c r="B13" s="22" t="s">
        <v>53</v>
      </c>
      <c r="C13" s="22" t="s">
        <v>56</v>
      </c>
      <c r="D13">
        <f>AVERAGE(raw!FS11,raw!FT11,raw!FU11,raw!FV11,raw!FW11,raw!FX11)</f>
        <v>9.5833333333333339</v>
      </c>
      <c r="E13">
        <f>MEDIAN(raw!FS11,raw!FT11,raw!FU11,raw!FV11,raw!FW11,raw!FX11)</f>
        <v>10</v>
      </c>
      <c r="F13">
        <f>AVERAGE(raw!FY11,raw!FZ11,raw!GA11,raw!GB11,raw!GC11)</f>
        <v>10</v>
      </c>
      <c r="G13">
        <f>MEDIAN(raw!FY11,raw!FZ11,raw!GA11,raw!GB11,raw!GC11)</f>
        <v>10</v>
      </c>
      <c r="H13">
        <f>AVERAGE(raw!GD11,raw!GE11,raw!GF11,raw!GG11,raw!GH11)</f>
        <v>10</v>
      </c>
      <c r="I13">
        <f>MEDIAN(raw!GD11,raw!GE11,raw!GF11,raw!GG11,raw!GH11)</f>
        <v>10</v>
      </c>
      <c r="J13">
        <f>AVERAGE(raw!GI11,raw!GJ11,raw!GK11,raw!GL11)</f>
        <v>10</v>
      </c>
      <c r="K13">
        <f>MEDIAN(raw!GI11,raw!GJ11,raw!GK11,raw!GL11)</f>
        <v>10</v>
      </c>
      <c r="L13">
        <f>AVERAGE(raw!GM11,raw!GN11,raw!GO11,raw!GP11)</f>
        <v>10</v>
      </c>
      <c r="M13">
        <f>MEDIAN(raw!GM11,raw!GN11,raw!GO11,raw!GP11)</f>
        <v>10</v>
      </c>
      <c r="N13">
        <f>AVERAGE(raw!GQ11,raw!GR11,raw!GS11,raw!GT11)</f>
        <v>10</v>
      </c>
      <c r="O13">
        <f>MEDIAN(raw!GQ11,raw!GR11,raw!GS11,raw!GT11)</f>
        <v>10</v>
      </c>
      <c r="P13">
        <f>AVERAGE(raw!GU11,raw!GV11,raw!GW11,raw!GX11)</f>
        <v>8.125</v>
      </c>
      <c r="Q13">
        <f>MEDIAN(raw!GU11,raw!GV11,raw!GW11,raw!GX11)</f>
        <v>7.5</v>
      </c>
      <c r="R13">
        <f>AVERAGE(raw!GY11,raw!GZ11,raw!HA11,raw!HB11)</f>
        <v>8.125</v>
      </c>
      <c r="S13">
        <f>MEDIAN(raw!GY11,raw!GZ11,raw!HA11,raw!HB11)</f>
        <v>7.5</v>
      </c>
      <c r="U13" s="63">
        <f t="shared" si="0"/>
        <v>9.5833333333333339</v>
      </c>
      <c r="V13" s="63">
        <f t="shared" si="1"/>
        <v>10</v>
      </c>
      <c r="W13" s="63">
        <f t="shared" si="2"/>
        <v>10</v>
      </c>
      <c r="X13" s="63">
        <f t="shared" si="3"/>
        <v>10</v>
      </c>
      <c r="Y13" s="63">
        <f t="shared" si="4"/>
        <v>10</v>
      </c>
      <c r="Z13" s="63">
        <f t="shared" si="5"/>
        <v>10</v>
      </c>
      <c r="AA13" s="63">
        <f t="shared" si="6"/>
        <v>8.125</v>
      </c>
      <c r="AB13" s="63">
        <f t="shared" si="7"/>
        <v>8.125</v>
      </c>
    </row>
    <row r="14" spans="1:32" ht="15.5" x14ac:dyDescent="0.35">
      <c r="A14" s="22" t="s">
        <v>43</v>
      </c>
      <c r="B14" s="22" t="s">
        <v>53</v>
      </c>
      <c r="C14" s="22" t="s">
        <v>57</v>
      </c>
      <c r="D14">
        <f>AVERAGE(raw!FS12,raw!FT12,raw!FU12,raw!FV12,raw!FW12,raw!FX12)</f>
        <v>8.75</v>
      </c>
      <c r="E14">
        <f>MEDIAN(raw!FS12,raw!FT12,raw!FU12,raw!FV12,raw!FW12,raw!FX12)</f>
        <v>10</v>
      </c>
      <c r="F14">
        <f>AVERAGE(raw!FY12,raw!FZ12,raw!GA12,raw!GB12,raw!GC12)</f>
        <v>8</v>
      </c>
      <c r="G14">
        <f>MEDIAN(raw!FY12,raw!FZ12,raw!GA12,raw!GB12,raw!GC12)</f>
        <v>7.5</v>
      </c>
      <c r="H14">
        <f>AVERAGE(raw!GD12,raw!GE12,raw!GF12,raw!GG12,raw!GH12)</f>
        <v>10</v>
      </c>
      <c r="I14">
        <f>MEDIAN(raw!GD12,raw!GE12,raw!GF12,raw!GG12,raw!GH12)</f>
        <v>10</v>
      </c>
      <c r="J14">
        <f>AVERAGE(raw!GI12,raw!GJ12,raw!GK12,raw!GL12)</f>
        <v>9.375</v>
      </c>
      <c r="K14">
        <f>MEDIAN(raw!GI12,raw!GJ12,raw!GK12,raw!GL12)</f>
        <v>10</v>
      </c>
      <c r="L14">
        <f>AVERAGE(raw!GM12,raw!GN12,raw!GO12,raw!GP12)</f>
        <v>6.875</v>
      </c>
      <c r="M14">
        <f>MEDIAN(raw!GM12,raw!GN12,raw!GO12,raw!GP12)</f>
        <v>6.25</v>
      </c>
      <c r="N14">
        <f>AVERAGE(raw!GQ12,raw!GR12,raw!GS12,raw!GT12)</f>
        <v>9.375</v>
      </c>
      <c r="O14">
        <f>MEDIAN(raw!GQ12,raw!GR12,raw!GS12,raw!GT12)</f>
        <v>10</v>
      </c>
      <c r="P14">
        <f>AVERAGE(raw!GU12,raw!GV12,raw!GW12,raw!GX12)</f>
        <v>7.5</v>
      </c>
      <c r="Q14">
        <f>MEDIAN(raw!GU12,raw!GV12,raw!GW12,raw!GX12)</f>
        <v>7.5</v>
      </c>
      <c r="R14">
        <f>AVERAGE(raw!GY12,raw!GZ12,raw!HA12,raw!HB12)</f>
        <v>5.625</v>
      </c>
      <c r="S14">
        <f>MEDIAN(raw!GY12,raw!GZ12,raw!HA12,raw!HB12)</f>
        <v>5</v>
      </c>
      <c r="U14" s="63">
        <f t="shared" si="0"/>
        <v>8.75</v>
      </c>
      <c r="V14" s="63">
        <f t="shared" si="1"/>
        <v>8</v>
      </c>
      <c r="W14" s="63">
        <f t="shared" si="2"/>
        <v>10</v>
      </c>
      <c r="X14" s="63">
        <f t="shared" si="3"/>
        <v>9.375</v>
      </c>
      <c r="Y14" s="63">
        <f t="shared" si="4"/>
        <v>6.25</v>
      </c>
      <c r="Z14" s="63">
        <f t="shared" si="5"/>
        <v>9.375</v>
      </c>
      <c r="AA14" s="63">
        <f t="shared" si="6"/>
        <v>7.5</v>
      </c>
      <c r="AB14" s="63">
        <f t="shared" si="7"/>
        <v>5.625</v>
      </c>
    </row>
    <row r="15" spans="1:32" ht="15.5" x14ac:dyDescent="0.35">
      <c r="A15" s="22" t="s">
        <v>43</v>
      </c>
      <c r="B15" s="22" t="s">
        <v>53</v>
      </c>
      <c r="C15" s="22" t="s">
        <v>58</v>
      </c>
      <c r="D15">
        <f>AVERAGE(raw!FS13,raw!FT13,raw!FU13,raw!FV13,raw!FW13,raw!FX13)</f>
        <v>9.5833333333333339</v>
      </c>
      <c r="E15">
        <f>MEDIAN(raw!FS13,raw!FT13,raw!FU13,raw!FV13,raw!FW13,raw!FX13)</f>
        <v>10</v>
      </c>
      <c r="F15">
        <f>AVERAGE(raw!FY13,raw!FZ13,raw!GA13,raw!GB13,raw!GC13)</f>
        <v>9.5</v>
      </c>
      <c r="G15">
        <f>MEDIAN(raw!FY13,raw!FZ13,raw!GA13,raw!GB13,raw!GC13)</f>
        <v>10</v>
      </c>
      <c r="H15">
        <f>AVERAGE(raw!GD13,raw!GE13,raw!GF13,raw!GG13,raw!GH13)</f>
        <v>9.5</v>
      </c>
      <c r="I15">
        <f>MEDIAN(raw!GD13,raw!GE13,raw!GF13,raw!GG13,raw!GH13)</f>
        <v>10</v>
      </c>
      <c r="J15">
        <f>AVERAGE(raw!GI13,raw!GJ13,raw!GK13,raw!GL13)</f>
        <v>8.75</v>
      </c>
      <c r="K15">
        <f>MEDIAN(raw!GI13,raw!GJ13,raw!GK13,raw!GL13)</f>
        <v>8.75</v>
      </c>
      <c r="L15">
        <f>AVERAGE(raw!GM13,raw!GN13,raw!GO13,raw!GP13)</f>
        <v>8.75</v>
      </c>
      <c r="M15">
        <f>MEDIAN(raw!GM13,raw!GN13,raw!GO13,raw!GP13)</f>
        <v>8.75</v>
      </c>
      <c r="N15">
        <f>AVERAGE(raw!GQ13,raw!GR13,raw!GS13,raw!GT13)</f>
        <v>8.75</v>
      </c>
      <c r="O15">
        <f>MEDIAN(raw!GQ13,raw!GR13,raw!GS13,raw!GT13)</f>
        <v>8.75</v>
      </c>
      <c r="P15">
        <f>AVERAGE(raw!GU13,raw!GV13,raw!GW13,raw!GX13)</f>
        <v>9.375</v>
      </c>
      <c r="Q15">
        <f>MEDIAN(raw!GU13,raw!GV13,raw!GW13,raw!GX13)</f>
        <v>10</v>
      </c>
      <c r="R15">
        <f>AVERAGE(raw!GY13,raw!GZ13,raw!HA13,raw!HB13)</f>
        <v>8.75</v>
      </c>
      <c r="S15">
        <f>MEDIAN(raw!GY13,raw!GZ13,raw!HA13,raw!HB13)</f>
        <v>8.75</v>
      </c>
      <c r="U15" s="63">
        <f t="shared" si="0"/>
        <v>9.5833333333333339</v>
      </c>
      <c r="V15" s="63">
        <f t="shared" si="1"/>
        <v>9.5</v>
      </c>
      <c r="W15" s="63">
        <f t="shared" si="2"/>
        <v>9.5</v>
      </c>
      <c r="X15" s="63">
        <f t="shared" si="3"/>
        <v>8.75</v>
      </c>
      <c r="Y15" s="63">
        <f t="shared" si="4"/>
        <v>8.75</v>
      </c>
      <c r="Z15" s="63">
        <f t="shared" si="5"/>
        <v>8.75</v>
      </c>
      <c r="AA15" s="63">
        <f t="shared" si="6"/>
        <v>9.375</v>
      </c>
      <c r="AB15" s="63">
        <f t="shared" si="7"/>
        <v>8.75</v>
      </c>
    </row>
    <row r="16" spans="1:32" ht="15.5" x14ac:dyDescent="0.35">
      <c r="A16" s="22" t="s">
        <v>43</v>
      </c>
      <c r="B16" s="22" t="s">
        <v>59</v>
      </c>
      <c r="C16" s="22" t="s">
        <v>60</v>
      </c>
      <c r="D16">
        <f>AVERAGE(raw!FS14,raw!FT14,raw!FU14,raw!FV14,raw!FW14,raw!FX14)</f>
        <v>10</v>
      </c>
      <c r="E16">
        <f>MEDIAN(raw!FS14,raw!FT14,raw!FU14,raw!FV14,raw!FW14,raw!FX14)</f>
        <v>10</v>
      </c>
      <c r="F16">
        <f>AVERAGE(raw!FY14,raw!FZ14,raw!GA14,raw!GB14,raw!GC14)</f>
        <v>10</v>
      </c>
      <c r="G16">
        <f>MEDIAN(raw!FY14,raw!FZ14,raw!GA14,raw!GB14,raw!GC14)</f>
        <v>10</v>
      </c>
      <c r="H16">
        <f>AVERAGE(raw!GD14,raw!GE14,raw!GF14,raw!GG14,raw!GH14)</f>
        <v>10</v>
      </c>
      <c r="I16">
        <f>MEDIAN(raw!GD14,raw!GE14,raw!GF14,raw!GG14,raw!GH14)</f>
        <v>10</v>
      </c>
      <c r="J16">
        <f>AVERAGE(raw!GI14,raw!GJ14,raw!GK14,raw!GL14)</f>
        <v>10</v>
      </c>
      <c r="K16">
        <f>MEDIAN(raw!GI14,raw!GJ14,raw!GK14,raw!GL14)</f>
        <v>10</v>
      </c>
      <c r="L16">
        <f>AVERAGE(raw!GM14,raw!GN14,raw!GO14,raw!GP14)</f>
        <v>8.75</v>
      </c>
      <c r="M16">
        <f>MEDIAN(raw!GM14,raw!GN14,raw!GO14,raw!GP14)</f>
        <v>8.75</v>
      </c>
      <c r="N16">
        <f>AVERAGE(raw!GQ14,raw!GR14,raw!GS14,raw!GT14)</f>
        <v>9.375</v>
      </c>
      <c r="O16">
        <f>MEDIAN(raw!GQ14,raw!GR14,raw!GS14,raw!GT14)</f>
        <v>10</v>
      </c>
      <c r="P16">
        <f>AVERAGE(raw!GU14,raw!GV14,raw!GW14,raw!GX14)</f>
        <v>7.5</v>
      </c>
      <c r="Q16">
        <f>MEDIAN(raw!GU14,raw!GV14,raw!GW14,raw!GX14)</f>
        <v>7.5</v>
      </c>
      <c r="R16">
        <f>AVERAGE(raw!GY14,raw!GZ14,raw!HA14,raw!HB14)</f>
        <v>9.375</v>
      </c>
      <c r="S16">
        <f>MEDIAN(raw!GY14,raw!GZ14,raw!HA14,raw!HB14)</f>
        <v>10</v>
      </c>
      <c r="U16" s="63">
        <f t="shared" si="0"/>
        <v>10</v>
      </c>
      <c r="V16" s="63">
        <f t="shared" si="1"/>
        <v>10</v>
      </c>
      <c r="W16" s="63">
        <f t="shared" si="2"/>
        <v>10</v>
      </c>
      <c r="X16" s="63">
        <f t="shared" si="3"/>
        <v>10</v>
      </c>
      <c r="Y16" s="63">
        <f t="shared" si="4"/>
        <v>8.75</v>
      </c>
      <c r="Z16" s="63">
        <f t="shared" si="5"/>
        <v>9.375</v>
      </c>
      <c r="AA16" s="63">
        <f t="shared" si="6"/>
        <v>7.5</v>
      </c>
      <c r="AB16" s="63">
        <f t="shared" si="7"/>
        <v>9.375</v>
      </c>
    </row>
    <row r="17" spans="1:28" ht="15.5" x14ac:dyDescent="0.35">
      <c r="A17" s="22" t="s">
        <v>43</v>
      </c>
      <c r="B17" s="22" t="s">
        <v>59</v>
      </c>
      <c r="C17" s="22" t="s">
        <v>61</v>
      </c>
      <c r="D17">
        <f>AVERAGE(raw!FS15,raw!FT15,raw!FU15,raw!FV15,raw!FW15,raw!FX15)</f>
        <v>9.5833333333333339</v>
      </c>
      <c r="E17">
        <f>MEDIAN(raw!FS15,raw!FT15,raw!FU15,raw!FV15,raw!FW15,raw!FX15)</f>
        <v>10</v>
      </c>
      <c r="F17">
        <f>AVERAGE(raw!FY15,raw!FZ15,raw!GA15,raw!GB15,raw!GC15)</f>
        <v>7</v>
      </c>
      <c r="G17">
        <f>MEDIAN(raw!FY15,raw!FZ15,raw!GA15,raw!GB15,raw!GC15)</f>
        <v>7.5</v>
      </c>
      <c r="H17">
        <f>AVERAGE(raw!GD15,raw!GE15,raw!GF15,raw!GG15,raw!GH15)</f>
        <v>9</v>
      </c>
      <c r="I17">
        <f>MEDIAN(raw!GD15,raw!GE15,raw!GF15,raw!GG15,raw!GH15)</f>
        <v>10</v>
      </c>
      <c r="J17">
        <f>AVERAGE(raw!GI15,raw!GJ15,raw!GK15,raw!GL15)</f>
        <v>9.375</v>
      </c>
      <c r="K17">
        <f>MEDIAN(raw!GI15,raw!GJ15,raw!GK15,raw!GL15)</f>
        <v>10</v>
      </c>
      <c r="L17">
        <f>AVERAGE(raw!GM15,raw!GN15,raw!GO15,raw!GP15)</f>
        <v>7.5</v>
      </c>
      <c r="M17">
        <f>MEDIAN(raw!GM15,raw!GN15,raw!GO15,raw!GP15)</f>
        <v>8.75</v>
      </c>
      <c r="N17">
        <f>AVERAGE(raw!GQ15,raw!GR15,raw!GS15,raw!GT15)</f>
        <v>10</v>
      </c>
      <c r="O17">
        <f>MEDIAN(raw!GQ15,raw!GR15,raw!GS15,raw!GT15)</f>
        <v>10</v>
      </c>
      <c r="P17">
        <f>AVERAGE(raw!GU15,raw!GV15,raw!GW15,raw!GX15)</f>
        <v>9.375</v>
      </c>
      <c r="Q17">
        <f>MEDIAN(raw!GU15,raw!GV15,raw!GW15,raw!GX15)</f>
        <v>10</v>
      </c>
      <c r="R17">
        <f>AVERAGE(raw!GY15,raw!GZ15,raw!HA15,raw!HB15)</f>
        <v>8.125</v>
      </c>
      <c r="S17">
        <f>MEDIAN(raw!GY15,raw!GZ15,raw!HA15,raw!HB15)</f>
        <v>7.5</v>
      </c>
      <c r="U17" s="63">
        <f t="shared" si="0"/>
        <v>9.5833333333333339</v>
      </c>
      <c r="V17" s="63">
        <f t="shared" si="1"/>
        <v>7</v>
      </c>
      <c r="W17" s="63">
        <f t="shared" si="2"/>
        <v>9</v>
      </c>
      <c r="X17" s="63">
        <f t="shared" si="3"/>
        <v>9.375</v>
      </c>
      <c r="Y17" s="63">
        <f t="shared" si="4"/>
        <v>8.75</v>
      </c>
      <c r="Z17" s="63">
        <f t="shared" si="5"/>
        <v>10</v>
      </c>
      <c r="AA17" s="63">
        <f t="shared" si="6"/>
        <v>9.375</v>
      </c>
      <c r="AB17" s="63">
        <f t="shared" si="7"/>
        <v>8.125</v>
      </c>
    </row>
    <row r="18" spans="1:28" ht="15.5" x14ac:dyDescent="0.35">
      <c r="A18" s="22" t="s">
        <v>43</v>
      </c>
      <c r="B18" s="22" t="s">
        <v>59</v>
      </c>
      <c r="C18" s="22" t="s">
        <v>62</v>
      </c>
      <c r="D18">
        <f>AVERAGE(raw!FS16,raw!FT16,raw!FU16,raw!FV16,raw!FW16,raw!FX16)</f>
        <v>7.916666666666667</v>
      </c>
      <c r="E18">
        <f>MEDIAN(raw!FS16,raw!FT16,raw!FU16,raw!FV16,raw!FW16,raw!FX16)</f>
        <v>7.5</v>
      </c>
      <c r="F18">
        <f>AVERAGE(raw!FY16,raw!FZ16,raw!GA16,raw!GB16,raw!GC16)</f>
        <v>9.5</v>
      </c>
      <c r="G18">
        <f>MEDIAN(raw!FY16,raw!FZ16,raw!GA16,raw!GB16,raw!GC16)</f>
        <v>10</v>
      </c>
      <c r="H18">
        <f>AVERAGE(raw!GD16,raw!GE16,raw!GF16,raw!GG16,raw!GH16)</f>
        <v>7</v>
      </c>
      <c r="I18">
        <f>MEDIAN(raw!GD16,raw!GE16,raw!GF16,raw!GG16,raw!GH16)</f>
        <v>7.5</v>
      </c>
      <c r="J18">
        <f>AVERAGE(raw!GI16,raw!GJ16,raw!GK16,raw!GL16)</f>
        <v>10</v>
      </c>
      <c r="K18">
        <f>MEDIAN(raw!GI16,raw!GJ16,raw!GK16,raw!GL16)</f>
        <v>10</v>
      </c>
      <c r="L18">
        <f>AVERAGE(raw!GM16,raw!GN16,raw!GO16,raw!GP16)</f>
        <v>6.875</v>
      </c>
      <c r="M18">
        <f>MEDIAN(raw!GM16,raw!GN16,raw!GO16,raw!GP16)</f>
        <v>7.5</v>
      </c>
      <c r="N18">
        <f>AVERAGE(raw!GQ16,raw!GR16,raw!GS16,raw!GT16)</f>
        <v>6.25</v>
      </c>
      <c r="O18">
        <f>MEDIAN(raw!GQ16,raw!GR16,raw!GS16,raw!GT16)</f>
        <v>7.5</v>
      </c>
      <c r="P18">
        <f>AVERAGE(raw!GU16,raw!GV16,raw!GW16,raw!GX16)</f>
        <v>6.25</v>
      </c>
      <c r="Q18">
        <f>MEDIAN(raw!GU16,raw!GV16,raw!GW16,raw!GX16)</f>
        <v>6.25</v>
      </c>
      <c r="R18">
        <f>AVERAGE(raw!GY16,raw!GZ16,raw!HA16,raw!HB16)</f>
        <v>5.625</v>
      </c>
      <c r="S18">
        <f>MEDIAN(raw!GY16,raw!GZ16,raw!HA16,raw!HB16)</f>
        <v>5</v>
      </c>
      <c r="U18" s="63">
        <f t="shared" si="0"/>
        <v>7.916666666666667</v>
      </c>
      <c r="V18" s="63">
        <f t="shared" si="1"/>
        <v>9.5</v>
      </c>
      <c r="W18" s="63">
        <f t="shared" si="2"/>
        <v>7</v>
      </c>
      <c r="X18" s="63">
        <f t="shared" si="3"/>
        <v>10</v>
      </c>
      <c r="Y18" s="63">
        <f t="shared" si="4"/>
        <v>7.5</v>
      </c>
      <c r="Z18" s="63">
        <f t="shared" si="5"/>
        <v>6.25</v>
      </c>
      <c r="AA18" s="63">
        <f t="shared" si="6"/>
        <v>6.25</v>
      </c>
      <c r="AB18" s="63">
        <f t="shared" si="7"/>
        <v>5.625</v>
      </c>
    </row>
    <row r="19" spans="1:28" ht="15.5" x14ac:dyDescent="0.35">
      <c r="A19" s="22" t="s">
        <v>43</v>
      </c>
      <c r="B19" s="22" t="s">
        <v>59</v>
      </c>
      <c r="C19" s="22" t="s">
        <v>63</v>
      </c>
      <c r="D19">
        <f>AVERAGE(raw!FS17,raw!FT17,raw!FU17,raw!FV17,raw!FW17,raw!FX17)</f>
        <v>9.5833333333333339</v>
      </c>
      <c r="E19">
        <f>MEDIAN(raw!FS17,raw!FT17,raw!FU17,raw!FV17,raw!FW17,raw!FX17)</f>
        <v>10</v>
      </c>
      <c r="F19">
        <f>AVERAGE(raw!FY17,raw!FZ17,raw!GA17,raw!GB17,raw!GC17)</f>
        <v>10</v>
      </c>
      <c r="G19">
        <f>MEDIAN(raw!FY17,raw!FZ17,raw!GA17,raw!GB17,raw!GC17)</f>
        <v>10</v>
      </c>
      <c r="H19">
        <f>AVERAGE(raw!GD17,raw!GE17,raw!GF17,raw!GG17,raw!GH17)</f>
        <v>5.5</v>
      </c>
      <c r="I19">
        <f>MEDIAN(raw!GD17,raw!GE17,raw!GF17,raw!GG17,raw!GH17)</f>
        <v>2.5</v>
      </c>
      <c r="J19">
        <f>AVERAGE(raw!GI17,raw!GJ17,raw!GK17,raw!GL17)</f>
        <v>10</v>
      </c>
      <c r="K19">
        <f>MEDIAN(raw!GI17,raw!GJ17,raw!GK17,raw!GL17)</f>
        <v>10</v>
      </c>
      <c r="L19">
        <f>AVERAGE(raw!GM17,raw!GN17,raw!GO17,raw!GP17)</f>
        <v>7.5</v>
      </c>
      <c r="M19">
        <f>MEDIAN(raw!GM17,raw!GN17,raw!GO17,raw!GP17)</f>
        <v>8.75</v>
      </c>
      <c r="N19">
        <f>AVERAGE(raw!GQ17,raw!GR17,raw!GS17,raw!GT17)</f>
        <v>10</v>
      </c>
      <c r="O19">
        <f>MEDIAN(raw!GQ17,raw!GR17,raw!GS17,raw!GT17)</f>
        <v>10</v>
      </c>
      <c r="P19">
        <f>AVERAGE(raw!GU17,raw!GV17,raw!GW17,raw!GX17)</f>
        <v>10</v>
      </c>
      <c r="Q19">
        <f>MEDIAN(raw!GU17,raw!GV17,raw!GW17,raw!GX17)</f>
        <v>10</v>
      </c>
      <c r="R19">
        <f>AVERAGE(raw!GY17,raw!GZ17,raw!HA17,raw!HB17)</f>
        <v>8.75</v>
      </c>
      <c r="S19">
        <f>MEDIAN(raw!GY17,raw!GZ17,raw!HA17,raw!HB17)</f>
        <v>8.75</v>
      </c>
      <c r="U19" s="63">
        <f t="shared" si="0"/>
        <v>9.5833333333333339</v>
      </c>
      <c r="V19" s="63">
        <f t="shared" si="1"/>
        <v>10</v>
      </c>
      <c r="W19" s="63">
        <f t="shared" si="2"/>
        <v>5.5</v>
      </c>
      <c r="X19" s="63">
        <f t="shared" si="3"/>
        <v>10</v>
      </c>
      <c r="Y19" s="63">
        <f t="shared" si="4"/>
        <v>8.75</v>
      </c>
      <c r="Z19" s="63">
        <f t="shared" si="5"/>
        <v>10</v>
      </c>
      <c r="AA19" s="63">
        <f t="shared" si="6"/>
        <v>10</v>
      </c>
      <c r="AB19" s="63">
        <f t="shared" si="7"/>
        <v>8.75</v>
      </c>
    </row>
    <row r="20" spans="1:28" ht="15.5" x14ac:dyDescent="0.35">
      <c r="A20" s="22" t="s">
        <v>43</v>
      </c>
      <c r="B20" s="22" t="s">
        <v>64</v>
      </c>
      <c r="C20" s="22" t="s">
        <v>65</v>
      </c>
      <c r="D20">
        <f>AVERAGE(raw!FS18,raw!FT18,raw!FU18,raw!FV18,raw!FW18,raw!FX18)</f>
        <v>9.5833333333333339</v>
      </c>
      <c r="E20">
        <f>MEDIAN(raw!FS18,raw!FT18,raw!FU18,raw!FV18,raw!FW18,raw!FX18)</f>
        <v>10</v>
      </c>
      <c r="F20">
        <f>AVERAGE(raw!FY18,raw!FZ18,raw!GA18,raw!GB18,raw!GC18)</f>
        <v>10</v>
      </c>
      <c r="G20">
        <f>MEDIAN(raw!FY18,raw!FZ18,raw!GA18,raw!GB18,raw!GC18)</f>
        <v>10</v>
      </c>
      <c r="H20">
        <f>AVERAGE(raw!GD18,raw!GE18,raw!GF18,raw!GG18,raw!GH18)</f>
        <v>10</v>
      </c>
      <c r="I20">
        <f>MEDIAN(raw!GD18,raw!GE18,raw!GF18,raw!GG18,raw!GH18)</f>
        <v>10</v>
      </c>
      <c r="J20">
        <f>AVERAGE(raw!GI18,raw!GJ18,raw!GK18,raw!GL18)</f>
        <v>9.375</v>
      </c>
      <c r="K20">
        <f>MEDIAN(raw!GI18,raw!GJ18,raw!GK18,raw!GL18)</f>
        <v>10</v>
      </c>
      <c r="L20">
        <f>AVERAGE(raw!GM18,raw!GN18,raw!GO18,raw!GP18)</f>
        <v>4.375</v>
      </c>
      <c r="M20">
        <f>MEDIAN(raw!GM18,raw!GN18,raw!GO18,raw!GP18)</f>
        <v>5</v>
      </c>
      <c r="N20">
        <f>AVERAGE(raw!GQ18,raw!GR18,raw!GS18,raw!GT18)</f>
        <v>10</v>
      </c>
      <c r="O20">
        <f>MEDIAN(raw!GQ18,raw!GR18,raw!GS18,raw!GT18)</f>
        <v>10</v>
      </c>
      <c r="P20">
        <f>AVERAGE(raw!GU18,raw!GV18,raw!GW18,raw!GX18)</f>
        <v>8.125</v>
      </c>
      <c r="Q20">
        <f>MEDIAN(raw!GU18,raw!GV18,raw!GW18,raw!GX18)</f>
        <v>7.5</v>
      </c>
      <c r="R20">
        <f>AVERAGE(raw!GY18,raw!GZ18,raw!HA18,raw!HB18)</f>
        <v>8.75</v>
      </c>
      <c r="S20">
        <f>MEDIAN(raw!GY18,raw!GZ18,raw!HA18,raw!HB18)</f>
        <v>8.75</v>
      </c>
      <c r="U20" s="63">
        <f t="shared" si="0"/>
        <v>9.5833333333333339</v>
      </c>
      <c r="V20" s="63">
        <f t="shared" si="1"/>
        <v>10</v>
      </c>
      <c r="W20" s="63">
        <f t="shared" si="2"/>
        <v>10</v>
      </c>
      <c r="X20" s="63">
        <f t="shared" si="3"/>
        <v>9.375</v>
      </c>
      <c r="Y20" s="63">
        <f t="shared" si="4"/>
        <v>5</v>
      </c>
      <c r="Z20" s="63">
        <f t="shared" si="5"/>
        <v>10</v>
      </c>
      <c r="AA20" s="63">
        <f t="shared" si="6"/>
        <v>8.125</v>
      </c>
      <c r="AB20" s="63">
        <f t="shared" si="7"/>
        <v>8.75</v>
      </c>
    </row>
    <row r="21" spans="1:28" ht="15.5" x14ac:dyDescent="0.35">
      <c r="A21" s="22" t="s">
        <v>43</v>
      </c>
      <c r="B21" s="22" t="s">
        <v>64</v>
      </c>
      <c r="C21" s="22" t="s">
        <v>66</v>
      </c>
      <c r="D21">
        <f>AVERAGE(raw!FS19,raw!FT19,raw!FU19,raw!FV19,raw!FW19,raw!FX19)</f>
        <v>9.1666666666666661</v>
      </c>
      <c r="E21">
        <f>MEDIAN(raw!FS19,raw!FT19,raw!FU19,raw!FV19,raw!FW19,raw!FX19)</f>
        <v>10</v>
      </c>
      <c r="F21">
        <f>AVERAGE(raw!FY19,raw!FZ19,raw!GA19,raw!GB19,raw!GC19)</f>
        <v>9.5</v>
      </c>
      <c r="G21">
        <f>MEDIAN(raw!FY19,raw!FZ19,raw!GA19,raw!GB19,raw!GC19)</f>
        <v>10</v>
      </c>
      <c r="H21">
        <f>AVERAGE(raw!GD19,raw!GE19,raw!GF19,raw!GG19,raw!GH19)</f>
        <v>9.5</v>
      </c>
      <c r="I21">
        <f>MEDIAN(raw!GD19,raw!GE19,raw!GF19,raw!GG19,raw!GH19)</f>
        <v>10</v>
      </c>
      <c r="J21">
        <f>AVERAGE(raw!GI19,raw!GJ19,raw!GK19,raw!GL19)</f>
        <v>10</v>
      </c>
      <c r="K21">
        <f>MEDIAN(raw!GI19,raw!GJ19,raw!GK19,raw!GL19)</f>
        <v>10</v>
      </c>
      <c r="L21">
        <f>AVERAGE(raw!GM19,raw!GN19,raw!GO19,raw!GP19)</f>
        <v>10</v>
      </c>
      <c r="M21">
        <f>MEDIAN(raw!GM19,raw!GN19,raw!GO19,raw!GP19)</f>
        <v>10</v>
      </c>
      <c r="N21">
        <f>AVERAGE(raw!GQ19,raw!GR19,raw!GS19,raw!GT19)</f>
        <v>10</v>
      </c>
      <c r="O21">
        <f>MEDIAN(raw!GQ19,raw!GR19,raw!GS19,raw!GT19)</f>
        <v>10</v>
      </c>
      <c r="P21">
        <f>AVERAGE(raw!GU19,raw!GV19,raw!GW19,raw!GX19)</f>
        <v>10</v>
      </c>
      <c r="Q21">
        <f>MEDIAN(raw!GU19,raw!GV19,raw!GW19,raw!GX19)</f>
        <v>10</v>
      </c>
      <c r="R21">
        <f>AVERAGE(raw!GY19,raw!GZ19,raw!HA19,raw!HB19)</f>
        <v>8.125</v>
      </c>
      <c r="S21">
        <f>MEDIAN(raw!GY19,raw!GZ19,raw!HA19,raw!HB19)</f>
        <v>7.5</v>
      </c>
      <c r="U21" s="63">
        <f t="shared" si="0"/>
        <v>9.1666666666666661</v>
      </c>
      <c r="V21" s="63">
        <f t="shared" si="1"/>
        <v>9.5</v>
      </c>
      <c r="W21" s="63">
        <f t="shared" si="2"/>
        <v>9.5</v>
      </c>
      <c r="X21" s="63">
        <f t="shared" si="3"/>
        <v>10</v>
      </c>
      <c r="Y21" s="63">
        <f t="shared" si="4"/>
        <v>10</v>
      </c>
      <c r="Z21" s="63">
        <f t="shared" si="5"/>
        <v>10</v>
      </c>
      <c r="AA21" s="63">
        <f t="shared" si="6"/>
        <v>10</v>
      </c>
      <c r="AB21" s="63">
        <f t="shared" si="7"/>
        <v>8.125</v>
      </c>
    </row>
    <row r="22" spans="1:28" ht="15.5" x14ac:dyDescent="0.35">
      <c r="A22" s="22" t="s">
        <v>43</v>
      </c>
      <c r="B22" s="22" t="s">
        <v>67</v>
      </c>
      <c r="C22" s="22" t="s">
        <v>68</v>
      </c>
      <c r="D22">
        <f>AVERAGE(raw!FS20,raw!FT20,raw!FU20,raw!FV20,raw!FW20,raw!FX20)</f>
        <v>9.5833333333333339</v>
      </c>
      <c r="E22">
        <f>MEDIAN(raw!FS20,raw!FT20,raw!FU20,raw!FV20,raw!FW20,raw!FX20)</f>
        <v>10</v>
      </c>
      <c r="F22">
        <f>AVERAGE(raw!FY20,raw!FZ20,raw!GA20,raw!GB20,raw!GC20)</f>
        <v>9</v>
      </c>
      <c r="G22">
        <f>MEDIAN(raw!FY20,raw!FZ20,raw!GA20,raw!GB20,raw!GC20)</f>
        <v>10</v>
      </c>
      <c r="H22">
        <f>AVERAGE(raw!GD20,raw!GE20,raw!GF20,raw!GG20,raw!GH20)</f>
        <v>8.5</v>
      </c>
      <c r="I22">
        <f>MEDIAN(raw!GD20,raw!GE20,raw!GF20,raw!GG20,raw!GH20)</f>
        <v>10</v>
      </c>
      <c r="J22">
        <f>AVERAGE(raw!GI20,raw!GJ20,raw!GK20,raw!GL20)</f>
        <v>8.125</v>
      </c>
      <c r="K22">
        <f>MEDIAN(raw!GI20,raw!GJ20,raw!GK20,raw!GL20)</f>
        <v>10</v>
      </c>
      <c r="L22">
        <f>AVERAGE(raw!GM20,raw!GN20,raw!GO20,raw!GP20)</f>
        <v>7.5</v>
      </c>
      <c r="M22">
        <f>MEDIAN(raw!GM20,raw!GN20,raw!GO20,raw!GP20)</f>
        <v>7.5</v>
      </c>
      <c r="N22">
        <f>AVERAGE(raw!GQ20,raw!GR20,raw!GS20,raw!GT20)</f>
        <v>10</v>
      </c>
      <c r="O22">
        <f>MEDIAN(raw!GQ20,raw!GR20,raw!GS20,raw!GT20)</f>
        <v>10</v>
      </c>
      <c r="P22">
        <f>AVERAGE(raw!GU20,raw!GV20,raw!GW20,raw!GX20)</f>
        <v>9.375</v>
      </c>
      <c r="Q22">
        <f>MEDIAN(raw!GU20,raw!GV20,raw!GW20,raw!GX20)</f>
        <v>10</v>
      </c>
      <c r="R22">
        <f>AVERAGE(raw!GY20,raw!GZ20,raw!HA20,raw!HB20)</f>
        <v>6.875</v>
      </c>
      <c r="S22">
        <f>MEDIAN(raw!GY20,raw!GZ20,raw!HA20,raw!HB20)</f>
        <v>7.5</v>
      </c>
      <c r="U22" s="63">
        <f t="shared" si="0"/>
        <v>9.5833333333333339</v>
      </c>
      <c r="V22" s="63">
        <f t="shared" si="1"/>
        <v>9</v>
      </c>
      <c r="W22" s="63">
        <f t="shared" si="2"/>
        <v>8.5</v>
      </c>
      <c r="X22" s="63">
        <f t="shared" si="3"/>
        <v>8.125</v>
      </c>
      <c r="Y22" s="63">
        <f t="shared" si="4"/>
        <v>7.5</v>
      </c>
      <c r="Z22" s="63">
        <f t="shared" si="5"/>
        <v>10</v>
      </c>
      <c r="AA22" s="63">
        <f t="shared" si="6"/>
        <v>9.375</v>
      </c>
      <c r="AB22" s="63">
        <f t="shared" si="7"/>
        <v>6.875</v>
      </c>
    </row>
    <row r="23" spans="1:28" ht="15.5" x14ac:dyDescent="0.35">
      <c r="A23" s="22" t="s">
        <v>43</v>
      </c>
      <c r="B23" s="22" t="s">
        <v>64</v>
      </c>
      <c r="C23" s="22" t="s">
        <v>69</v>
      </c>
      <c r="D23">
        <f>AVERAGE(raw!FS21,raw!FT21,raw!FU21,raw!FV21,raw!FW21,raw!FX21)</f>
        <v>10</v>
      </c>
      <c r="E23">
        <f>MEDIAN(raw!FS21,raw!FT21,raw!FU21,raw!FV21,raw!FW21,raw!FX21)</f>
        <v>10</v>
      </c>
      <c r="F23">
        <f>AVERAGE(raw!FY21,raw!FZ21,raw!GA21,raw!GB21,raw!GC21)</f>
        <v>9.5</v>
      </c>
      <c r="G23">
        <f>MEDIAN(raw!FY21,raw!FZ21,raw!GA21,raw!GB21,raw!GC21)</f>
        <v>10</v>
      </c>
      <c r="H23">
        <f>AVERAGE(raw!GD21,raw!GE21,raw!GF21,raw!GG21,raw!GH21)</f>
        <v>9.5</v>
      </c>
      <c r="I23">
        <f>MEDIAN(raw!GD21,raw!GE21,raw!GF21,raw!GG21,raw!GH21)</f>
        <v>10</v>
      </c>
      <c r="J23">
        <f>AVERAGE(raw!GI21,raw!GJ21,raw!GK21,raw!GL21)</f>
        <v>10</v>
      </c>
      <c r="K23">
        <f>MEDIAN(raw!GI21,raw!GJ21,raw!GK21,raw!GL21)</f>
        <v>10</v>
      </c>
      <c r="L23">
        <f>AVERAGE(raw!GM21,raw!GN21,raw!GO21,raw!GP21)</f>
        <v>6.875</v>
      </c>
      <c r="M23">
        <f>MEDIAN(raw!GM21,raw!GN21,raw!GO21,raw!GP21)</f>
        <v>7.5</v>
      </c>
      <c r="N23">
        <f>AVERAGE(raw!GQ21,raw!GR21,raw!GS21,raw!GT21)</f>
        <v>8.125</v>
      </c>
      <c r="O23">
        <f>MEDIAN(raw!GQ21,raw!GR21,raw!GS21,raw!GT21)</f>
        <v>8.75</v>
      </c>
      <c r="P23">
        <f>AVERAGE(raw!GU21,raw!GV21,raw!GW21,raw!GX21)</f>
        <v>8.75</v>
      </c>
      <c r="Q23">
        <f>MEDIAN(raw!GU21,raw!GV21,raw!GW21,raw!GX21)</f>
        <v>8.75</v>
      </c>
      <c r="R23">
        <f>AVERAGE(raw!GY21,raw!GZ21,raw!HA21,raw!HB21)</f>
        <v>6.25</v>
      </c>
      <c r="S23">
        <f>MEDIAN(raw!GY21,raw!GZ21,raw!HA21,raw!HB21)</f>
        <v>6.25</v>
      </c>
      <c r="U23" s="63">
        <f t="shared" si="0"/>
        <v>10</v>
      </c>
      <c r="V23" s="63">
        <f t="shared" si="1"/>
        <v>9.5</v>
      </c>
      <c r="W23" s="63">
        <f t="shared" si="2"/>
        <v>9.5</v>
      </c>
      <c r="X23" s="63">
        <f t="shared" si="3"/>
        <v>10</v>
      </c>
      <c r="Y23" s="63">
        <f t="shared" si="4"/>
        <v>7.5</v>
      </c>
      <c r="Z23" s="63">
        <f t="shared" si="5"/>
        <v>8.125</v>
      </c>
      <c r="AA23" s="63">
        <f t="shared" si="6"/>
        <v>8.75</v>
      </c>
      <c r="AB23" s="63">
        <f t="shared" si="7"/>
        <v>6.25</v>
      </c>
    </row>
    <row r="24" spans="1:28" ht="15.5" x14ac:dyDescent="0.35">
      <c r="A24" s="22" t="s">
        <v>43</v>
      </c>
      <c r="B24" s="22" t="s">
        <v>67</v>
      </c>
      <c r="C24" s="22" t="s">
        <v>70</v>
      </c>
      <c r="D24">
        <f>AVERAGE(raw!FS22,raw!FT22,raw!FU22,raw!FV22,raw!FW22,raw!FX22)</f>
        <v>9.5833333333333339</v>
      </c>
      <c r="E24">
        <f>MEDIAN(raw!FS22,raw!FT22,raw!FU22,raw!FV22,raw!FW22,raw!FX22)</f>
        <v>10</v>
      </c>
      <c r="F24">
        <f>AVERAGE(raw!FY22,raw!FZ22,raw!GA22,raw!GB22,raw!GC22)</f>
        <v>9.5</v>
      </c>
      <c r="G24">
        <f>MEDIAN(raw!FY22,raw!FZ22,raw!GA22,raw!GB22,raw!GC22)</f>
        <v>10</v>
      </c>
      <c r="H24">
        <f>AVERAGE(raw!GD22,raw!GE22,raw!GF22,raw!GG22,raw!GH22)</f>
        <v>9</v>
      </c>
      <c r="I24">
        <f>MEDIAN(raw!GD22,raw!GE22,raw!GF22,raw!GG22,raw!GH22)</f>
        <v>10</v>
      </c>
      <c r="J24">
        <f>AVERAGE(raw!GI22,raw!GJ22,raw!GK22,raw!GL22)</f>
        <v>10</v>
      </c>
      <c r="K24">
        <f>MEDIAN(raw!GI22,raw!GJ22,raw!GK22,raw!GL22)</f>
        <v>10</v>
      </c>
      <c r="L24">
        <f>AVERAGE(raw!GM22,raw!GN22,raw!GO22,raw!GP22)</f>
        <v>5.625</v>
      </c>
      <c r="M24">
        <f>MEDIAN(raw!GM22,raw!GN22,raw!GO22,raw!GP22)</f>
        <v>5</v>
      </c>
      <c r="N24">
        <f>AVERAGE(raw!GQ22,raw!GR22,raw!GS22,raw!GT22)</f>
        <v>8.75</v>
      </c>
      <c r="O24">
        <f>MEDIAN(raw!GQ22,raw!GR22,raw!GS22,raw!GT22)</f>
        <v>8.75</v>
      </c>
      <c r="P24">
        <f>AVERAGE(raw!GU22,raw!GV22,raw!GW22,raw!GX22)</f>
        <v>9.375</v>
      </c>
      <c r="Q24">
        <f>MEDIAN(raw!GU22,raw!GV22,raw!GW22,raw!GX22)</f>
        <v>10</v>
      </c>
      <c r="R24">
        <f>AVERAGE(raw!GY22,raw!GZ22,raw!HA22,raw!HB22)</f>
        <v>7.5</v>
      </c>
      <c r="S24">
        <f>MEDIAN(raw!GY22,raw!GZ22,raw!HA22,raw!HB22)</f>
        <v>7.5</v>
      </c>
      <c r="U24" s="63">
        <f t="shared" si="0"/>
        <v>9.5833333333333339</v>
      </c>
      <c r="V24" s="63">
        <f t="shared" si="1"/>
        <v>9.5</v>
      </c>
      <c r="W24" s="63">
        <f t="shared" si="2"/>
        <v>9</v>
      </c>
      <c r="X24" s="63">
        <f t="shared" si="3"/>
        <v>10</v>
      </c>
      <c r="Y24" s="63">
        <f t="shared" si="4"/>
        <v>5</v>
      </c>
      <c r="Z24" s="63">
        <f t="shared" si="5"/>
        <v>8.75</v>
      </c>
      <c r="AA24" s="63">
        <f t="shared" si="6"/>
        <v>9.375</v>
      </c>
      <c r="AB24" s="63">
        <f t="shared" si="7"/>
        <v>7.5</v>
      </c>
    </row>
    <row r="25" spans="1:28" ht="15.5" x14ac:dyDescent="0.35">
      <c r="A25" s="22" t="s">
        <v>43</v>
      </c>
      <c r="B25" s="22" t="s">
        <v>67</v>
      </c>
      <c r="C25" s="22" t="s">
        <v>71</v>
      </c>
      <c r="D25">
        <f>AVERAGE(raw!FS23,raw!FT23,raw!FU23,raw!FV23,raw!FW23,raw!FX23)</f>
        <v>6.666666666666667</v>
      </c>
      <c r="E25">
        <f>MEDIAN(raw!FS23,raw!FT23,raw!FU23,raw!FV23,raw!FW23,raw!FX23)</f>
        <v>10</v>
      </c>
      <c r="F25">
        <f>AVERAGE(raw!FY23,raw!FZ23,raw!GA23,raw!GB23,raw!GC23)</f>
        <v>10</v>
      </c>
      <c r="G25">
        <f>MEDIAN(raw!FY23,raw!FZ23,raw!GA23,raw!GB23,raw!GC23)</f>
        <v>10</v>
      </c>
      <c r="H25">
        <f>AVERAGE(raw!GD23,raw!GE23,raw!GF23,raw!GG23,raw!GH23)</f>
        <v>10</v>
      </c>
      <c r="I25">
        <f>MEDIAN(raw!GD23,raw!GE23,raw!GF23,raw!GG23,raw!GH23)</f>
        <v>10</v>
      </c>
      <c r="J25">
        <f>AVERAGE(raw!GI23,raw!GJ23,raw!GK23,raw!GL23)</f>
        <v>10</v>
      </c>
      <c r="K25">
        <f>MEDIAN(raw!GI23,raw!GJ23,raw!GK23,raw!GL23)</f>
        <v>10</v>
      </c>
      <c r="L25">
        <f>AVERAGE(raw!GM23,raw!GN23,raw!GO23,raw!GP23)</f>
        <v>10</v>
      </c>
      <c r="M25">
        <f>MEDIAN(raw!GM23,raw!GN23,raw!GO23,raw!GP23)</f>
        <v>10</v>
      </c>
      <c r="N25">
        <f>AVERAGE(raw!GQ23,raw!GR23,raw!GS23,raw!GT23)</f>
        <v>10</v>
      </c>
      <c r="O25">
        <f>MEDIAN(raw!GQ23,raw!GR23,raw!GS23,raw!GT23)</f>
        <v>10</v>
      </c>
      <c r="P25">
        <f>AVERAGE(raw!GU23,raw!GV23,raw!GW23,raw!GX23)</f>
        <v>10</v>
      </c>
      <c r="Q25">
        <f>MEDIAN(raw!GU23,raw!GV23,raw!GW23,raw!GX23)</f>
        <v>10</v>
      </c>
      <c r="R25">
        <f>AVERAGE(raw!GY23,raw!GZ23,raw!HA23,raw!HB23)</f>
        <v>10</v>
      </c>
      <c r="S25">
        <f>MEDIAN(raw!GY23,raw!GZ23,raw!HA23,raw!HB23)</f>
        <v>10</v>
      </c>
      <c r="U25" s="63">
        <f t="shared" si="0"/>
        <v>6.666666666666667</v>
      </c>
      <c r="V25" s="63">
        <f t="shared" si="1"/>
        <v>10</v>
      </c>
      <c r="W25" s="63">
        <f t="shared" si="2"/>
        <v>10</v>
      </c>
      <c r="X25" s="63">
        <f t="shared" si="3"/>
        <v>10</v>
      </c>
      <c r="Y25" s="63">
        <f t="shared" si="4"/>
        <v>10</v>
      </c>
      <c r="Z25" s="63">
        <f t="shared" si="5"/>
        <v>10</v>
      </c>
      <c r="AA25" s="63">
        <f t="shared" si="6"/>
        <v>10</v>
      </c>
      <c r="AB25" s="63">
        <f t="shared" si="7"/>
        <v>10</v>
      </c>
    </row>
    <row r="26" spans="1:28" ht="15.5" x14ac:dyDescent="0.35">
      <c r="A26" s="22" t="s">
        <v>43</v>
      </c>
      <c r="B26" s="22" t="s">
        <v>67</v>
      </c>
      <c r="C26" s="22" t="s">
        <v>72</v>
      </c>
      <c r="D26">
        <f>AVERAGE(raw!FS24,raw!FT24,raw!FU24,raw!FV24,raw!FW24,raw!FX24)</f>
        <v>9.1666666666666661</v>
      </c>
      <c r="E26">
        <f>MEDIAN(raw!FS24,raw!FT24,raw!FU24,raw!FV24,raw!FW24,raw!FX24)</f>
        <v>10</v>
      </c>
      <c r="F26">
        <f>AVERAGE(raw!FY24,raw!FZ24,raw!GA24,raw!GB24,raw!GC24)</f>
        <v>10</v>
      </c>
      <c r="G26">
        <f>MEDIAN(raw!FY24,raw!FZ24,raw!GA24,raw!GB24,raw!GC24)</f>
        <v>10</v>
      </c>
      <c r="H26">
        <f>AVERAGE(raw!GD24,raw!GE24,raw!GF24,raw!GG24,raw!GH24)</f>
        <v>10</v>
      </c>
      <c r="I26">
        <f>MEDIAN(raw!GD24,raw!GE24,raw!GF24,raw!GG24,raw!GH24)</f>
        <v>10</v>
      </c>
      <c r="J26">
        <f>AVERAGE(raw!GI24,raw!GJ24,raw!GK24,raw!GL24)</f>
        <v>10</v>
      </c>
      <c r="K26">
        <f>MEDIAN(raw!GI24,raw!GJ24,raw!GK24,raw!GL24)</f>
        <v>10</v>
      </c>
      <c r="L26">
        <f>AVERAGE(raw!GM24,raw!GN24,raw!GO24,raw!GP24)</f>
        <v>10</v>
      </c>
      <c r="M26">
        <f>MEDIAN(raw!GM24,raw!GN24,raw!GO24,raw!GP24)</f>
        <v>10</v>
      </c>
      <c r="N26">
        <f>AVERAGE(raw!GQ24,raw!GR24,raw!GS24,raw!GT24)</f>
        <v>8.75</v>
      </c>
      <c r="O26">
        <f>MEDIAN(raw!GQ24,raw!GR24,raw!GS24,raw!GT24)</f>
        <v>8.75</v>
      </c>
      <c r="P26">
        <f>AVERAGE(raw!GU24,raw!GV24,raw!GW24,raw!GX24)</f>
        <v>10</v>
      </c>
      <c r="Q26">
        <f>MEDIAN(raw!GU24,raw!GV24,raw!GW24,raw!GX24)</f>
        <v>10</v>
      </c>
      <c r="R26">
        <f>AVERAGE(raw!GY24,raw!GZ24,raw!HA24,raw!HB24)</f>
        <v>10</v>
      </c>
      <c r="S26">
        <f>MEDIAN(raw!GY24,raw!GZ24,raw!HA24,raw!HB24)</f>
        <v>10</v>
      </c>
      <c r="U26" s="63">
        <f t="shared" si="0"/>
        <v>9.1666666666666661</v>
      </c>
      <c r="V26" s="63">
        <f t="shared" si="1"/>
        <v>10</v>
      </c>
      <c r="W26" s="63">
        <f t="shared" si="2"/>
        <v>10</v>
      </c>
      <c r="X26" s="63">
        <f t="shared" si="3"/>
        <v>10</v>
      </c>
      <c r="Y26" s="63">
        <f t="shared" si="4"/>
        <v>10</v>
      </c>
      <c r="Z26" s="63">
        <f t="shared" si="5"/>
        <v>8.75</v>
      </c>
      <c r="AA26" s="63">
        <f t="shared" si="6"/>
        <v>10</v>
      </c>
      <c r="AB26" s="63">
        <f t="shared" si="7"/>
        <v>10</v>
      </c>
    </row>
    <row r="27" spans="1:28" ht="15.5" x14ac:dyDescent="0.35">
      <c r="A27" s="22" t="s">
        <v>43</v>
      </c>
      <c r="B27" s="22" t="s">
        <v>73</v>
      </c>
      <c r="C27" s="22" t="s">
        <v>74</v>
      </c>
      <c r="D27">
        <f>AVERAGE(raw!FS25,raw!FT25,raw!FU25,raw!FV25,raw!FW25,raw!FX25)</f>
        <v>10</v>
      </c>
      <c r="E27">
        <f>MEDIAN(raw!FS25,raw!FT25,raw!FU25,raw!FV25,raw!FW25,raw!FX25)</f>
        <v>10</v>
      </c>
      <c r="F27">
        <f>AVERAGE(raw!FY25,raw!FZ25,raw!GA25,raw!GB25,raw!GC25)</f>
        <v>10</v>
      </c>
      <c r="G27">
        <f>MEDIAN(raw!FY25,raw!FZ25,raw!GA25,raw!GB25,raw!GC25)</f>
        <v>10</v>
      </c>
      <c r="H27">
        <f>AVERAGE(raw!GD25,raw!GE25,raw!GF25,raw!GG25,raw!GH25)</f>
        <v>8</v>
      </c>
      <c r="I27">
        <f>MEDIAN(raw!GD25,raw!GE25,raw!GF25,raw!GG25,raw!GH25)</f>
        <v>7.5</v>
      </c>
      <c r="J27">
        <f>AVERAGE(raw!GI25,raw!GJ25,raw!GK25,raw!GL25)</f>
        <v>8.75</v>
      </c>
      <c r="K27">
        <f>MEDIAN(raw!GI25,raw!GJ25,raw!GK25,raw!GL25)</f>
        <v>8.75</v>
      </c>
      <c r="L27">
        <f>AVERAGE(raw!GM25,raw!GN25,raw!GO25,raw!GP25)</f>
        <v>5</v>
      </c>
      <c r="M27">
        <f>MEDIAN(raw!GM25,raw!GN25,raw!GO25,raw!GP25)</f>
        <v>5</v>
      </c>
      <c r="N27">
        <f>AVERAGE(raw!GQ25,raw!GR25,raw!GS25,raw!GT25)</f>
        <v>8.125</v>
      </c>
      <c r="O27">
        <f>MEDIAN(raw!GQ25,raw!GR25,raw!GS25,raw!GT25)</f>
        <v>7.5</v>
      </c>
      <c r="P27">
        <f>AVERAGE(raw!GU25,raw!GV25,raw!GW25,raw!GX25)</f>
        <v>7.5</v>
      </c>
      <c r="Q27">
        <f>MEDIAN(raw!GU25,raw!GV25,raw!GW25,raw!GX25)</f>
        <v>7.5</v>
      </c>
      <c r="R27">
        <f>AVERAGE(raw!GY25,raw!GZ25,raw!HA25,raw!HB25)</f>
        <v>7.5</v>
      </c>
      <c r="S27">
        <f>MEDIAN(raw!GY25,raw!GZ25,raw!HA25,raw!HB25)</f>
        <v>7.5</v>
      </c>
      <c r="U27" s="63">
        <f t="shared" si="0"/>
        <v>10</v>
      </c>
      <c r="V27" s="63">
        <f t="shared" si="1"/>
        <v>10</v>
      </c>
      <c r="W27" s="63">
        <f t="shared" si="2"/>
        <v>8</v>
      </c>
      <c r="X27" s="63">
        <f t="shared" si="3"/>
        <v>8.75</v>
      </c>
      <c r="Y27" s="63">
        <f t="shared" si="4"/>
        <v>5</v>
      </c>
      <c r="Z27" s="63">
        <f t="shared" si="5"/>
        <v>8.125</v>
      </c>
      <c r="AA27" s="63">
        <f t="shared" si="6"/>
        <v>7.5</v>
      </c>
      <c r="AB27" s="63">
        <f t="shared" si="7"/>
        <v>7.5</v>
      </c>
    </row>
    <row r="28" spans="1:28" ht="15.5" x14ac:dyDescent="0.35">
      <c r="A28" s="22" t="s">
        <v>43</v>
      </c>
      <c r="B28" s="22" t="s">
        <v>73</v>
      </c>
      <c r="C28" s="22" t="s">
        <v>75</v>
      </c>
      <c r="D28">
        <f>AVERAGE(raw!FS26,raw!FT26,raw!FU26,raw!FV26,raw!FW26,raw!FX26)</f>
        <v>9.1666666666666661</v>
      </c>
      <c r="E28">
        <f>MEDIAN(raw!FS26,raw!FT26,raw!FU26,raw!FV26,raw!FW26,raw!FX26)</f>
        <v>10</v>
      </c>
      <c r="F28">
        <f>AVERAGE(raw!FY26,raw!FZ26,raw!GA26,raw!GB26,raw!GC26)</f>
        <v>10</v>
      </c>
      <c r="G28">
        <f>MEDIAN(raw!FY26,raw!FZ26,raw!GA26,raw!GB26,raw!GC26)</f>
        <v>10</v>
      </c>
      <c r="H28">
        <f>AVERAGE(raw!GD26,raw!GE26,raw!GF26,raw!GG26,raw!GH26)</f>
        <v>10</v>
      </c>
      <c r="I28">
        <f>MEDIAN(raw!GD26,raw!GE26,raw!GF26,raw!GG26,raw!GH26)</f>
        <v>10</v>
      </c>
      <c r="J28">
        <f>AVERAGE(raw!GI26,raw!GJ26,raw!GK26,raw!GL26)</f>
        <v>8.75</v>
      </c>
      <c r="K28">
        <f>MEDIAN(raw!GI26,raw!GJ26,raw!GK26,raw!GL26)</f>
        <v>8.75</v>
      </c>
      <c r="L28">
        <f>AVERAGE(raw!GM26,raw!GN26,raw!GO26,raw!GP26)</f>
        <v>9.375</v>
      </c>
      <c r="M28">
        <f>MEDIAN(raw!GM26,raw!GN26,raw!GO26,raw!GP26)</f>
        <v>10</v>
      </c>
      <c r="N28">
        <f>AVERAGE(raw!GQ26,raw!GR26,raw!GS26,raw!GT26)</f>
        <v>9.375</v>
      </c>
      <c r="O28">
        <f>MEDIAN(raw!GQ26,raw!GR26,raw!GS26,raw!GT26)</f>
        <v>10</v>
      </c>
      <c r="P28">
        <f>AVERAGE(raw!GU26,raw!GV26,raw!GW26,raw!GX26)</f>
        <v>10</v>
      </c>
      <c r="Q28">
        <f>MEDIAN(raw!GU26,raw!GV26,raw!GW26,raw!GX26)</f>
        <v>10</v>
      </c>
      <c r="R28">
        <f>AVERAGE(raw!GY26,raw!GZ26,raw!HA26,raw!HB26)</f>
        <v>7.5</v>
      </c>
      <c r="S28">
        <f>MEDIAN(raw!GY26,raw!GZ26,raw!HA26,raw!HB26)</f>
        <v>10</v>
      </c>
      <c r="U28" s="63">
        <f t="shared" si="0"/>
        <v>9.1666666666666661</v>
      </c>
      <c r="V28" s="63">
        <f t="shared" si="1"/>
        <v>10</v>
      </c>
      <c r="W28" s="63">
        <f t="shared" si="2"/>
        <v>10</v>
      </c>
      <c r="X28" s="63">
        <f t="shared" si="3"/>
        <v>8.75</v>
      </c>
      <c r="Y28" s="63">
        <f t="shared" si="4"/>
        <v>10</v>
      </c>
      <c r="Z28" s="63">
        <f t="shared" si="5"/>
        <v>9.375</v>
      </c>
      <c r="AA28" s="63">
        <f t="shared" si="6"/>
        <v>10</v>
      </c>
      <c r="AB28" s="63">
        <f t="shared" si="7"/>
        <v>7.5</v>
      </c>
    </row>
    <row r="29" spans="1:28" ht="15.5" x14ac:dyDescent="0.35">
      <c r="A29" s="22" t="s">
        <v>43</v>
      </c>
      <c r="B29" s="22" t="s">
        <v>73</v>
      </c>
      <c r="C29" s="22" t="s">
        <v>76</v>
      </c>
      <c r="D29">
        <f>AVERAGE(raw!FS27,raw!FT27,raw!FU27,raw!FV27,raw!FW27,raw!FX27)</f>
        <v>10</v>
      </c>
      <c r="E29">
        <f>MEDIAN(raw!FS27,raw!FT27,raw!FU27,raw!FV27,raw!FW27,raw!FX27)</f>
        <v>10</v>
      </c>
      <c r="F29">
        <f>AVERAGE(raw!FY27,raw!FZ27,raw!GA27,raw!GB27,raw!GC27)</f>
        <v>10</v>
      </c>
      <c r="G29">
        <f>MEDIAN(raw!FY27,raw!FZ27,raw!GA27,raw!GB27,raw!GC27)</f>
        <v>10</v>
      </c>
      <c r="H29">
        <f>AVERAGE(raw!GD27,raw!GE27,raw!GF27,raw!GG27,raw!GH27)</f>
        <v>10</v>
      </c>
      <c r="I29">
        <f>MEDIAN(raw!GD27,raw!GE27,raw!GF27,raw!GG27,raw!GH27)</f>
        <v>10</v>
      </c>
      <c r="J29">
        <f>AVERAGE(raw!GI27,raw!GJ27,raw!GK27,raw!GL27)</f>
        <v>10</v>
      </c>
      <c r="K29">
        <f>MEDIAN(raw!GI27,raw!GJ27,raw!GK27,raw!GL27)</f>
        <v>10</v>
      </c>
      <c r="L29">
        <f>AVERAGE(raw!GM27,raw!GN27,raw!GO27,raw!GP27)</f>
        <v>8.125</v>
      </c>
      <c r="M29">
        <f>MEDIAN(raw!GM27,raw!GN27,raw!GO27,raw!GP27)</f>
        <v>10</v>
      </c>
      <c r="N29">
        <f>AVERAGE(raw!GQ27,raw!GR27,raw!GS27,raw!GT27)</f>
        <v>10</v>
      </c>
      <c r="O29">
        <f>MEDIAN(raw!GQ27,raw!GR27,raw!GS27,raw!GT27)</f>
        <v>10</v>
      </c>
      <c r="P29">
        <f>AVERAGE(raw!GU27,raw!GV27,raw!GW27,raw!GX27)</f>
        <v>10</v>
      </c>
      <c r="Q29">
        <f>MEDIAN(raw!GU27,raw!GV27,raw!GW27,raw!GX27)</f>
        <v>10</v>
      </c>
      <c r="R29">
        <f>AVERAGE(raw!GY27,raw!GZ27,raw!HA27,raw!HB27)</f>
        <v>10</v>
      </c>
      <c r="S29">
        <f>MEDIAN(raw!GY27,raw!GZ27,raw!HA27,raw!HB27)</f>
        <v>10</v>
      </c>
      <c r="U29" s="63">
        <f t="shared" si="0"/>
        <v>10</v>
      </c>
      <c r="V29" s="63">
        <f t="shared" si="1"/>
        <v>10</v>
      </c>
      <c r="W29" s="63">
        <f t="shared" si="2"/>
        <v>10</v>
      </c>
      <c r="X29" s="63">
        <f t="shared" si="3"/>
        <v>10</v>
      </c>
      <c r="Y29" s="63">
        <f t="shared" si="4"/>
        <v>10</v>
      </c>
      <c r="Z29" s="63">
        <f t="shared" si="5"/>
        <v>10</v>
      </c>
      <c r="AA29" s="63">
        <f t="shared" si="6"/>
        <v>10</v>
      </c>
      <c r="AB29" s="63">
        <f t="shared" si="7"/>
        <v>10</v>
      </c>
    </row>
    <row r="30" spans="1:28" ht="15.5" x14ac:dyDescent="0.35">
      <c r="A30" s="22" t="s">
        <v>43</v>
      </c>
      <c r="B30" s="22" t="s">
        <v>73</v>
      </c>
      <c r="C30" s="22" t="s">
        <v>77</v>
      </c>
      <c r="D30">
        <f>AVERAGE(raw!FS28,raw!FT28,raw!FU28,raw!FV28,raw!FW28,raw!FX28)</f>
        <v>8.75</v>
      </c>
      <c r="E30">
        <f>MEDIAN(raw!FS28,raw!FT28,raw!FU28,raw!FV28,raw!FW28,raw!FX28)</f>
        <v>10</v>
      </c>
      <c r="F30">
        <f>AVERAGE(raw!FY28,raw!FZ28,raw!GA28,raw!GB28,raw!GC28)</f>
        <v>10</v>
      </c>
      <c r="G30">
        <f>MEDIAN(raw!FY28,raw!FZ28,raw!GA28,raw!GB28,raw!GC28)</f>
        <v>10</v>
      </c>
      <c r="H30">
        <f>AVERAGE(raw!GD28,raw!GE28,raw!GF28,raw!GG28,raw!GH28)</f>
        <v>10</v>
      </c>
      <c r="I30">
        <f>MEDIAN(raw!GD28,raw!GE28,raw!GF28,raw!GG28,raw!GH28)</f>
        <v>10</v>
      </c>
      <c r="J30">
        <f>AVERAGE(raw!GI28,raw!GJ28,raw!GK28,raw!GL28)</f>
        <v>10</v>
      </c>
      <c r="K30">
        <f>MEDIAN(raw!GI28,raw!GJ28,raw!GK28,raw!GL28)</f>
        <v>10</v>
      </c>
      <c r="L30">
        <f>AVERAGE(raw!GM28,raw!GN28,raw!GO28,raw!GP28)</f>
        <v>10</v>
      </c>
      <c r="M30">
        <f>MEDIAN(raw!GM28,raw!GN28,raw!GO28,raw!GP28)</f>
        <v>10</v>
      </c>
      <c r="N30">
        <f>AVERAGE(raw!GQ28,raw!GR28,raw!GS28,raw!GT28)</f>
        <v>10</v>
      </c>
      <c r="O30">
        <f>MEDIAN(raw!GQ28,raw!GR28,raw!GS28,raw!GT28)</f>
        <v>10</v>
      </c>
      <c r="P30">
        <f>AVERAGE(raw!GU28,raw!GV28,raw!GW28,raw!GX28)</f>
        <v>10</v>
      </c>
      <c r="Q30">
        <f>MEDIAN(raw!GU28,raw!GV28,raw!GW28,raw!GX28)</f>
        <v>10</v>
      </c>
      <c r="R30">
        <f>AVERAGE(raw!GY28,raw!GZ28,raw!HA28,raw!HB28)</f>
        <v>10</v>
      </c>
      <c r="S30">
        <f>MEDIAN(raw!GY28,raw!GZ28,raw!HA28,raw!HB28)</f>
        <v>10</v>
      </c>
      <c r="U30" s="63">
        <f t="shared" si="0"/>
        <v>8.75</v>
      </c>
      <c r="V30" s="63">
        <f t="shared" si="1"/>
        <v>10</v>
      </c>
      <c r="W30" s="63">
        <f t="shared" si="2"/>
        <v>10</v>
      </c>
      <c r="X30" s="63">
        <f t="shared" si="3"/>
        <v>10</v>
      </c>
      <c r="Y30" s="63">
        <f t="shared" si="4"/>
        <v>10</v>
      </c>
      <c r="Z30" s="63">
        <f t="shared" si="5"/>
        <v>10</v>
      </c>
      <c r="AA30" s="63">
        <f t="shared" si="6"/>
        <v>10</v>
      </c>
      <c r="AB30" s="63">
        <f t="shared" si="7"/>
        <v>10</v>
      </c>
    </row>
    <row r="31" spans="1:28" ht="15.5" x14ac:dyDescent="0.35">
      <c r="A31" s="22" t="s">
        <v>43</v>
      </c>
      <c r="B31" s="22" t="s">
        <v>73</v>
      </c>
      <c r="C31" s="22" t="s">
        <v>78</v>
      </c>
      <c r="D31">
        <f>AVERAGE(raw!FS29,raw!FT29,raw!FU29,raw!FV29,raw!FW29,raw!FX29)</f>
        <v>10</v>
      </c>
      <c r="E31">
        <f>MEDIAN(raw!FS29,raw!FT29,raw!FU29,raw!FV29,raw!FW29,raw!FX29)</f>
        <v>10</v>
      </c>
      <c r="F31">
        <f>AVERAGE(raw!FY29,raw!FZ29,raw!GA29,raw!GB29,raw!GC29)</f>
        <v>10</v>
      </c>
      <c r="G31">
        <f>MEDIAN(raw!FY29,raw!FZ29,raw!GA29,raw!GB29,raw!GC29)</f>
        <v>10</v>
      </c>
      <c r="H31">
        <f>AVERAGE(raw!GD29,raw!GE29,raw!GF29,raw!GG29,raw!GH29)</f>
        <v>10</v>
      </c>
      <c r="I31">
        <f>MEDIAN(raw!GD29,raw!GE29,raw!GF29,raw!GG29,raw!GH29)</f>
        <v>10</v>
      </c>
      <c r="J31">
        <f>AVERAGE(raw!GI29,raw!GJ29,raw!GK29,raw!GL29)</f>
        <v>10</v>
      </c>
      <c r="K31">
        <f>MEDIAN(raw!GI29,raw!GJ29,raw!GK29,raw!GL29)</f>
        <v>10</v>
      </c>
      <c r="L31">
        <f>AVERAGE(raw!GM29,raw!GN29,raw!GO29,raw!GP29)</f>
        <v>10</v>
      </c>
      <c r="M31">
        <f>MEDIAN(raw!GM29,raw!GN29,raw!GO29,raw!GP29)</f>
        <v>10</v>
      </c>
      <c r="N31">
        <f>AVERAGE(raw!GQ29,raw!GR29,raw!GS29,raw!GT29)</f>
        <v>10</v>
      </c>
      <c r="O31">
        <f>MEDIAN(raw!GQ29,raw!GR29,raw!GS29,raw!GT29)</f>
        <v>10</v>
      </c>
      <c r="P31">
        <f>AVERAGE(raw!GU29,raw!GV29,raw!GW29,raw!GX29)</f>
        <v>10</v>
      </c>
      <c r="Q31">
        <f>MEDIAN(raw!GU29,raw!GV29,raw!GW29,raw!GX29)</f>
        <v>10</v>
      </c>
      <c r="R31">
        <f>AVERAGE(raw!GY29,raw!GZ29,raw!HA29,raw!HB29)</f>
        <v>10</v>
      </c>
      <c r="S31">
        <f>MEDIAN(raw!GY29,raw!GZ29,raw!HA29,raw!HB29)</f>
        <v>10</v>
      </c>
      <c r="U31" s="63">
        <f t="shared" si="0"/>
        <v>10</v>
      </c>
      <c r="V31" s="63">
        <f t="shared" si="1"/>
        <v>10</v>
      </c>
      <c r="W31" s="63">
        <f t="shared" si="2"/>
        <v>10</v>
      </c>
      <c r="X31" s="63">
        <f t="shared" si="3"/>
        <v>10</v>
      </c>
      <c r="Y31" s="63">
        <f t="shared" si="4"/>
        <v>10</v>
      </c>
      <c r="Z31" s="63">
        <f t="shared" si="5"/>
        <v>10</v>
      </c>
      <c r="AA31" s="63">
        <f t="shared" si="6"/>
        <v>10</v>
      </c>
      <c r="AB31" s="63">
        <f t="shared" si="7"/>
        <v>10</v>
      </c>
    </row>
    <row r="32" spans="1:28" ht="15.5" x14ac:dyDescent="0.35">
      <c r="A32" s="22" t="s">
        <v>43</v>
      </c>
      <c r="B32" s="22" t="s">
        <v>73</v>
      </c>
      <c r="C32" s="22" t="s">
        <v>79</v>
      </c>
      <c r="D32">
        <f>AVERAGE(raw!FS30,raw!FT30,raw!FU30,raw!FV30,raw!FW30,raw!FX30)</f>
        <v>10</v>
      </c>
      <c r="E32">
        <f>MEDIAN(raw!FS30,raw!FT30,raw!FU30,raw!FV30,raw!FW30,raw!FX30)</f>
        <v>10</v>
      </c>
      <c r="F32">
        <f>AVERAGE(raw!FY30,raw!FZ30,raw!GA30,raw!GB30,raw!GC30)</f>
        <v>9.5</v>
      </c>
      <c r="G32">
        <f>MEDIAN(raw!FY30,raw!FZ30,raw!GA30,raw!GB30,raw!GC30)</f>
        <v>10</v>
      </c>
      <c r="H32">
        <f>AVERAGE(raw!GD30,raw!GE30,raw!GF30,raw!GG30,raw!GH30)</f>
        <v>10</v>
      </c>
      <c r="I32">
        <f>MEDIAN(raw!GD30,raw!GE30,raw!GF30,raw!GG30,raw!GH30)</f>
        <v>10</v>
      </c>
      <c r="J32">
        <f>AVERAGE(raw!GI30,raw!GJ30,raw!GK30,raw!GL30)</f>
        <v>10</v>
      </c>
      <c r="K32">
        <f>MEDIAN(raw!GI30,raw!GJ30,raw!GK30,raw!GL30)</f>
        <v>10</v>
      </c>
      <c r="L32">
        <f>AVERAGE(raw!GM30,raw!GN30,raw!GO30,raw!GP30)</f>
        <v>9.375</v>
      </c>
      <c r="M32">
        <f>MEDIAN(raw!GM30,raw!GN30,raw!GO30,raw!GP30)</f>
        <v>10</v>
      </c>
      <c r="N32">
        <f>AVERAGE(raw!GQ30,raw!GR30,raw!GS30,raw!GT30)</f>
        <v>9.375</v>
      </c>
      <c r="O32">
        <f>MEDIAN(raw!GQ30,raw!GR30,raw!GS30,raw!GT30)</f>
        <v>10</v>
      </c>
      <c r="P32">
        <f>AVERAGE(raw!GU30,raw!GV30,raw!GW30,raw!GX30)</f>
        <v>8.75</v>
      </c>
      <c r="Q32">
        <f>MEDIAN(raw!GU30,raw!GV30,raw!GW30,raw!GX30)</f>
        <v>8.75</v>
      </c>
      <c r="R32">
        <f>AVERAGE(raw!GY30,raw!GZ30,raw!HA30,raw!HB30)</f>
        <v>10</v>
      </c>
      <c r="S32">
        <f>MEDIAN(raw!GY30,raw!GZ30,raw!HA30,raw!HB30)</f>
        <v>10</v>
      </c>
      <c r="U32" s="63">
        <f t="shared" si="0"/>
        <v>10</v>
      </c>
      <c r="V32" s="63">
        <f t="shared" si="1"/>
        <v>9.5</v>
      </c>
      <c r="W32" s="63">
        <f t="shared" si="2"/>
        <v>10</v>
      </c>
      <c r="X32" s="63">
        <f t="shared" si="3"/>
        <v>10</v>
      </c>
      <c r="Y32" s="63">
        <f t="shared" si="4"/>
        <v>10</v>
      </c>
      <c r="Z32" s="63">
        <f t="shared" si="5"/>
        <v>9.375</v>
      </c>
      <c r="AA32" s="63">
        <f t="shared" si="6"/>
        <v>8.75</v>
      </c>
      <c r="AB32" s="63">
        <f t="shared" si="7"/>
        <v>10</v>
      </c>
    </row>
    <row r="33" spans="1:28" ht="15.5" x14ac:dyDescent="0.35">
      <c r="A33" s="22" t="s">
        <v>43</v>
      </c>
      <c r="B33" s="22" t="s">
        <v>67</v>
      </c>
      <c r="C33" s="22" t="s">
        <v>80</v>
      </c>
      <c r="D33">
        <f>AVERAGE(raw!FS31,raw!FT31,raw!FU31,raw!FV31,raw!FW31,raw!FX31)</f>
        <v>7.5</v>
      </c>
      <c r="E33">
        <f>MEDIAN(raw!FS31,raw!FT31,raw!FU31,raw!FV31,raw!FW31,raw!FX31)</f>
        <v>7.5</v>
      </c>
      <c r="F33">
        <f>AVERAGE(raw!FY31,raw!FZ31,raw!GA31,raw!GB31,raw!GC31)</f>
        <v>10</v>
      </c>
      <c r="G33">
        <f>MEDIAN(raw!FY31,raw!FZ31,raw!GA31,raw!GB31,raw!GC31)</f>
        <v>10</v>
      </c>
      <c r="H33">
        <f>AVERAGE(raw!GD31,raw!GE31,raw!GF31,raw!GG31,raw!GH31)</f>
        <v>8.5</v>
      </c>
      <c r="I33">
        <f>MEDIAN(raw!GD31,raw!GE31,raw!GF31,raw!GG31,raw!GH31)</f>
        <v>7.5</v>
      </c>
      <c r="J33">
        <f>AVERAGE(raw!GI31,raw!GJ31,raw!GK31,raw!GL31)</f>
        <v>8.75</v>
      </c>
      <c r="K33">
        <f>MEDIAN(raw!GI31,raw!GJ31,raw!GK31,raw!GL31)</f>
        <v>8.75</v>
      </c>
      <c r="L33">
        <f>AVERAGE(raw!GM31,raw!GN31,raw!GO31,raw!GP31)</f>
        <v>8.75</v>
      </c>
      <c r="M33">
        <f>MEDIAN(raw!GM31,raw!GN31,raw!GO31,raw!GP31)</f>
        <v>8.75</v>
      </c>
      <c r="N33">
        <f>AVERAGE(raw!GQ31,raw!GR31,raw!GS31,raw!GT31)</f>
        <v>6.25</v>
      </c>
      <c r="O33">
        <f>MEDIAN(raw!GQ31,raw!GR31,raw!GS31,raw!GT31)</f>
        <v>6.25</v>
      </c>
      <c r="P33">
        <f>AVERAGE(raw!GU31,raw!GV31,raw!GW31,raw!GX31)</f>
        <v>6.875</v>
      </c>
      <c r="Q33">
        <f>MEDIAN(raw!GU31,raw!GV31,raw!GW31,raw!GX31)</f>
        <v>6.25</v>
      </c>
      <c r="R33">
        <f>AVERAGE(raw!GY31,raw!GZ31,raw!HA31,raw!HB31)</f>
        <v>6.875</v>
      </c>
      <c r="S33">
        <f>MEDIAN(raw!GY31,raw!GZ31,raw!HA31,raw!HB31)</f>
        <v>7.5</v>
      </c>
      <c r="U33" s="63">
        <f t="shared" si="0"/>
        <v>7.5</v>
      </c>
      <c r="V33" s="63">
        <f t="shared" si="1"/>
        <v>10</v>
      </c>
      <c r="W33" s="63">
        <f t="shared" si="2"/>
        <v>8.5</v>
      </c>
      <c r="X33" s="63">
        <f t="shared" si="3"/>
        <v>8.75</v>
      </c>
      <c r="Y33" s="63">
        <f t="shared" si="4"/>
        <v>8.75</v>
      </c>
      <c r="Z33" s="63">
        <f t="shared" si="5"/>
        <v>6.25</v>
      </c>
      <c r="AA33" s="63">
        <f t="shared" si="6"/>
        <v>6.875</v>
      </c>
      <c r="AB33" s="63">
        <f t="shared" si="7"/>
        <v>6.875</v>
      </c>
    </row>
    <row r="34" spans="1:28" ht="15.5" x14ac:dyDescent="0.35">
      <c r="A34" s="22" t="s">
        <v>43</v>
      </c>
      <c r="B34" s="22" t="s">
        <v>73</v>
      </c>
      <c r="C34" s="22" t="s">
        <v>81</v>
      </c>
      <c r="D34">
        <f>AVERAGE(raw!FS32,raw!FT32,raw!FU32,raw!FV32,raw!FW32,raw!FX32)</f>
        <v>10</v>
      </c>
      <c r="E34">
        <f>MEDIAN(raw!FS32,raw!FT32,raw!FU32,raw!FV32,raw!FW32,raw!FX32)</f>
        <v>10</v>
      </c>
      <c r="F34">
        <f>AVERAGE(raw!FY32,raw!FZ32,raw!GA32,raw!GB32,raw!GC32)</f>
        <v>10</v>
      </c>
      <c r="G34">
        <f>MEDIAN(raw!FY32,raw!FZ32,raw!GA32,raw!GB32,raw!GC32)</f>
        <v>10</v>
      </c>
      <c r="H34">
        <f>AVERAGE(raw!GD32,raw!GE32,raw!GF32,raw!GG32,raw!GH32)</f>
        <v>10</v>
      </c>
      <c r="I34">
        <f>MEDIAN(raw!GD32,raw!GE32,raw!GF32,raw!GG32,raw!GH32)</f>
        <v>10</v>
      </c>
      <c r="J34">
        <f>AVERAGE(raw!GI32,raw!GJ32,raw!GK32,raw!GL32)</f>
        <v>10</v>
      </c>
      <c r="K34">
        <f>MEDIAN(raw!GI32,raw!GJ32,raw!GK32,raw!GL32)</f>
        <v>10</v>
      </c>
      <c r="L34">
        <f>AVERAGE(raw!GM32,raw!GN32,raw!GO32,raw!GP32)</f>
        <v>8.75</v>
      </c>
      <c r="M34">
        <f>MEDIAN(raw!GM32,raw!GN32,raw!GO32,raw!GP32)</f>
        <v>8.75</v>
      </c>
      <c r="N34">
        <f>AVERAGE(raw!GQ32,raw!GR32,raw!GS32,raw!GT32)</f>
        <v>9.375</v>
      </c>
      <c r="O34">
        <f>MEDIAN(raw!GQ32,raw!GR32,raw!GS32,raw!GT32)</f>
        <v>10</v>
      </c>
      <c r="P34">
        <f>AVERAGE(raw!GU32,raw!GV32,raw!GW32,raw!GX32)</f>
        <v>10</v>
      </c>
      <c r="Q34">
        <f>MEDIAN(raw!GU32,raw!GV32,raw!GW32,raw!GX32)</f>
        <v>10</v>
      </c>
      <c r="R34">
        <f>AVERAGE(raw!GY32,raw!GZ32,raw!HA32,raw!HB32)</f>
        <v>10</v>
      </c>
      <c r="S34">
        <f>MEDIAN(raw!GY32,raw!GZ32,raw!HA32,raw!HB32)</f>
        <v>10</v>
      </c>
      <c r="U34" s="63">
        <f t="shared" si="0"/>
        <v>10</v>
      </c>
      <c r="V34" s="63">
        <f t="shared" si="1"/>
        <v>10</v>
      </c>
      <c r="W34" s="63">
        <f t="shared" si="2"/>
        <v>10</v>
      </c>
      <c r="X34" s="63">
        <f t="shared" si="3"/>
        <v>10</v>
      </c>
      <c r="Y34" s="63">
        <f t="shared" si="4"/>
        <v>8.75</v>
      </c>
      <c r="Z34" s="63">
        <f t="shared" si="5"/>
        <v>9.375</v>
      </c>
      <c r="AA34" s="63">
        <f t="shared" si="6"/>
        <v>10</v>
      </c>
      <c r="AB34" s="63">
        <f t="shared" si="7"/>
        <v>10</v>
      </c>
    </row>
    <row r="35" spans="1:28" ht="15.5" x14ac:dyDescent="0.35">
      <c r="A35" s="22" t="s">
        <v>43</v>
      </c>
      <c r="B35" s="22" t="s">
        <v>64</v>
      </c>
      <c r="C35" s="22" t="s">
        <v>82</v>
      </c>
      <c r="D35">
        <f>AVERAGE(raw!FS33,raw!FT33,raw!FU33,raw!FV33,raw!FW33,raw!FX33)</f>
        <v>9.5833333333333339</v>
      </c>
      <c r="E35">
        <f>MEDIAN(raw!FS33,raw!FT33,raw!FU33,raw!FV33,raw!FW33,raw!FX33)</f>
        <v>10</v>
      </c>
      <c r="F35">
        <f>AVERAGE(raw!FY33,raw!FZ33,raw!GA33,raw!GB33,raw!GC33)</f>
        <v>6.5</v>
      </c>
      <c r="G35">
        <f>MEDIAN(raw!FY33,raw!FZ33,raw!GA33,raw!GB33,raw!GC33)</f>
        <v>7.5</v>
      </c>
      <c r="H35">
        <f>AVERAGE(raw!GD33,raw!GE33,raw!GF33,raw!GG33,raw!GH33)</f>
        <v>8</v>
      </c>
      <c r="I35">
        <f>MEDIAN(raw!GD33,raw!GE33,raw!GF33,raw!GG33,raw!GH33)</f>
        <v>7.5</v>
      </c>
      <c r="J35">
        <f>AVERAGE(raw!GI33,raw!GJ33,raw!GK33,raw!GL33)</f>
        <v>8.125</v>
      </c>
      <c r="K35">
        <f>MEDIAN(raw!GI33,raw!GJ33,raw!GK33,raw!GL33)</f>
        <v>7.5</v>
      </c>
      <c r="L35">
        <f>AVERAGE(raw!GM33,raw!GN33,raw!GO33,raw!GP33)</f>
        <v>8.125</v>
      </c>
      <c r="M35">
        <f>MEDIAN(raw!GM33,raw!GN33,raw!GO33,raw!GP33)</f>
        <v>10</v>
      </c>
      <c r="N35">
        <f>AVERAGE(raw!GQ33,raw!GR33,raw!GS33,raw!GT33)</f>
        <v>7.5</v>
      </c>
      <c r="O35">
        <f>MEDIAN(raw!GQ33,raw!GR33,raw!GS33,raw!GT33)</f>
        <v>7.5</v>
      </c>
      <c r="P35">
        <f>AVERAGE(raw!GU33,raw!GV33,raw!GW33,raw!GX33)</f>
        <v>8.75</v>
      </c>
      <c r="Q35">
        <f>MEDIAN(raw!GU33,raw!GV33,raw!GW33,raw!GX33)</f>
        <v>8.75</v>
      </c>
      <c r="R35">
        <f>AVERAGE(raw!GY33,raw!GZ33,raw!HA33,raw!HB33)</f>
        <v>10</v>
      </c>
      <c r="S35">
        <f>MEDIAN(raw!GY33,raw!GZ33,raw!HA33,raw!HB33)</f>
        <v>10</v>
      </c>
      <c r="U35" s="63">
        <f t="shared" si="0"/>
        <v>9.5833333333333339</v>
      </c>
      <c r="V35" s="63">
        <f t="shared" si="1"/>
        <v>6.5</v>
      </c>
      <c r="W35" s="63">
        <f t="shared" si="2"/>
        <v>8</v>
      </c>
      <c r="X35" s="63">
        <f t="shared" si="3"/>
        <v>8.125</v>
      </c>
      <c r="Y35" s="63">
        <f t="shared" si="4"/>
        <v>10</v>
      </c>
      <c r="Z35" s="63">
        <f t="shared" si="5"/>
        <v>7.5</v>
      </c>
      <c r="AA35" s="63">
        <f t="shared" si="6"/>
        <v>8.75</v>
      </c>
      <c r="AB35" s="63">
        <f t="shared" si="7"/>
        <v>10</v>
      </c>
    </row>
    <row r="36" spans="1:28" ht="15.5" x14ac:dyDescent="0.35">
      <c r="A36" s="22" t="s">
        <v>43</v>
      </c>
      <c r="B36" s="22" t="s">
        <v>67</v>
      </c>
      <c r="C36" s="22" t="s">
        <v>83</v>
      </c>
      <c r="D36">
        <f>AVERAGE(raw!FS34,raw!FT34,raw!FU34,raw!FV34,raw!FW34,raw!FX34)</f>
        <v>8.3333333333333339</v>
      </c>
      <c r="E36">
        <f>MEDIAN(raw!FS34,raw!FT34,raw!FU34,raw!FV34,raw!FW34,raw!FX34)</f>
        <v>7.5</v>
      </c>
      <c r="F36">
        <f>AVERAGE(raw!FY34,raw!FZ34,raw!GA34,raw!GB34,raw!GC34)</f>
        <v>7.5</v>
      </c>
      <c r="G36">
        <f>MEDIAN(raw!FY34,raw!FZ34,raw!GA34,raw!GB34,raw!GC34)</f>
        <v>7.5</v>
      </c>
      <c r="H36">
        <f>AVERAGE(raw!GD34,raw!GE34,raw!GF34,raw!GG34,raw!GH34)</f>
        <v>6.5</v>
      </c>
      <c r="I36">
        <f>MEDIAN(raw!GD34,raw!GE34,raw!GF34,raw!GG34,raw!GH34)</f>
        <v>7.5</v>
      </c>
      <c r="J36">
        <f>AVERAGE(raw!GI34,raw!GJ34,raw!GK34,raw!GL34)</f>
        <v>7.5</v>
      </c>
      <c r="K36">
        <f>MEDIAN(raw!GI34,raw!GJ34,raw!GK34,raw!GL34)</f>
        <v>7.5</v>
      </c>
      <c r="L36">
        <f>AVERAGE(raw!GM34,raw!GN34,raw!GO34,raw!GP34)</f>
        <v>4.375</v>
      </c>
      <c r="M36">
        <f>MEDIAN(raw!GM34,raw!GN34,raw!GO34,raw!GP34)</f>
        <v>3.75</v>
      </c>
      <c r="N36">
        <f>AVERAGE(raw!GQ34,raw!GR34,raw!GS34,raw!GT34)</f>
        <v>5</v>
      </c>
      <c r="O36">
        <f>MEDIAN(raw!GQ34,raw!GR34,raw!GS34,raw!GT34)</f>
        <v>5</v>
      </c>
      <c r="P36">
        <f>AVERAGE(raw!GU34,raw!GV34,raw!GW34,raw!GX34)</f>
        <v>5.625</v>
      </c>
      <c r="Q36">
        <f>MEDIAN(raw!GU34,raw!GV34,raw!GW34,raw!GX34)</f>
        <v>5</v>
      </c>
      <c r="R36">
        <f>AVERAGE(raw!GY34,raw!GZ34,raw!HA34,raw!HB34)</f>
        <v>6.25</v>
      </c>
      <c r="S36">
        <f>MEDIAN(raw!GY34,raw!GZ34,raw!HA34,raw!HB34)</f>
        <v>6.25</v>
      </c>
      <c r="U36" s="63">
        <f t="shared" si="0"/>
        <v>8.3333333333333339</v>
      </c>
      <c r="V36" s="63">
        <f t="shared" si="1"/>
        <v>7.5</v>
      </c>
      <c r="W36" s="63">
        <f t="shared" si="2"/>
        <v>6.5</v>
      </c>
      <c r="X36" s="63">
        <f t="shared" si="3"/>
        <v>7.5</v>
      </c>
      <c r="Y36" s="63">
        <f t="shared" si="4"/>
        <v>3.75</v>
      </c>
      <c r="Z36" s="63">
        <f t="shared" si="5"/>
        <v>5</v>
      </c>
      <c r="AA36" s="63">
        <f t="shared" si="6"/>
        <v>5.625</v>
      </c>
      <c r="AB36" s="63">
        <f t="shared" si="7"/>
        <v>6.25</v>
      </c>
    </row>
    <row r="38" spans="1:28" x14ac:dyDescent="0.35">
      <c r="T38" t="s">
        <v>109</v>
      </c>
      <c r="U38" s="73">
        <f>AVERAGEIFS(U4:U36,U4:U36,"&gt;=2",U4:U36,"&lt;=8")</f>
        <v>7.5</v>
      </c>
      <c r="V38" s="73">
        <f t="shared" ref="V38:AB38" si="8">AVERAGEIFS(V4:V36,V4:V36,"&gt;=2",V4:V36,"&lt;=8")</f>
        <v>7.25</v>
      </c>
      <c r="W38" s="73">
        <f t="shared" si="8"/>
        <v>7.083333333333333</v>
      </c>
      <c r="X38" s="73">
        <f t="shared" si="8"/>
        <v>7.5</v>
      </c>
      <c r="Y38" s="73">
        <f t="shared" si="8"/>
        <v>5.520833333333333</v>
      </c>
      <c r="Z38" s="73">
        <f t="shared" si="8"/>
        <v>6.5</v>
      </c>
      <c r="AA38" s="73">
        <f t="shared" si="8"/>
        <v>6.666666666666667</v>
      </c>
      <c r="AB38" s="73">
        <f t="shared" si="8"/>
        <v>6.634615384615385</v>
      </c>
    </row>
  </sheetData>
  <mergeCells count="9">
    <mergeCell ref="R2:S2"/>
    <mergeCell ref="D1:Q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35C8-8976-4952-9362-81FBAE8ED269}">
  <dimension ref="A1:K16384"/>
  <sheetViews>
    <sheetView topLeftCell="F1" workbookViewId="0">
      <selection activeCell="J29" sqref="J29"/>
    </sheetView>
  </sheetViews>
  <sheetFormatPr defaultRowHeight="14.5" x14ac:dyDescent="0.35"/>
  <cols>
    <col min="1" max="1" width="41.54296875" customWidth="1"/>
    <col min="2" max="2" width="14.81640625" bestFit="1" customWidth="1"/>
    <col min="3" max="3" width="24.54296875" bestFit="1" customWidth="1"/>
    <col min="4" max="4" width="21.81640625" bestFit="1" customWidth="1"/>
    <col min="6" max="6" width="44.7265625" bestFit="1" customWidth="1"/>
    <col min="7" max="7" width="5" customWidth="1"/>
    <col min="8" max="8" width="44.7265625" bestFit="1" customWidth="1"/>
    <col min="9" max="9" width="7" customWidth="1"/>
    <col min="10" max="10" width="38.453125" bestFit="1" customWidth="1"/>
  </cols>
  <sheetData>
    <row r="1" spans="1:11" ht="15.5" x14ac:dyDescent="0.35">
      <c r="A1" s="3" t="s">
        <v>121</v>
      </c>
      <c r="B1" t="s">
        <v>122</v>
      </c>
      <c r="C1" t="s">
        <v>123</v>
      </c>
      <c r="D1" t="s">
        <v>124</v>
      </c>
    </row>
    <row r="2" spans="1:11" ht="15.5" x14ac:dyDescent="0.35">
      <c r="A2" s="5" t="s">
        <v>125</v>
      </c>
      <c r="B2">
        <v>0</v>
      </c>
      <c r="C2">
        <v>0</v>
      </c>
      <c r="D2">
        <v>33</v>
      </c>
    </row>
    <row r="3" spans="1:11" ht="15.5" x14ac:dyDescent="0.35">
      <c r="A3" s="17" t="s">
        <v>126</v>
      </c>
      <c r="B3">
        <v>0</v>
      </c>
      <c r="C3">
        <v>0</v>
      </c>
      <c r="D3">
        <v>33</v>
      </c>
      <c r="F3" t="s">
        <v>127</v>
      </c>
      <c r="G3" t="s">
        <v>128</v>
      </c>
      <c r="H3" t="s">
        <v>129</v>
      </c>
      <c r="I3" t="s">
        <v>128</v>
      </c>
      <c r="J3" t="s">
        <v>130</v>
      </c>
      <c r="K3" t="s">
        <v>128</v>
      </c>
    </row>
    <row r="4" spans="1:11" ht="15.5" x14ac:dyDescent="0.35">
      <c r="A4" s="7" t="s">
        <v>131</v>
      </c>
      <c r="B4">
        <v>0</v>
      </c>
      <c r="C4">
        <v>0</v>
      </c>
      <c r="D4">
        <v>32</v>
      </c>
      <c r="F4" s="41" t="s">
        <v>132</v>
      </c>
      <c r="G4">
        <v>18</v>
      </c>
      <c r="H4" s="6" t="s">
        <v>133</v>
      </c>
      <c r="I4">
        <v>19</v>
      </c>
      <c r="J4" s="5" t="s">
        <v>125</v>
      </c>
      <c r="K4">
        <v>33</v>
      </c>
    </row>
    <row r="5" spans="1:11" ht="15.5" x14ac:dyDescent="0.35">
      <c r="A5" s="41" t="s">
        <v>134</v>
      </c>
      <c r="B5">
        <v>0</v>
      </c>
      <c r="C5">
        <v>0</v>
      </c>
      <c r="D5">
        <v>31</v>
      </c>
      <c r="F5" s="41" t="s">
        <v>135</v>
      </c>
      <c r="G5">
        <v>11</v>
      </c>
      <c r="H5" s="7" t="s">
        <v>136</v>
      </c>
      <c r="I5">
        <v>14</v>
      </c>
      <c r="J5" s="17" t="s">
        <v>126</v>
      </c>
      <c r="K5">
        <v>33</v>
      </c>
    </row>
    <row r="6" spans="1:11" ht="15.5" x14ac:dyDescent="0.35">
      <c r="A6" s="47" t="s">
        <v>137</v>
      </c>
      <c r="B6">
        <v>0</v>
      </c>
      <c r="C6">
        <v>0</v>
      </c>
      <c r="D6">
        <v>31</v>
      </c>
      <c r="F6" s="41" t="s">
        <v>138</v>
      </c>
      <c r="G6">
        <v>11</v>
      </c>
      <c r="H6" s="42" t="s">
        <v>139</v>
      </c>
      <c r="I6">
        <v>13</v>
      </c>
      <c r="J6" s="7" t="s">
        <v>131</v>
      </c>
      <c r="K6">
        <v>32</v>
      </c>
    </row>
    <row r="7" spans="1:11" ht="15.5" x14ac:dyDescent="0.35">
      <c r="A7" s="47" t="s">
        <v>140</v>
      </c>
      <c r="B7">
        <v>0</v>
      </c>
      <c r="C7">
        <v>0</v>
      </c>
      <c r="D7">
        <v>31</v>
      </c>
      <c r="F7" s="49" t="s">
        <v>141</v>
      </c>
      <c r="G7">
        <v>11</v>
      </c>
      <c r="H7" s="49" t="s">
        <v>141</v>
      </c>
      <c r="I7">
        <v>12</v>
      </c>
      <c r="J7" s="41" t="s">
        <v>134</v>
      </c>
      <c r="K7">
        <v>31</v>
      </c>
    </row>
    <row r="8" spans="1:11" ht="15.5" x14ac:dyDescent="0.35">
      <c r="A8" s="5" t="s">
        <v>142</v>
      </c>
      <c r="B8">
        <v>0</v>
      </c>
      <c r="C8">
        <v>0</v>
      </c>
      <c r="D8">
        <v>31</v>
      </c>
      <c r="F8" s="41" t="s">
        <v>143</v>
      </c>
      <c r="G8">
        <v>9</v>
      </c>
      <c r="H8" s="10" t="s">
        <v>144</v>
      </c>
      <c r="I8">
        <v>11</v>
      </c>
      <c r="J8" s="47" t="s">
        <v>137</v>
      </c>
      <c r="K8">
        <v>31</v>
      </c>
    </row>
    <row r="9" spans="1:11" ht="15.5" x14ac:dyDescent="0.35">
      <c r="A9" s="46" t="s">
        <v>145</v>
      </c>
      <c r="B9">
        <v>0</v>
      </c>
      <c r="C9">
        <v>0</v>
      </c>
      <c r="D9">
        <v>30</v>
      </c>
      <c r="F9" s="41" t="s">
        <v>146</v>
      </c>
      <c r="G9">
        <v>9</v>
      </c>
      <c r="H9" s="45" t="s">
        <v>147</v>
      </c>
      <c r="I9">
        <v>11</v>
      </c>
      <c r="J9" s="47" t="s">
        <v>140</v>
      </c>
      <c r="K9">
        <v>31</v>
      </c>
    </row>
    <row r="10" spans="1:11" ht="15.5" x14ac:dyDescent="0.35">
      <c r="A10" s="15" t="s">
        <v>148</v>
      </c>
      <c r="B10">
        <v>0</v>
      </c>
      <c r="C10">
        <v>0</v>
      </c>
      <c r="D10">
        <v>30</v>
      </c>
      <c r="F10" s="41" t="s">
        <v>149</v>
      </c>
      <c r="G10">
        <v>9</v>
      </c>
      <c r="H10" s="5" t="s">
        <v>150</v>
      </c>
      <c r="I10">
        <v>10</v>
      </c>
      <c r="J10" s="5" t="s">
        <v>142</v>
      </c>
      <c r="K10">
        <v>31</v>
      </c>
    </row>
    <row r="11" spans="1:11" ht="15.5" x14ac:dyDescent="0.35">
      <c r="A11" s="16" t="s">
        <v>151</v>
      </c>
      <c r="B11">
        <v>0</v>
      </c>
      <c r="C11">
        <v>0</v>
      </c>
      <c r="D11">
        <v>30</v>
      </c>
      <c r="F11" s="41" t="s">
        <v>152</v>
      </c>
      <c r="G11">
        <v>9</v>
      </c>
      <c r="H11" s="43" t="s">
        <v>153</v>
      </c>
      <c r="I11">
        <v>10</v>
      </c>
      <c r="J11" s="46" t="s">
        <v>145</v>
      </c>
      <c r="K11">
        <v>30</v>
      </c>
    </row>
    <row r="12" spans="1:11" ht="15.5" x14ac:dyDescent="0.35">
      <c r="A12" s="48" t="s">
        <v>154</v>
      </c>
      <c r="B12">
        <v>0</v>
      </c>
      <c r="C12">
        <v>0</v>
      </c>
      <c r="D12">
        <v>29</v>
      </c>
      <c r="F12" s="41" t="s">
        <v>155</v>
      </c>
      <c r="G12">
        <v>9</v>
      </c>
      <c r="H12" s="4" t="s">
        <v>156</v>
      </c>
      <c r="I12">
        <v>9</v>
      </c>
      <c r="J12" s="15" t="s">
        <v>148</v>
      </c>
      <c r="K12">
        <v>30</v>
      </c>
    </row>
    <row r="13" spans="1:11" ht="15.5" x14ac:dyDescent="0.35">
      <c r="A13" s="5" t="s">
        <v>157</v>
      </c>
      <c r="B13">
        <v>0</v>
      </c>
      <c r="C13">
        <v>0</v>
      </c>
      <c r="D13">
        <v>29</v>
      </c>
      <c r="F13" s="41" t="s">
        <v>158</v>
      </c>
      <c r="G13">
        <v>9</v>
      </c>
      <c r="H13" s="8" t="s">
        <v>159</v>
      </c>
      <c r="I13">
        <v>9</v>
      </c>
      <c r="J13" s="16" t="s">
        <v>151</v>
      </c>
      <c r="K13">
        <v>30</v>
      </c>
    </row>
    <row r="14" spans="1:11" ht="15.5" x14ac:dyDescent="0.35">
      <c r="A14" s="6" t="s">
        <v>160</v>
      </c>
      <c r="B14">
        <v>0</v>
      </c>
      <c r="C14">
        <v>0</v>
      </c>
      <c r="D14">
        <v>29</v>
      </c>
      <c r="F14" s="41" t="s">
        <v>161</v>
      </c>
      <c r="G14">
        <v>9</v>
      </c>
      <c r="H14" s="41" t="s">
        <v>162</v>
      </c>
      <c r="I14">
        <v>9</v>
      </c>
      <c r="J14" s="48" t="s">
        <v>154</v>
      </c>
      <c r="K14">
        <v>29</v>
      </c>
    </row>
    <row r="15" spans="1:11" ht="15.5" x14ac:dyDescent="0.35">
      <c r="A15" s="17" t="s">
        <v>163</v>
      </c>
      <c r="B15">
        <v>0</v>
      </c>
      <c r="C15">
        <v>0</v>
      </c>
      <c r="D15">
        <v>29</v>
      </c>
      <c r="F15" s="41" t="s">
        <v>164</v>
      </c>
      <c r="G15">
        <v>9</v>
      </c>
      <c r="H15" s="49" t="s">
        <v>165</v>
      </c>
      <c r="I15">
        <v>9</v>
      </c>
      <c r="J15" s="5" t="s">
        <v>157</v>
      </c>
      <c r="K15">
        <v>29</v>
      </c>
    </row>
    <row r="16" spans="1:11" ht="15.5" x14ac:dyDescent="0.35">
      <c r="A16" s="14" t="s">
        <v>166</v>
      </c>
      <c r="B16">
        <v>1</v>
      </c>
      <c r="C16">
        <v>0</v>
      </c>
      <c r="D16">
        <v>28</v>
      </c>
      <c r="F16" s="42" t="s">
        <v>167</v>
      </c>
      <c r="G16">
        <v>9</v>
      </c>
      <c r="H16" s="49" t="s">
        <v>168</v>
      </c>
      <c r="I16">
        <v>8</v>
      </c>
      <c r="J16" s="6" t="s">
        <v>160</v>
      </c>
      <c r="K16">
        <v>29</v>
      </c>
    </row>
    <row r="17" spans="1:11" ht="15.5" x14ac:dyDescent="0.35">
      <c r="A17" s="42" t="s">
        <v>169</v>
      </c>
      <c r="B17">
        <v>0</v>
      </c>
      <c r="C17">
        <v>0</v>
      </c>
      <c r="D17">
        <v>28</v>
      </c>
      <c r="F17" s="46" t="s">
        <v>170</v>
      </c>
      <c r="G17">
        <v>9</v>
      </c>
      <c r="H17" s="18" t="s">
        <v>171</v>
      </c>
      <c r="I17">
        <v>8</v>
      </c>
      <c r="J17" s="17" t="s">
        <v>163</v>
      </c>
      <c r="K17">
        <v>29</v>
      </c>
    </row>
    <row r="18" spans="1:11" ht="15.5" x14ac:dyDescent="0.35">
      <c r="A18" s="8" t="s">
        <v>172</v>
      </c>
      <c r="B18">
        <v>0</v>
      </c>
      <c r="C18">
        <v>0</v>
      </c>
      <c r="D18">
        <v>28</v>
      </c>
      <c r="F18" s="46" t="s">
        <v>173</v>
      </c>
      <c r="G18">
        <v>9</v>
      </c>
      <c r="H18" s="41" t="s">
        <v>132</v>
      </c>
      <c r="I18">
        <v>7</v>
      </c>
      <c r="J18" s="14" t="s">
        <v>166</v>
      </c>
      <c r="K18">
        <v>28</v>
      </c>
    </row>
    <row r="19" spans="1:11" ht="15.5" x14ac:dyDescent="0.35">
      <c r="A19" s="6" t="s">
        <v>174</v>
      </c>
      <c r="B19">
        <v>1</v>
      </c>
      <c r="C19">
        <v>1</v>
      </c>
      <c r="D19">
        <v>27</v>
      </c>
      <c r="F19" s="4" t="s">
        <v>175</v>
      </c>
      <c r="G19">
        <v>9</v>
      </c>
      <c r="H19" s="46" t="s">
        <v>170</v>
      </c>
      <c r="I19">
        <v>7</v>
      </c>
      <c r="J19" s="42" t="s">
        <v>169</v>
      </c>
      <c r="K19">
        <v>28</v>
      </c>
    </row>
    <row r="20" spans="1:11" ht="15.5" x14ac:dyDescent="0.35">
      <c r="A20" s="18" t="s">
        <v>176</v>
      </c>
      <c r="B20">
        <v>0</v>
      </c>
      <c r="C20">
        <v>3</v>
      </c>
      <c r="D20">
        <v>27</v>
      </c>
      <c r="F20" s="10" t="s">
        <v>177</v>
      </c>
      <c r="G20">
        <v>9</v>
      </c>
      <c r="H20" s="41" t="s">
        <v>178</v>
      </c>
      <c r="I20">
        <v>7</v>
      </c>
      <c r="J20" s="8" t="s">
        <v>172</v>
      </c>
      <c r="K20">
        <v>28</v>
      </c>
    </row>
    <row r="21" spans="1:11" ht="15.5" x14ac:dyDescent="0.35">
      <c r="A21" s="48" t="s">
        <v>179</v>
      </c>
      <c r="B21">
        <v>0</v>
      </c>
      <c r="C21">
        <v>0</v>
      </c>
      <c r="D21">
        <v>27</v>
      </c>
      <c r="F21" s="10" t="s">
        <v>144</v>
      </c>
      <c r="G21">
        <v>9</v>
      </c>
      <c r="H21" s="44" t="s">
        <v>180</v>
      </c>
      <c r="I21">
        <v>7</v>
      </c>
    </row>
    <row r="22" spans="1:11" ht="15.5" x14ac:dyDescent="0.35">
      <c r="A22" s="5" t="s">
        <v>181</v>
      </c>
      <c r="B22">
        <v>0</v>
      </c>
      <c r="C22">
        <v>0</v>
      </c>
      <c r="D22">
        <v>27</v>
      </c>
      <c r="F22" s="4" t="s">
        <v>156</v>
      </c>
      <c r="G22">
        <v>8</v>
      </c>
      <c r="H22" s="49" t="s">
        <v>182</v>
      </c>
      <c r="I22">
        <v>7</v>
      </c>
    </row>
    <row r="23" spans="1:11" ht="15.5" x14ac:dyDescent="0.35">
      <c r="A23" s="6" t="s">
        <v>183</v>
      </c>
      <c r="B23">
        <v>0</v>
      </c>
      <c r="C23">
        <v>0</v>
      </c>
      <c r="D23">
        <v>27</v>
      </c>
      <c r="F23" s="8" t="s">
        <v>159</v>
      </c>
      <c r="G23">
        <v>8</v>
      </c>
      <c r="H23" s="46" t="s">
        <v>184</v>
      </c>
      <c r="I23">
        <v>7</v>
      </c>
    </row>
    <row r="24" spans="1:11" ht="15.5" x14ac:dyDescent="0.35">
      <c r="A24" s="14" t="s">
        <v>185</v>
      </c>
      <c r="B24">
        <v>0</v>
      </c>
      <c r="C24">
        <v>0</v>
      </c>
      <c r="D24">
        <v>27</v>
      </c>
      <c r="F24" s="8" t="s">
        <v>186</v>
      </c>
      <c r="G24">
        <v>8</v>
      </c>
    </row>
    <row r="25" spans="1:11" ht="15.5" x14ac:dyDescent="0.35">
      <c r="A25" s="15" t="s">
        <v>187</v>
      </c>
      <c r="B25">
        <v>0</v>
      </c>
      <c r="C25">
        <v>0</v>
      </c>
      <c r="D25">
        <v>27</v>
      </c>
    </row>
    <row r="26" spans="1:11" ht="15.5" x14ac:dyDescent="0.35">
      <c r="A26" s="16" t="s">
        <v>188</v>
      </c>
      <c r="B26">
        <v>0</v>
      </c>
      <c r="C26">
        <v>1</v>
      </c>
      <c r="D26">
        <v>26</v>
      </c>
    </row>
    <row r="27" spans="1:11" ht="15.5" x14ac:dyDescent="0.35">
      <c r="A27" s="41" t="s">
        <v>189</v>
      </c>
      <c r="B27">
        <v>0</v>
      </c>
      <c r="C27">
        <v>0</v>
      </c>
      <c r="D27">
        <v>26</v>
      </c>
    </row>
    <row r="28" spans="1:11" ht="15.5" x14ac:dyDescent="0.35">
      <c r="A28" s="43" t="s">
        <v>190</v>
      </c>
      <c r="B28">
        <v>0</v>
      </c>
      <c r="C28">
        <v>0</v>
      </c>
      <c r="D28">
        <v>26</v>
      </c>
    </row>
    <row r="29" spans="1:11" ht="15.5" x14ac:dyDescent="0.35">
      <c r="A29" s="43" t="s">
        <v>191</v>
      </c>
      <c r="B29">
        <v>0</v>
      </c>
      <c r="C29">
        <v>0</v>
      </c>
      <c r="D29">
        <v>26</v>
      </c>
    </row>
    <row r="30" spans="1:11" ht="15.5" x14ac:dyDescent="0.35">
      <c r="A30" s="45" t="s">
        <v>192</v>
      </c>
      <c r="B30">
        <v>0</v>
      </c>
      <c r="C30">
        <v>0</v>
      </c>
      <c r="D30">
        <v>26</v>
      </c>
    </row>
    <row r="31" spans="1:11" ht="15.5" x14ac:dyDescent="0.35">
      <c r="A31" s="12" t="s">
        <v>193</v>
      </c>
      <c r="B31">
        <v>0</v>
      </c>
      <c r="C31">
        <v>0</v>
      </c>
      <c r="D31">
        <v>26</v>
      </c>
    </row>
    <row r="32" spans="1:11" ht="15.5" x14ac:dyDescent="0.35">
      <c r="A32" s="13" t="s">
        <v>194</v>
      </c>
      <c r="B32">
        <v>0</v>
      </c>
      <c r="C32">
        <v>0</v>
      </c>
      <c r="D32">
        <v>26</v>
      </c>
    </row>
    <row r="33" spans="1:4" ht="15.5" x14ac:dyDescent="0.35">
      <c r="A33" s="14" t="s">
        <v>195</v>
      </c>
      <c r="B33">
        <v>0</v>
      </c>
      <c r="C33">
        <v>0</v>
      </c>
      <c r="D33">
        <v>26</v>
      </c>
    </row>
    <row r="34" spans="1:4" ht="15.5" x14ac:dyDescent="0.35">
      <c r="A34" s="15" t="s">
        <v>196</v>
      </c>
      <c r="B34">
        <v>0</v>
      </c>
      <c r="C34">
        <v>0</v>
      </c>
      <c r="D34">
        <v>26</v>
      </c>
    </row>
    <row r="35" spans="1:4" ht="15.5" x14ac:dyDescent="0.35">
      <c r="A35" s="15" t="s">
        <v>197</v>
      </c>
      <c r="B35">
        <v>0</v>
      </c>
      <c r="C35">
        <v>0</v>
      </c>
      <c r="D35">
        <v>26</v>
      </c>
    </row>
    <row r="36" spans="1:4" ht="15.5" x14ac:dyDescent="0.35">
      <c r="A36" s="19" t="s">
        <v>198</v>
      </c>
      <c r="B36">
        <v>0</v>
      </c>
      <c r="C36">
        <v>0</v>
      </c>
      <c r="D36">
        <v>26</v>
      </c>
    </row>
    <row r="37" spans="1:4" x14ac:dyDescent="0.35">
      <c r="A37" s="49" t="s">
        <v>199</v>
      </c>
      <c r="B37">
        <v>1</v>
      </c>
      <c r="C37">
        <v>1</v>
      </c>
      <c r="D37">
        <v>25</v>
      </c>
    </row>
    <row r="38" spans="1:4" ht="15.5" x14ac:dyDescent="0.35">
      <c r="A38" s="41" t="s">
        <v>200</v>
      </c>
      <c r="B38">
        <v>0</v>
      </c>
      <c r="C38">
        <v>0</v>
      </c>
      <c r="D38">
        <v>25</v>
      </c>
    </row>
    <row r="39" spans="1:4" ht="15.5" x14ac:dyDescent="0.35">
      <c r="A39" s="45" t="s">
        <v>201</v>
      </c>
      <c r="B39">
        <v>0</v>
      </c>
      <c r="C39">
        <v>0</v>
      </c>
      <c r="D39">
        <v>25</v>
      </c>
    </row>
    <row r="40" spans="1:4" ht="15.5" x14ac:dyDescent="0.35">
      <c r="A40" s="6" t="s">
        <v>202</v>
      </c>
      <c r="B40">
        <v>0</v>
      </c>
      <c r="C40">
        <v>0</v>
      </c>
      <c r="D40">
        <v>25</v>
      </c>
    </row>
    <row r="41" spans="1:4" ht="15.5" x14ac:dyDescent="0.35">
      <c r="A41" s="14" t="s">
        <v>203</v>
      </c>
      <c r="B41">
        <v>0</v>
      </c>
      <c r="C41">
        <v>0</v>
      </c>
      <c r="D41">
        <v>25</v>
      </c>
    </row>
    <row r="42" spans="1:4" ht="15.5" x14ac:dyDescent="0.35">
      <c r="A42" s="16" t="s">
        <v>204</v>
      </c>
      <c r="B42">
        <v>0</v>
      </c>
      <c r="C42">
        <v>0</v>
      </c>
      <c r="D42">
        <v>25</v>
      </c>
    </row>
    <row r="43" spans="1:4" ht="15.5" x14ac:dyDescent="0.35">
      <c r="A43" s="10" t="s">
        <v>205</v>
      </c>
      <c r="B43">
        <v>7</v>
      </c>
      <c r="C43">
        <v>0</v>
      </c>
      <c r="D43">
        <v>24</v>
      </c>
    </row>
    <row r="44" spans="1:4" x14ac:dyDescent="0.35">
      <c r="A44" s="49" t="s">
        <v>206</v>
      </c>
      <c r="B44">
        <v>1</v>
      </c>
      <c r="C44">
        <v>2</v>
      </c>
      <c r="D44">
        <v>24</v>
      </c>
    </row>
    <row r="45" spans="1:4" ht="15.5" x14ac:dyDescent="0.35">
      <c r="A45" s="46" t="s">
        <v>207</v>
      </c>
      <c r="B45">
        <v>0</v>
      </c>
      <c r="C45">
        <v>3</v>
      </c>
      <c r="D45">
        <v>24</v>
      </c>
    </row>
    <row r="46" spans="1:4" ht="15.5" x14ac:dyDescent="0.35">
      <c r="A46" s="43" t="s">
        <v>208</v>
      </c>
      <c r="B46">
        <v>0</v>
      </c>
      <c r="C46">
        <v>0</v>
      </c>
      <c r="D46">
        <v>24</v>
      </c>
    </row>
    <row r="47" spans="1:4" ht="15.5" x14ac:dyDescent="0.35">
      <c r="A47" s="46" t="s">
        <v>209</v>
      </c>
      <c r="B47">
        <v>0</v>
      </c>
      <c r="C47">
        <v>0</v>
      </c>
      <c r="D47">
        <v>24</v>
      </c>
    </row>
    <row r="48" spans="1:4" ht="15.5" x14ac:dyDescent="0.35">
      <c r="A48" s="43" t="s">
        <v>210</v>
      </c>
      <c r="B48">
        <v>0</v>
      </c>
      <c r="C48">
        <v>0</v>
      </c>
      <c r="D48">
        <v>24</v>
      </c>
    </row>
    <row r="49" spans="1:4" ht="15.5" x14ac:dyDescent="0.35">
      <c r="A49" s="13" t="s">
        <v>211</v>
      </c>
      <c r="B49">
        <v>0</v>
      </c>
      <c r="C49">
        <v>0</v>
      </c>
      <c r="D49">
        <v>24</v>
      </c>
    </row>
    <row r="50" spans="1:4" ht="15.5" x14ac:dyDescent="0.35">
      <c r="A50" s="17" t="s">
        <v>212</v>
      </c>
      <c r="B50">
        <v>0</v>
      </c>
      <c r="C50">
        <v>0</v>
      </c>
      <c r="D50">
        <v>24</v>
      </c>
    </row>
    <row r="51" spans="1:4" ht="15.5" x14ac:dyDescent="0.35">
      <c r="A51" s="41" t="s">
        <v>164</v>
      </c>
      <c r="B51">
        <v>9</v>
      </c>
      <c r="C51">
        <v>0</v>
      </c>
      <c r="D51">
        <v>23</v>
      </c>
    </row>
    <row r="52" spans="1:4" ht="15.5" x14ac:dyDescent="0.35">
      <c r="A52" s="7" t="s">
        <v>213</v>
      </c>
      <c r="B52">
        <v>1</v>
      </c>
      <c r="C52">
        <v>1</v>
      </c>
      <c r="D52">
        <v>23</v>
      </c>
    </row>
    <row r="53" spans="1:4" ht="15.5" x14ac:dyDescent="0.35">
      <c r="A53" s="8" t="s">
        <v>214</v>
      </c>
      <c r="B53">
        <v>0</v>
      </c>
      <c r="C53">
        <v>1</v>
      </c>
      <c r="D53">
        <v>23</v>
      </c>
    </row>
    <row r="54" spans="1:4" ht="15.5" x14ac:dyDescent="0.35">
      <c r="A54" s="19" t="s">
        <v>215</v>
      </c>
      <c r="B54">
        <v>0</v>
      </c>
      <c r="C54">
        <v>1</v>
      </c>
      <c r="D54">
        <v>23</v>
      </c>
    </row>
    <row r="55" spans="1:4" ht="15.5" x14ac:dyDescent="0.35">
      <c r="A55" s="44" t="s">
        <v>216</v>
      </c>
      <c r="B55">
        <v>0</v>
      </c>
      <c r="C55">
        <v>0</v>
      </c>
      <c r="D55">
        <v>23</v>
      </c>
    </row>
    <row r="56" spans="1:4" ht="15.5" x14ac:dyDescent="0.35">
      <c r="A56" s="45" t="s">
        <v>217</v>
      </c>
      <c r="B56">
        <v>0</v>
      </c>
      <c r="C56">
        <v>0</v>
      </c>
      <c r="D56">
        <v>23</v>
      </c>
    </row>
    <row r="57" spans="1:4" ht="15.5" x14ac:dyDescent="0.35">
      <c r="A57" s="10" t="s">
        <v>218</v>
      </c>
      <c r="B57">
        <v>7</v>
      </c>
      <c r="C57">
        <v>0</v>
      </c>
      <c r="D57">
        <v>22</v>
      </c>
    </row>
    <row r="58" spans="1:4" x14ac:dyDescent="0.35">
      <c r="A58" s="49" t="s">
        <v>219</v>
      </c>
      <c r="B58">
        <v>4</v>
      </c>
      <c r="C58">
        <v>1</v>
      </c>
      <c r="D58">
        <v>22</v>
      </c>
    </row>
    <row r="59" spans="1:4" ht="15.5" x14ac:dyDescent="0.35">
      <c r="A59" s="14" t="s">
        <v>220</v>
      </c>
      <c r="B59">
        <v>2</v>
      </c>
      <c r="C59">
        <v>0</v>
      </c>
      <c r="D59">
        <v>22</v>
      </c>
    </row>
    <row r="60" spans="1:4" ht="15.5" x14ac:dyDescent="0.35">
      <c r="A60" s="15" t="s">
        <v>221</v>
      </c>
      <c r="B60">
        <v>0</v>
      </c>
      <c r="C60">
        <v>2</v>
      </c>
      <c r="D60">
        <v>22</v>
      </c>
    </row>
    <row r="61" spans="1:4" ht="15.5" x14ac:dyDescent="0.35">
      <c r="A61" s="47" t="s">
        <v>222</v>
      </c>
      <c r="B61">
        <v>0</v>
      </c>
      <c r="C61">
        <v>1</v>
      </c>
      <c r="D61">
        <v>22</v>
      </c>
    </row>
    <row r="62" spans="1:4" ht="15.5" x14ac:dyDescent="0.35">
      <c r="A62" s="47" t="s">
        <v>223</v>
      </c>
      <c r="B62">
        <v>0</v>
      </c>
      <c r="C62">
        <v>1</v>
      </c>
      <c r="D62">
        <v>22</v>
      </c>
    </row>
    <row r="63" spans="1:4" ht="15.5" x14ac:dyDescent="0.35">
      <c r="A63" s="16" t="s">
        <v>224</v>
      </c>
      <c r="B63">
        <v>0</v>
      </c>
      <c r="C63">
        <v>1</v>
      </c>
      <c r="D63">
        <v>22</v>
      </c>
    </row>
    <row r="64" spans="1:4" ht="15.5" x14ac:dyDescent="0.35">
      <c r="A64" s="21" t="s">
        <v>225</v>
      </c>
      <c r="B64">
        <v>0</v>
      </c>
      <c r="C64">
        <v>1</v>
      </c>
      <c r="D64">
        <v>22</v>
      </c>
    </row>
    <row r="65" spans="1:4" x14ac:dyDescent="0.35">
      <c r="A65" s="48" t="s">
        <v>226</v>
      </c>
      <c r="B65">
        <v>0</v>
      </c>
      <c r="C65">
        <v>0</v>
      </c>
      <c r="D65">
        <v>22</v>
      </c>
    </row>
    <row r="66" spans="1:4" x14ac:dyDescent="0.35">
      <c r="A66" s="49" t="s">
        <v>227</v>
      </c>
      <c r="B66">
        <v>0</v>
      </c>
      <c r="C66">
        <v>0</v>
      </c>
      <c r="D66">
        <v>22</v>
      </c>
    </row>
    <row r="67" spans="1:4" ht="15.5" x14ac:dyDescent="0.35">
      <c r="A67" s="6" t="s">
        <v>228</v>
      </c>
      <c r="B67">
        <v>0</v>
      </c>
      <c r="C67">
        <v>0</v>
      </c>
      <c r="D67">
        <v>22</v>
      </c>
    </row>
    <row r="68" spans="1:4" ht="15.5" x14ac:dyDescent="0.35">
      <c r="A68" s="20" t="s">
        <v>229</v>
      </c>
      <c r="B68">
        <v>0</v>
      </c>
      <c r="C68">
        <v>0</v>
      </c>
      <c r="D68">
        <v>22</v>
      </c>
    </row>
    <row r="69" spans="1:4" ht="15.5" x14ac:dyDescent="0.35">
      <c r="A69" s="41" t="s">
        <v>152</v>
      </c>
      <c r="B69">
        <v>9</v>
      </c>
      <c r="C69">
        <v>0</v>
      </c>
      <c r="D69">
        <v>21</v>
      </c>
    </row>
    <row r="70" spans="1:4" ht="15.5" x14ac:dyDescent="0.35">
      <c r="A70" s="10" t="s">
        <v>230</v>
      </c>
      <c r="B70">
        <v>7</v>
      </c>
      <c r="C70">
        <v>0</v>
      </c>
      <c r="D70">
        <v>21</v>
      </c>
    </row>
    <row r="71" spans="1:4" ht="15.5" x14ac:dyDescent="0.35">
      <c r="A71" s="10" t="s">
        <v>231</v>
      </c>
      <c r="B71">
        <v>7</v>
      </c>
      <c r="C71">
        <v>0</v>
      </c>
      <c r="D71">
        <v>21</v>
      </c>
    </row>
    <row r="72" spans="1:4" ht="15.5" x14ac:dyDescent="0.35">
      <c r="A72" s="10" t="s">
        <v>232</v>
      </c>
      <c r="B72">
        <v>7</v>
      </c>
      <c r="C72">
        <v>0</v>
      </c>
      <c r="D72">
        <v>21</v>
      </c>
    </row>
    <row r="73" spans="1:4" ht="15.5" x14ac:dyDescent="0.35">
      <c r="A73" s="16" t="s">
        <v>233</v>
      </c>
      <c r="B73">
        <v>0</v>
      </c>
      <c r="C73">
        <v>2</v>
      </c>
      <c r="D73">
        <v>21</v>
      </c>
    </row>
    <row r="74" spans="1:4" ht="15.5" x14ac:dyDescent="0.35">
      <c r="A74" s="6" t="s">
        <v>234</v>
      </c>
      <c r="B74">
        <v>0</v>
      </c>
      <c r="C74">
        <v>1</v>
      </c>
      <c r="D74">
        <v>21</v>
      </c>
    </row>
    <row r="75" spans="1:4" ht="15.5" x14ac:dyDescent="0.35">
      <c r="A75" s="19" t="s">
        <v>235</v>
      </c>
      <c r="B75">
        <v>0</v>
      </c>
      <c r="C75">
        <v>1</v>
      </c>
      <c r="D75">
        <v>21</v>
      </c>
    </row>
    <row r="76" spans="1:4" ht="15.5" x14ac:dyDescent="0.35">
      <c r="A76" s="13" t="s">
        <v>236</v>
      </c>
      <c r="B76">
        <v>0</v>
      </c>
      <c r="C76">
        <v>0</v>
      </c>
      <c r="D76">
        <v>21</v>
      </c>
    </row>
    <row r="77" spans="1:4" ht="15.5" x14ac:dyDescent="0.35">
      <c r="A77" s="19" t="s">
        <v>237</v>
      </c>
      <c r="B77">
        <v>0</v>
      </c>
      <c r="C77">
        <v>0</v>
      </c>
      <c r="D77">
        <v>21</v>
      </c>
    </row>
    <row r="78" spans="1:4" ht="15.5" x14ac:dyDescent="0.35">
      <c r="A78" s="4" t="s">
        <v>238</v>
      </c>
      <c r="B78">
        <v>7</v>
      </c>
      <c r="C78">
        <v>0</v>
      </c>
      <c r="D78">
        <v>20</v>
      </c>
    </row>
    <row r="79" spans="1:4" ht="15.5" x14ac:dyDescent="0.35">
      <c r="A79" s="8" t="s">
        <v>239</v>
      </c>
      <c r="B79">
        <v>4</v>
      </c>
      <c r="C79">
        <v>0</v>
      </c>
      <c r="D79">
        <v>20</v>
      </c>
    </row>
    <row r="80" spans="1:4" ht="15.5" x14ac:dyDescent="0.35">
      <c r="A80" s="5" t="s">
        <v>240</v>
      </c>
      <c r="B80">
        <v>2</v>
      </c>
      <c r="C80">
        <v>0</v>
      </c>
      <c r="D80">
        <v>20</v>
      </c>
    </row>
    <row r="81" spans="1:4" ht="15.5" x14ac:dyDescent="0.35">
      <c r="A81" s="20" t="s">
        <v>241</v>
      </c>
      <c r="B81">
        <v>1</v>
      </c>
      <c r="C81">
        <v>0</v>
      </c>
      <c r="D81">
        <v>20</v>
      </c>
    </row>
    <row r="82" spans="1:4" ht="15.5" x14ac:dyDescent="0.35">
      <c r="A82" s="47" t="s">
        <v>242</v>
      </c>
      <c r="B82">
        <v>0</v>
      </c>
      <c r="C82">
        <v>2</v>
      </c>
      <c r="D82">
        <v>20</v>
      </c>
    </row>
    <row r="83" spans="1:4" ht="15.5" x14ac:dyDescent="0.35">
      <c r="A83" s="17" t="s">
        <v>243</v>
      </c>
      <c r="B83">
        <v>0</v>
      </c>
      <c r="C83">
        <v>1</v>
      </c>
      <c r="D83">
        <v>20</v>
      </c>
    </row>
    <row r="84" spans="1:4" ht="15.5" x14ac:dyDescent="0.35">
      <c r="A84" s="44" t="s">
        <v>244</v>
      </c>
      <c r="B84">
        <v>0</v>
      </c>
      <c r="C84">
        <v>0</v>
      </c>
      <c r="D84">
        <v>20</v>
      </c>
    </row>
    <row r="85" spans="1:4" ht="15.5" x14ac:dyDescent="0.35">
      <c r="A85" s="41" t="s">
        <v>138</v>
      </c>
      <c r="B85">
        <v>11</v>
      </c>
      <c r="C85">
        <v>1</v>
      </c>
      <c r="D85">
        <v>19</v>
      </c>
    </row>
    <row r="86" spans="1:4" ht="15.5" x14ac:dyDescent="0.35">
      <c r="A86" s="41" t="s">
        <v>158</v>
      </c>
      <c r="B86">
        <v>9</v>
      </c>
      <c r="C86">
        <v>1</v>
      </c>
      <c r="D86">
        <v>19</v>
      </c>
    </row>
    <row r="87" spans="1:4" ht="15.5" x14ac:dyDescent="0.35">
      <c r="A87" s="11" t="s">
        <v>245</v>
      </c>
      <c r="B87">
        <v>7</v>
      </c>
      <c r="C87">
        <v>0</v>
      </c>
      <c r="D87">
        <v>19</v>
      </c>
    </row>
    <row r="88" spans="1:4" ht="15.5" x14ac:dyDescent="0.35">
      <c r="A88" s="7" t="s">
        <v>246</v>
      </c>
      <c r="B88">
        <v>7</v>
      </c>
      <c r="C88">
        <v>0</v>
      </c>
      <c r="D88">
        <v>19</v>
      </c>
    </row>
    <row r="89" spans="1:4" ht="15.5" x14ac:dyDescent="0.35">
      <c r="A89" s="8" t="s">
        <v>247</v>
      </c>
      <c r="B89">
        <v>5</v>
      </c>
      <c r="C89">
        <v>0</v>
      </c>
      <c r="D89">
        <v>19</v>
      </c>
    </row>
    <row r="90" spans="1:4" x14ac:dyDescent="0.35">
      <c r="A90" s="49" t="s">
        <v>248</v>
      </c>
      <c r="B90">
        <v>1</v>
      </c>
      <c r="C90">
        <v>0</v>
      </c>
      <c r="D90">
        <v>19</v>
      </c>
    </row>
    <row r="91" spans="1:4" ht="15.5" x14ac:dyDescent="0.35">
      <c r="A91" s="46" t="s">
        <v>249</v>
      </c>
      <c r="B91">
        <v>0</v>
      </c>
      <c r="C91">
        <v>3</v>
      </c>
      <c r="D91">
        <v>19</v>
      </c>
    </row>
    <row r="92" spans="1:4" ht="15.5" x14ac:dyDescent="0.35">
      <c r="A92" s="6" t="s">
        <v>250</v>
      </c>
      <c r="B92">
        <v>0</v>
      </c>
      <c r="C92">
        <v>2</v>
      </c>
      <c r="D92">
        <v>19</v>
      </c>
    </row>
    <row r="93" spans="1:4" ht="15.5" x14ac:dyDescent="0.35">
      <c r="A93" s="8" t="s">
        <v>251</v>
      </c>
      <c r="B93">
        <v>0</v>
      </c>
      <c r="C93">
        <v>1</v>
      </c>
      <c r="D93">
        <v>19</v>
      </c>
    </row>
    <row r="94" spans="1:4" ht="15.5" x14ac:dyDescent="0.35">
      <c r="A94" s="20" t="s">
        <v>252</v>
      </c>
      <c r="B94">
        <v>0</v>
      </c>
      <c r="C94">
        <v>1</v>
      </c>
      <c r="D94">
        <v>19</v>
      </c>
    </row>
    <row r="95" spans="1:4" ht="15.5" x14ac:dyDescent="0.35">
      <c r="A95" s="44" t="s">
        <v>253</v>
      </c>
      <c r="B95">
        <v>0</v>
      </c>
      <c r="C95">
        <v>0</v>
      </c>
      <c r="D95">
        <v>19</v>
      </c>
    </row>
    <row r="96" spans="1:4" ht="15.5" x14ac:dyDescent="0.35">
      <c r="A96" s="13" t="s">
        <v>254</v>
      </c>
      <c r="B96">
        <v>0</v>
      </c>
      <c r="C96">
        <v>0</v>
      </c>
      <c r="D96">
        <v>19</v>
      </c>
    </row>
    <row r="97" spans="1:4" ht="15.5" x14ac:dyDescent="0.35">
      <c r="A97" s="13" t="s">
        <v>255</v>
      </c>
      <c r="B97">
        <v>0</v>
      </c>
      <c r="C97">
        <v>0</v>
      </c>
      <c r="D97">
        <v>19</v>
      </c>
    </row>
    <row r="98" spans="1:4" ht="15.5" x14ac:dyDescent="0.35">
      <c r="A98" s="13" t="s">
        <v>256</v>
      </c>
      <c r="B98">
        <v>0</v>
      </c>
      <c r="C98">
        <v>0</v>
      </c>
      <c r="D98">
        <v>19</v>
      </c>
    </row>
    <row r="99" spans="1:4" ht="15.5" x14ac:dyDescent="0.35">
      <c r="A99" s="46" t="s">
        <v>257</v>
      </c>
      <c r="B99">
        <v>7</v>
      </c>
      <c r="C99">
        <v>1</v>
      </c>
      <c r="D99">
        <v>18</v>
      </c>
    </row>
    <row r="100" spans="1:4" ht="15.5" x14ac:dyDescent="0.35">
      <c r="A100" s="47" t="s">
        <v>258</v>
      </c>
      <c r="B100">
        <v>0</v>
      </c>
      <c r="C100">
        <v>3</v>
      </c>
      <c r="D100">
        <v>18</v>
      </c>
    </row>
    <row r="101" spans="1:4" ht="15.5" x14ac:dyDescent="0.35">
      <c r="A101" s="45" t="s">
        <v>259</v>
      </c>
      <c r="B101">
        <v>0</v>
      </c>
      <c r="C101">
        <v>1</v>
      </c>
      <c r="D101">
        <v>18</v>
      </c>
    </row>
    <row r="102" spans="1:4" x14ac:dyDescent="0.35">
      <c r="A102" s="48" t="s">
        <v>260</v>
      </c>
      <c r="B102">
        <v>0</v>
      </c>
      <c r="C102">
        <v>0</v>
      </c>
      <c r="D102">
        <v>18</v>
      </c>
    </row>
    <row r="103" spans="1:4" ht="15.5" x14ac:dyDescent="0.35">
      <c r="A103" s="46" t="s">
        <v>261</v>
      </c>
      <c r="B103">
        <v>0</v>
      </c>
      <c r="C103">
        <v>0</v>
      </c>
      <c r="D103">
        <v>18</v>
      </c>
    </row>
    <row r="104" spans="1:4" ht="15.5" x14ac:dyDescent="0.35">
      <c r="A104" s="41" t="s">
        <v>155</v>
      </c>
      <c r="B104">
        <v>9</v>
      </c>
      <c r="C104">
        <v>0</v>
      </c>
      <c r="D104">
        <v>17</v>
      </c>
    </row>
    <row r="105" spans="1:4" ht="15.5" x14ac:dyDescent="0.35">
      <c r="A105" s="10" t="s">
        <v>177</v>
      </c>
      <c r="B105">
        <v>9</v>
      </c>
      <c r="C105">
        <v>0</v>
      </c>
      <c r="D105">
        <v>17</v>
      </c>
    </row>
    <row r="106" spans="1:4" ht="15.5" x14ac:dyDescent="0.35">
      <c r="A106" s="4" t="s">
        <v>262</v>
      </c>
      <c r="B106">
        <v>7</v>
      </c>
      <c r="C106">
        <v>3</v>
      </c>
      <c r="D106">
        <v>17</v>
      </c>
    </row>
    <row r="107" spans="1:4" ht="15.5" x14ac:dyDescent="0.35">
      <c r="A107" s="7" t="s">
        <v>263</v>
      </c>
      <c r="B107">
        <v>7</v>
      </c>
      <c r="C107">
        <v>1</v>
      </c>
      <c r="D107">
        <v>17</v>
      </c>
    </row>
    <row r="108" spans="1:4" ht="15.5" x14ac:dyDescent="0.35">
      <c r="A108" s="10" t="s">
        <v>264</v>
      </c>
      <c r="B108">
        <v>7</v>
      </c>
      <c r="C108">
        <v>0</v>
      </c>
      <c r="D108">
        <v>17</v>
      </c>
    </row>
    <row r="109" spans="1:4" ht="15.5" x14ac:dyDescent="0.35">
      <c r="A109" s="7" t="s">
        <v>265</v>
      </c>
      <c r="B109">
        <v>7</v>
      </c>
      <c r="C109">
        <v>0</v>
      </c>
      <c r="D109">
        <v>17</v>
      </c>
    </row>
    <row r="110" spans="1:4" x14ac:dyDescent="0.35">
      <c r="A110" s="48" t="s">
        <v>266</v>
      </c>
      <c r="B110">
        <v>0</v>
      </c>
      <c r="C110">
        <v>2</v>
      </c>
      <c r="D110">
        <v>17</v>
      </c>
    </row>
    <row r="111" spans="1:4" ht="15.5" x14ac:dyDescent="0.35">
      <c r="A111" s="6" t="s">
        <v>267</v>
      </c>
      <c r="B111">
        <v>0</v>
      </c>
      <c r="C111">
        <v>2</v>
      </c>
      <c r="D111">
        <v>17</v>
      </c>
    </row>
    <row r="112" spans="1:4" ht="15.5" x14ac:dyDescent="0.35">
      <c r="A112" s="18" t="s">
        <v>268</v>
      </c>
      <c r="B112">
        <v>0</v>
      </c>
      <c r="C112">
        <v>2</v>
      </c>
      <c r="D112">
        <v>17</v>
      </c>
    </row>
    <row r="113" spans="1:4" ht="15.5" x14ac:dyDescent="0.35">
      <c r="A113" s="20" t="s">
        <v>269</v>
      </c>
      <c r="B113">
        <v>0</v>
      </c>
      <c r="C113">
        <v>0</v>
      </c>
      <c r="D113">
        <v>17</v>
      </c>
    </row>
    <row r="114" spans="1:4" ht="15.5" x14ac:dyDescent="0.35">
      <c r="A114" s="21" t="s">
        <v>270</v>
      </c>
      <c r="B114">
        <v>0</v>
      </c>
      <c r="C114">
        <v>0</v>
      </c>
      <c r="D114">
        <v>17</v>
      </c>
    </row>
    <row r="115" spans="1:4" ht="15.5" x14ac:dyDescent="0.35">
      <c r="A115" s="11" t="s">
        <v>271</v>
      </c>
      <c r="B115">
        <v>7</v>
      </c>
      <c r="C115">
        <v>1</v>
      </c>
      <c r="D115">
        <v>16</v>
      </c>
    </row>
    <row r="116" spans="1:4" ht="15.5" x14ac:dyDescent="0.35">
      <c r="A116" s="7" t="s">
        <v>272</v>
      </c>
      <c r="B116">
        <v>7</v>
      </c>
      <c r="C116">
        <v>0</v>
      </c>
      <c r="D116">
        <v>16</v>
      </c>
    </row>
    <row r="117" spans="1:4" ht="15.5" x14ac:dyDescent="0.35">
      <c r="A117" s="7" t="s">
        <v>273</v>
      </c>
      <c r="B117">
        <v>7</v>
      </c>
      <c r="C117">
        <v>0</v>
      </c>
      <c r="D117">
        <v>16</v>
      </c>
    </row>
    <row r="118" spans="1:4" x14ac:dyDescent="0.35">
      <c r="A118" s="49" t="s">
        <v>274</v>
      </c>
      <c r="B118">
        <v>2</v>
      </c>
      <c r="C118">
        <v>2</v>
      </c>
      <c r="D118">
        <v>16</v>
      </c>
    </row>
    <row r="119" spans="1:4" ht="15.5" x14ac:dyDescent="0.35">
      <c r="A119" s="43" t="s">
        <v>275</v>
      </c>
      <c r="B119">
        <v>1</v>
      </c>
      <c r="C119">
        <v>3</v>
      </c>
      <c r="D119">
        <v>16</v>
      </c>
    </row>
    <row r="120" spans="1:4" ht="15.5" x14ac:dyDescent="0.35">
      <c r="A120" s="6" t="s">
        <v>276</v>
      </c>
      <c r="B120">
        <v>1</v>
      </c>
      <c r="C120">
        <v>1</v>
      </c>
      <c r="D120">
        <v>16</v>
      </c>
    </row>
    <row r="121" spans="1:4" ht="15.5" x14ac:dyDescent="0.35">
      <c r="A121" s="42" t="s">
        <v>277</v>
      </c>
      <c r="B121">
        <v>1</v>
      </c>
      <c r="C121">
        <v>0</v>
      </c>
      <c r="D121">
        <v>16</v>
      </c>
    </row>
    <row r="122" spans="1:4" ht="15.5" x14ac:dyDescent="0.35">
      <c r="A122" s="42" t="s">
        <v>278</v>
      </c>
      <c r="B122">
        <v>0</v>
      </c>
      <c r="C122">
        <v>2</v>
      </c>
      <c r="D122">
        <v>16</v>
      </c>
    </row>
    <row r="123" spans="1:4" ht="15.5" x14ac:dyDescent="0.35">
      <c r="A123" s="41" t="s">
        <v>279</v>
      </c>
      <c r="B123">
        <v>0</v>
      </c>
      <c r="C123">
        <v>1</v>
      </c>
      <c r="D123">
        <v>16</v>
      </c>
    </row>
    <row r="124" spans="1:4" ht="15.5" x14ac:dyDescent="0.35">
      <c r="A124" s="50" t="s">
        <v>280</v>
      </c>
      <c r="B124">
        <v>0</v>
      </c>
      <c r="C124">
        <v>1</v>
      </c>
      <c r="D124">
        <v>16</v>
      </c>
    </row>
    <row r="125" spans="1:4" ht="15.5" x14ac:dyDescent="0.35">
      <c r="A125" s="8" t="s">
        <v>281</v>
      </c>
      <c r="B125">
        <v>0</v>
      </c>
      <c r="C125">
        <v>0</v>
      </c>
      <c r="D125">
        <v>16</v>
      </c>
    </row>
    <row r="126" spans="1:4" ht="15.5" x14ac:dyDescent="0.35">
      <c r="A126" s="41" t="s">
        <v>143</v>
      </c>
      <c r="B126">
        <v>9</v>
      </c>
      <c r="C126">
        <v>1</v>
      </c>
      <c r="D126">
        <v>15</v>
      </c>
    </row>
    <row r="127" spans="1:4" ht="15.5" x14ac:dyDescent="0.35">
      <c r="A127" s="11" t="s">
        <v>282</v>
      </c>
      <c r="B127">
        <v>7</v>
      </c>
      <c r="C127">
        <v>1</v>
      </c>
      <c r="D127">
        <v>15</v>
      </c>
    </row>
    <row r="128" spans="1:4" ht="15.5" x14ac:dyDescent="0.35">
      <c r="A128" s="11" t="s">
        <v>283</v>
      </c>
      <c r="B128">
        <v>7</v>
      </c>
      <c r="C128">
        <v>0</v>
      </c>
      <c r="D128">
        <v>15</v>
      </c>
    </row>
    <row r="129" spans="1:4" ht="15.5" x14ac:dyDescent="0.35">
      <c r="A129" s="43" t="s">
        <v>284</v>
      </c>
      <c r="B129">
        <v>3</v>
      </c>
      <c r="C129">
        <v>0</v>
      </c>
      <c r="D129">
        <v>15</v>
      </c>
    </row>
    <row r="130" spans="1:4" x14ac:dyDescent="0.35">
      <c r="A130" s="49" t="s">
        <v>285</v>
      </c>
      <c r="B130">
        <v>2</v>
      </c>
      <c r="C130">
        <v>1</v>
      </c>
      <c r="D130">
        <v>15</v>
      </c>
    </row>
    <row r="131" spans="1:4" ht="15.5" x14ac:dyDescent="0.35">
      <c r="A131" s="44" t="s">
        <v>180</v>
      </c>
      <c r="B131">
        <v>0</v>
      </c>
      <c r="C131">
        <v>7</v>
      </c>
      <c r="D131">
        <v>15</v>
      </c>
    </row>
    <row r="132" spans="1:4" ht="15.5" x14ac:dyDescent="0.35">
      <c r="A132" s="6" t="s">
        <v>286</v>
      </c>
      <c r="B132">
        <v>0</v>
      </c>
      <c r="C132">
        <v>3</v>
      </c>
      <c r="D132">
        <v>15</v>
      </c>
    </row>
    <row r="133" spans="1:4" ht="15.5" x14ac:dyDescent="0.35">
      <c r="A133" s="45" t="s">
        <v>287</v>
      </c>
      <c r="B133">
        <v>0</v>
      </c>
      <c r="C133">
        <v>2</v>
      </c>
      <c r="D133">
        <v>15</v>
      </c>
    </row>
    <row r="134" spans="1:4" ht="15.5" x14ac:dyDescent="0.35">
      <c r="A134" s="45" t="s">
        <v>288</v>
      </c>
      <c r="B134">
        <v>0</v>
      </c>
      <c r="C134">
        <v>1</v>
      </c>
      <c r="D134">
        <v>15</v>
      </c>
    </row>
    <row r="135" spans="1:4" x14ac:dyDescent="0.35">
      <c r="A135" s="48" t="s">
        <v>289</v>
      </c>
      <c r="B135">
        <v>0</v>
      </c>
      <c r="C135">
        <v>1</v>
      </c>
      <c r="D135">
        <v>15</v>
      </c>
    </row>
    <row r="136" spans="1:4" ht="15.5" x14ac:dyDescent="0.35">
      <c r="A136" s="50" t="s">
        <v>290</v>
      </c>
      <c r="B136">
        <v>0</v>
      </c>
      <c r="C136">
        <v>1</v>
      </c>
      <c r="D136">
        <v>15</v>
      </c>
    </row>
    <row r="137" spans="1:4" ht="15.5" x14ac:dyDescent="0.35">
      <c r="A137" s="14" t="s">
        <v>291</v>
      </c>
      <c r="B137">
        <v>0</v>
      </c>
      <c r="C137">
        <v>1</v>
      </c>
      <c r="D137">
        <v>15</v>
      </c>
    </row>
    <row r="138" spans="1:4" ht="15.5" x14ac:dyDescent="0.35">
      <c r="A138" s="5" t="s">
        <v>292</v>
      </c>
      <c r="B138">
        <v>7</v>
      </c>
      <c r="C138">
        <v>4</v>
      </c>
      <c r="D138">
        <v>14</v>
      </c>
    </row>
    <row r="139" spans="1:4" ht="15.5" x14ac:dyDescent="0.35">
      <c r="A139" s="7" t="s">
        <v>293</v>
      </c>
      <c r="B139">
        <v>7</v>
      </c>
      <c r="C139">
        <v>0</v>
      </c>
      <c r="D139">
        <v>14</v>
      </c>
    </row>
    <row r="140" spans="1:4" ht="15.5" x14ac:dyDescent="0.35">
      <c r="A140" s="6" t="s">
        <v>294</v>
      </c>
      <c r="B140">
        <v>1</v>
      </c>
      <c r="C140">
        <v>2</v>
      </c>
      <c r="D140">
        <v>14</v>
      </c>
    </row>
    <row r="141" spans="1:4" ht="15.5" x14ac:dyDescent="0.35">
      <c r="A141" s="21" t="s">
        <v>295</v>
      </c>
      <c r="B141">
        <v>1</v>
      </c>
      <c r="C141">
        <v>1</v>
      </c>
      <c r="D141">
        <v>14</v>
      </c>
    </row>
    <row r="142" spans="1:4" ht="15.5" x14ac:dyDescent="0.35">
      <c r="A142" s="18" t="s">
        <v>171</v>
      </c>
      <c r="B142">
        <v>0</v>
      </c>
      <c r="C142">
        <v>8</v>
      </c>
      <c r="D142">
        <v>14</v>
      </c>
    </row>
    <row r="143" spans="1:4" ht="15.5" x14ac:dyDescent="0.35">
      <c r="A143" s="21" t="s">
        <v>296</v>
      </c>
      <c r="B143">
        <v>0</v>
      </c>
      <c r="C143">
        <v>3</v>
      </c>
      <c r="D143">
        <v>14</v>
      </c>
    </row>
    <row r="144" spans="1:4" ht="15.5" x14ac:dyDescent="0.35">
      <c r="A144" s="50" t="s">
        <v>297</v>
      </c>
      <c r="B144">
        <v>0</v>
      </c>
      <c r="C144">
        <v>2</v>
      </c>
      <c r="D144">
        <v>14</v>
      </c>
    </row>
    <row r="145" spans="1:4" ht="15.5" x14ac:dyDescent="0.35">
      <c r="A145" s="18" t="s">
        <v>298</v>
      </c>
      <c r="B145">
        <v>0</v>
      </c>
      <c r="C145">
        <v>1</v>
      </c>
      <c r="D145">
        <v>14</v>
      </c>
    </row>
    <row r="146" spans="1:4" ht="15.5" x14ac:dyDescent="0.35">
      <c r="A146" s="9" t="s">
        <v>299</v>
      </c>
      <c r="B146">
        <v>0</v>
      </c>
      <c r="C146">
        <v>0</v>
      </c>
      <c r="D146">
        <v>14</v>
      </c>
    </row>
    <row r="147" spans="1:4" ht="15.5" x14ac:dyDescent="0.35">
      <c r="A147" s="9" t="s">
        <v>300</v>
      </c>
      <c r="B147">
        <v>0</v>
      </c>
      <c r="C147">
        <v>0</v>
      </c>
      <c r="D147">
        <v>14</v>
      </c>
    </row>
    <row r="148" spans="1:4" ht="15.5" x14ac:dyDescent="0.35">
      <c r="A148" s="5" t="s">
        <v>301</v>
      </c>
      <c r="B148">
        <v>5</v>
      </c>
      <c r="C148">
        <v>4</v>
      </c>
      <c r="D148">
        <v>13</v>
      </c>
    </row>
    <row r="149" spans="1:4" x14ac:dyDescent="0.35">
      <c r="A149" s="49" t="s">
        <v>302</v>
      </c>
      <c r="B149">
        <v>4</v>
      </c>
      <c r="C149">
        <v>4</v>
      </c>
      <c r="D149">
        <v>13</v>
      </c>
    </row>
    <row r="150" spans="1:4" ht="15.5" x14ac:dyDescent="0.35">
      <c r="A150" s="7" t="s">
        <v>303</v>
      </c>
      <c r="B150">
        <v>3</v>
      </c>
      <c r="C150">
        <v>2</v>
      </c>
      <c r="D150">
        <v>13</v>
      </c>
    </row>
    <row r="151" spans="1:4" ht="15.5" x14ac:dyDescent="0.35">
      <c r="A151" s="43" t="s">
        <v>304</v>
      </c>
      <c r="B151">
        <v>1</v>
      </c>
      <c r="C151">
        <v>4</v>
      </c>
      <c r="D151">
        <v>13</v>
      </c>
    </row>
    <row r="152" spans="1:4" ht="15.5" x14ac:dyDescent="0.35">
      <c r="A152" s="12" t="s">
        <v>305</v>
      </c>
      <c r="B152">
        <v>1</v>
      </c>
      <c r="C152">
        <v>3</v>
      </c>
      <c r="D152">
        <v>13</v>
      </c>
    </row>
    <row r="153" spans="1:4" ht="15.5" x14ac:dyDescent="0.35">
      <c r="A153" s="50" t="s">
        <v>306</v>
      </c>
      <c r="B153">
        <v>0</v>
      </c>
      <c r="C153">
        <v>2</v>
      </c>
      <c r="D153">
        <v>13</v>
      </c>
    </row>
    <row r="154" spans="1:4" ht="15.5" x14ac:dyDescent="0.35">
      <c r="A154" s="8" t="s">
        <v>307</v>
      </c>
      <c r="B154">
        <v>0</v>
      </c>
      <c r="C154">
        <v>1</v>
      </c>
      <c r="D154">
        <v>13</v>
      </c>
    </row>
    <row r="155" spans="1:4" ht="15.5" x14ac:dyDescent="0.35">
      <c r="A155" s="12" t="s">
        <v>308</v>
      </c>
      <c r="B155">
        <v>2</v>
      </c>
      <c r="C155">
        <v>4</v>
      </c>
      <c r="D155">
        <v>12</v>
      </c>
    </row>
    <row r="156" spans="1:4" x14ac:dyDescent="0.35">
      <c r="A156" s="49" t="s">
        <v>309</v>
      </c>
      <c r="B156">
        <v>2</v>
      </c>
      <c r="C156">
        <v>3</v>
      </c>
      <c r="D156">
        <v>12</v>
      </c>
    </row>
    <row r="157" spans="1:4" ht="15.5" x14ac:dyDescent="0.35">
      <c r="A157" s="12" t="s">
        <v>310</v>
      </c>
      <c r="B157">
        <v>1</v>
      </c>
      <c r="C157">
        <v>3</v>
      </c>
      <c r="D157">
        <v>12</v>
      </c>
    </row>
    <row r="158" spans="1:4" ht="15.5" x14ac:dyDescent="0.35">
      <c r="A158" s="41" t="s">
        <v>311</v>
      </c>
      <c r="B158">
        <v>0</v>
      </c>
      <c r="C158">
        <v>1</v>
      </c>
      <c r="D158">
        <v>12</v>
      </c>
    </row>
    <row r="159" spans="1:4" ht="15.5" x14ac:dyDescent="0.35">
      <c r="A159" s="5" t="s">
        <v>312</v>
      </c>
      <c r="B159">
        <v>0</v>
      </c>
      <c r="C159">
        <v>1</v>
      </c>
      <c r="D159">
        <v>12</v>
      </c>
    </row>
    <row r="160" spans="1:4" ht="15.5" x14ac:dyDescent="0.35">
      <c r="A160" s="41" t="s">
        <v>149</v>
      </c>
      <c r="B160">
        <v>9</v>
      </c>
      <c r="C160">
        <v>1</v>
      </c>
      <c r="D160">
        <v>11</v>
      </c>
    </row>
    <row r="161" spans="1:4" ht="15.5" x14ac:dyDescent="0.35">
      <c r="A161" s="41" t="s">
        <v>161</v>
      </c>
      <c r="B161">
        <v>9</v>
      </c>
      <c r="C161">
        <v>0</v>
      </c>
      <c r="D161">
        <v>11</v>
      </c>
    </row>
    <row r="162" spans="1:4" ht="15.5" x14ac:dyDescent="0.35">
      <c r="A162" s="5" t="s">
        <v>313</v>
      </c>
      <c r="B162">
        <v>1</v>
      </c>
      <c r="C162">
        <v>6</v>
      </c>
      <c r="D162">
        <v>11</v>
      </c>
    </row>
    <row r="163" spans="1:4" ht="15.5" x14ac:dyDescent="0.35">
      <c r="A163" s="44" t="s">
        <v>314</v>
      </c>
      <c r="B163">
        <v>0</v>
      </c>
      <c r="C163">
        <v>5</v>
      </c>
      <c r="D163">
        <v>11</v>
      </c>
    </row>
    <row r="164" spans="1:4" ht="15.5" x14ac:dyDescent="0.35">
      <c r="A164" s="41" t="s">
        <v>315</v>
      </c>
      <c r="B164">
        <v>0</v>
      </c>
      <c r="C164">
        <v>4</v>
      </c>
      <c r="D164">
        <v>11</v>
      </c>
    </row>
    <row r="165" spans="1:4" ht="15.5" x14ac:dyDescent="0.35">
      <c r="A165" s="9" t="s">
        <v>316</v>
      </c>
      <c r="B165">
        <v>0</v>
      </c>
      <c r="C165">
        <v>1</v>
      </c>
      <c r="D165">
        <v>11</v>
      </c>
    </row>
    <row r="166" spans="1:4" ht="15.5" x14ac:dyDescent="0.35">
      <c r="A166" s="6" t="s">
        <v>317</v>
      </c>
      <c r="B166">
        <v>0</v>
      </c>
      <c r="C166">
        <v>0</v>
      </c>
      <c r="D166">
        <v>11</v>
      </c>
    </row>
    <row r="167" spans="1:4" ht="15.5" x14ac:dyDescent="0.35">
      <c r="A167" s="41" t="s">
        <v>146</v>
      </c>
      <c r="B167">
        <v>9</v>
      </c>
      <c r="C167">
        <v>3</v>
      </c>
      <c r="D167">
        <v>10</v>
      </c>
    </row>
    <row r="168" spans="1:4" ht="15.5" x14ac:dyDescent="0.35">
      <c r="A168" s="11" t="s">
        <v>318</v>
      </c>
      <c r="B168">
        <v>7</v>
      </c>
      <c r="C168">
        <v>1</v>
      </c>
      <c r="D168">
        <v>10</v>
      </c>
    </row>
    <row r="169" spans="1:4" ht="15.5" x14ac:dyDescent="0.35">
      <c r="A169" s="46" t="s">
        <v>319</v>
      </c>
      <c r="B169">
        <v>2</v>
      </c>
      <c r="C169">
        <v>5</v>
      </c>
      <c r="D169">
        <v>10</v>
      </c>
    </row>
    <row r="170" spans="1:4" ht="15.5" x14ac:dyDescent="0.35">
      <c r="A170" s="42" t="s">
        <v>139</v>
      </c>
      <c r="B170">
        <v>1</v>
      </c>
      <c r="C170">
        <v>13</v>
      </c>
      <c r="D170">
        <v>10</v>
      </c>
    </row>
    <row r="171" spans="1:4" ht="15.5" x14ac:dyDescent="0.35">
      <c r="A171" s="42" t="s">
        <v>320</v>
      </c>
      <c r="B171">
        <v>0</v>
      </c>
      <c r="C171">
        <v>6</v>
      </c>
      <c r="D171">
        <v>10</v>
      </c>
    </row>
    <row r="172" spans="1:4" ht="15.5" x14ac:dyDescent="0.35">
      <c r="A172" s="50" t="s">
        <v>321</v>
      </c>
      <c r="B172">
        <v>0</v>
      </c>
      <c r="C172">
        <v>6</v>
      </c>
      <c r="D172">
        <v>10</v>
      </c>
    </row>
    <row r="173" spans="1:4" ht="15.5" x14ac:dyDescent="0.35">
      <c r="A173" s="46" t="s">
        <v>173</v>
      </c>
      <c r="B173">
        <v>9</v>
      </c>
      <c r="C173">
        <v>4</v>
      </c>
      <c r="D173">
        <v>9</v>
      </c>
    </row>
    <row r="174" spans="1:4" x14ac:dyDescent="0.35">
      <c r="A174" s="49" t="s">
        <v>322</v>
      </c>
      <c r="B174">
        <v>2</v>
      </c>
      <c r="C174">
        <v>1</v>
      </c>
      <c r="D174">
        <v>9</v>
      </c>
    </row>
    <row r="175" spans="1:4" ht="15.5" x14ac:dyDescent="0.35">
      <c r="A175" s="42" t="s">
        <v>323</v>
      </c>
      <c r="B175">
        <v>1</v>
      </c>
      <c r="C175">
        <v>2</v>
      </c>
      <c r="D175">
        <v>9</v>
      </c>
    </row>
    <row r="176" spans="1:4" x14ac:dyDescent="0.35">
      <c r="A176" s="49" t="s">
        <v>182</v>
      </c>
      <c r="B176">
        <v>0</v>
      </c>
      <c r="C176">
        <v>7</v>
      </c>
      <c r="D176">
        <v>9</v>
      </c>
    </row>
    <row r="177" spans="1:4" ht="15.5" x14ac:dyDescent="0.35">
      <c r="A177" s="44" t="s">
        <v>324</v>
      </c>
      <c r="B177">
        <v>0</v>
      </c>
      <c r="C177">
        <v>5</v>
      </c>
      <c r="D177">
        <v>9</v>
      </c>
    </row>
    <row r="178" spans="1:4" ht="15.5" x14ac:dyDescent="0.35">
      <c r="A178" s="45" t="s">
        <v>325</v>
      </c>
      <c r="B178">
        <v>0</v>
      </c>
      <c r="C178">
        <v>3</v>
      </c>
      <c r="D178">
        <v>9</v>
      </c>
    </row>
    <row r="179" spans="1:4" ht="15.5" x14ac:dyDescent="0.35">
      <c r="A179" s="9" t="s">
        <v>326</v>
      </c>
      <c r="B179">
        <v>0</v>
      </c>
      <c r="C179">
        <v>1</v>
      </c>
      <c r="D179">
        <v>9</v>
      </c>
    </row>
    <row r="180" spans="1:4" ht="15.5" x14ac:dyDescent="0.35">
      <c r="A180" s="41" t="s">
        <v>135</v>
      </c>
      <c r="B180">
        <v>11</v>
      </c>
      <c r="C180">
        <v>1</v>
      </c>
      <c r="D180">
        <v>8</v>
      </c>
    </row>
    <row r="181" spans="1:4" ht="15.5" x14ac:dyDescent="0.35">
      <c r="A181" s="46" t="s">
        <v>170</v>
      </c>
      <c r="B181">
        <v>9</v>
      </c>
      <c r="C181">
        <v>7</v>
      </c>
      <c r="D181">
        <v>8</v>
      </c>
    </row>
    <row r="182" spans="1:4" ht="15.5" x14ac:dyDescent="0.35">
      <c r="A182" s="42" t="s">
        <v>327</v>
      </c>
      <c r="B182">
        <v>4</v>
      </c>
      <c r="C182">
        <v>4</v>
      </c>
      <c r="D182">
        <v>8</v>
      </c>
    </row>
    <row r="183" spans="1:4" ht="15.5" x14ac:dyDescent="0.35">
      <c r="A183" s="43" t="s">
        <v>328</v>
      </c>
      <c r="B183">
        <v>3</v>
      </c>
      <c r="C183">
        <v>5</v>
      </c>
      <c r="D183">
        <v>8</v>
      </c>
    </row>
    <row r="184" spans="1:4" x14ac:dyDescent="0.35">
      <c r="A184" s="49" t="s">
        <v>329</v>
      </c>
      <c r="B184">
        <v>3</v>
      </c>
      <c r="C184">
        <v>3</v>
      </c>
      <c r="D184">
        <v>8</v>
      </c>
    </row>
    <row r="185" spans="1:4" ht="15.5" x14ac:dyDescent="0.35">
      <c r="A185" s="43" t="s">
        <v>153</v>
      </c>
      <c r="B185">
        <v>0</v>
      </c>
      <c r="C185">
        <v>10</v>
      </c>
      <c r="D185">
        <v>8</v>
      </c>
    </row>
    <row r="186" spans="1:4" x14ac:dyDescent="0.35">
      <c r="A186" s="49" t="s">
        <v>165</v>
      </c>
      <c r="B186">
        <v>0</v>
      </c>
      <c r="C186">
        <v>9</v>
      </c>
      <c r="D186">
        <v>8</v>
      </c>
    </row>
    <row r="187" spans="1:4" ht="15.5" x14ac:dyDescent="0.35">
      <c r="A187" s="46" t="s">
        <v>184</v>
      </c>
      <c r="B187">
        <v>0</v>
      </c>
      <c r="C187">
        <v>7</v>
      </c>
      <c r="D187">
        <v>8</v>
      </c>
    </row>
    <row r="188" spans="1:4" ht="15.5" x14ac:dyDescent="0.35">
      <c r="A188" s="41" t="s">
        <v>330</v>
      </c>
      <c r="B188">
        <v>0</v>
      </c>
      <c r="C188">
        <v>4</v>
      </c>
      <c r="D188">
        <v>8</v>
      </c>
    </row>
    <row r="189" spans="1:4" ht="15.5" x14ac:dyDescent="0.35">
      <c r="A189" s="45" t="s">
        <v>331</v>
      </c>
      <c r="B189">
        <v>0</v>
      </c>
      <c r="C189">
        <v>4</v>
      </c>
      <c r="D189">
        <v>8</v>
      </c>
    </row>
    <row r="190" spans="1:4" ht="15.5" x14ac:dyDescent="0.35">
      <c r="A190" s="4" t="s">
        <v>175</v>
      </c>
      <c r="B190">
        <v>9</v>
      </c>
      <c r="C190">
        <v>3</v>
      </c>
      <c r="D190">
        <v>7</v>
      </c>
    </row>
    <row r="191" spans="1:4" ht="15.5" x14ac:dyDescent="0.35">
      <c r="A191" s="5" t="s">
        <v>150</v>
      </c>
      <c r="B191">
        <v>7</v>
      </c>
      <c r="C191">
        <v>10</v>
      </c>
      <c r="D191">
        <v>7</v>
      </c>
    </row>
    <row r="192" spans="1:4" x14ac:dyDescent="0.35">
      <c r="A192" s="49" t="s">
        <v>168</v>
      </c>
      <c r="B192">
        <v>4</v>
      </c>
      <c r="C192">
        <v>8</v>
      </c>
      <c r="D192">
        <v>7</v>
      </c>
    </row>
    <row r="193" spans="1:4" ht="15.5" x14ac:dyDescent="0.35">
      <c r="A193" s="42" t="s">
        <v>332</v>
      </c>
      <c r="B193">
        <v>1</v>
      </c>
      <c r="C193">
        <v>4</v>
      </c>
      <c r="D193">
        <v>7</v>
      </c>
    </row>
    <row r="194" spans="1:4" ht="15.5" x14ac:dyDescent="0.35">
      <c r="A194" s="45" t="s">
        <v>147</v>
      </c>
      <c r="B194">
        <v>0</v>
      </c>
      <c r="C194">
        <v>11</v>
      </c>
      <c r="D194">
        <v>7</v>
      </c>
    </row>
    <row r="195" spans="1:4" ht="15.5" x14ac:dyDescent="0.35">
      <c r="A195" s="8" t="s">
        <v>186</v>
      </c>
      <c r="B195">
        <v>8</v>
      </c>
      <c r="C195">
        <v>6</v>
      </c>
      <c r="D195">
        <v>6</v>
      </c>
    </row>
    <row r="196" spans="1:4" ht="15.5" x14ac:dyDescent="0.35">
      <c r="A196" s="6" t="s">
        <v>333</v>
      </c>
      <c r="B196">
        <v>3</v>
      </c>
      <c r="C196">
        <v>5</v>
      </c>
      <c r="D196">
        <v>6</v>
      </c>
    </row>
    <row r="197" spans="1:4" ht="15.5" x14ac:dyDescent="0.35">
      <c r="A197" s="45" t="s">
        <v>334</v>
      </c>
      <c r="B197">
        <v>0</v>
      </c>
      <c r="C197">
        <v>3</v>
      </c>
      <c r="D197">
        <v>6</v>
      </c>
    </row>
    <row r="198" spans="1:4" ht="15.5" x14ac:dyDescent="0.35">
      <c r="A198" s="42" t="s">
        <v>167</v>
      </c>
      <c r="B198">
        <v>9</v>
      </c>
      <c r="C198">
        <v>6</v>
      </c>
      <c r="D198">
        <v>5</v>
      </c>
    </row>
    <row r="199" spans="1:4" ht="15.5" x14ac:dyDescent="0.35">
      <c r="A199" s="8" t="s">
        <v>159</v>
      </c>
      <c r="B199">
        <v>8</v>
      </c>
      <c r="C199">
        <v>9</v>
      </c>
      <c r="D199">
        <v>5</v>
      </c>
    </row>
    <row r="200" spans="1:4" ht="15.5" x14ac:dyDescent="0.35">
      <c r="A200" s="10" t="s">
        <v>144</v>
      </c>
      <c r="B200">
        <v>9</v>
      </c>
      <c r="C200">
        <v>11</v>
      </c>
      <c r="D200">
        <v>4</v>
      </c>
    </row>
    <row r="201" spans="1:4" ht="15.5" x14ac:dyDescent="0.35">
      <c r="A201" s="5" t="s">
        <v>335</v>
      </c>
      <c r="B201">
        <v>7</v>
      </c>
      <c r="C201">
        <v>6</v>
      </c>
      <c r="D201">
        <v>4</v>
      </c>
    </row>
    <row r="202" spans="1:4" ht="15.5" x14ac:dyDescent="0.35">
      <c r="A202" s="6" t="s">
        <v>133</v>
      </c>
      <c r="B202">
        <v>4</v>
      </c>
      <c r="C202">
        <v>19</v>
      </c>
      <c r="D202">
        <v>4</v>
      </c>
    </row>
    <row r="203" spans="1:4" x14ac:dyDescent="0.35">
      <c r="A203" s="49" t="s">
        <v>141</v>
      </c>
      <c r="B203">
        <v>11</v>
      </c>
      <c r="C203">
        <v>12</v>
      </c>
      <c r="D203">
        <v>3</v>
      </c>
    </row>
    <row r="204" spans="1:4" ht="15.5" x14ac:dyDescent="0.35">
      <c r="A204" s="4" t="s">
        <v>156</v>
      </c>
      <c r="B204">
        <v>8</v>
      </c>
      <c r="C204">
        <v>9</v>
      </c>
      <c r="D204">
        <v>3</v>
      </c>
    </row>
    <row r="205" spans="1:4" ht="15.5" x14ac:dyDescent="0.35">
      <c r="A205" s="7" t="s">
        <v>136</v>
      </c>
      <c r="B205">
        <v>7</v>
      </c>
      <c r="C205">
        <v>14</v>
      </c>
      <c r="D205">
        <v>3</v>
      </c>
    </row>
    <row r="206" spans="1:4" ht="15.5" x14ac:dyDescent="0.35">
      <c r="A206" s="41" t="s">
        <v>162</v>
      </c>
      <c r="B206">
        <v>2</v>
      </c>
      <c r="C206">
        <v>9</v>
      </c>
      <c r="D206">
        <v>3</v>
      </c>
    </row>
    <row r="207" spans="1:4" ht="15.5" x14ac:dyDescent="0.35">
      <c r="A207" s="41" t="s">
        <v>178</v>
      </c>
      <c r="B207">
        <v>2</v>
      </c>
      <c r="C207">
        <v>7</v>
      </c>
      <c r="D207">
        <v>3</v>
      </c>
    </row>
    <row r="208" spans="1:4" ht="15.5" x14ac:dyDescent="0.35">
      <c r="A208" s="41" t="s">
        <v>132</v>
      </c>
      <c r="B208">
        <v>18</v>
      </c>
      <c r="C208">
        <v>7</v>
      </c>
      <c r="D208">
        <v>2</v>
      </c>
    </row>
    <row r="209" spans="1:1" ht="15.5" x14ac:dyDescent="0.35">
      <c r="A209" s="2"/>
    </row>
    <row r="210" spans="1:1" ht="15.5" x14ac:dyDescent="0.35">
      <c r="A210" s="2"/>
    </row>
    <row r="211" spans="1:1" ht="15.5" x14ac:dyDescent="0.35">
      <c r="A211" s="2"/>
    </row>
    <row r="212" spans="1:1" ht="15.5" x14ac:dyDescent="0.35">
      <c r="A212" s="2"/>
    </row>
    <row r="213" spans="1:1" ht="15.5" x14ac:dyDescent="0.35">
      <c r="A213" s="2"/>
    </row>
    <row r="214" spans="1:1" ht="15.5" x14ac:dyDescent="0.35">
      <c r="A214" s="2"/>
    </row>
    <row r="215" spans="1:1" ht="15.5" x14ac:dyDescent="0.35">
      <c r="A215" s="2"/>
    </row>
    <row r="216" spans="1:1" ht="15.5" x14ac:dyDescent="0.35">
      <c r="A216" s="2"/>
    </row>
    <row r="217" spans="1:1" ht="15.5" x14ac:dyDescent="0.35">
      <c r="A217" s="2"/>
    </row>
    <row r="218" spans="1:1" ht="15.5" x14ac:dyDescent="0.35">
      <c r="A218" s="2"/>
    </row>
    <row r="219" spans="1:1" ht="15.5" x14ac:dyDescent="0.35">
      <c r="A219" s="2"/>
    </row>
    <row r="220" spans="1:1" ht="15.5" x14ac:dyDescent="0.35">
      <c r="A220" s="2"/>
    </row>
    <row r="221" spans="1:1" ht="15.5" x14ac:dyDescent="0.35">
      <c r="A221" s="2"/>
    </row>
    <row r="222" spans="1:1" ht="15.5" x14ac:dyDescent="0.35">
      <c r="A222" s="2"/>
    </row>
    <row r="223" spans="1:1" ht="15.5" x14ac:dyDescent="0.35">
      <c r="A223" s="2"/>
    </row>
    <row r="224" spans="1:1" ht="15.5" x14ac:dyDescent="0.35">
      <c r="A224" s="2"/>
    </row>
    <row r="225" spans="1:1" ht="15.5" x14ac:dyDescent="0.35">
      <c r="A225" s="2"/>
    </row>
    <row r="226" spans="1:1" ht="15.5" x14ac:dyDescent="0.35">
      <c r="A226" s="2"/>
    </row>
    <row r="227" spans="1:1" ht="15.5" x14ac:dyDescent="0.35">
      <c r="A227" s="2"/>
    </row>
    <row r="228" spans="1:1" ht="15.5" x14ac:dyDescent="0.35">
      <c r="A228" s="2"/>
    </row>
    <row r="229" spans="1:1" ht="15.5" x14ac:dyDescent="0.35">
      <c r="A229" s="2"/>
    </row>
    <row r="230" spans="1:1" ht="15.5" x14ac:dyDescent="0.35">
      <c r="A230" s="2"/>
    </row>
    <row r="231" spans="1:1" ht="15.5" x14ac:dyDescent="0.35">
      <c r="A231" s="2"/>
    </row>
    <row r="232" spans="1:1" ht="15.5" x14ac:dyDescent="0.35">
      <c r="A232" s="2"/>
    </row>
    <row r="233" spans="1:1" ht="15.5" x14ac:dyDescent="0.35">
      <c r="A233" s="2"/>
    </row>
    <row r="234" spans="1:1" ht="15.5" x14ac:dyDescent="0.35">
      <c r="A234" s="2"/>
    </row>
    <row r="235" spans="1:1" ht="15.5" x14ac:dyDescent="0.35">
      <c r="A235" s="2"/>
    </row>
    <row r="236" spans="1:1" ht="15.5" x14ac:dyDescent="0.35">
      <c r="A236" s="2"/>
    </row>
    <row r="237" spans="1:1" ht="15.5" x14ac:dyDescent="0.35">
      <c r="A237" s="2"/>
    </row>
    <row r="238" spans="1:1" ht="15.5" x14ac:dyDescent="0.35">
      <c r="A238" s="2"/>
    </row>
    <row r="239" spans="1:1" ht="15.5" x14ac:dyDescent="0.35">
      <c r="A239" s="2"/>
    </row>
    <row r="240" spans="1:1" ht="15.5" x14ac:dyDescent="0.35">
      <c r="A240" s="2"/>
    </row>
    <row r="241" spans="1:1" ht="15.5" x14ac:dyDescent="0.35">
      <c r="A241" s="2"/>
    </row>
    <row r="242" spans="1:1" ht="15.5" x14ac:dyDescent="0.35">
      <c r="A242" s="2"/>
    </row>
    <row r="243" spans="1:1" ht="15.5" x14ac:dyDescent="0.35">
      <c r="A243" s="2"/>
    </row>
    <row r="244" spans="1:1" ht="15.5" x14ac:dyDescent="0.35">
      <c r="A244" s="2"/>
    </row>
    <row r="245" spans="1:1" ht="15.5" x14ac:dyDescent="0.35">
      <c r="A245" s="2"/>
    </row>
    <row r="246" spans="1:1" ht="15.5" x14ac:dyDescent="0.35">
      <c r="A246" s="2"/>
    </row>
    <row r="247" spans="1:1" ht="15.5" x14ac:dyDescent="0.35">
      <c r="A247" s="2"/>
    </row>
    <row r="248" spans="1:1" ht="15.5" x14ac:dyDescent="0.35">
      <c r="A248" s="2"/>
    </row>
    <row r="249" spans="1:1" ht="15.5" x14ac:dyDescent="0.35">
      <c r="A249" s="2"/>
    </row>
    <row r="250" spans="1:1" ht="15.5" x14ac:dyDescent="0.35">
      <c r="A250" s="2"/>
    </row>
    <row r="251" spans="1:1" ht="15.5" x14ac:dyDescent="0.35">
      <c r="A251" s="2"/>
    </row>
    <row r="252" spans="1:1" ht="15.5" x14ac:dyDescent="0.35">
      <c r="A252" s="2"/>
    </row>
    <row r="253" spans="1:1" ht="15.5" x14ac:dyDescent="0.35">
      <c r="A253" s="2"/>
    </row>
    <row r="254" spans="1:1" ht="15.5" x14ac:dyDescent="0.35">
      <c r="A254" s="2"/>
    </row>
    <row r="255" spans="1:1" ht="15.5" x14ac:dyDescent="0.35">
      <c r="A255" s="2"/>
    </row>
    <row r="256" spans="1:1" ht="15.5" x14ac:dyDescent="0.35">
      <c r="A256" s="2"/>
    </row>
    <row r="257" spans="1:1" ht="15.5" x14ac:dyDescent="0.35">
      <c r="A257" s="2"/>
    </row>
    <row r="258" spans="1:1" ht="15.5" x14ac:dyDescent="0.35">
      <c r="A258" s="2"/>
    </row>
    <row r="259" spans="1:1" ht="15.5" x14ac:dyDescent="0.35">
      <c r="A259" s="2"/>
    </row>
    <row r="260" spans="1:1" ht="15.5" x14ac:dyDescent="0.35">
      <c r="A260" s="2"/>
    </row>
    <row r="261" spans="1:1" ht="15.5" x14ac:dyDescent="0.35">
      <c r="A261" s="2"/>
    </row>
    <row r="262" spans="1:1" ht="15.5" x14ac:dyDescent="0.35">
      <c r="A262" s="2"/>
    </row>
    <row r="263" spans="1:1" ht="15.5" x14ac:dyDescent="0.35">
      <c r="A263" s="2"/>
    </row>
    <row r="264" spans="1:1" ht="15.5" x14ac:dyDescent="0.35">
      <c r="A264" s="2"/>
    </row>
    <row r="265" spans="1:1" ht="15.5" x14ac:dyDescent="0.35">
      <c r="A265" s="2"/>
    </row>
    <row r="266" spans="1:1" ht="15.5" x14ac:dyDescent="0.35">
      <c r="A266" s="2"/>
    </row>
    <row r="267" spans="1:1" ht="15.5" x14ac:dyDescent="0.35">
      <c r="A267" s="2"/>
    </row>
    <row r="268" spans="1:1" ht="15.5" x14ac:dyDescent="0.35">
      <c r="A268" s="2"/>
    </row>
    <row r="269" spans="1:1" ht="15.5" x14ac:dyDescent="0.35">
      <c r="A269" s="2"/>
    </row>
    <row r="270" spans="1:1" ht="15.5" x14ac:dyDescent="0.35">
      <c r="A270" s="2"/>
    </row>
    <row r="271" spans="1:1" ht="15.5" x14ac:dyDescent="0.35">
      <c r="A271" s="2"/>
    </row>
    <row r="272" spans="1:1" ht="15.5" x14ac:dyDescent="0.35">
      <c r="A272" s="2"/>
    </row>
    <row r="273" spans="1:1" ht="15.5" x14ac:dyDescent="0.35">
      <c r="A273" s="2"/>
    </row>
    <row r="274" spans="1:1" ht="15.5" x14ac:dyDescent="0.35">
      <c r="A274" s="2"/>
    </row>
    <row r="275" spans="1:1" ht="15.5" x14ac:dyDescent="0.35">
      <c r="A275" s="2"/>
    </row>
    <row r="276" spans="1:1" ht="15.5" x14ac:dyDescent="0.35">
      <c r="A276" s="2"/>
    </row>
    <row r="277" spans="1:1" ht="15.5" x14ac:dyDescent="0.35">
      <c r="A277" s="2"/>
    </row>
    <row r="278" spans="1:1" ht="15.5" x14ac:dyDescent="0.35">
      <c r="A278" s="2"/>
    </row>
    <row r="279" spans="1:1" ht="15.5" x14ac:dyDescent="0.35">
      <c r="A279" s="2"/>
    </row>
    <row r="280" spans="1:1" ht="15.5" x14ac:dyDescent="0.35">
      <c r="A280" s="2"/>
    </row>
    <row r="281" spans="1:1" ht="15.5" x14ac:dyDescent="0.35">
      <c r="A281" s="2"/>
    </row>
    <row r="282" spans="1:1" ht="15.5" x14ac:dyDescent="0.35">
      <c r="A282" s="2"/>
    </row>
    <row r="283" spans="1:1" ht="15.5" x14ac:dyDescent="0.35">
      <c r="A283" s="2"/>
    </row>
    <row r="284" spans="1:1" ht="15.5" x14ac:dyDescent="0.35">
      <c r="A284" s="2"/>
    </row>
    <row r="285" spans="1:1" ht="15.5" x14ac:dyDescent="0.35">
      <c r="A285" s="2"/>
    </row>
    <row r="286" spans="1:1" ht="15.5" x14ac:dyDescent="0.35">
      <c r="A286" s="2"/>
    </row>
    <row r="287" spans="1:1" ht="15.5" x14ac:dyDescent="0.35">
      <c r="A287" s="2"/>
    </row>
    <row r="288" spans="1:1" ht="15.5" x14ac:dyDescent="0.35">
      <c r="A288" s="2"/>
    </row>
    <row r="289" spans="1:1" ht="15.5" x14ac:dyDescent="0.35">
      <c r="A289" s="2"/>
    </row>
    <row r="290" spans="1:1" ht="15.5" x14ac:dyDescent="0.35">
      <c r="A290" s="2"/>
    </row>
    <row r="291" spans="1:1" ht="15.5" x14ac:dyDescent="0.35">
      <c r="A291" s="2"/>
    </row>
    <row r="292" spans="1:1" ht="15.5" x14ac:dyDescent="0.35">
      <c r="A292" s="2"/>
    </row>
    <row r="293" spans="1:1" ht="15.5" x14ac:dyDescent="0.35">
      <c r="A293" s="2"/>
    </row>
    <row r="294" spans="1:1" ht="15.5" x14ac:dyDescent="0.35">
      <c r="A294" s="2"/>
    </row>
    <row r="295" spans="1:1" ht="15.5" x14ac:dyDescent="0.35">
      <c r="A295" s="2"/>
    </row>
    <row r="296" spans="1:1" ht="15.5" x14ac:dyDescent="0.35">
      <c r="A296" s="2"/>
    </row>
    <row r="297" spans="1:1" ht="15.5" x14ac:dyDescent="0.35">
      <c r="A297" s="2"/>
    </row>
    <row r="298" spans="1:1" ht="15.5" x14ac:dyDescent="0.35">
      <c r="A298" s="2"/>
    </row>
    <row r="299" spans="1:1" ht="15.5" x14ac:dyDescent="0.35">
      <c r="A299" s="2"/>
    </row>
    <row r="300" spans="1:1" ht="15.5" x14ac:dyDescent="0.35">
      <c r="A300" s="2"/>
    </row>
    <row r="301" spans="1:1" ht="15.5" x14ac:dyDescent="0.35">
      <c r="A301" s="2"/>
    </row>
    <row r="302" spans="1:1" ht="15.5" x14ac:dyDescent="0.35">
      <c r="A302" s="2"/>
    </row>
    <row r="303" spans="1:1" ht="15.5" x14ac:dyDescent="0.35">
      <c r="A303" s="2"/>
    </row>
    <row r="304" spans="1:1" ht="15.5" x14ac:dyDescent="0.35">
      <c r="A304" s="2"/>
    </row>
    <row r="305" spans="1:1" ht="15.5" x14ac:dyDescent="0.35">
      <c r="A305" s="2"/>
    </row>
    <row r="306" spans="1:1" ht="15.5" x14ac:dyDescent="0.35">
      <c r="A306" s="2"/>
    </row>
    <row r="307" spans="1:1" ht="15.5" x14ac:dyDescent="0.35">
      <c r="A307" s="2"/>
    </row>
    <row r="308" spans="1:1" ht="15.5" x14ac:dyDescent="0.35">
      <c r="A308" s="2"/>
    </row>
    <row r="309" spans="1:1" ht="15.5" x14ac:dyDescent="0.35">
      <c r="A309" s="2"/>
    </row>
    <row r="310" spans="1:1" ht="15.5" x14ac:dyDescent="0.35">
      <c r="A310" s="2"/>
    </row>
    <row r="311" spans="1:1" ht="15.5" x14ac:dyDescent="0.35">
      <c r="A311" s="2"/>
    </row>
    <row r="312" spans="1:1" ht="15.5" x14ac:dyDescent="0.35">
      <c r="A312" s="2"/>
    </row>
    <row r="313" spans="1:1" ht="15.5" x14ac:dyDescent="0.35">
      <c r="A313" s="2"/>
    </row>
    <row r="314" spans="1:1" ht="15.5" x14ac:dyDescent="0.35">
      <c r="A314" s="2"/>
    </row>
    <row r="315" spans="1:1" ht="15.5" x14ac:dyDescent="0.35">
      <c r="A315" s="2"/>
    </row>
    <row r="316" spans="1:1" ht="15.5" x14ac:dyDescent="0.35">
      <c r="A316" s="2"/>
    </row>
    <row r="317" spans="1:1" ht="15.5" x14ac:dyDescent="0.35">
      <c r="A317" s="2"/>
    </row>
    <row r="318" spans="1:1" ht="15.5" x14ac:dyDescent="0.35">
      <c r="A318" s="2"/>
    </row>
    <row r="319" spans="1:1" ht="15.5" x14ac:dyDescent="0.35">
      <c r="A319" s="2"/>
    </row>
    <row r="320" spans="1:1" ht="15.5" x14ac:dyDescent="0.35">
      <c r="A320" s="2"/>
    </row>
    <row r="321" spans="1:1" ht="15.5" x14ac:dyDescent="0.35">
      <c r="A321" s="2"/>
    </row>
    <row r="322" spans="1:1" ht="15.5" x14ac:dyDescent="0.35">
      <c r="A322" s="2"/>
    </row>
    <row r="323" spans="1:1" ht="15.5" x14ac:dyDescent="0.35">
      <c r="A323" s="2"/>
    </row>
    <row r="324" spans="1:1" ht="15.5" x14ac:dyDescent="0.35">
      <c r="A324" s="2"/>
    </row>
    <row r="325" spans="1:1" ht="15.5" x14ac:dyDescent="0.35">
      <c r="A325" s="2"/>
    </row>
    <row r="326" spans="1:1" ht="15.5" x14ac:dyDescent="0.35">
      <c r="A326" s="2"/>
    </row>
    <row r="327" spans="1:1" ht="15.5" x14ac:dyDescent="0.35">
      <c r="A327" s="2"/>
    </row>
    <row r="328" spans="1:1" ht="15.5" x14ac:dyDescent="0.35">
      <c r="A328" s="2"/>
    </row>
    <row r="329" spans="1:1" ht="15.5" x14ac:dyDescent="0.35">
      <c r="A329" s="2"/>
    </row>
    <row r="330" spans="1:1" ht="15.5" x14ac:dyDescent="0.35">
      <c r="A330" s="2"/>
    </row>
    <row r="331" spans="1:1" ht="15.5" x14ac:dyDescent="0.35">
      <c r="A331" s="2"/>
    </row>
    <row r="332" spans="1:1" ht="15.5" x14ac:dyDescent="0.35">
      <c r="A332" s="2"/>
    </row>
    <row r="333" spans="1:1" ht="15.5" x14ac:dyDescent="0.35">
      <c r="A333" s="2"/>
    </row>
    <row r="334" spans="1:1" ht="15.5" x14ac:dyDescent="0.35">
      <c r="A334" s="2"/>
    </row>
    <row r="335" spans="1:1" ht="15.5" x14ac:dyDescent="0.35">
      <c r="A335" s="2"/>
    </row>
    <row r="336" spans="1:1" ht="15.5" x14ac:dyDescent="0.35">
      <c r="A336" s="2"/>
    </row>
    <row r="337" spans="1:1" ht="15.5" x14ac:dyDescent="0.35">
      <c r="A337" s="2"/>
    </row>
    <row r="338" spans="1:1" ht="15.5" x14ac:dyDescent="0.35">
      <c r="A338" s="2"/>
    </row>
    <row r="339" spans="1:1" ht="15.5" x14ac:dyDescent="0.35">
      <c r="A339" s="2"/>
    </row>
    <row r="340" spans="1:1" ht="15.5" x14ac:dyDescent="0.35">
      <c r="A340" s="2"/>
    </row>
    <row r="341" spans="1:1" ht="15.5" x14ac:dyDescent="0.35">
      <c r="A341" s="2"/>
    </row>
    <row r="342" spans="1:1" ht="15.5" x14ac:dyDescent="0.35">
      <c r="A342" s="2"/>
    </row>
    <row r="343" spans="1:1" ht="15.5" x14ac:dyDescent="0.35">
      <c r="A343" s="2"/>
    </row>
    <row r="344" spans="1:1" ht="15.5" x14ac:dyDescent="0.35">
      <c r="A344" s="2"/>
    </row>
    <row r="345" spans="1:1" ht="15.5" x14ac:dyDescent="0.35">
      <c r="A345" s="2"/>
    </row>
    <row r="346" spans="1:1" ht="15.5" x14ac:dyDescent="0.35">
      <c r="A346" s="2"/>
    </row>
    <row r="347" spans="1:1" ht="15.5" x14ac:dyDescent="0.35">
      <c r="A347" s="2"/>
    </row>
    <row r="348" spans="1:1" ht="15.5" x14ac:dyDescent="0.35">
      <c r="A348" s="2"/>
    </row>
    <row r="349" spans="1:1" ht="15.5" x14ac:dyDescent="0.35">
      <c r="A349" s="2"/>
    </row>
    <row r="350" spans="1:1" ht="15.5" x14ac:dyDescent="0.35">
      <c r="A350" s="2"/>
    </row>
    <row r="351" spans="1:1" ht="15.5" x14ac:dyDescent="0.35">
      <c r="A351" s="2"/>
    </row>
    <row r="352" spans="1:1" ht="15.5" x14ac:dyDescent="0.35">
      <c r="A352" s="2"/>
    </row>
    <row r="353" spans="1:1" ht="15.5" x14ac:dyDescent="0.35">
      <c r="A353" s="2"/>
    </row>
    <row r="354" spans="1:1" ht="15.5" x14ac:dyDescent="0.35">
      <c r="A354" s="2"/>
    </row>
    <row r="355" spans="1:1" ht="15.5" x14ac:dyDescent="0.35">
      <c r="A355" s="2"/>
    </row>
    <row r="356" spans="1:1" ht="15.5" x14ac:dyDescent="0.35">
      <c r="A356" s="2"/>
    </row>
    <row r="357" spans="1:1" ht="15.5" x14ac:dyDescent="0.35">
      <c r="A357" s="2"/>
    </row>
    <row r="358" spans="1:1" ht="15.5" x14ac:dyDescent="0.35">
      <c r="A358" s="2"/>
    </row>
    <row r="359" spans="1:1" ht="15.5" x14ac:dyDescent="0.35">
      <c r="A359" s="2"/>
    </row>
    <row r="360" spans="1:1" ht="15.5" x14ac:dyDescent="0.35">
      <c r="A360" s="2"/>
    </row>
    <row r="361" spans="1:1" ht="15.5" x14ac:dyDescent="0.35">
      <c r="A361" s="2"/>
    </row>
    <row r="362" spans="1:1" ht="15.5" x14ac:dyDescent="0.35">
      <c r="A362" s="2"/>
    </row>
    <row r="363" spans="1:1" ht="15.5" x14ac:dyDescent="0.35">
      <c r="A363" s="2"/>
    </row>
    <row r="364" spans="1:1" ht="15.5" x14ac:dyDescent="0.35">
      <c r="A364" s="2"/>
    </row>
    <row r="365" spans="1:1" ht="15.5" x14ac:dyDescent="0.35">
      <c r="A365" s="2"/>
    </row>
    <row r="366" spans="1:1" ht="15.5" x14ac:dyDescent="0.35">
      <c r="A366" s="2"/>
    </row>
    <row r="367" spans="1:1" ht="15.5" x14ac:dyDescent="0.35">
      <c r="A367" s="2"/>
    </row>
    <row r="368" spans="1:1" ht="15.5" x14ac:dyDescent="0.35">
      <c r="A368" s="2"/>
    </row>
    <row r="369" spans="1:1" ht="15.5" x14ac:dyDescent="0.35">
      <c r="A369" s="2"/>
    </row>
    <row r="370" spans="1:1" ht="15.5" x14ac:dyDescent="0.35">
      <c r="A370" s="2"/>
    </row>
    <row r="371" spans="1:1" ht="15.5" x14ac:dyDescent="0.35">
      <c r="A371" s="2"/>
    </row>
    <row r="372" spans="1:1" ht="15.5" x14ac:dyDescent="0.35">
      <c r="A372" s="2"/>
    </row>
    <row r="373" spans="1:1" ht="15.5" x14ac:dyDescent="0.35">
      <c r="A373" s="2"/>
    </row>
    <row r="374" spans="1:1" ht="15.5" x14ac:dyDescent="0.35">
      <c r="A374" s="2"/>
    </row>
    <row r="375" spans="1:1" ht="15.5" x14ac:dyDescent="0.35">
      <c r="A375" s="2"/>
    </row>
    <row r="376" spans="1:1" ht="15.5" x14ac:dyDescent="0.35">
      <c r="A376" s="2"/>
    </row>
    <row r="377" spans="1:1" ht="15.5" x14ac:dyDescent="0.35">
      <c r="A377" s="2"/>
    </row>
    <row r="378" spans="1:1" ht="15.5" x14ac:dyDescent="0.35">
      <c r="A378" s="2"/>
    </row>
    <row r="379" spans="1:1" ht="15.5" x14ac:dyDescent="0.35">
      <c r="A379" s="2"/>
    </row>
    <row r="380" spans="1:1" ht="15.5" x14ac:dyDescent="0.35">
      <c r="A380" s="2"/>
    </row>
    <row r="381" spans="1:1" ht="15.5" x14ac:dyDescent="0.35">
      <c r="A381" s="2"/>
    </row>
    <row r="382" spans="1:1" ht="15.5" x14ac:dyDescent="0.35">
      <c r="A382" s="2"/>
    </row>
    <row r="383" spans="1:1" ht="15.5" x14ac:dyDescent="0.35">
      <c r="A383" s="2"/>
    </row>
    <row r="384" spans="1:1" ht="15.5" x14ac:dyDescent="0.35">
      <c r="A384" s="2"/>
    </row>
    <row r="385" spans="1:1" ht="15.5" x14ac:dyDescent="0.35">
      <c r="A385" s="2"/>
    </row>
    <row r="386" spans="1:1" ht="15.5" x14ac:dyDescent="0.35">
      <c r="A386" s="2"/>
    </row>
    <row r="387" spans="1:1" ht="15.5" x14ac:dyDescent="0.35">
      <c r="A387" s="2"/>
    </row>
    <row r="388" spans="1:1" ht="15.5" x14ac:dyDescent="0.35">
      <c r="A388" s="2"/>
    </row>
    <row r="389" spans="1:1" ht="15.5" x14ac:dyDescent="0.35">
      <c r="A389" s="2"/>
    </row>
    <row r="390" spans="1:1" ht="15.5" x14ac:dyDescent="0.35">
      <c r="A390" s="2"/>
    </row>
    <row r="391" spans="1:1" ht="15.5" x14ac:dyDescent="0.35">
      <c r="A391" s="2"/>
    </row>
    <row r="392" spans="1:1" ht="15.5" x14ac:dyDescent="0.35">
      <c r="A392" s="2"/>
    </row>
    <row r="393" spans="1:1" ht="15.5" x14ac:dyDescent="0.35">
      <c r="A393" s="2"/>
    </row>
    <row r="394" spans="1:1" ht="15.5" x14ac:dyDescent="0.35">
      <c r="A394" s="2"/>
    </row>
    <row r="395" spans="1:1" ht="15.5" x14ac:dyDescent="0.35">
      <c r="A395" s="2"/>
    </row>
    <row r="396" spans="1:1" ht="15.5" x14ac:dyDescent="0.35">
      <c r="A396" s="2"/>
    </row>
    <row r="397" spans="1:1" ht="15.5" x14ac:dyDescent="0.35">
      <c r="A397" s="2"/>
    </row>
    <row r="398" spans="1:1" ht="15.5" x14ac:dyDescent="0.35">
      <c r="A398" s="2"/>
    </row>
    <row r="399" spans="1:1" ht="15.5" x14ac:dyDescent="0.35">
      <c r="A399" s="2"/>
    </row>
    <row r="400" spans="1:1" ht="15.5" x14ac:dyDescent="0.35">
      <c r="A400" s="2"/>
    </row>
    <row r="401" spans="1:1" ht="15.5" x14ac:dyDescent="0.35">
      <c r="A401" s="2"/>
    </row>
    <row r="402" spans="1:1" ht="15.5" x14ac:dyDescent="0.35">
      <c r="A402" s="2"/>
    </row>
    <row r="403" spans="1:1" ht="15.5" x14ac:dyDescent="0.35">
      <c r="A403" s="2"/>
    </row>
    <row r="404" spans="1:1" ht="15.5" x14ac:dyDescent="0.35">
      <c r="A404" s="2"/>
    </row>
    <row r="405" spans="1:1" ht="15.5" x14ac:dyDescent="0.35">
      <c r="A405" s="2"/>
    </row>
    <row r="406" spans="1:1" ht="15.5" x14ac:dyDescent="0.35">
      <c r="A406" s="2"/>
    </row>
    <row r="407" spans="1:1" ht="15.5" x14ac:dyDescent="0.35">
      <c r="A407" s="2"/>
    </row>
    <row r="408" spans="1:1" ht="15.5" x14ac:dyDescent="0.35">
      <c r="A408" s="2"/>
    </row>
    <row r="409" spans="1:1" ht="15.5" x14ac:dyDescent="0.35">
      <c r="A409" s="2"/>
    </row>
    <row r="410" spans="1:1" ht="15.5" x14ac:dyDescent="0.35">
      <c r="A410" s="2"/>
    </row>
    <row r="411" spans="1:1" ht="15.5" x14ac:dyDescent="0.35">
      <c r="A411" s="2"/>
    </row>
    <row r="412" spans="1:1" ht="15.5" x14ac:dyDescent="0.35">
      <c r="A412" s="2"/>
    </row>
    <row r="413" spans="1:1" ht="15.5" x14ac:dyDescent="0.35">
      <c r="A413" s="2"/>
    </row>
    <row r="414" spans="1:1" ht="15.5" x14ac:dyDescent="0.35">
      <c r="A414" s="2"/>
    </row>
    <row r="415" spans="1:1" ht="15.5" x14ac:dyDescent="0.35">
      <c r="A415" s="2"/>
    </row>
    <row r="416" spans="1:1" ht="15.5" x14ac:dyDescent="0.35">
      <c r="A416" s="2"/>
    </row>
    <row r="417" spans="1:1" ht="15.5" x14ac:dyDescent="0.35">
      <c r="A417" s="2"/>
    </row>
    <row r="418" spans="1:1" ht="15.5" x14ac:dyDescent="0.35">
      <c r="A418" s="2"/>
    </row>
    <row r="419" spans="1:1" ht="15.5" x14ac:dyDescent="0.35">
      <c r="A419" s="2"/>
    </row>
    <row r="420" spans="1:1" ht="15.5" x14ac:dyDescent="0.35">
      <c r="A420" s="2"/>
    </row>
    <row r="421" spans="1:1" ht="15.5" x14ac:dyDescent="0.35">
      <c r="A421" s="2"/>
    </row>
    <row r="422" spans="1:1" ht="15.5" x14ac:dyDescent="0.35">
      <c r="A422" s="2"/>
    </row>
    <row r="423" spans="1:1" ht="15.5" x14ac:dyDescent="0.35">
      <c r="A423" s="2"/>
    </row>
    <row r="424" spans="1:1" ht="15.5" x14ac:dyDescent="0.35">
      <c r="A424" s="2"/>
    </row>
    <row r="425" spans="1:1" ht="15.5" x14ac:dyDescent="0.35">
      <c r="A425" s="2"/>
    </row>
    <row r="426" spans="1:1" ht="15.5" x14ac:dyDescent="0.35">
      <c r="A426" s="2"/>
    </row>
    <row r="427" spans="1:1" ht="15.5" x14ac:dyDescent="0.35">
      <c r="A427" s="2"/>
    </row>
    <row r="428" spans="1:1" ht="15.5" x14ac:dyDescent="0.35">
      <c r="A428" s="2"/>
    </row>
    <row r="429" spans="1:1" ht="15.5" x14ac:dyDescent="0.35">
      <c r="A429" s="2"/>
    </row>
    <row r="430" spans="1:1" ht="15.5" x14ac:dyDescent="0.35">
      <c r="A430" s="2"/>
    </row>
    <row r="431" spans="1:1" ht="15.5" x14ac:dyDescent="0.35">
      <c r="A431" s="2"/>
    </row>
    <row r="432" spans="1:1" ht="15.5" x14ac:dyDescent="0.35">
      <c r="A432" s="2"/>
    </row>
    <row r="433" spans="1:1" ht="15.5" x14ac:dyDescent="0.35">
      <c r="A433" s="2"/>
    </row>
    <row r="434" spans="1:1" ht="15.5" x14ac:dyDescent="0.35">
      <c r="A434" s="2"/>
    </row>
    <row r="435" spans="1:1" ht="15.5" x14ac:dyDescent="0.35">
      <c r="A435" s="2"/>
    </row>
    <row r="436" spans="1:1" ht="15.5" x14ac:dyDescent="0.35">
      <c r="A436" s="2"/>
    </row>
    <row r="437" spans="1:1" ht="15.5" x14ac:dyDescent="0.35">
      <c r="A437" s="2"/>
    </row>
    <row r="438" spans="1:1" ht="15.5" x14ac:dyDescent="0.35">
      <c r="A438" s="2"/>
    </row>
    <row r="439" spans="1:1" ht="15.5" x14ac:dyDescent="0.35">
      <c r="A439" s="2"/>
    </row>
    <row r="440" spans="1:1" ht="15.5" x14ac:dyDescent="0.35">
      <c r="A440" s="2"/>
    </row>
    <row r="441" spans="1:1" ht="15.5" x14ac:dyDescent="0.35">
      <c r="A441" s="2"/>
    </row>
    <row r="442" spans="1:1" ht="15.5" x14ac:dyDescent="0.35">
      <c r="A442" s="2"/>
    </row>
    <row r="443" spans="1:1" ht="15.5" x14ac:dyDescent="0.35">
      <c r="A443" s="2"/>
    </row>
    <row r="444" spans="1:1" ht="15.5" x14ac:dyDescent="0.35">
      <c r="A444" s="2"/>
    </row>
    <row r="445" spans="1:1" ht="15.5" x14ac:dyDescent="0.35">
      <c r="A445" s="2"/>
    </row>
    <row r="446" spans="1:1" ht="15.5" x14ac:dyDescent="0.35">
      <c r="A446" s="2"/>
    </row>
    <row r="447" spans="1:1" ht="15.5" x14ac:dyDescent="0.35">
      <c r="A447" s="2"/>
    </row>
    <row r="448" spans="1:1" ht="15.5" x14ac:dyDescent="0.35">
      <c r="A448" s="2"/>
    </row>
    <row r="449" spans="1:1" ht="15.5" x14ac:dyDescent="0.35">
      <c r="A449" s="2"/>
    </row>
    <row r="450" spans="1:1" ht="15.5" x14ac:dyDescent="0.35">
      <c r="A450" s="2"/>
    </row>
    <row r="451" spans="1:1" ht="15.5" x14ac:dyDescent="0.35">
      <c r="A451" s="2"/>
    </row>
    <row r="452" spans="1:1" ht="15.5" x14ac:dyDescent="0.35">
      <c r="A452" s="2"/>
    </row>
    <row r="453" spans="1:1" ht="15.5" x14ac:dyDescent="0.35">
      <c r="A453" s="2"/>
    </row>
    <row r="454" spans="1:1" ht="15.5" x14ac:dyDescent="0.35">
      <c r="A454" s="2"/>
    </row>
    <row r="455" spans="1:1" ht="15.5" x14ac:dyDescent="0.35">
      <c r="A455" s="2"/>
    </row>
    <row r="456" spans="1:1" ht="15.5" x14ac:dyDescent="0.35">
      <c r="A456" s="2"/>
    </row>
    <row r="457" spans="1:1" ht="15.5" x14ac:dyDescent="0.35">
      <c r="A457" s="2"/>
    </row>
    <row r="458" spans="1:1" ht="15.5" x14ac:dyDescent="0.35">
      <c r="A458" s="2"/>
    </row>
    <row r="459" spans="1:1" ht="15.5" x14ac:dyDescent="0.35">
      <c r="A459" s="2"/>
    </row>
    <row r="460" spans="1:1" ht="15.5" x14ac:dyDescent="0.35">
      <c r="A460" s="2"/>
    </row>
    <row r="461" spans="1:1" ht="15.5" x14ac:dyDescent="0.35">
      <c r="A461" s="2"/>
    </row>
    <row r="462" spans="1:1" ht="15.5" x14ac:dyDescent="0.35">
      <c r="A462" s="2"/>
    </row>
    <row r="463" spans="1:1" ht="15.5" x14ac:dyDescent="0.35">
      <c r="A463" s="2"/>
    </row>
    <row r="464" spans="1:1" ht="15.5" x14ac:dyDescent="0.35">
      <c r="A464" s="2"/>
    </row>
    <row r="465" spans="1:1" ht="15.5" x14ac:dyDescent="0.35">
      <c r="A465" s="2"/>
    </row>
    <row r="466" spans="1:1" ht="15.5" x14ac:dyDescent="0.35">
      <c r="A466" s="2"/>
    </row>
    <row r="467" spans="1:1" ht="15.5" x14ac:dyDescent="0.35">
      <c r="A467" s="2"/>
    </row>
    <row r="468" spans="1:1" ht="15.5" x14ac:dyDescent="0.35">
      <c r="A468" s="2"/>
    </row>
    <row r="469" spans="1:1" ht="15.5" x14ac:dyDescent="0.35">
      <c r="A469" s="2"/>
    </row>
    <row r="470" spans="1:1" ht="15.5" x14ac:dyDescent="0.35">
      <c r="A470" s="2"/>
    </row>
    <row r="471" spans="1:1" ht="15.5" x14ac:dyDescent="0.35">
      <c r="A471" s="2"/>
    </row>
    <row r="472" spans="1:1" ht="15.5" x14ac:dyDescent="0.35">
      <c r="A472" s="2"/>
    </row>
    <row r="473" spans="1:1" ht="15.5" x14ac:dyDescent="0.35">
      <c r="A473" s="2"/>
    </row>
    <row r="474" spans="1:1" ht="15.5" x14ac:dyDescent="0.35">
      <c r="A474" s="2"/>
    </row>
    <row r="475" spans="1:1" ht="15.5" x14ac:dyDescent="0.35">
      <c r="A475" s="2"/>
    </row>
    <row r="476" spans="1:1" ht="15.5" x14ac:dyDescent="0.35">
      <c r="A476" s="2"/>
    </row>
    <row r="477" spans="1:1" ht="15.5" x14ac:dyDescent="0.35">
      <c r="A477" s="2"/>
    </row>
    <row r="478" spans="1:1" ht="15.5" x14ac:dyDescent="0.35">
      <c r="A478" s="2"/>
    </row>
    <row r="479" spans="1:1" ht="15.5" x14ac:dyDescent="0.35">
      <c r="A479" s="2"/>
    </row>
    <row r="480" spans="1:1" ht="15.5" x14ac:dyDescent="0.35">
      <c r="A480" s="2"/>
    </row>
    <row r="481" spans="1:1" ht="15.5" x14ac:dyDescent="0.35">
      <c r="A481" s="2"/>
    </row>
    <row r="482" spans="1:1" ht="15.5" x14ac:dyDescent="0.35">
      <c r="A482" s="2"/>
    </row>
    <row r="483" spans="1:1" ht="15.5" x14ac:dyDescent="0.35">
      <c r="A483" s="2"/>
    </row>
    <row r="484" spans="1:1" ht="15.5" x14ac:dyDescent="0.35">
      <c r="A484" s="2"/>
    </row>
    <row r="485" spans="1:1" ht="15.5" x14ac:dyDescent="0.35">
      <c r="A485" s="2"/>
    </row>
    <row r="486" spans="1:1" ht="15.5" x14ac:dyDescent="0.35">
      <c r="A486" s="2"/>
    </row>
    <row r="487" spans="1:1" ht="15.5" x14ac:dyDescent="0.35">
      <c r="A487" s="2"/>
    </row>
    <row r="488" spans="1:1" ht="15.5" x14ac:dyDescent="0.35">
      <c r="A488" s="2"/>
    </row>
    <row r="489" spans="1:1" ht="15.5" x14ac:dyDescent="0.35">
      <c r="A489" s="2"/>
    </row>
    <row r="490" spans="1:1" ht="15.5" x14ac:dyDescent="0.35">
      <c r="A490" s="2"/>
    </row>
    <row r="491" spans="1:1" ht="15.5" x14ac:dyDescent="0.35">
      <c r="A491" s="2"/>
    </row>
    <row r="492" spans="1:1" ht="15.5" x14ac:dyDescent="0.35">
      <c r="A492" s="2"/>
    </row>
    <row r="493" spans="1:1" ht="15.5" x14ac:dyDescent="0.35">
      <c r="A493" s="2"/>
    </row>
    <row r="494" spans="1:1" ht="15.5" x14ac:dyDescent="0.35">
      <c r="A494" s="2"/>
    </row>
    <row r="495" spans="1:1" ht="15.5" x14ac:dyDescent="0.35">
      <c r="A495" s="2"/>
    </row>
    <row r="496" spans="1:1" ht="15.5" x14ac:dyDescent="0.35">
      <c r="A496" s="2"/>
    </row>
    <row r="497" spans="1:1" ht="15.5" x14ac:dyDescent="0.35">
      <c r="A497" s="2"/>
    </row>
    <row r="498" spans="1:1" ht="15.5" x14ac:dyDescent="0.35">
      <c r="A498" s="2"/>
    </row>
    <row r="499" spans="1:1" ht="15.5" x14ac:dyDescent="0.35">
      <c r="A499" s="2"/>
    </row>
    <row r="500" spans="1:1" ht="15.5" x14ac:dyDescent="0.35">
      <c r="A500" s="2"/>
    </row>
    <row r="501" spans="1:1" ht="15.5" x14ac:dyDescent="0.35">
      <c r="A501" s="2"/>
    </row>
    <row r="502" spans="1:1" ht="15.5" x14ac:dyDescent="0.35">
      <c r="A502" s="2"/>
    </row>
    <row r="503" spans="1:1" ht="15.5" x14ac:dyDescent="0.35">
      <c r="A503" s="2"/>
    </row>
    <row r="504" spans="1:1" ht="15.5" x14ac:dyDescent="0.35">
      <c r="A504" s="2"/>
    </row>
    <row r="505" spans="1:1" ht="15.5" x14ac:dyDescent="0.35">
      <c r="A505" s="2"/>
    </row>
    <row r="506" spans="1:1" ht="15.5" x14ac:dyDescent="0.35">
      <c r="A506" s="2"/>
    </row>
    <row r="507" spans="1:1" ht="15.5" x14ac:dyDescent="0.35">
      <c r="A507" s="2"/>
    </row>
    <row r="508" spans="1:1" ht="15.5" x14ac:dyDescent="0.35">
      <c r="A508" s="2"/>
    </row>
    <row r="509" spans="1:1" ht="15.5" x14ac:dyDescent="0.35">
      <c r="A509" s="2"/>
    </row>
    <row r="510" spans="1:1" ht="15.5" x14ac:dyDescent="0.35">
      <c r="A510" s="2"/>
    </row>
    <row r="511" spans="1:1" ht="15.5" x14ac:dyDescent="0.35">
      <c r="A511" s="2"/>
    </row>
    <row r="512" spans="1:1" ht="15.5" x14ac:dyDescent="0.35">
      <c r="A512" s="2"/>
    </row>
    <row r="513" spans="1:1" ht="15.5" x14ac:dyDescent="0.35">
      <c r="A513" s="2"/>
    </row>
    <row r="514" spans="1:1" ht="15.5" x14ac:dyDescent="0.35">
      <c r="A514" s="2"/>
    </row>
    <row r="515" spans="1:1" ht="15.5" x14ac:dyDescent="0.35">
      <c r="A515" s="2"/>
    </row>
    <row r="516" spans="1:1" ht="15.5" x14ac:dyDescent="0.35">
      <c r="A516" s="2"/>
    </row>
    <row r="517" spans="1:1" ht="15.5" x14ac:dyDescent="0.35">
      <c r="A517" s="2"/>
    </row>
    <row r="518" spans="1:1" ht="15.5" x14ac:dyDescent="0.35">
      <c r="A518" s="2"/>
    </row>
    <row r="519" spans="1:1" ht="15.5" x14ac:dyDescent="0.35">
      <c r="A519" s="2"/>
    </row>
    <row r="520" spans="1:1" ht="15.5" x14ac:dyDescent="0.35">
      <c r="A520" s="2"/>
    </row>
    <row r="521" spans="1:1" ht="15.5" x14ac:dyDescent="0.35">
      <c r="A521" s="2"/>
    </row>
    <row r="522" spans="1:1" ht="15.5" x14ac:dyDescent="0.35">
      <c r="A522" s="2"/>
    </row>
    <row r="523" spans="1:1" ht="15.5" x14ac:dyDescent="0.35">
      <c r="A523" s="2"/>
    </row>
    <row r="524" spans="1:1" ht="15.5" x14ac:dyDescent="0.35">
      <c r="A524" s="2"/>
    </row>
    <row r="525" spans="1:1" ht="15.5" x14ac:dyDescent="0.35">
      <c r="A525" s="2"/>
    </row>
    <row r="526" spans="1:1" ht="15.5" x14ac:dyDescent="0.35">
      <c r="A526" s="2"/>
    </row>
    <row r="527" spans="1:1" ht="15.5" x14ac:dyDescent="0.35">
      <c r="A527" s="2"/>
    </row>
    <row r="528" spans="1:1" ht="15.5" x14ac:dyDescent="0.35">
      <c r="A528" s="2"/>
    </row>
    <row r="529" spans="1:1" ht="15.5" x14ac:dyDescent="0.35">
      <c r="A529" s="2"/>
    </row>
    <row r="530" spans="1:1" ht="15.5" x14ac:dyDescent="0.35">
      <c r="A530" s="2"/>
    </row>
    <row r="531" spans="1:1" ht="15.5" x14ac:dyDescent="0.35">
      <c r="A531" s="2"/>
    </row>
    <row r="532" spans="1:1" ht="15.5" x14ac:dyDescent="0.35">
      <c r="A532" s="2"/>
    </row>
    <row r="533" spans="1:1" ht="15.5" x14ac:dyDescent="0.35">
      <c r="A533" s="2"/>
    </row>
    <row r="534" spans="1:1" ht="15.5" x14ac:dyDescent="0.35">
      <c r="A534" s="2"/>
    </row>
    <row r="535" spans="1:1" ht="15.5" x14ac:dyDescent="0.35">
      <c r="A535" s="2"/>
    </row>
    <row r="536" spans="1:1" ht="15.5" x14ac:dyDescent="0.35">
      <c r="A536" s="2"/>
    </row>
    <row r="537" spans="1:1" ht="15.5" x14ac:dyDescent="0.35">
      <c r="A537" s="2"/>
    </row>
    <row r="538" spans="1:1" ht="15.5" x14ac:dyDescent="0.35">
      <c r="A538" s="2"/>
    </row>
    <row r="539" spans="1:1" ht="15.5" x14ac:dyDescent="0.35">
      <c r="A539" s="2"/>
    </row>
    <row r="540" spans="1:1" ht="15.5" x14ac:dyDescent="0.35">
      <c r="A540" s="2"/>
    </row>
    <row r="541" spans="1:1" ht="15.5" x14ac:dyDescent="0.35">
      <c r="A541" s="2"/>
    </row>
    <row r="542" spans="1:1" ht="15.5" x14ac:dyDescent="0.35">
      <c r="A542" s="2"/>
    </row>
    <row r="543" spans="1:1" ht="15.5" x14ac:dyDescent="0.35">
      <c r="A543" s="2"/>
    </row>
    <row r="544" spans="1:1" ht="15.5" x14ac:dyDescent="0.35">
      <c r="A544" s="2"/>
    </row>
    <row r="545" spans="1:1" ht="15.5" x14ac:dyDescent="0.35">
      <c r="A545" s="2"/>
    </row>
    <row r="546" spans="1:1" ht="15.5" x14ac:dyDescent="0.35">
      <c r="A546" s="2"/>
    </row>
    <row r="547" spans="1:1" ht="15.5" x14ac:dyDescent="0.35">
      <c r="A547" s="2"/>
    </row>
    <row r="548" spans="1:1" ht="15.5" x14ac:dyDescent="0.35">
      <c r="A548" s="2"/>
    </row>
    <row r="549" spans="1:1" ht="15.5" x14ac:dyDescent="0.35">
      <c r="A549" s="2"/>
    </row>
    <row r="550" spans="1:1" ht="15.5" x14ac:dyDescent="0.35">
      <c r="A550" s="2"/>
    </row>
    <row r="551" spans="1:1" ht="15.5" x14ac:dyDescent="0.35">
      <c r="A551" s="2"/>
    </row>
    <row r="552" spans="1:1" ht="15.5" x14ac:dyDescent="0.35">
      <c r="A552" s="2"/>
    </row>
    <row r="553" spans="1:1" ht="15.5" x14ac:dyDescent="0.35">
      <c r="A553" s="2"/>
    </row>
    <row r="554" spans="1:1" ht="15.5" x14ac:dyDescent="0.35">
      <c r="A554" s="2"/>
    </row>
    <row r="555" spans="1:1" ht="15.5" x14ac:dyDescent="0.35">
      <c r="A555" s="2"/>
    </row>
    <row r="556" spans="1:1" ht="15.5" x14ac:dyDescent="0.35">
      <c r="A556" s="2"/>
    </row>
    <row r="557" spans="1:1" ht="15.5" x14ac:dyDescent="0.35">
      <c r="A557" s="2"/>
    </row>
    <row r="558" spans="1:1" ht="15.5" x14ac:dyDescent="0.35">
      <c r="A558" s="2"/>
    </row>
    <row r="559" spans="1:1" ht="15.5" x14ac:dyDescent="0.35">
      <c r="A559" s="2"/>
    </row>
    <row r="560" spans="1:1" ht="15.5" x14ac:dyDescent="0.35">
      <c r="A560" s="2"/>
    </row>
    <row r="561" spans="1:1" ht="15.5" x14ac:dyDescent="0.35">
      <c r="A561" s="2"/>
    </row>
    <row r="562" spans="1:1" ht="15.5" x14ac:dyDescent="0.35">
      <c r="A562" s="2"/>
    </row>
    <row r="563" spans="1:1" ht="15.5" x14ac:dyDescent="0.35">
      <c r="A563" s="2"/>
    </row>
    <row r="564" spans="1:1" ht="15.5" x14ac:dyDescent="0.35">
      <c r="A564" s="2"/>
    </row>
    <row r="565" spans="1:1" ht="15.5" x14ac:dyDescent="0.35">
      <c r="A565" s="2"/>
    </row>
    <row r="566" spans="1:1" ht="15.5" x14ac:dyDescent="0.35">
      <c r="A566" s="2"/>
    </row>
    <row r="567" spans="1:1" ht="15.5" x14ac:dyDescent="0.35">
      <c r="A567" s="2"/>
    </row>
    <row r="568" spans="1:1" ht="15.5" x14ac:dyDescent="0.35">
      <c r="A568" s="2"/>
    </row>
    <row r="569" spans="1:1" ht="15.5" x14ac:dyDescent="0.35">
      <c r="A569" s="2"/>
    </row>
    <row r="570" spans="1:1" ht="15.5" x14ac:dyDescent="0.35">
      <c r="A570" s="2"/>
    </row>
    <row r="571" spans="1:1" ht="15.5" x14ac:dyDescent="0.35">
      <c r="A571" s="2"/>
    </row>
    <row r="572" spans="1:1" ht="15.5" x14ac:dyDescent="0.35">
      <c r="A572" s="2"/>
    </row>
    <row r="573" spans="1:1" ht="15.5" x14ac:dyDescent="0.35">
      <c r="A573" s="2"/>
    </row>
    <row r="574" spans="1:1" ht="15.5" x14ac:dyDescent="0.35">
      <c r="A574" s="2"/>
    </row>
    <row r="575" spans="1:1" ht="15.5" x14ac:dyDescent="0.35">
      <c r="A575" s="2"/>
    </row>
    <row r="576" spans="1:1" ht="15.5" x14ac:dyDescent="0.35">
      <c r="A576" s="2"/>
    </row>
    <row r="577" spans="1:1" ht="15.5" x14ac:dyDescent="0.35">
      <c r="A577" s="2"/>
    </row>
    <row r="578" spans="1:1" ht="15.5" x14ac:dyDescent="0.35">
      <c r="A578" s="2"/>
    </row>
    <row r="579" spans="1:1" ht="15.5" x14ac:dyDescent="0.35">
      <c r="A579" s="2"/>
    </row>
    <row r="580" spans="1:1" ht="15.5" x14ac:dyDescent="0.35">
      <c r="A580" s="2"/>
    </row>
    <row r="581" spans="1:1" ht="15.5" x14ac:dyDescent="0.35">
      <c r="A581" s="2"/>
    </row>
    <row r="582" spans="1:1" ht="15.5" x14ac:dyDescent="0.35">
      <c r="A582" s="2"/>
    </row>
    <row r="583" spans="1:1" ht="15.5" x14ac:dyDescent="0.35">
      <c r="A583" s="2"/>
    </row>
    <row r="584" spans="1:1" ht="15.5" x14ac:dyDescent="0.35">
      <c r="A584" s="2"/>
    </row>
    <row r="585" spans="1:1" ht="15.5" x14ac:dyDescent="0.35">
      <c r="A585" s="2"/>
    </row>
    <row r="586" spans="1:1" ht="15.5" x14ac:dyDescent="0.35">
      <c r="A586" s="2"/>
    </row>
    <row r="587" spans="1:1" ht="15.5" x14ac:dyDescent="0.35">
      <c r="A587" s="2"/>
    </row>
    <row r="588" spans="1:1" ht="15.5" x14ac:dyDescent="0.35">
      <c r="A588" s="2"/>
    </row>
    <row r="589" spans="1:1" ht="15.5" x14ac:dyDescent="0.35">
      <c r="A589" s="2"/>
    </row>
    <row r="590" spans="1:1" ht="15.5" x14ac:dyDescent="0.35">
      <c r="A590" s="2"/>
    </row>
    <row r="591" spans="1:1" ht="15.5" x14ac:dyDescent="0.35">
      <c r="A591" s="2"/>
    </row>
    <row r="592" spans="1:1" ht="15.5" x14ac:dyDescent="0.35">
      <c r="A592" s="2"/>
    </row>
    <row r="593" spans="1:1" ht="15.5" x14ac:dyDescent="0.35">
      <c r="A593" s="2"/>
    </row>
    <row r="594" spans="1:1" ht="15.5" x14ac:dyDescent="0.35">
      <c r="A594" s="2"/>
    </row>
    <row r="595" spans="1:1" ht="15.5" x14ac:dyDescent="0.35">
      <c r="A595" s="2"/>
    </row>
    <row r="596" spans="1:1" ht="15.5" x14ac:dyDescent="0.35">
      <c r="A596" s="2"/>
    </row>
    <row r="597" spans="1:1" ht="15.5" x14ac:dyDescent="0.35">
      <c r="A597" s="2"/>
    </row>
    <row r="598" spans="1:1" ht="15.5" x14ac:dyDescent="0.35">
      <c r="A598" s="2"/>
    </row>
    <row r="599" spans="1:1" ht="15.5" x14ac:dyDescent="0.35">
      <c r="A599" s="2"/>
    </row>
    <row r="600" spans="1:1" ht="15.5" x14ac:dyDescent="0.35">
      <c r="A600" s="2"/>
    </row>
    <row r="601" spans="1:1" ht="15.5" x14ac:dyDescent="0.35">
      <c r="A601" s="2"/>
    </row>
    <row r="602" spans="1:1" ht="15.5" x14ac:dyDescent="0.35">
      <c r="A602" s="2"/>
    </row>
    <row r="603" spans="1:1" ht="15.5" x14ac:dyDescent="0.35">
      <c r="A603" s="2"/>
    </row>
    <row r="604" spans="1:1" ht="15.5" x14ac:dyDescent="0.35">
      <c r="A604" s="2"/>
    </row>
    <row r="605" spans="1:1" ht="15.5" x14ac:dyDescent="0.35">
      <c r="A605" s="2"/>
    </row>
    <row r="606" spans="1:1" ht="15.5" x14ac:dyDescent="0.35">
      <c r="A606" s="2"/>
    </row>
    <row r="607" spans="1:1" ht="15.5" x14ac:dyDescent="0.35">
      <c r="A607" s="2"/>
    </row>
    <row r="608" spans="1:1" ht="15.5" x14ac:dyDescent="0.35">
      <c r="A608" s="2"/>
    </row>
    <row r="609" spans="1:1" ht="15.5" x14ac:dyDescent="0.35">
      <c r="A609" s="2"/>
    </row>
    <row r="610" spans="1:1" ht="15.5" x14ac:dyDescent="0.35">
      <c r="A610" s="2"/>
    </row>
    <row r="611" spans="1:1" ht="15.5" x14ac:dyDescent="0.35">
      <c r="A611" s="2"/>
    </row>
    <row r="612" spans="1:1" ht="15.5" x14ac:dyDescent="0.35">
      <c r="A612" s="2"/>
    </row>
    <row r="613" spans="1:1" ht="15.5" x14ac:dyDescent="0.35">
      <c r="A613" s="2"/>
    </row>
    <row r="614" spans="1:1" ht="15.5" x14ac:dyDescent="0.35">
      <c r="A614" s="2"/>
    </row>
    <row r="615" spans="1:1" ht="15.5" x14ac:dyDescent="0.35">
      <c r="A615" s="2"/>
    </row>
    <row r="616" spans="1:1" ht="15.5" x14ac:dyDescent="0.35">
      <c r="A616" s="2"/>
    </row>
    <row r="617" spans="1:1" ht="15.5" x14ac:dyDescent="0.35">
      <c r="A617" s="2"/>
    </row>
    <row r="618" spans="1:1" ht="15.5" x14ac:dyDescent="0.35">
      <c r="A618" s="2"/>
    </row>
    <row r="619" spans="1:1" ht="15.5" x14ac:dyDescent="0.35">
      <c r="A619" s="2"/>
    </row>
    <row r="620" spans="1:1" ht="15.5" x14ac:dyDescent="0.35">
      <c r="A620" s="2"/>
    </row>
    <row r="621" spans="1:1" ht="15.5" x14ac:dyDescent="0.35">
      <c r="A621" s="2"/>
    </row>
    <row r="622" spans="1:1" ht="15.5" x14ac:dyDescent="0.35">
      <c r="A622" s="2"/>
    </row>
    <row r="623" spans="1:1" ht="15.5" x14ac:dyDescent="0.35">
      <c r="A623" s="2"/>
    </row>
    <row r="624" spans="1:1" ht="15.5" x14ac:dyDescent="0.35">
      <c r="A624" s="2"/>
    </row>
    <row r="625" spans="1:1" ht="15.5" x14ac:dyDescent="0.35">
      <c r="A625" s="2"/>
    </row>
    <row r="626" spans="1:1" ht="15.5" x14ac:dyDescent="0.35">
      <c r="A626" s="2"/>
    </row>
    <row r="627" spans="1:1" ht="15.5" x14ac:dyDescent="0.35">
      <c r="A627" s="2"/>
    </row>
    <row r="628" spans="1:1" ht="15.5" x14ac:dyDescent="0.35">
      <c r="A628" s="2"/>
    </row>
    <row r="629" spans="1:1" ht="15.5" x14ac:dyDescent="0.35">
      <c r="A629" s="2"/>
    </row>
    <row r="630" spans="1:1" ht="15.5" x14ac:dyDescent="0.35">
      <c r="A630" s="2"/>
    </row>
    <row r="631" spans="1:1" ht="15.5" x14ac:dyDescent="0.35">
      <c r="A631" s="2"/>
    </row>
    <row r="632" spans="1:1" ht="15.5" x14ac:dyDescent="0.35">
      <c r="A632" s="2"/>
    </row>
    <row r="633" spans="1:1" ht="15.5" x14ac:dyDescent="0.35">
      <c r="A633" s="2"/>
    </row>
    <row r="634" spans="1:1" ht="15.5" x14ac:dyDescent="0.35">
      <c r="A634" s="2"/>
    </row>
    <row r="635" spans="1:1" ht="15.5" x14ac:dyDescent="0.35">
      <c r="A635" s="2"/>
    </row>
    <row r="636" spans="1:1" ht="15.5" x14ac:dyDescent="0.35">
      <c r="A636" s="2"/>
    </row>
    <row r="637" spans="1:1" ht="15.5" x14ac:dyDescent="0.35">
      <c r="A637" s="2"/>
    </row>
    <row r="638" spans="1:1" ht="15.5" x14ac:dyDescent="0.35">
      <c r="A638" s="2"/>
    </row>
    <row r="639" spans="1:1" ht="15.5" x14ac:dyDescent="0.35">
      <c r="A639" s="2"/>
    </row>
    <row r="640" spans="1:1" ht="15.5" x14ac:dyDescent="0.35">
      <c r="A640" s="2"/>
    </row>
    <row r="641" spans="1:1" ht="15.5" x14ac:dyDescent="0.35">
      <c r="A641" s="2"/>
    </row>
    <row r="642" spans="1:1" ht="15.5" x14ac:dyDescent="0.35">
      <c r="A642" s="2"/>
    </row>
    <row r="643" spans="1:1" ht="15.5" x14ac:dyDescent="0.35">
      <c r="A643" s="2"/>
    </row>
    <row r="644" spans="1:1" ht="15.5" x14ac:dyDescent="0.35">
      <c r="A644" s="2"/>
    </row>
    <row r="645" spans="1:1" ht="15.5" x14ac:dyDescent="0.35">
      <c r="A645" s="2"/>
    </row>
    <row r="646" spans="1:1" ht="15.5" x14ac:dyDescent="0.35">
      <c r="A646" s="2"/>
    </row>
    <row r="647" spans="1:1" ht="15.5" x14ac:dyDescent="0.35">
      <c r="A647" s="2"/>
    </row>
    <row r="648" spans="1:1" ht="15.5" x14ac:dyDescent="0.35">
      <c r="A648" s="2"/>
    </row>
    <row r="649" spans="1:1" ht="15.5" x14ac:dyDescent="0.35">
      <c r="A649" s="2"/>
    </row>
    <row r="650" spans="1:1" ht="15.5" x14ac:dyDescent="0.35">
      <c r="A650" s="2"/>
    </row>
    <row r="651" spans="1:1" ht="15.5" x14ac:dyDescent="0.35">
      <c r="A651" s="2"/>
    </row>
    <row r="652" spans="1:1" ht="15.5" x14ac:dyDescent="0.35">
      <c r="A652" s="2"/>
    </row>
    <row r="653" spans="1:1" ht="15.5" x14ac:dyDescent="0.35">
      <c r="A653" s="2"/>
    </row>
    <row r="654" spans="1:1" ht="15.5" x14ac:dyDescent="0.35">
      <c r="A654" s="2"/>
    </row>
    <row r="655" spans="1:1" ht="15.5" x14ac:dyDescent="0.35">
      <c r="A655" s="2"/>
    </row>
    <row r="656" spans="1:1" ht="15.5" x14ac:dyDescent="0.35">
      <c r="A656" s="2"/>
    </row>
    <row r="657" spans="1:1" ht="15.5" x14ac:dyDescent="0.35">
      <c r="A657" s="2"/>
    </row>
    <row r="658" spans="1:1" ht="15.5" x14ac:dyDescent="0.35">
      <c r="A658" s="2"/>
    </row>
    <row r="659" spans="1:1" ht="15.5" x14ac:dyDescent="0.35">
      <c r="A659" s="2"/>
    </row>
    <row r="660" spans="1:1" ht="15.5" x14ac:dyDescent="0.35">
      <c r="A660" s="2"/>
    </row>
    <row r="661" spans="1:1" ht="15.5" x14ac:dyDescent="0.35">
      <c r="A661" s="2"/>
    </row>
    <row r="662" spans="1:1" ht="15.5" x14ac:dyDescent="0.35">
      <c r="A662" s="2"/>
    </row>
    <row r="663" spans="1:1" ht="15.5" x14ac:dyDescent="0.35">
      <c r="A663" s="2"/>
    </row>
    <row r="664" spans="1:1" ht="15.5" x14ac:dyDescent="0.35">
      <c r="A664" s="2"/>
    </row>
    <row r="665" spans="1:1" ht="15.5" x14ac:dyDescent="0.35">
      <c r="A665" s="2"/>
    </row>
    <row r="666" spans="1:1" ht="15.5" x14ac:dyDescent="0.35">
      <c r="A666" s="2"/>
    </row>
    <row r="667" spans="1:1" ht="15.5" x14ac:dyDescent="0.35">
      <c r="A667" s="2"/>
    </row>
    <row r="668" spans="1:1" ht="15.5" x14ac:dyDescent="0.35">
      <c r="A668" s="2"/>
    </row>
    <row r="669" spans="1:1" ht="15.5" x14ac:dyDescent="0.35">
      <c r="A669" s="2"/>
    </row>
    <row r="670" spans="1:1" ht="15.5" x14ac:dyDescent="0.35">
      <c r="A670" s="2"/>
    </row>
    <row r="671" spans="1:1" ht="15.5" x14ac:dyDescent="0.35">
      <c r="A671" s="2"/>
    </row>
    <row r="672" spans="1:1" ht="15.5" x14ac:dyDescent="0.35">
      <c r="A672" s="2"/>
    </row>
    <row r="673" spans="1:1" ht="15.5" x14ac:dyDescent="0.35">
      <c r="A673" s="2"/>
    </row>
    <row r="674" spans="1:1" ht="15.5" x14ac:dyDescent="0.35">
      <c r="A674" s="2"/>
    </row>
    <row r="675" spans="1:1" ht="15.5" x14ac:dyDescent="0.35">
      <c r="A675" s="2"/>
    </row>
    <row r="676" spans="1:1" ht="15.5" x14ac:dyDescent="0.35">
      <c r="A676" s="2"/>
    </row>
    <row r="677" spans="1:1" ht="15.5" x14ac:dyDescent="0.35">
      <c r="A677" s="2"/>
    </row>
    <row r="678" spans="1:1" ht="15.5" x14ac:dyDescent="0.35">
      <c r="A678" s="2"/>
    </row>
    <row r="679" spans="1:1" ht="15.5" x14ac:dyDescent="0.35">
      <c r="A679" s="2"/>
    </row>
    <row r="680" spans="1:1" ht="15.5" x14ac:dyDescent="0.35">
      <c r="A680" s="2"/>
    </row>
    <row r="681" spans="1:1" ht="15.5" x14ac:dyDescent="0.35">
      <c r="A681" s="2"/>
    </row>
    <row r="682" spans="1:1" ht="15.5" x14ac:dyDescent="0.35">
      <c r="A682" s="2"/>
    </row>
    <row r="683" spans="1:1" ht="15.5" x14ac:dyDescent="0.35">
      <c r="A683" s="2"/>
    </row>
    <row r="684" spans="1:1" ht="15.5" x14ac:dyDescent="0.35">
      <c r="A684" s="2"/>
    </row>
    <row r="685" spans="1:1" ht="15.5" x14ac:dyDescent="0.35">
      <c r="A685" s="2"/>
    </row>
    <row r="686" spans="1:1" ht="15.5" x14ac:dyDescent="0.35">
      <c r="A686" s="2"/>
    </row>
    <row r="687" spans="1:1" ht="15.5" x14ac:dyDescent="0.35">
      <c r="A687" s="2"/>
    </row>
    <row r="688" spans="1:1" ht="15.5" x14ac:dyDescent="0.35">
      <c r="A688" s="2"/>
    </row>
    <row r="689" spans="1:1" ht="15.5" x14ac:dyDescent="0.35">
      <c r="A689" s="2"/>
    </row>
    <row r="690" spans="1:1" ht="15.5" x14ac:dyDescent="0.35">
      <c r="A690" s="2"/>
    </row>
    <row r="691" spans="1:1" ht="15.5" x14ac:dyDescent="0.35">
      <c r="A691" s="2"/>
    </row>
    <row r="692" spans="1:1" ht="15.5" x14ac:dyDescent="0.35">
      <c r="A692" s="2"/>
    </row>
    <row r="693" spans="1:1" ht="15.5" x14ac:dyDescent="0.35">
      <c r="A693" s="2"/>
    </row>
    <row r="694" spans="1:1" ht="15.5" x14ac:dyDescent="0.35">
      <c r="A694" s="2"/>
    </row>
    <row r="695" spans="1:1" ht="15.5" x14ac:dyDescent="0.35">
      <c r="A695" s="2"/>
    </row>
    <row r="696" spans="1:1" ht="15.5" x14ac:dyDescent="0.35">
      <c r="A696" s="2"/>
    </row>
    <row r="697" spans="1:1" ht="15.5" x14ac:dyDescent="0.35">
      <c r="A697" s="2"/>
    </row>
    <row r="698" spans="1:1" ht="15.5" x14ac:dyDescent="0.35">
      <c r="A698" s="2"/>
    </row>
    <row r="699" spans="1:1" ht="15.5" x14ac:dyDescent="0.35">
      <c r="A699" s="2"/>
    </row>
    <row r="700" spans="1:1" ht="15.5" x14ac:dyDescent="0.35">
      <c r="A700" s="2"/>
    </row>
    <row r="701" spans="1:1" ht="15.5" x14ac:dyDescent="0.35">
      <c r="A701" s="2"/>
    </row>
    <row r="702" spans="1:1" ht="15.5" x14ac:dyDescent="0.35">
      <c r="A702" s="2"/>
    </row>
    <row r="703" spans="1:1" ht="15.5" x14ac:dyDescent="0.35">
      <c r="A703" s="2"/>
    </row>
    <row r="704" spans="1:1" ht="15.5" x14ac:dyDescent="0.35">
      <c r="A704" s="2"/>
    </row>
    <row r="705" spans="1:1" ht="15.5" x14ac:dyDescent="0.35">
      <c r="A705" s="2"/>
    </row>
    <row r="706" spans="1:1" ht="15.5" x14ac:dyDescent="0.35">
      <c r="A706" s="2"/>
    </row>
    <row r="707" spans="1:1" ht="15.5" x14ac:dyDescent="0.35">
      <c r="A707" s="2"/>
    </row>
    <row r="708" spans="1:1" ht="15.5" x14ac:dyDescent="0.35">
      <c r="A708" s="2"/>
    </row>
    <row r="709" spans="1:1" ht="15.5" x14ac:dyDescent="0.35">
      <c r="A709" s="2"/>
    </row>
    <row r="710" spans="1:1" ht="15.5" x14ac:dyDescent="0.35">
      <c r="A710" s="2"/>
    </row>
    <row r="711" spans="1:1" ht="15.5" x14ac:dyDescent="0.35">
      <c r="A711" s="2"/>
    </row>
    <row r="712" spans="1:1" ht="15.5" x14ac:dyDescent="0.35">
      <c r="A712" s="2"/>
    </row>
    <row r="713" spans="1:1" ht="15.5" x14ac:dyDescent="0.35">
      <c r="A713" s="2"/>
    </row>
    <row r="714" spans="1:1" ht="15.5" x14ac:dyDescent="0.35">
      <c r="A714" s="2"/>
    </row>
    <row r="715" spans="1:1" ht="15.5" x14ac:dyDescent="0.35">
      <c r="A715" s="2"/>
    </row>
    <row r="716" spans="1:1" ht="15.5" x14ac:dyDescent="0.35">
      <c r="A716" s="2"/>
    </row>
    <row r="717" spans="1:1" ht="15.5" x14ac:dyDescent="0.35">
      <c r="A717" s="2"/>
    </row>
    <row r="718" spans="1:1" ht="15.5" x14ac:dyDescent="0.35">
      <c r="A718" s="2"/>
    </row>
    <row r="719" spans="1:1" ht="15.5" x14ac:dyDescent="0.35">
      <c r="A719" s="2"/>
    </row>
    <row r="720" spans="1:1" ht="15.5" x14ac:dyDescent="0.35">
      <c r="A720" s="2"/>
    </row>
    <row r="721" spans="1:1" ht="15.5" x14ac:dyDescent="0.35">
      <c r="A721" s="2"/>
    </row>
    <row r="722" spans="1:1" ht="15.5" x14ac:dyDescent="0.35">
      <c r="A722" s="2"/>
    </row>
    <row r="723" spans="1:1" ht="15.5" x14ac:dyDescent="0.35">
      <c r="A723" s="2"/>
    </row>
    <row r="724" spans="1:1" ht="15.5" x14ac:dyDescent="0.35">
      <c r="A724" s="2"/>
    </row>
    <row r="725" spans="1:1" ht="15.5" x14ac:dyDescent="0.35">
      <c r="A725" s="2"/>
    </row>
    <row r="726" spans="1:1" ht="15.5" x14ac:dyDescent="0.35">
      <c r="A726" s="2"/>
    </row>
    <row r="727" spans="1:1" ht="15.5" x14ac:dyDescent="0.35">
      <c r="A727" s="2"/>
    </row>
    <row r="728" spans="1:1" ht="15.5" x14ac:dyDescent="0.35">
      <c r="A728" s="2"/>
    </row>
    <row r="729" spans="1:1" ht="15.5" x14ac:dyDescent="0.35">
      <c r="A729" s="2"/>
    </row>
    <row r="730" spans="1:1" ht="15.5" x14ac:dyDescent="0.35">
      <c r="A730" s="2"/>
    </row>
    <row r="731" spans="1:1" ht="15.5" x14ac:dyDescent="0.35">
      <c r="A731" s="2"/>
    </row>
    <row r="732" spans="1:1" ht="15.5" x14ac:dyDescent="0.35">
      <c r="A732" s="2"/>
    </row>
    <row r="733" spans="1:1" ht="15.5" x14ac:dyDescent="0.35">
      <c r="A733" s="2"/>
    </row>
    <row r="734" spans="1:1" ht="15.5" x14ac:dyDescent="0.35">
      <c r="A734" s="2"/>
    </row>
    <row r="735" spans="1:1" ht="15.5" x14ac:dyDescent="0.35">
      <c r="A735" s="2"/>
    </row>
    <row r="736" spans="1:1" ht="15.5" x14ac:dyDescent="0.35">
      <c r="A736" s="2"/>
    </row>
    <row r="737" spans="1:1" ht="15.5" x14ac:dyDescent="0.35">
      <c r="A737" s="2"/>
    </row>
    <row r="738" spans="1:1" ht="15.5" x14ac:dyDescent="0.35">
      <c r="A738" s="2"/>
    </row>
    <row r="739" spans="1:1" ht="15.5" x14ac:dyDescent="0.35">
      <c r="A739" s="2"/>
    </row>
    <row r="740" spans="1:1" ht="15.5" x14ac:dyDescent="0.35">
      <c r="A740" s="2"/>
    </row>
    <row r="741" spans="1:1" ht="15.5" x14ac:dyDescent="0.35">
      <c r="A741" s="2"/>
    </row>
    <row r="742" spans="1:1" ht="15.5" x14ac:dyDescent="0.35">
      <c r="A742" s="2"/>
    </row>
    <row r="743" spans="1:1" ht="15.5" x14ac:dyDescent="0.35">
      <c r="A743" s="2"/>
    </row>
    <row r="744" spans="1:1" ht="15.5" x14ac:dyDescent="0.35">
      <c r="A744" s="2"/>
    </row>
    <row r="745" spans="1:1" ht="15.5" x14ac:dyDescent="0.35">
      <c r="A745" s="2"/>
    </row>
    <row r="746" spans="1:1" ht="15.5" x14ac:dyDescent="0.35">
      <c r="A746" s="2"/>
    </row>
    <row r="747" spans="1:1" ht="15.5" x14ac:dyDescent="0.35">
      <c r="A747" s="2"/>
    </row>
    <row r="748" spans="1:1" ht="15.5" x14ac:dyDescent="0.35">
      <c r="A748" s="2"/>
    </row>
    <row r="749" spans="1:1" ht="15.5" x14ac:dyDescent="0.35">
      <c r="A749" s="2"/>
    </row>
    <row r="750" spans="1:1" ht="15.5" x14ac:dyDescent="0.35">
      <c r="A750" s="2"/>
    </row>
    <row r="751" spans="1:1" ht="15.5" x14ac:dyDescent="0.35">
      <c r="A751" s="2"/>
    </row>
    <row r="752" spans="1:1" ht="15.5" x14ac:dyDescent="0.35">
      <c r="A752" s="2"/>
    </row>
    <row r="753" spans="1:1" ht="15.5" x14ac:dyDescent="0.35">
      <c r="A753" s="2"/>
    </row>
    <row r="754" spans="1:1" ht="15.5" x14ac:dyDescent="0.35">
      <c r="A754" s="2"/>
    </row>
    <row r="755" spans="1:1" ht="15.5" x14ac:dyDescent="0.35">
      <c r="A755" s="2"/>
    </row>
    <row r="756" spans="1:1" ht="15.5" x14ac:dyDescent="0.35">
      <c r="A756" s="2"/>
    </row>
    <row r="757" spans="1:1" ht="15.5" x14ac:dyDescent="0.35">
      <c r="A757" s="2"/>
    </row>
    <row r="758" spans="1:1" ht="15.5" x14ac:dyDescent="0.35">
      <c r="A758" s="2"/>
    </row>
    <row r="759" spans="1:1" ht="15.5" x14ac:dyDescent="0.35">
      <c r="A759" s="2"/>
    </row>
    <row r="760" spans="1:1" ht="15.5" x14ac:dyDescent="0.35">
      <c r="A760" s="2"/>
    </row>
    <row r="761" spans="1:1" ht="15.5" x14ac:dyDescent="0.35">
      <c r="A761" s="2"/>
    </row>
    <row r="762" spans="1:1" ht="15.5" x14ac:dyDescent="0.35">
      <c r="A762" s="2"/>
    </row>
    <row r="763" spans="1:1" ht="15.5" x14ac:dyDescent="0.35">
      <c r="A763" s="2"/>
    </row>
    <row r="764" spans="1:1" ht="15.5" x14ac:dyDescent="0.35">
      <c r="A764" s="2"/>
    </row>
    <row r="765" spans="1:1" ht="15.5" x14ac:dyDescent="0.35">
      <c r="A765" s="2"/>
    </row>
    <row r="766" spans="1:1" ht="15.5" x14ac:dyDescent="0.35">
      <c r="A766" s="2"/>
    </row>
    <row r="767" spans="1:1" ht="15.5" x14ac:dyDescent="0.35">
      <c r="A767" s="2"/>
    </row>
    <row r="768" spans="1:1" ht="15.5" x14ac:dyDescent="0.35">
      <c r="A768" s="2"/>
    </row>
    <row r="769" spans="1:1" ht="15.5" x14ac:dyDescent="0.35">
      <c r="A769" s="2"/>
    </row>
    <row r="770" spans="1:1" ht="15.5" x14ac:dyDescent="0.35">
      <c r="A770" s="2"/>
    </row>
    <row r="771" spans="1:1" ht="15.5" x14ac:dyDescent="0.35">
      <c r="A771" s="2"/>
    </row>
    <row r="772" spans="1:1" ht="15.5" x14ac:dyDescent="0.35">
      <c r="A772" s="2"/>
    </row>
    <row r="773" spans="1:1" ht="15.5" x14ac:dyDescent="0.35">
      <c r="A773" s="2"/>
    </row>
    <row r="774" spans="1:1" ht="15.5" x14ac:dyDescent="0.35">
      <c r="A774" s="2"/>
    </row>
    <row r="775" spans="1:1" ht="15.5" x14ac:dyDescent="0.35">
      <c r="A775" s="2"/>
    </row>
    <row r="776" spans="1:1" ht="15.5" x14ac:dyDescent="0.35">
      <c r="A776" s="2"/>
    </row>
    <row r="777" spans="1:1" ht="15.5" x14ac:dyDescent="0.35">
      <c r="A777" s="2"/>
    </row>
    <row r="778" spans="1:1" ht="15.5" x14ac:dyDescent="0.35">
      <c r="A778" s="2"/>
    </row>
    <row r="779" spans="1:1" ht="15.5" x14ac:dyDescent="0.35">
      <c r="A779" s="2"/>
    </row>
    <row r="780" spans="1:1" ht="15.5" x14ac:dyDescent="0.35">
      <c r="A780" s="2"/>
    </row>
    <row r="781" spans="1:1" ht="15.5" x14ac:dyDescent="0.35">
      <c r="A781" s="2"/>
    </row>
    <row r="782" spans="1:1" ht="15.5" x14ac:dyDescent="0.35">
      <c r="A782" s="2"/>
    </row>
    <row r="783" spans="1:1" ht="15.5" x14ac:dyDescent="0.35">
      <c r="A783" s="2"/>
    </row>
    <row r="784" spans="1:1" ht="15.5" x14ac:dyDescent="0.35">
      <c r="A784" s="2"/>
    </row>
    <row r="785" spans="1:1" ht="15.5" x14ac:dyDescent="0.35">
      <c r="A785" s="2"/>
    </row>
    <row r="786" spans="1:1" ht="15.5" x14ac:dyDescent="0.35">
      <c r="A786" s="2"/>
    </row>
    <row r="787" spans="1:1" ht="15.5" x14ac:dyDescent="0.35">
      <c r="A787" s="2"/>
    </row>
    <row r="788" spans="1:1" ht="15.5" x14ac:dyDescent="0.35">
      <c r="A788" s="2"/>
    </row>
    <row r="789" spans="1:1" ht="15.5" x14ac:dyDescent="0.35">
      <c r="A789" s="2"/>
    </row>
    <row r="790" spans="1:1" ht="15.5" x14ac:dyDescent="0.35">
      <c r="A790" s="2"/>
    </row>
    <row r="791" spans="1:1" ht="15.5" x14ac:dyDescent="0.35">
      <c r="A791" s="2"/>
    </row>
    <row r="792" spans="1:1" ht="15.5" x14ac:dyDescent="0.35">
      <c r="A792" s="2"/>
    </row>
    <row r="793" spans="1:1" ht="15.5" x14ac:dyDescent="0.35">
      <c r="A793" s="2"/>
    </row>
    <row r="794" spans="1:1" ht="15.5" x14ac:dyDescent="0.35">
      <c r="A794" s="2"/>
    </row>
    <row r="795" spans="1:1" ht="15.5" x14ac:dyDescent="0.35">
      <c r="A795" s="2"/>
    </row>
    <row r="796" spans="1:1" ht="15.5" x14ac:dyDescent="0.35">
      <c r="A796" s="2"/>
    </row>
    <row r="797" spans="1:1" ht="15.5" x14ac:dyDescent="0.35">
      <c r="A797" s="2"/>
    </row>
    <row r="798" spans="1:1" ht="15.5" x14ac:dyDescent="0.35">
      <c r="A798" s="2"/>
    </row>
    <row r="799" spans="1:1" ht="15.5" x14ac:dyDescent="0.35">
      <c r="A799" s="2"/>
    </row>
    <row r="800" spans="1:1" ht="15.5" x14ac:dyDescent="0.35">
      <c r="A800" s="2"/>
    </row>
    <row r="801" spans="1:1" ht="15.5" x14ac:dyDescent="0.35">
      <c r="A801" s="2"/>
    </row>
    <row r="802" spans="1:1" ht="15.5" x14ac:dyDescent="0.35">
      <c r="A802" s="2"/>
    </row>
    <row r="803" spans="1:1" ht="15.5" x14ac:dyDescent="0.35">
      <c r="A803" s="2"/>
    </row>
    <row r="804" spans="1:1" ht="15.5" x14ac:dyDescent="0.35">
      <c r="A804" s="2"/>
    </row>
    <row r="805" spans="1:1" ht="15.5" x14ac:dyDescent="0.35">
      <c r="A805" s="2"/>
    </row>
    <row r="806" spans="1:1" ht="15.5" x14ac:dyDescent="0.35">
      <c r="A806" s="2"/>
    </row>
    <row r="807" spans="1:1" ht="15.5" x14ac:dyDescent="0.35">
      <c r="A807" s="2"/>
    </row>
    <row r="808" spans="1:1" ht="15.5" x14ac:dyDescent="0.35">
      <c r="A808" s="2"/>
    </row>
    <row r="809" spans="1:1" ht="15.5" x14ac:dyDescent="0.35">
      <c r="A809" s="2"/>
    </row>
    <row r="810" spans="1:1" ht="15.5" x14ac:dyDescent="0.35">
      <c r="A810" s="2"/>
    </row>
    <row r="811" spans="1:1" ht="15.5" x14ac:dyDescent="0.35">
      <c r="A811" s="2"/>
    </row>
    <row r="812" spans="1:1" ht="15.5" x14ac:dyDescent="0.35">
      <c r="A812" s="2"/>
    </row>
    <row r="813" spans="1:1" ht="15.5" x14ac:dyDescent="0.35">
      <c r="A813" s="2"/>
    </row>
    <row r="814" spans="1:1" ht="15.5" x14ac:dyDescent="0.35">
      <c r="A814" s="2"/>
    </row>
    <row r="815" spans="1:1" ht="15.5" x14ac:dyDescent="0.35">
      <c r="A815" s="2"/>
    </row>
    <row r="816" spans="1:1" ht="15.5" x14ac:dyDescent="0.35">
      <c r="A816" s="2"/>
    </row>
    <row r="817" spans="1:1" ht="15.5" x14ac:dyDescent="0.35">
      <c r="A817" s="2"/>
    </row>
    <row r="818" spans="1:1" ht="15.5" x14ac:dyDescent="0.35">
      <c r="A818" s="2"/>
    </row>
    <row r="819" spans="1:1" ht="15.5" x14ac:dyDescent="0.35">
      <c r="A819" s="2"/>
    </row>
    <row r="820" spans="1:1" ht="15.5" x14ac:dyDescent="0.35">
      <c r="A820" s="2"/>
    </row>
    <row r="821" spans="1:1" ht="15.5" x14ac:dyDescent="0.35">
      <c r="A821" s="2"/>
    </row>
    <row r="822" spans="1:1" ht="15.5" x14ac:dyDescent="0.35">
      <c r="A822" s="2"/>
    </row>
    <row r="823" spans="1:1" ht="15.5" x14ac:dyDescent="0.35">
      <c r="A823" s="2"/>
    </row>
    <row r="824" spans="1:1" ht="15.5" x14ac:dyDescent="0.35">
      <c r="A824" s="2"/>
    </row>
    <row r="825" spans="1:1" ht="15.5" x14ac:dyDescent="0.35">
      <c r="A825" s="2"/>
    </row>
    <row r="826" spans="1:1" ht="15.5" x14ac:dyDescent="0.35">
      <c r="A826" s="2"/>
    </row>
    <row r="827" spans="1:1" ht="15.5" x14ac:dyDescent="0.35">
      <c r="A827" s="2"/>
    </row>
    <row r="828" spans="1:1" ht="15.5" x14ac:dyDescent="0.35">
      <c r="A828" s="2"/>
    </row>
    <row r="829" spans="1:1" ht="15.5" x14ac:dyDescent="0.35">
      <c r="A829" s="2"/>
    </row>
    <row r="830" spans="1:1" ht="15.5" x14ac:dyDescent="0.35">
      <c r="A830" s="2"/>
    </row>
    <row r="831" spans="1:1" ht="15.5" x14ac:dyDescent="0.35">
      <c r="A831" s="2"/>
    </row>
    <row r="832" spans="1:1" ht="15.5" x14ac:dyDescent="0.35">
      <c r="A832" s="2"/>
    </row>
    <row r="833" spans="1:1" ht="15.5" x14ac:dyDescent="0.35">
      <c r="A833" s="2"/>
    </row>
    <row r="834" spans="1:1" ht="15.5" x14ac:dyDescent="0.35">
      <c r="A834" s="2"/>
    </row>
    <row r="835" spans="1:1" ht="15.5" x14ac:dyDescent="0.35">
      <c r="A835" s="2"/>
    </row>
    <row r="836" spans="1:1" ht="15.5" x14ac:dyDescent="0.35">
      <c r="A836" s="2"/>
    </row>
    <row r="837" spans="1:1" ht="15.5" x14ac:dyDescent="0.35">
      <c r="A837" s="2"/>
    </row>
    <row r="838" spans="1:1" ht="15.5" x14ac:dyDescent="0.35">
      <c r="A838" s="2"/>
    </row>
    <row r="839" spans="1:1" ht="15.5" x14ac:dyDescent="0.35">
      <c r="A839" s="2"/>
    </row>
    <row r="840" spans="1:1" ht="15.5" x14ac:dyDescent="0.35">
      <c r="A840" s="2"/>
    </row>
    <row r="841" spans="1:1" ht="15.5" x14ac:dyDescent="0.35">
      <c r="A841" s="2"/>
    </row>
    <row r="842" spans="1:1" ht="15.5" x14ac:dyDescent="0.35">
      <c r="A842" s="2"/>
    </row>
    <row r="843" spans="1:1" ht="15.5" x14ac:dyDescent="0.35">
      <c r="A843" s="2"/>
    </row>
    <row r="844" spans="1:1" ht="15.5" x14ac:dyDescent="0.35">
      <c r="A844" s="2"/>
    </row>
    <row r="845" spans="1:1" ht="15.5" x14ac:dyDescent="0.35">
      <c r="A845" s="2"/>
    </row>
    <row r="846" spans="1:1" ht="15.5" x14ac:dyDescent="0.35">
      <c r="A846" s="2"/>
    </row>
    <row r="847" spans="1:1" ht="15.5" x14ac:dyDescent="0.35">
      <c r="A847" s="2"/>
    </row>
    <row r="848" spans="1:1" ht="15.5" x14ac:dyDescent="0.35">
      <c r="A848" s="2"/>
    </row>
    <row r="849" spans="1:1" ht="15.5" x14ac:dyDescent="0.35">
      <c r="A849" s="2"/>
    </row>
    <row r="850" spans="1:1" ht="15.5" x14ac:dyDescent="0.35">
      <c r="A850" s="2"/>
    </row>
    <row r="851" spans="1:1" ht="15.5" x14ac:dyDescent="0.35">
      <c r="A851" s="2"/>
    </row>
    <row r="852" spans="1:1" ht="15.5" x14ac:dyDescent="0.35">
      <c r="A852" s="2"/>
    </row>
    <row r="853" spans="1:1" ht="15.5" x14ac:dyDescent="0.35">
      <c r="A853" s="2"/>
    </row>
    <row r="854" spans="1:1" ht="15.5" x14ac:dyDescent="0.35">
      <c r="A854" s="2"/>
    </row>
    <row r="855" spans="1:1" ht="15.5" x14ac:dyDescent="0.35">
      <c r="A855" s="2"/>
    </row>
    <row r="856" spans="1:1" ht="15.5" x14ac:dyDescent="0.35">
      <c r="A856" s="2"/>
    </row>
    <row r="857" spans="1:1" ht="15.5" x14ac:dyDescent="0.35">
      <c r="A857" s="2"/>
    </row>
    <row r="858" spans="1:1" ht="15.5" x14ac:dyDescent="0.35">
      <c r="A858" s="2"/>
    </row>
    <row r="859" spans="1:1" ht="15.5" x14ac:dyDescent="0.35">
      <c r="A859" s="2"/>
    </row>
    <row r="860" spans="1:1" ht="15.5" x14ac:dyDescent="0.35">
      <c r="A860" s="2"/>
    </row>
    <row r="861" spans="1:1" ht="15.5" x14ac:dyDescent="0.35">
      <c r="A861" s="2"/>
    </row>
    <row r="862" spans="1:1" ht="15.5" x14ac:dyDescent="0.35">
      <c r="A862" s="2"/>
    </row>
    <row r="863" spans="1:1" ht="15.5" x14ac:dyDescent="0.35">
      <c r="A863" s="2"/>
    </row>
    <row r="864" spans="1:1" ht="15.5" x14ac:dyDescent="0.35">
      <c r="A864" s="2"/>
    </row>
    <row r="865" spans="1:1" ht="15.5" x14ac:dyDescent="0.35">
      <c r="A865" s="2"/>
    </row>
    <row r="866" spans="1:1" ht="15.5" x14ac:dyDescent="0.35">
      <c r="A866" s="2"/>
    </row>
    <row r="867" spans="1:1" ht="15.5" x14ac:dyDescent="0.35">
      <c r="A867" s="2"/>
    </row>
    <row r="868" spans="1:1" ht="15.5" x14ac:dyDescent="0.35">
      <c r="A868" s="2"/>
    </row>
    <row r="869" spans="1:1" ht="15.5" x14ac:dyDescent="0.35">
      <c r="A869" s="2"/>
    </row>
    <row r="870" spans="1:1" ht="15.5" x14ac:dyDescent="0.35">
      <c r="A870" s="2"/>
    </row>
    <row r="871" spans="1:1" ht="15.5" x14ac:dyDescent="0.35">
      <c r="A871" s="2"/>
    </row>
    <row r="872" spans="1:1" ht="15.5" x14ac:dyDescent="0.35">
      <c r="A872" s="2"/>
    </row>
    <row r="873" spans="1:1" ht="15.5" x14ac:dyDescent="0.35">
      <c r="A873" s="2"/>
    </row>
    <row r="874" spans="1:1" ht="15.5" x14ac:dyDescent="0.35">
      <c r="A874" s="2"/>
    </row>
    <row r="875" spans="1:1" ht="15.5" x14ac:dyDescent="0.35">
      <c r="A875" s="2"/>
    </row>
    <row r="876" spans="1:1" ht="15.5" x14ac:dyDescent="0.35">
      <c r="A876" s="2"/>
    </row>
    <row r="877" spans="1:1" ht="15.5" x14ac:dyDescent="0.35">
      <c r="A877" s="2"/>
    </row>
    <row r="878" spans="1:1" ht="15.5" x14ac:dyDescent="0.35">
      <c r="A878" s="2"/>
    </row>
    <row r="879" spans="1:1" ht="15.5" x14ac:dyDescent="0.35">
      <c r="A879" s="2"/>
    </row>
    <row r="880" spans="1:1" ht="15.5" x14ac:dyDescent="0.35">
      <c r="A880" s="2"/>
    </row>
    <row r="881" spans="1:1" ht="15.5" x14ac:dyDescent="0.35">
      <c r="A881" s="2"/>
    </row>
    <row r="882" spans="1:1" ht="15.5" x14ac:dyDescent="0.35">
      <c r="A882" s="2"/>
    </row>
    <row r="883" spans="1:1" ht="15.5" x14ac:dyDescent="0.35">
      <c r="A883" s="2"/>
    </row>
    <row r="884" spans="1:1" ht="15.5" x14ac:dyDescent="0.35">
      <c r="A884" s="2"/>
    </row>
    <row r="885" spans="1:1" ht="15.5" x14ac:dyDescent="0.35">
      <c r="A885" s="2"/>
    </row>
    <row r="886" spans="1:1" ht="15.5" x14ac:dyDescent="0.35">
      <c r="A886" s="2"/>
    </row>
    <row r="887" spans="1:1" ht="15.5" x14ac:dyDescent="0.35">
      <c r="A887" s="2"/>
    </row>
    <row r="888" spans="1:1" ht="15.5" x14ac:dyDescent="0.35">
      <c r="A888" s="2"/>
    </row>
    <row r="889" spans="1:1" ht="15.5" x14ac:dyDescent="0.35">
      <c r="A889" s="2"/>
    </row>
    <row r="890" spans="1:1" ht="15.5" x14ac:dyDescent="0.35">
      <c r="A890" s="2"/>
    </row>
    <row r="891" spans="1:1" ht="15.5" x14ac:dyDescent="0.35">
      <c r="A891" s="2"/>
    </row>
    <row r="892" spans="1:1" ht="15.5" x14ac:dyDescent="0.35">
      <c r="A892" s="2"/>
    </row>
    <row r="893" spans="1:1" ht="15.5" x14ac:dyDescent="0.35">
      <c r="A893" s="2"/>
    </row>
    <row r="894" spans="1:1" ht="15.5" x14ac:dyDescent="0.35">
      <c r="A894" s="2"/>
    </row>
    <row r="895" spans="1:1" ht="15.5" x14ac:dyDescent="0.35">
      <c r="A895" s="2"/>
    </row>
    <row r="896" spans="1:1" ht="15.5" x14ac:dyDescent="0.35">
      <c r="A896" s="2"/>
    </row>
    <row r="897" spans="1:1" ht="15.5" x14ac:dyDescent="0.35">
      <c r="A897" s="2"/>
    </row>
    <row r="898" spans="1:1" ht="15.5" x14ac:dyDescent="0.35">
      <c r="A898" s="2"/>
    </row>
    <row r="899" spans="1:1" ht="15.5" x14ac:dyDescent="0.35">
      <c r="A899" s="2"/>
    </row>
    <row r="900" spans="1:1" ht="15.5" x14ac:dyDescent="0.35">
      <c r="A900" s="2"/>
    </row>
    <row r="901" spans="1:1" ht="15.5" x14ac:dyDescent="0.35">
      <c r="A901" s="2"/>
    </row>
    <row r="902" spans="1:1" ht="15.5" x14ac:dyDescent="0.35">
      <c r="A902" s="2"/>
    </row>
    <row r="903" spans="1:1" ht="15.5" x14ac:dyDescent="0.35">
      <c r="A903" s="2"/>
    </row>
    <row r="904" spans="1:1" ht="15.5" x14ac:dyDescent="0.35">
      <c r="A904" s="2"/>
    </row>
    <row r="905" spans="1:1" ht="15.5" x14ac:dyDescent="0.35">
      <c r="A905" s="2"/>
    </row>
    <row r="906" spans="1:1" ht="15.5" x14ac:dyDescent="0.35">
      <c r="A906" s="2"/>
    </row>
    <row r="907" spans="1:1" ht="15.5" x14ac:dyDescent="0.35">
      <c r="A907" s="2"/>
    </row>
    <row r="908" spans="1:1" ht="15.5" x14ac:dyDescent="0.35">
      <c r="A908" s="2"/>
    </row>
    <row r="909" spans="1:1" ht="15.5" x14ac:dyDescent="0.35">
      <c r="A909" s="2"/>
    </row>
    <row r="910" spans="1:1" ht="15.5" x14ac:dyDescent="0.35">
      <c r="A910" s="2"/>
    </row>
    <row r="911" spans="1:1" ht="15.5" x14ac:dyDescent="0.35">
      <c r="A911" s="2"/>
    </row>
    <row r="912" spans="1:1" ht="15.5" x14ac:dyDescent="0.35">
      <c r="A912" s="2"/>
    </row>
    <row r="913" spans="1:1" ht="15.5" x14ac:dyDescent="0.35">
      <c r="A913" s="2"/>
    </row>
    <row r="914" spans="1:1" ht="15.5" x14ac:dyDescent="0.35">
      <c r="A914" s="2"/>
    </row>
    <row r="915" spans="1:1" ht="15.5" x14ac:dyDescent="0.35">
      <c r="A915" s="2"/>
    </row>
    <row r="916" spans="1:1" ht="15.5" x14ac:dyDescent="0.35">
      <c r="A916" s="2"/>
    </row>
    <row r="917" spans="1:1" ht="15.5" x14ac:dyDescent="0.35">
      <c r="A917" s="2"/>
    </row>
    <row r="918" spans="1:1" ht="15.5" x14ac:dyDescent="0.35">
      <c r="A918" s="2"/>
    </row>
    <row r="919" spans="1:1" ht="15.5" x14ac:dyDescent="0.35">
      <c r="A919" s="2"/>
    </row>
    <row r="920" spans="1:1" ht="15.5" x14ac:dyDescent="0.35">
      <c r="A920" s="2"/>
    </row>
    <row r="921" spans="1:1" ht="15.5" x14ac:dyDescent="0.35">
      <c r="A921" s="2"/>
    </row>
    <row r="922" spans="1:1" ht="15.5" x14ac:dyDescent="0.35">
      <c r="A922" s="2"/>
    </row>
    <row r="923" spans="1:1" ht="15.5" x14ac:dyDescent="0.35">
      <c r="A923" s="2"/>
    </row>
    <row r="924" spans="1:1" ht="15.5" x14ac:dyDescent="0.35">
      <c r="A924" s="2"/>
    </row>
    <row r="925" spans="1:1" ht="15.5" x14ac:dyDescent="0.35">
      <c r="A925" s="2"/>
    </row>
    <row r="926" spans="1:1" ht="15.5" x14ac:dyDescent="0.35">
      <c r="A926" s="2"/>
    </row>
    <row r="927" spans="1:1" ht="15.5" x14ac:dyDescent="0.35">
      <c r="A927" s="2"/>
    </row>
    <row r="928" spans="1:1" ht="15.5" x14ac:dyDescent="0.35">
      <c r="A928" s="2"/>
    </row>
    <row r="929" spans="1:1" ht="15.5" x14ac:dyDescent="0.35">
      <c r="A929" s="2"/>
    </row>
    <row r="930" spans="1:1" ht="15.5" x14ac:dyDescent="0.35">
      <c r="A930" s="2"/>
    </row>
    <row r="931" spans="1:1" ht="15.5" x14ac:dyDescent="0.35">
      <c r="A931" s="2"/>
    </row>
    <row r="932" spans="1:1" ht="15.5" x14ac:dyDescent="0.35">
      <c r="A932" s="2"/>
    </row>
    <row r="933" spans="1:1" ht="15.5" x14ac:dyDescent="0.35">
      <c r="A933" s="2"/>
    </row>
    <row r="934" spans="1:1" ht="15.5" x14ac:dyDescent="0.35">
      <c r="A934" s="2"/>
    </row>
    <row r="935" spans="1:1" ht="15.5" x14ac:dyDescent="0.35">
      <c r="A935" s="2"/>
    </row>
    <row r="936" spans="1:1" ht="15.5" x14ac:dyDescent="0.35">
      <c r="A936" s="2"/>
    </row>
    <row r="937" spans="1:1" ht="15.5" x14ac:dyDescent="0.35">
      <c r="A937" s="2"/>
    </row>
    <row r="938" spans="1:1" ht="15.5" x14ac:dyDescent="0.35">
      <c r="A938" s="2"/>
    </row>
    <row r="939" spans="1:1" ht="15.5" x14ac:dyDescent="0.35">
      <c r="A939" s="2"/>
    </row>
    <row r="940" spans="1:1" ht="15.5" x14ac:dyDescent="0.35">
      <c r="A940" s="2"/>
    </row>
    <row r="941" spans="1:1" ht="15.5" x14ac:dyDescent="0.35">
      <c r="A941" s="2"/>
    </row>
    <row r="942" spans="1:1" ht="15.5" x14ac:dyDescent="0.35">
      <c r="A942" s="2"/>
    </row>
    <row r="943" spans="1:1" ht="15.5" x14ac:dyDescent="0.35">
      <c r="A943" s="2"/>
    </row>
    <row r="944" spans="1:1" ht="15.5" x14ac:dyDescent="0.35">
      <c r="A944" s="2"/>
    </row>
    <row r="945" spans="1:1" ht="15.5" x14ac:dyDescent="0.35">
      <c r="A945" s="2"/>
    </row>
    <row r="946" spans="1:1" ht="15.5" x14ac:dyDescent="0.35">
      <c r="A946" s="2"/>
    </row>
    <row r="947" spans="1:1" ht="15.5" x14ac:dyDescent="0.35">
      <c r="A947" s="2"/>
    </row>
    <row r="948" spans="1:1" ht="15.5" x14ac:dyDescent="0.35">
      <c r="A948" s="2"/>
    </row>
    <row r="949" spans="1:1" ht="15.5" x14ac:dyDescent="0.35">
      <c r="A949" s="2"/>
    </row>
    <row r="950" spans="1:1" ht="15.5" x14ac:dyDescent="0.35">
      <c r="A950" s="2"/>
    </row>
    <row r="951" spans="1:1" ht="15.5" x14ac:dyDescent="0.35">
      <c r="A951" s="2"/>
    </row>
    <row r="952" spans="1:1" ht="15.5" x14ac:dyDescent="0.35">
      <c r="A952" s="2"/>
    </row>
    <row r="953" spans="1:1" ht="15.5" x14ac:dyDescent="0.35">
      <c r="A953" s="2"/>
    </row>
    <row r="954" spans="1:1" ht="15.5" x14ac:dyDescent="0.35">
      <c r="A954" s="2"/>
    </row>
    <row r="955" spans="1:1" ht="15.5" x14ac:dyDescent="0.35">
      <c r="A955" s="2"/>
    </row>
    <row r="956" spans="1:1" ht="15.5" x14ac:dyDescent="0.35">
      <c r="A956" s="2"/>
    </row>
    <row r="957" spans="1:1" ht="15.5" x14ac:dyDescent="0.35">
      <c r="A957" s="2"/>
    </row>
    <row r="958" spans="1:1" ht="15.5" x14ac:dyDescent="0.35">
      <c r="A958" s="2"/>
    </row>
    <row r="959" spans="1:1" ht="15.5" x14ac:dyDescent="0.35">
      <c r="A959" s="2"/>
    </row>
    <row r="960" spans="1:1" ht="15.5" x14ac:dyDescent="0.35">
      <c r="A960" s="2"/>
    </row>
    <row r="961" spans="1:1" ht="15.5" x14ac:dyDescent="0.35">
      <c r="A961" s="2"/>
    </row>
    <row r="962" spans="1:1" ht="15.5" x14ac:dyDescent="0.35">
      <c r="A962" s="2"/>
    </row>
    <row r="963" spans="1:1" ht="15.5" x14ac:dyDescent="0.35">
      <c r="A963" s="2"/>
    </row>
    <row r="964" spans="1:1" ht="15.5" x14ac:dyDescent="0.35">
      <c r="A964" s="2"/>
    </row>
    <row r="965" spans="1:1" ht="15.5" x14ac:dyDescent="0.35">
      <c r="A965" s="2"/>
    </row>
    <row r="966" spans="1:1" ht="15.5" x14ac:dyDescent="0.35">
      <c r="A966" s="2"/>
    </row>
    <row r="967" spans="1:1" ht="15.5" x14ac:dyDescent="0.35">
      <c r="A967" s="2"/>
    </row>
    <row r="968" spans="1:1" ht="15.5" x14ac:dyDescent="0.35">
      <c r="A968" s="2"/>
    </row>
    <row r="969" spans="1:1" ht="15.5" x14ac:dyDescent="0.35">
      <c r="A969" s="2"/>
    </row>
    <row r="970" spans="1:1" ht="15.5" x14ac:dyDescent="0.35">
      <c r="A970" s="2"/>
    </row>
    <row r="971" spans="1:1" ht="15.5" x14ac:dyDescent="0.35">
      <c r="A971" s="2"/>
    </row>
    <row r="972" spans="1:1" ht="15.5" x14ac:dyDescent="0.35">
      <c r="A972" s="2"/>
    </row>
    <row r="973" spans="1:1" ht="15.5" x14ac:dyDescent="0.35">
      <c r="A973" s="2"/>
    </row>
    <row r="974" spans="1:1" ht="15.5" x14ac:dyDescent="0.35">
      <c r="A974" s="2"/>
    </row>
    <row r="975" spans="1:1" ht="15.5" x14ac:dyDescent="0.35">
      <c r="A975" s="2"/>
    </row>
    <row r="976" spans="1:1" ht="15.5" x14ac:dyDescent="0.35">
      <c r="A976" s="2"/>
    </row>
    <row r="977" spans="1:1" ht="15.5" x14ac:dyDescent="0.35">
      <c r="A977" s="2"/>
    </row>
    <row r="978" spans="1:1" ht="15.5" x14ac:dyDescent="0.35">
      <c r="A978" s="2"/>
    </row>
    <row r="979" spans="1:1" ht="15.5" x14ac:dyDescent="0.35">
      <c r="A979" s="2"/>
    </row>
    <row r="980" spans="1:1" ht="15.5" x14ac:dyDescent="0.35">
      <c r="A980" s="2"/>
    </row>
    <row r="981" spans="1:1" ht="15.5" x14ac:dyDescent="0.35">
      <c r="A981" s="2"/>
    </row>
    <row r="982" spans="1:1" ht="15.5" x14ac:dyDescent="0.35">
      <c r="A982" s="2"/>
    </row>
    <row r="983" spans="1:1" ht="15.5" x14ac:dyDescent="0.35">
      <c r="A983" s="2"/>
    </row>
    <row r="984" spans="1:1" ht="15.5" x14ac:dyDescent="0.35">
      <c r="A984" s="2"/>
    </row>
    <row r="985" spans="1:1" ht="15.5" x14ac:dyDescent="0.35">
      <c r="A985" s="2"/>
    </row>
    <row r="986" spans="1:1" ht="15.5" x14ac:dyDescent="0.35">
      <c r="A986" s="2"/>
    </row>
    <row r="987" spans="1:1" ht="15.5" x14ac:dyDescent="0.35">
      <c r="A987" s="2"/>
    </row>
    <row r="988" spans="1:1" ht="15.5" x14ac:dyDescent="0.35">
      <c r="A988" s="2"/>
    </row>
    <row r="989" spans="1:1" ht="15.5" x14ac:dyDescent="0.35">
      <c r="A989" s="2"/>
    </row>
    <row r="990" spans="1:1" ht="15.5" x14ac:dyDescent="0.35">
      <c r="A990" s="2"/>
    </row>
    <row r="991" spans="1:1" ht="15.5" x14ac:dyDescent="0.35">
      <c r="A991" s="2"/>
    </row>
    <row r="992" spans="1:1" ht="15.5" x14ac:dyDescent="0.35">
      <c r="A992" s="2"/>
    </row>
    <row r="993" spans="1:1" ht="15.5" x14ac:dyDescent="0.35">
      <c r="A993" s="2"/>
    </row>
    <row r="994" spans="1:1" ht="15.5" x14ac:dyDescent="0.35">
      <c r="A994" s="2"/>
    </row>
    <row r="995" spans="1:1" ht="15.5" x14ac:dyDescent="0.35">
      <c r="A995" s="2"/>
    </row>
    <row r="996" spans="1:1" ht="15.5" x14ac:dyDescent="0.35">
      <c r="A996" s="2"/>
    </row>
    <row r="997" spans="1:1" ht="15.5" x14ac:dyDescent="0.35">
      <c r="A997" s="2"/>
    </row>
    <row r="998" spans="1:1" ht="15.5" x14ac:dyDescent="0.35">
      <c r="A998" s="2"/>
    </row>
    <row r="999" spans="1:1" ht="15.5" x14ac:dyDescent="0.35">
      <c r="A999" s="2"/>
    </row>
    <row r="1000" spans="1:1" ht="15.5" x14ac:dyDescent="0.35">
      <c r="A1000" s="2"/>
    </row>
    <row r="1001" spans="1:1" ht="15.5" x14ac:dyDescent="0.35">
      <c r="A1001" s="2"/>
    </row>
    <row r="1002" spans="1:1" ht="15.5" x14ac:dyDescent="0.35">
      <c r="A1002" s="2"/>
    </row>
    <row r="1003" spans="1:1" ht="15.5" x14ac:dyDescent="0.35">
      <c r="A1003" s="2"/>
    </row>
    <row r="1004" spans="1:1" ht="15.5" x14ac:dyDescent="0.35">
      <c r="A1004" s="2"/>
    </row>
    <row r="1005" spans="1:1" ht="15.5" x14ac:dyDescent="0.35">
      <c r="A1005" s="2"/>
    </row>
    <row r="1006" spans="1:1" ht="15.5" x14ac:dyDescent="0.35">
      <c r="A1006" s="2"/>
    </row>
    <row r="1007" spans="1:1" ht="15.5" x14ac:dyDescent="0.35">
      <c r="A1007" s="2"/>
    </row>
    <row r="1008" spans="1:1" ht="15.5" x14ac:dyDescent="0.35">
      <c r="A1008" s="2"/>
    </row>
    <row r="1009" spans="1:1" ht="15.5" x14ac:dyDescent="0.35">
      <c r="A1009" s="2"/>
    </row>
    <row r="1010" spans="1:1" ht="15.5" x14ac:dyDescent="0.35">
      <c r="A1010" s="2"/>
    </row>
    <row r="1011" spans="1:1" ht="15.5" x14ac:dyDescent="0.35">
      <c r="A1011" s="2"/>
    </row>
    <row r="1012" spans="1:1" ht="15.5" x14ac:dyDescent="0.35">
      <c r="A1012" s="2"/>
    </row>
    <row r="1013" spans="1:1" ht="15.5" x14ac:dyDescent="0.35">
      <c r="A1013" s="2"/>
    </row>
    <row r="1014" spans="1:1" ht="15.5" x14ac:dyDescent="0.35">
      <c r="A1014" s="2"/>
    </row>
    <row r="1015" spans="1:1" ht="15.5" x14ac:dyDescent="0.35">
      <c r="A1015" s="2"/>
    </row>
    <row r="1016" spans="1:1" ht="15.5" x14ac:dyDescent="0.35">
      <c r="A1016" s="2"/>
    </row>
    <row r="1017" spans="1:1" ht="15.5" x14ac:dyDescent="0.35">
      <c r="A1017" s="2"/>
    </row>
    <row r="1018" spans="1:1" ht="15.5" x14ac:dyDescent="0.35">
      <c r="A1018" s="2"/>
    </row>
    <row r="1019" spans="1:1" ht="15.5" x14ac:dyDescent="0.35">
      <c r="A1019" s="2"/>
    </row>
    <row r="1020" spans="1:1" ht="15.5" x14ac:dyDescent="0.35">
      <c r="A1020" s="2"/>
    </row>
    <row r="1021" spans="1:1" ht="15.5" x14ac:dyDescent="0.35">
      <c r="A1021" s="2"/>
    </row>
    <row r="1022" spans="1:1" ht="15.5" x14ac:dyDescent="0.35">
      <c r="A1022" s="2"/>
    </row>
    <row r="1023" spans="1:1" ht="15.5" x14ac:dyDescent="0.35">
      <c r="A1023" s="2"/>
    </row>
    <row r="1024" spans="1:1" ht="15.5" x14ac:dyDescent="0.35">
      <c r="A1024" s="2"/>
    </row>
    <row r="1025" spans="1:1" ht="15.5" x14ac:dyDescent="0.35">
      <c r="A1025" s="2"/>
    </row>
    <row r="1026" spans="1:1" ht="15.5" x14ac:dyDescent="0.35">
      <c r="A1026" s="2"/>
    </row>
    <row r="1027" spans="1:1" ht="15.5" x14ac:dyDescent="0.35">
      <c r="A1027" s="2"/>
    </row>
    <row r="1028" spans="1:1" ht="15.5" x14ac:dyDescent="0.35">
      <c r="A1028" s="2"/>
    </row>
    <row r="1029" spans="1:1" ht="15.5" x14ac:dyDescent="0.35">
      <c r="A1029" s="2"/>
    </row>
    <row r="1030" spans="1:1" ht="15.5" x14ac:dyDescent="0.35">
      <c r="A1030" s="2"/>
    </row>
    <row r="1031" spans="1:1" ht="15.5" x14ac:dyDescent="0.35">
      <c r="A1031" s="2"/>
    </row>
    <row r="1032" spans="1:1" ht="15.5" x14ac:dyDescent="0.35">
      <c r="A1032" s="2"/>
    </row>
    <row r="1033" spans="1:1" ht="15.5" x14ac:dyDescent="0.35">
      <c r="A1033" s="2"/>
    </row>
    <row r="1034" spans="1:1" ht="15.5" x14ac:dyDescent="0.35">
      <c r="A1034" s="2"/>
    </row>
    <row r="1035" spans="1:1" ht="15.5" x14ac:dyDescent="0.35">
      <c r="A1035" s="2"/>
    </row>
    <row r="1036" spans="1:1" ht="15.5" x14ac:dyDescent="0.35">
      <c r="A1036" s="2"/>
    </row>
    <row r="1037" spans="1:1" ht="15.5" x14ac:dyDescent="0.35">
      <c r="A1037" s="2"/>
    </row>
    <row r="1038" spans="1:1" ht="15.5" x14ac:dyDescent="0.35">
      <c r="A1038" s="2"/>
    </row>
    <row r="1039" spans="1:1" ht="15.5" x14ac:dyDescent="0.35">
      <c r="A1039" s="2"/>
    </row>
    <row r="1040" spans="1:1" ht="15.5" x14ac:dyDescent="0.35">
      <c r="A1040" s="2"/>
    </row>
    <row r="1041" spans="1:1" ht="15.5" x14ac:dyDescent="0.35">
      <c r="A1041" s="2"/>
    </row>
    <row r="1042" spans="1:1" ht="15.5" x14ac:dyDescent="0.35">
      <c r="A1042" s="2"/>
    </row>
    <row r="1043" spans="1:1" ht="15.5" x14ac:dyDescent="0.35">
      <c r="A1043" s="2"/>
    </row>
    <row r="1044" spans="1:1" ht="15.5" x14ac:dyDescent="0.35">
      <c r="A1044" s="2"/>
    </row>
    <row r="1045" spans="1:1" ht="15.5" x14ac:dyDescent="0.35">
      <c r="A1045" s="2"/>
    </row>
    <row r="1046" spans="1:1" ht="15.5" x14ac:dyDescent="0.35">
      <c r="A1046" s="2"/>
    </row>
    <row r="1047" spans="1:1" ht="15.5" x14ac:dyDescent="0.35">
      <c r="A1047" s="2"/>
    </row>
    <row r="1048" spans="1:1" ht="15.5" x14ac:dyDescent="0.35">
      <c r="A1048" s="2"/>
    </row>
    <row r="1049" spans="1:1" ht="15.5" x14ac:dyDescent="0.35">
      <c r="A1049" s="2"/>
    </row>
    <row r="1050" spans="1:1" ht="15.5" x14ac:dyDescent="0.35">
      <c r="A1050" s="2"/>
    </row>
    <row r="1051" spans="1:1" ht="15.5" x14ac:dyDescent="0.35">
      <c r="A1051" s="2"/>
    </row>
    <row r="1052" spans="1:1" ht="15.5" x14ac:dyDescent="0.35">
      <c r="A1052" s="2"/>
    </row>
    <row r="1053" spans="1:1" ht="15.5" x14ac:dyDescent="0.35">
      <c r="A1053" s="2"/>
    </row>
    <row r="1054" spans="1:1" ht="15.5" x14ac:dyDescent="0.35">
      <c r="A1054" s="2"/>
    </row>
    <row r="1055" spans="1:1" ht="15.5" x14ac:dyDescent="0.35">
      <c r="A1055" s="2"/>
    </row>
    <row r="1056" spans="1:1" ht="15.5" x14ac:dyDescent="0.35">
      <c r="A1056" s="2"/>
    </row>
    <row r="1057" spans="1:1" ht="15.5" x14ac:dyDescent="0.35">
      <c r="A1057" s="2"/>
    </row>
    <row r="1058" spans="1:1" ht="15.5" x14ac:dyDescent="0.35">
      <c r="A1058" s="2"/>
    </row>
    <row r="1059" spans="1:1" ht="15.5" x14ac:dyDescent="0.35">
      <c r="A1059" s="2"/>
    </row>
    <row r="1060" spans="1:1" ht="15.5" x14ac:dyDescent="0.35">
      <c r="A1060" s="2"/>
    </row>
    <row r="1061" spans="1:1" ht="15.5" x14ac:dyDescent="0.35">
      <c r="A1061" s="2"/>
    </row>
    <row r="1062" spans="1:1" ht="15.5" x14ac:dyDescent="0.35">
      <c r="A1062" s="2"/>
    </row>
    <row r="1063" spans="1:1" ht="15.5" x14ac:dyDescent="0.35">
      <c r="A1063" s="2"/>
    </row>
    <row r="1064" spans="1:1" ht="15.5" x14ac:dyDescent="0.35">
      <c r="A1064" s="2"/>
    </row>
    <row r="1065" spans="1:1" ht="15.5" x14ac:dyDescent="0.35">
      <c r="A1065" s="2"/>
    </row>
    <row r="1066" spans="1:1" ht="15.5" x14ac:dyDescent="0.35">
      <c r="A1066" s="2"/>
    </row>
    <row r="1067" spans="1:1" ht="15.5" x14ac:dyDescent="0.35">
      <c r="A1067" s="2"/>
    </row>
    <row r="1068" spans="1:1" ht="15.5" x14ac:dyDescent="0.35">
      <c r="A1068" s="2"/>
    </row>
    <row r="1069" spans="1:1" ht="15.5" x14ac:dyDescent="0.35">
      <c r="A1069" s="2"/>
    </row>
    <row r="1070" spans="1:1" ht="15.5" x14ac:dyDescent="0.35">
      <c r="A1070" s="2"/>
    </row>
    <row r="1071" spans="1:1" ht="15.5" x14ac:dyDescent="0.35">
      <c r="A1071" s="2"/>
    </row>
    <row r="1072" spans="1:1" ht="15.5" x14ac:dyDescent="0.35">
      <c r="A1072" s="2"/>
    </row>
    <row r="1073" spans="1:1" ht="15.5" x14ac:dyDescent="0.35">
      <c r="A1073" s="2"/>
    </row>
    <row r="1074" spans="1:1" ht="15.5" x14ac:dyDescent="0.35">
      <c r="A1074" s="2"/>
    </row>
    <row r="1075" spans="1:1" ht="15.5" x14ac:dyDescent="0.35">
      <c r="A1075" s="2"/>
    </row>
    <row r="1076" spans="1:1" ht="15.5" x14ac:dyDescent="0.35">
      <c r="A1076" s="2"/>
    </row>
    <row r="1077" spans="1:1" ht="15.5" x14ac:dyDescent="0.35">
      <c r="A1077" s="2"/>
    </row>
    <row r="1078" spans="1:1" ht="15.5" x14ac:dyDescent="0.35">
      <c r="A1078" s="2"/>
    </row>
    <row r="1079" spans="1:1" ht="15.5" x14ac:dyDescent="0.35">
      <c r="A1079" s="2"/>
    </row>
    <row r="1080" spans="1:1" ht="15.5" x14ac:dyDescent="0.35">
      <c r="A1080" s="2"/>
    </row>
    <row r="1081" spans="1:1" ht="15.5" x14ac:dyDescent="0.35">
      <c r="A1081" s="2"/>
    </row>
    <row r="1082" spans="1:1" ht="15.5" x14ac:dyDescent="0.35">
      <c r="A1082" s="2"/>
    </row>
    <row r="1083" spans="1:1" ht="15.5" x14ac:dyDescent="0.35">
      <c r="A1083" s="2"/>
    </row>
    <row r="1084" spans="1:1" ht="15.5" x14ac:dyDescent="0.35">
      <c r="A1084" s="2"/>
    </row>
    <row r="1085" spans="1:1" ht="15.5" x14ac:dyDescent="0.35">
      <c r="A1085" s="2"/>
    </row>
    <row r="1086" spans="1:1" ht="15.5" x14ac:dyDescent="0.35">
      <c r="A1086" s="2"/>
    </row>
    <row r="1087" spans="1:1" ht="15.5" x14ac:dyDescent="0.35">
      <c r="A1087" s="2"/>
    </row>
    <row r="1088" spans="1:1" ht="15.5" x14ac:dyDescent="0.35">
      <c r="A1088" s="2"/>
    </row>
    <row r="1089" spans="1:1" ht="15.5" x14ac:dyDescent="0.35">
      <c r="A1089" s="2"/>
    </row>
    <row r="1090" spans="1:1" ht="15.5" x14ac:dyDescent="0.35">
      <c r="A1090" s="2"/>
    </row>
    <row r="1091" spans="1:1" ht="15.5" x14ac:dyDescent="0.35">
      <c r="A1091" s="2"/>
    </row>
    <row r="1092" spans="1:1" ht="15.5" x14ac:dyDescent="0.35">
      <c r="A1092" s="2"/>
    </row>
    <row r="1093" spans="1:1" ht="15.5" x14ac:dyDescent="0.35">
      <c r="A1093" s="2"/>
    </row>
    <row r="1094" spans="1:1" ht="15.5" x14ac:dyDescent="0.35">
      <c r="A1094" s="2"/>
    </row>
    <row r="1095" spans="1:1" ht="15.5" x14ac:dyDescent="0.35">
      <c r="A1095" s="2"/>
    </row>
    <row r="1096" spans="1:1" ht="15.5" x14ac:dyDescent="0.35">
      <c r="A1096" s="2"/>
    </row>
    <row r="1097" spans="1:1" ht="15.5" x14ac:dyDescent="0.35">
      <c r="A1097" s="2"/>
    </row>
    <row r="1098" spans="1:1" ht="15.5" x14ac:dyDescent="0.35">
      <c r="A1098" s="2"/>
    </row>
    <row r="1099" spans="1:1" ht="15.5" x14ac:dyDescent="0.35">
      <c r="A1099" s="2"/>
    </row>
    <row r="1100" spans="1:1" ht="15.5" x14ac:dyDescent="0.35">
      <c r="A1100" s="2"/>
    </row>
    <row r="1101" spans="1:1" ht="15.5" x14ac:dyDescent="0.35">
      <c r="A1101" s="2"/>
    </row>
    <row r="1102" spans="1:1" ht="15.5" x14ac:dyDescent="0.35">
      <c r="A1102" s="2"/>
    </row>
    <row r="1103" spans="1:1" ht="15.5" x14ac:dyDescent="0.35">
      <c r="A1103" s="2"/>
    </row>
    <row r="1104" spans="1:1" ht="15.5" x14ac:dyDescent="0.35">
      <c r="A1104" s="2"/>
    </row>
    <row r="1105" spans="1:1" ht="15.5" x14ac:dyDescent="0.35">
      <c r="A1105" s="2"/>
    </row>
    <row r="1106" spans="1:1" ht="15.5" x14ac:dyDescent="0.35">
      <c r="A1106" s="2"/>
    </row>
    <row r="1107" spans="1:1" ht="15.5" x14ac:dyDescent="0.35">
      <c r="A1107" s="2"/>
    </row>
    <row r="1108" spans="1:1" ht="15.5" x14ac:dyDescent="0.35">
      <c r="A1108" s="2"/>
    </row>
    <row r="1109" spans="1:1" ht="15.5" x14ac:dyDescent="0.35">
      <c r="A1109" s="2"/>
    </row>
    <row r="1110" spans="1:1" ht="15.5" x14ac:dyDescent="0.35">
      <c r="A1110" s="2"/>
    </row>
    <row r="1111" spans="1:1" ht="15.5" x14ac:dyDescent="0.35">
      <c r="A1111" s="2"/>
    </row>
    <row r="1112" spans="1:1" ht="15.5" x14ac:dyDescent="0.35">
      <c r="A1112" s="2"/>
    </row>
    <row r="1113" spans="1:1" ht="15.5" x14ac:dyDescent="0.35">
      <c r="A1113" s="2"/>
    </row>
    <row r="1114" spans="1:1" ht="15.5" x14ac:dyDescent="0.35">
      <c r="A1114" s="2"/>
    </row>
    <row r="1115" spans="1:1" ht="15.5" x14ac:dyDescent="0.35">
      <c r="A1115" s="2"/>
    </row>
    <row r="1116" spans="1:1" ht="15.5" x14ac:dyDescent="0.35">
      <c r="A1116" s="2"/>
    </row>
    <row r="1117" spans="1:1" ht="15.5" x14ac:dyDescent="0.35">
      <c r="A1117" s="2"/>
    </row>
    <row r="1118" spans="1:1" ht="15.5" x14ac:dyDescent="0.35">
      <c r="A1118" s="2"/>
    </row>
    <row r="1119" spans="1:1" ht="15.5" x14ac:dyDescent="0.35">
      <c r="A1119" s="2"/>
    </row>
    <row r="1120" spans="1:1" ht="15.5" x14ac:dyDescent="0.35">
      <c r="A1120" s="2"/>
    </row>
    <row r="1121" spans="1:1" ht="15.5" x14ac:dyDescent="0.35">
      <c r="A1121" s="2"/>
    </row>
    <row r="1122" spans="1:1" ht="15.5" x14ac:dyDescent="0.35">
      <c r="A1122" s="2"/>
    </row>
    <row r="1123" spans="1:1" ht="15.5" x14ac:dyDescent="0.35">
      <c r="A1123" s="2"/>
    </row>
    <row r="1124" spans="1:1" ht="15.5" x14ac:dyDescent="0.35">
      <c r="A1124" s="2"/>
    </row>
    <row r="1125" spans="1:1" ht="15.5" x14ac:dyDescent="0.35">
      <c r="A1125" s="2"/>
    </row>
    <row r="1126" spans="1:1" ht="15.5" x14ac:dyDescent="0.35">
      <c r="A1126" s="2"/>
    </row>
    <row r="1127" spans="1:1" ht="15.5" x14ac:dyDescent="0.35">
      <c r="A1127" s="2"/>
    </row>
    <row r="1128" spans="1:1" ht="15.5" x14ac:dyDescent="0.35">
      <c r="A1128" s="2"/>
    </row>
    <row r="1129" spans="1:1" ht="15.5" x14ac:dyDescent="0.35">
      <c r="A1129" s="2"/>
    </row>
    <row r="1130" spans="1:1" ht="15.5" x14ac:dyDescent="0.35">
      <c r="A1130" s="2"/>
    </row>
    <row r="1131" spans="1:1" ht="15.5" x14ac:dyDescent="0.35">
      <c r="A1131" s="2"/>
    </row>
    <row r="1132" spans="1:1" ht="15.5" x14ac:dyDescent="0.35">
      <c r="A1132" s="2"/>
    </row>
    <row r="1133" spans="1:1" ht="15.5" x14ac:dyDescent="0.35">
      <c r="A1133" s="2"/>
    </row>
    <row r="1134" spans="1:1" ht="15.5" x14ac:dyDescent="0.35">
      <c r="A1134" s="2"/>
    </row>
    <row r="1135" spans="1:1" ht="15.5" x14ac:dyDescent="0.35">
      <c r="A1135" s="2"/>
    </row>
    <row r="1136" spans="1:1" ht="15.5" x14ac:dyDescent="0.35">
      <c r="A1136" s="2"/>
    </row>
    <row r="1137" spans="1:1" ht="15.5" x14ac:dyDescent="0.35">
      <c r="A1137" s="2"/>
    </row>
    <row r="1138" spans="1:1" ht="15.5" x14ac:dyDescent="0.35">
      <c r="A1138" s="2"/>
    </row>
    <row r="1139" spans="1:1" ht="15.5" x14ac:dyDescent="0.35">
      <c r="A1139" s="2"/>
    </row>
    <row r="1140" spans="1:1" ht="15.5" x14ac:dyDescent="0.35">
      <c r="A1140" s="2"/>
    </row>
    <row r="1141" spans="1:1" ht="15.5" x14ac:dyDescent="0.35">
      <c r="A1141" s="2"/>
    </row>
    <row r="1142" spans="1:1" ht="15.5" x14ac:dyDescent="0.35">
      <c r="A1142" s="2"/>
    </row>
    <row r="1143" spans="1:1" ht="15.5" x14ac:dyDescent="0.35">
      <c r="A1143" s="2"/>
    </row>
    <row r="1144" spans="1:1" ht="15.5" x14ac:dyDescent="0.35">
      <c r="A1144" s="2"/>
    </row>
    <row r="1145" spans="1:1" ht="15.5" x14ac:dyDescent="0.35">
      <c r="A1145" s="2"/>
    </row>
    <row r="1146" spans="1:1" ht="15.5" x14ac:dyDescent="0.35">
      <c r="A1146" s="2"/>
    </row>
    <row r="1147" spans="1:1" ht="15.5" x14ac:dyDescent="0.35">
      <c r="A1147" s="2"/>
    </row>
    <row r="1148" spans="1:1" ht="15.5" x14ac:dyDescent="0.35">
      <c r="A1148" s="2"/>
    </row>
    <row r="1149" spans="1:1" ht="15.5" x14ac:dyDescent="0.35">
      <c r="A1149" s="2"/>
    </row>
    <row r="1150" spans="1:1" ht="15.5" x14ac:dyDescent="0.35">
      <c r="A1150" s="2"/>
    </row>
    <row r="1151" spans="1:1" ht="15.5" x14ac:dyDescent="0.35">
      <c r="A1151" s="2"/>
    </row>
    <row r="1152" spans="1:1" ht="15.5" x14ac:dyDescent="0.35">
      <c r="A1152" s="2"/>
    </row>
    <row r="1153" spans="1:1" ht="15.5" x14ac:dyDescent="0.35">
      <c r="A1153" s="2"/>
    </row>
    <row r="1154" spans="1:1" ht="15.5" x14ac:dyDescent="0.35">
      <c r="A1154" s="2"/>
    </row>
    <row r="1155" spans="1:1" ht="15.5" x14ac:dyDescent="0.35">
      <c r="A1155" s="2"/>
    </row>
    <row r="1156" spans="1:1" ht="15.5" x14ac:dyDescent="0.35">
      <c r="A1156" s="2"/>
    </row>
    <row r="1157" spans="1:1" ht="15.5" x14ac:dyDescent="0.35">
      <c r="A1157" s="2"/>
    </row>
    <row r="1158" spans="1:1" ht="15.5" x14ac:dyDescent="0.35">
      <c r="A1158" s="2"/>
    </row>
    <row r="1159" spans="1:1" ht="15.5" x14ac:dyDescent="0.35">
      <c r="A1159" s="2"/>
    </row>
    <row r="1160" spans="1:1" ht="15.5" x14ac:dyDescent="0.35">
      <c r="A1160" s="2"/>
    </row>
    <row r="1161" spans="1:1" ht="15.5" x14ac:dyDescent="0.35">
      <c r="A1161" s="2"/>
    </row>
    <row r="1162" spans="1:1" ht="15.5" x14ac:dyDescent="0.35">
      <c r="A1162" s="2"/>
    </row>
    <row r="1163" spans="1:1" ht="15.5" x14ac:dyDescent="0.35">
      <c r="A1163" s="2"/>
    </row>
    <row r="1164" spans="1:1" ht="15.5" x14ac:dyDescent="0.35">
      <c r="A1164" s="2"/>
    </row>
    <row r="1165" spans="1:1" ht="15.5" x14ac:dyDescent="0.35">
      <c r="A1165" s="2"/>
    </row>
    <row r="1166" spans="1:1" ht="15.5" x14ac:dyDescent="0.35">
      <c r="A1166" s="2"/>
    </row>
    <row r="1167" spans="1:1" ht="15.5" x14ac:dyDescent="0.35">
      <c r="A1167" s="2"/>
    </row>
    <row r="1168" spans="1:1" ht="15.5" x14ac:dyDescent="0.35">
      <c r="A1168" s="2"/>
    </row>
    <row r="1169" spans="1:1" ht="15.5" x14ac:dyDescent="0.35">
      <c r="A1169" s="2"/>
    </row>
    <row r="1170" spans="1:1" ht="15.5" x14ac:dyDescent="0.35">
      <c r="A1170" s="2"/>
    </row>
    <row r="1171" spans="1:1" ht="15.5" x14ac:dyDescent="0.35">
      <c r="A1171" s="2"/>
    </row>
    <row r="1172" spans="1:1" ht="15.5" x14ac:dyDescent="0.35">
      <c r="A1172" s="2"/>
    </row>
    <row r="1173" spans="1:1" ht="15.5" x14ac:dyDescent="0.35">
      <c r="A1173" s="2"/>
    </row>
    <row r="1174" spans="1:1" ht="15.5" x14ac:dyDescent="0.35">
      <c r="A1174" s="2"/>
    </row>
    <row r="1175" spans="1:1" ht="15.5" x14ac:dyDescent="0.35">
      <c r="A1175" s="2"/>
    </row>
    <row r="1176" spans="1:1" ht="15.5" x14ac:dyDescent="0.35">
      <c r="A1176" s="2"/>
    </row>
    <row r="1177" spans="1:1" ht="15.5" x14ac:dyDescent="0.35">
      <c r="A1177" s="2"/>
    </row>
    <row r="1178" spans="1:1" ht="15.5" x14ac:dyDescent="0.35">
      <c r="A1178" s="2"/>
    </row>
    <row r="1179" spans="1:1" ht="15.5" x14ac:dyDescent="0.35">
      <c r="A1179" s="2"/>
    </row>
    <row r="1180" spans="1:1" ht="15.5" x14ac:dyDescent="0.35">
      <c r="A1180" s="2"/>
    </row>
    <row r="1181" spans="1:1" ht="15.5" x14ac:dyDescent="0.35">
      <c r="A1181" s="2"/>
    </row>
    <row r="1182" spans="1:1" ht="15.5" x14ac:dyDescent="0.35">
      <c r="A1182" s="2"/>
    </row>
    <row r="1183" spans="1:1" ht="15.5" x14ac:dyDescent="0.35">
      <c r="A1183" s="2"/>
    </row>
    <row r="1184" spans="1:1" ht="15.5" x14ac:dyDescent="0.35">
      <c r="A1184" s="2"/>
    </row>
    <row r="1185" spans="1:1" ht="15.5" x14ac:dyDescent="0.35">
      <c r="A1185" s="2"/>
    </row>
    <row r="1186" spans="1:1" ht="15.5" x14ac:dyDescent="0.35">
      <c r="A1186" s="2"/>
    </row>
    <row r="1187" spans="1:1" ht="15.5" x14ac:dyDescent="0.35">
      <c r="A1187" s="2"/>
    </row>
    <row r="1188" spans="1:1" ht="15.5" x14ac:dyDescent="0.35">
      <c r="A1188" s="2"/>
    </row>
    <row r="1189" spans="1:1" ht="15.5" x14ac:dyDescent="0.35">
      <c r="A1189" s="2"/>
    </row>
    <row r="1190" spans="1:1" ht="15.5" x14ac:dyDescent="0.35">
      <c r="A1190" s="2"/>
    </row>
    <row r="1191" spans="1:1" ht="15.5" x14ac:dyDescent="0.35">
      <c r="A1191" s="2"/>
    </row>
    <row r="1192" spans="1:1" ht="15.5" x14ac:dyDescent="0.35">
      <c r="A1192" s="2"/>
    </row>
    <row r="1193" spans="1:1" ht="15.5" x14ac:dyDescent="0.35">
      <c r="A1193" s="2"/>
    </row>
    <row r="1194" spans="1:1" ht="15.5" x14ac:dyDescent="0.35">
      <c r="A1194" s="2"/>
    </row>
    <row r="1195" spans="1:1" ht="15.5" x14ac:dyDescent="0.35">
      <c r="A1195" s="2"/>
    </row>
    <row r="1196" spans="1:1" ht="15.5" x14ac:dyDescent="0.35">
      <c r="A1196" s="2"/>
    </row>
    <row r="1197" spans="1:1" ht="15.5" x14ac:dyDescent="0.35">
      <c r="A1197" s="2"/>
    </row>
    <row r="1198" spans="1:1" ht="15.5" x14ac:dyDescent="0.35">
      <c r="A1198" s="2"/>
    </row>
    <row r="1199" spans="1:1" ht="15.5" x14ac:dyDescent="0.35">
      <c r="A1199" s="2"/>
    </row>
    <row r="1200" spans="1:1" ht="15.5" x14ac:dyDescent="0.35">
      <c r="A1200" s="2"/>
    </row>
    <row r="1201" spans="1:1" ht="15.5" x14ac:dyDescent="0.35">
      <c r="A1201" s="2"/>
    </row>
    <row r="1202" spans="1:1" ht="15.5" x14ac:dyDescent="0.35">
      <c r="A1202" s="2"/>
    </row>
    <row r="1203" spans="1:1" ht="15.5" x14ac:dyDescent="0.35">
      <c r="A1203" s="2"/>
    </row>
    <row r="1204" spans="1:1" ht="15.5" x14ac:dyDescent="0.35">
      <c r="A1204" s="2"/>
    </row>
    <row r="1205" spans="1:1" ht="15.5" x14ac:dyDescent="0.35">
      <c r="A1205" s="2"/>
    </row>
    <row r="1206" spans="1:1" ht="15.5" x14ac:dyDescent="0.35">
      <c r="A1206" s="2"/>
    </row>
    <row r="1207" spans="1:1" ht="15.5" x14ac:dyDescent="0.35">
      <c r="A1207" s="2"/>
    </row>
    <row r="1208" spans="1:1" ht="15.5" x14ac:dyDescent="0.35">
      <c r="A1208" s="2"/>
    </row>
    <row r="1209" spans="1:1" ht="15.5" x14ac:dyDescent="0.35">
      <c r="A1209" s="2"/>
    </row>
    <row r="1210" spans="1:1" ht="15.5" x14ac:dyDescent="0.35">
      <c r="A1210" s="2"/>
    </row>
    <row r="1211" spans="1:1" ht="15.5" x14ac:dyDescent="0.35">
      <c r="A1211" s="2"/>
    </row>
    <row r="1212" spans="1:1" ht="15.5" x14ac:dyDescent="0.35">
      <c r="A1212" s="2"/>
    </row>
    <row r="1213" spans="1:1" ht="15.5" x14ac:dyDescent="0.35">
      <c r="A1213" s="2"/>
    </row>
    <row r="1214" spans="1:1" ht="15.5" x14ac:dyDescent="0.35">
      <c r="A1214" s="2"/>
    </row>
    <row r="1215" spans="1:1" ht="15.5" x14ac:dyDescent="0.35">
      <c r="A1215" s="2"/>
    </row>
    <row r="1216" spans="1:1" ht="15.5" x14ac:dyDescent="0.35">
      <c r="A1216" s="2"/>
    </row>
    <row r="1217" spans="1:1" ht="15.5" x14ac:dyDescent="0.35">
      <c r="A1217" s="2"/>
    </row>
    <row r="1218" spans="1:1" ht="15.5" x14ac:dyDescent="0.35">
      <c r="A1218" s="2"/>
    </row>
    <row r="1219" spans="1:1" ht="15.5" x14ac:dyDescent="0.35">
      <c r="A1219" s="2"/>
    </row>
    <row r="1220" spans="1:1" ht="15.5" x14ac:dyDescent="0.35">
      <c r="A1220" s="2"/>
    </row>
    <row r="1221" spans="1:1" ht="15.5" x14ac:dyDescent="0.35">
      <c r="A1221" s="2"/>
    </row>
    <row r="1222" spans="1:1" ht="15.5" x14ac:dyDescent="0.35">
      <c r="A1222" s="2"/>
    </row>
    <row r="1223" spans="1:1" ht="15.5" x14ac:dyDescent="0.35">
      <c r="A1223" s="2"/>
    </row>
    <row r="1224" spans="1:1" ht="15.5" x14ac:dyDescent="0.35">
      <c r="A1224" s="2"/>
    </row>
    <row r="1225" spans="1:1" ht="15.5" x14ac:dyDescent="0.35">
      <c r="A1225" s="2"/>
    </row>
    <row r="1226" spans="1:1" ht="15.5" x14ac:dyDescent="0.35">
      <c r="A1226" s="2"/>
    </row>
    <row r="1227" spans="1:1" ht="15.5" x14ac:dyDescent="0.35">
      <c r="A1227" s="2"/>
    </row>
    <row r="1228" spans="1:1" ht="15.5" x14ac:dyDescent="0.35">
      <c r="A1228" s="2"/>
    </row>
    <row r="1229" spans="1:1" ht="15.5" x14ac:dyDescent="0.35">
      <c r="A1229" s="2"/>
    </row>
    <row r="1230" spans="1:1" ht="15.5" x14ac:dyDescent="0.35">
      <c r="A1230" s="2"/>
    </row>
    <row r="1231" spans="1:1" ht="15.5" x14ac:dyDescent="0.35">
      <c r="A1231" s="2"/>
    </row>
    <row r="1232" spans="1:1" ht="15.5" x14ac:dyDescent="0.35">
      <c r="A1232" s="2"/>
    </row>
    <row r="1233" spans="1:1" ht="15.5" x14ac:dyDescent="0.35">
      <c r="A1233" s="2"/>
    </row>
    <row r="1234" spans="1:1" ht="15.5" x14ac:dyDescent="0.35">
      <c r="A1234" s="2"/>
    </row>
    <row r="1235" spans="1:1" ht="15.5" x14ac:dyDescent="0.35">
      <c r="A1235" s="2"/>
    </row>
    <row r="1236" spans="1:1" ht="15.5" x14ac:dyDescent="0.35">
      <c r="A1236" s="2"/>
    </row>
    <row r="1237" spans="1:1" ht="15.5" x14ac:dyDescent="0.35">
      <c r="A1237" s="2"/>
    </row>
    <row r="1238" spans="1:1" ht="15.5" x14ac:dyDescent="0.35">
      <c r="A1238" s="2"/>
    </row>
    <row r="1239" spans="1:1" ht="15.5" x14ac:dyDescent="0.35">
      <c r="A1239" s="2"/>
    </row>
    <row r="1240" spans="1:1" ht="15.5" x14ac:dyDescent="0.35">
      <c r="A1240" s="2"/>
    </row>
    <row r="1241" spans="1:1" ht="15.5" x14ac:dyDescent="0.35">
      <c r="A1241" s="2"/>
    </row>
    <row r="1242" spans="1:1" ht="15.5" x14ac:dyDescent="0.35">
      <c r="A1242" s="2"/>
    </row>
    <row r="1243" spans="1:1" ht="15.5" x14ac:dyDescent="0.35">
      <c r="A1243" s="2"/>
    </row>
    <row r="1244" spans="1:1" ht="15.5" x14ac:dyDescent="0.35">
      <c r="A1244" s="2"/>
    </row>
    <row r="1245" spans="1:1" ht="15.5" x14ac:dyDescent="0.35">
      <c r="A1245" s="2"/>
    </row>
    <row r="1246" spans="1:1" ht="15.5" x14ac:dyDescent="0.35">
      <c r="A1246" s="2"/>
    </row>
    <row r="1247" spans="1:1" ht="15.5" x14ac:dyDescent="0.35">
      <c r="A1247" s="2"/>
    </row>
    <row r="1248" spans="1:1" ht="15.5" x14ac:dyDescent="0.35">
      <c r="A1248" s="2"/>
    </row>
    <row r="1249" spans="1:1" ht="15.5" x14ac:dyDescent="0.35">
      <c r="A1249" s="2"/>
    </row>
    <row r="1250" spans="1:1" ht="15.5" x14ac:dyDescent="0.35">
      <c r="A1250" s="2"/>
    </row>
    <row r="1251" spans="1:1" ht="15.5" x14ac:dyDescent="0.35">
      <c r="A1251" s="2"/>
    </row>
    <row r="1252" spans="1:1" ht="15.5" x14ac:dyDescent="0.35">
      <c r="A1252" s="2"/>
    </row>
    <row r="1253" spans="1:1" ht="15.5" x14ac:dyDescent="0.35">
      <c r="A1253" s="2"/>
    </row>
    <row r="1254" spans="1:1" ht="15.5" x14ac:dyDescent="0.35">
      <c r="A1254" s="2"/>
    </row>
    <row r="1255" spans="1:1" ht="15.5" x14ac:dyDescent="0.35">
      <c r="A1255" s="2"/>
    </row>
    <row r="1256" spans="1:1" ht="15.5" x14ac:dyDescent="0.35">
      <c r="A1256" s="2"/>
    </row>
    <row r="1257" spans="1:1" ht="15.5" x14ac:dyDescent="0.35">
      <c r="A1257" s="2"/>
    </row>
    <row r="1258" spans="1:1" ht="15.5" x14ac:dyDescent="0.35">
      <c r="A1258" s="2"/>
    </row>
    <row r="1259" spans="1:1" ht="15.5" x14ac:dyDescent="0.35">
      <c r="A1259" s="2"/>
    </row>
    <row r="1260" spans="1:1" ht="15.5" x14ac:dyDescent="0.35">
      <c r="A1260" s="2"/>
    </row>
    <row r="1261" spans="1:1" ht="15.5" x14ac:dyDescent="0.35">
      <c r="A1261" s="2"/>
    </row>
    <row r="1262" spans="1:1" ht="15.5" x14ac:dyDescent="0.35">
      <c r="A1262" s="2"/>
    </row>
    <row r="1263" spans="1:1" ht="15.5" x14ac:dyDescent="0.35">
      <c r="A1263" s="2"/>
    </row>
    <row r="1264" spans="1:1" ht="15.5" x14ac:dyDescent="0.35">
      <c r="A1264" s="2"/>
    </row>
    <row r="1265" spans="1:1" ht="15.5" x14ac:dyDescent="0.35">
      <c r="A1265" s="2"/>
    </row>
    <row r="1266" spans="1:1" ht="15.5" x14ac:dyDescent="0.35">
      <c r="A1266" s="2"/>
    </row>
    <row r="1267" spans="1:1" ht="15.5" x14ac:dyDescent="0.35">
      <c r="A1267" s="2"/>
    </row>
    <row r="1268" spans="1:1" ht="15.5" x14ac:dyDescent="0.35">
      <c r="A1268" s="2"/>
    </row>
    <row r="1269" spans="1:1" ht="15.5" x14ac:dyDescent="0.35">
      <c r="A1269" s="2"/>
    </row>
    <row r="1270" spans="1:1" ht="15.5" x14ac:dyDescent="0.35">
      <c r="A1270" s="2"/>
    </row>
    <row r="1271" spans="1:1" ht="15.5" x14ac:dyDescent="0.35">
      <c r="A1271" s="2"/>
    </row>
    <row r="1272" spans="1:1" ht="15.5" x14ac:dyDescent="0.35">
      <c r="A1272" s="2"/>
    </row>
    <row r="1273" spans="1:1" ht="15.5" x14ac:dyDescent="0.35">
      <c r="A1273" s="2"/>
    </row>
    <row r="1274" spans="1:1" ht="15.5" x14ac:dyDescent="0.35">
      <c r="A1274" s="2"/>
    </row>
    <row r="1275" spans="1:1" ht="15.5" x14ac:dyDescent="0.35">
      <c r="A1275" s="2"/>
    </row>
    <row r="1276" spans="1:1" ht="15.5" x14ac:dyDescent="0.35">
      <c r="A1276" s="2"/>
    </row>
    <row r="1277" spans="1:1" ht="15.5" x14ac:dyDescent="0.35">
      <c r="A1277" s="2"/>
    </row>
    <row r="1278" spans="1:1" ht="15.5" x14ac:dyDescent="0.35">
      <c r="A1278" s="2"/>
    </row>
    <row r="1279" spans="1:1" ht="15.5" x14ac:dyDescent="0.35">
      <c r="A1279" s="2"/>
    </row>
    <row r="1280" spans="1:1" ht="15.5" x14ac:dyDescent="0.35">
      <c r="A1280" s="2"/>
    </row>
    <row r="1281" spans="1:1" ht="15.5" x14ac:dyDescent="0.35">
      <c r="A1281" s="2"/>
    </row>
    <row r="1282" spans="1:1" ht="15.5" x14ac:dyDescent="0.35">
      <c r="A1282" s="2"/>
    </row>
    <row r="1283" spans="1:1" ht="15.5" x14ac:dyDescent="0.35">
      <c r="A1283" s="2"/>
    </row>
    <row r="1284" spans="1:1" ht="15.5" x14ac:dyDescent="0.35">
      <c r="A1284" s="2"/>
    </row>
    <row r="1285" spans="1:1" ht="15.5" x14ac:dyDescent="0.35">
      <c r="A1285" s="2"/>
    </row>
    <row r="1286" spans="1:1" ht="15.5" x14ac:dyDescent="0.35">
      <c r="A1286" s="2"/>
    </row>
    <row r="1287" spans="1:1" ht="15.5" x14ac:dyDescent="0.35">
      <c r="A1287" s="2"/>
    </row>
    <row r="1288" spans="1:1" ht="15.5" x14ac:dyDescent="0.35">
      <c r="A1288" s="2"/>
    </row>
    <row r="1289" spans="1:1" ht="15.5" x14ac:dyDescent="0.35">
      <c r="A1289" s="2"/>
    </row>
    <row r="1290" spans="1:1" ht="15.5" x14ac:dyDescent="0.35">
      <c r="A1290" s="2"/>
    </row>
    <row r="1291" spans="1:1" ht="15.5" x14ac:dyDescent="0.35">
      <c r="A1291" s="2"/>
    </row>
    <row r="1292" spans="1:1" ht="15.5" x14ac:dyDescent="0.35">
      <c r="A1292" s="2"/>
    </row>
    <row r="1293" spans="1:1" ht="15.5" x14ac:dyDescent="0.35">
      <c r="A1293" s="2"/>
    </row>
    <row r="1294" spans="1:1" ht="15.5" x14ac:dyDescent="0.35">
      <c r="A1294" s="2"/>
    </row>
    <row r="1295" spans="1:1" ht="15.5" x14ac:dyDescent="0.35">
      <c r="A1295" s="2"/>
    </row>
    <row r="1296" spans="1:1" ht="15.5" x14ac:dyDescent="0.35">
      <c r="A1296" s="2"/>
    </row>
    <row r="1297" spans="1:1" ht="15.5" x14ac:dyDescent="0.35">
      <c r="A1297" s="2"/>
    </row>
    <row r="1298" spans="1:1" ht="15.5" x14ac:dyDescent="0.35">
      <c r="A1298" s="2"/>
    </row>
    <row r="1299" spans="1:1" ht="15.5" x14ac:dyDescent="0.35">
      <c r="A1299" s="2"/>
    </row>
    <row r="1300" spans="1:1" ht="15.5" x14ac:dyDescent="0.35">
      <c r="A1300" s="2"/>
    </row>
    <row r="1301" spans="1:1" ht="15.5" x14ac:dyDescent="0.35">
      <c r="A1301" s="2"/>
    </row>
    <row r="1302" spans="1:1" ht="15.5" x14ac:dyDescent="0.35">
      <c r="A1302" s="2"/>
    </row>
    <row r="1303" spans="1:1" ht="15.5" x14ac:dyDescent="0.35">
      <c r="A1303" s="2"/>
    </row>
    <row r="1304" spans="1:1" ht="15.5" x14ac:dyDescent="0.35">
      <c r="A1304" s="2"/>
    </row>
    <row r="1305" spans="1:1" ht="15.5" x14ac:dyDescent="0.35">
      <c r="A1305" s="2"/>
    </row>
    <row r="1306" spans="1:1" ht="15.5" x14ac:dyDescent="0.35">
      <c r="A1306" s="2"/>
    </row>
    <row r="1307" spans="1:1" ht="15.5" x14ac:dyDescent="0.35">
      <c r="A1307" s="2"/>
    </row>
    <row r="1308" spans="1:1" ht="15.5" x14ac:dyDescent="0.35">
      <c r="A1308" s="2"/>
    </row>
    <row r="1309" spans="1:1" ht="15.5" x14ac:dyDescent="0.35">
      <c r="A1309" s="2"/>
    </row>
    <row r="1310" spans="1:1" ht="15.5" x14ac:dyDescent="0.35">
      <c r="A1310" s="2"/>
    </row>
    <row r="1311" spans="1:1" ht="15.5" x14ac:dyDescent="0.35">
      <c r="A1311" s="2"/>
    </row>
    <row r="1312" spans="1:1" ht="15.5" x14ac:dyDescent="0.35">
      <c r="A1312" s="2"/>
    </row>
    <row r="1313" spans="1:1" ht="15.5" x14ac:dyDescent="0.35">
      <c r="A1313" s="2"/>
    </row>
    <row r="1314" spans="1:1" ht="15.5" x14ac:dyDescent="0.35">
      <c r="A1314" s="2"/>
    </row>
    <row r="1315" spans="1:1" ht="15.5" x14ac:dyDescent="0.35">
      <c r="A1315" s="2"/>
    </row>
    <row r="1316" spans="1:1" ht="15.5" x14ac:dyDescent="0.35">
      <c r="A1316" s="2"/>
    </row>
    <row r="1317" spans="1:1" ht="15.5" x14ac:dyDescent="0.35">
      <c r="A1317" s="2"/>
    </row>
    <row r="1318" spans="1:1" ht="15.5" x14ac:dyDescent="0.35">
      <c r="A1318" s="2"/>
    </row>
    <row r="1319" spans="1:1" ht="15.5" x14ac:dyDescent="0.35">
      <c r="A1319" s="2"/>
    </row>
    <row r="1320" spans="1:1" ht="15.5" x14ac:dyDescent="0.35">
      <c r="A1320" s="2"/>
    </row>
    <row r="1321" spans="1:1" ht="15.5" x14ac:dyDescent="0.35">
      <c r="A1321" s="2"/>
    </row>
    <row r="1322" spans="1:1" ht="15.5" x14ac:dyDescent="0.35">
      <c r="A1322" s="2"/>
    </row>
    <row r="1323" spans="1:1" ht="15.5" x14ac:dyDescent="0.35">
      <c r="A1323" s="2"/>
    </row>
    <row r="1324" spans="1:1" ht="15.5" x14ac:dyDescent="0.35">
      <c r="A1324" s="2"/>
    </row>
    <row r="1325" spans="1:1" ht="15.5" x14ac:dyDescent="0.35">
      <c r="A1325" s="2"/>
    </row>
    <row r="1326" spans="1:1" ht="15.5" x14ac:dyDescent="0.35">
      <c r="A1326" s="2"/>
    </row>
    <row r="1327" spans="1:1" ht="15.5" x14ac:dyDescent="0.35">
      <c r="A1327" s="2"/>
    </row>
    <row r="1328" spans="1:1" ht="15.5" x14ac:dyDescent="0.35">
      <c r="A1328" s="2"/>
    </row>
    <row r="1329" spans="1:1" ht="15.5" x14ac:dyDescent="0.35">
      <c r="A1329" s="2"/>
    </row>
    <row r="1330" spans="1:1" ht="15.5" x14ac:dyDescent="0.35">
      <c r="A1330" s="2"/>
    </row>
    <row r="1331" spans="1:1" ht="15.5" x14ac:dyDescent="0.35">
      <c r="A1331" s="2"/>
    </row>
    <row r="1332" spans="1:1" ht="15.5" x14ac:dyDescent="0.35">
      <c r="A1332" s="2"/>
    </row>
    <row r="1333" spans="1:1" ht="15.5" x14ac:dyDescent="0.35">
      <c r="A1333" s="2"/>
    </row>
    <row r="1334" spans="1:1" ht="15.5" x14ac:dyDescent="0.35">
      <c r="A1334" s="2"/>
    </row>
    <row r="1335" spans="1:1" ht="15.5" x14ac:dyDescent="0.35">
      <c r="A1335" s="2"/>
    </row>
    <row r="1336" spans="1:1" ht="15.5" x14ac:dyDescent="0.35">
      <c r="A1336" s="2"/>
    </row>
    <row r="1337" spans="1:1" ht="15.5" x14ac:dyDescent="0.35">
      <c r="A1337" s="2"/>
    </row>
    <row r="1338" spans="1:1" ht="15.5" x14ac:dyDescent="0.35">
      <c r="A1338" s="2"/>
    </row>
    <row r="1339" spans="1:1" ht="15.5" x14ac:dyDescent="0.35">
      <c r="A1339" s="2"/>
    </row>
    <row r="1340" spans="1:1" ht="15.5" x14ac:dyDescent="0.35">
      <c r="A1340" s="2"/>
    </row>
    <row r="1341" spans="1:1" ht="15.5" x14ac:dyDescent="0.35">
      <c r="A1341" s="2"/>
    </row>
    <row r="1342" spans="1:1" ht="15.5" x14ac:dyDescent="0.35">
      <c r="A1342" s="2"/>
    </row>
    <row r="1343" spans="1:1" ht="15.5" x14ac:dyDescent="0.35">
      <c r="A1343" s="2"/>
    </row>
    <row r="1344" spans="1:1" ht="15.5" x14ac:dyDescent="0.35">
      <c r="A1344" s="2"/>
    </row>
    <row r="1345" spans="1:1" ht="15.5" x14ac:dyDescent="0.35">
      <c r="A1345" s="2"/>
    </row>
    <row r="1346" spans="1:1" ht="15.5" x14ac:dyDescent="0.35">
      <c r="A1346" s="2"/>
    </row>
    <row r="1347" spans="1:1" ht="15.5" x14ac:dyDescent="0.35">
      <c r="A1347" s="2"/>
    </row>
    <row r="1348" spans="1:1" ht="15.5" x14ac:dyDescent="0.35">
      <c r="A1348" s="2"/>
    </row>
    <row r="1349" spans="1:1" ht="15.5" x14ac:dyDescent="0.35">
      <c r="A1349" s="2"/>
    </row>
    <row r="1350" spans="1:1" ht="15.5" x14ac:dyDescent="0.35">
      <c r="A1350" s="2"/>
    </row>
    <row r="1351" spans="1:1" ht="15.5" x14ac:dyDescent="0.35">
      <c r="A1351" s="2"/>
    </row>
    <row r="1352" spans="1:1" ht="15.5" x14ac:dyDescent="0.35">
      <c r="A1352" s="2"/>
    </row>
    <row r="1353" spans="1:1" ht="15.5" x14ac:dyDescent="0.35">
      <c r="A1353" s="2"/>
    </row>
    <row r="1354" spans="1:1" ht="15.5" x14ac:dyDescent="0.35">
      <c r="A1354" s="2"/>
    </row>
    <row r="1355" spans="1:1" ht="15.5" x14ac:dyDescent="0.35">
      <c r="A1355" s="2"/>
    </row>
    <row r="1356" spans="1:1" ht="15.5" x14ac:dyDescent="0.35">
      <c r="A1356" s="2"/>
    </row>
    <row r="1357" spans="1:1" ht="15.5" x14ac:dyDescent="0.35">
      <c r="A1357" s="2"/>
    </row>
    <row r="1358" spans="1:1" ht="15.5" x14ac:dyDescent="0.35">
      <c r="A1358" s="2"/>
    </row>
    <row r="1359" spans="1:1" ht="15.5" x14ac:dyDescent="0.35">
      <c r="A1359" s="2"/>
    </row>
    <row r="1360" spans="1:1" ht="15.5" x14ac:dyDescent="0.35">
      <c r="A1360" s="2"/>
    </row>
    <row r="1361" spans="1:1" ht="15.5" x14ac:dyDescent="0.35">
      <c r="A1361" s="2"/>
    </row>
    <row r="1362" spans="1:1" ht="15.5" x14ac:dyDescent="0.35">
      <c r="A1362" s="2"/>
    </row>
    <row r="1363" spans="1:1" ht="15.5" x14ac:dyDescent="0.35">
      <c r="A1363" s="2"/>
    </row>
    <row r="1364" spans="1:1" ht="15.5" x14ac:dyDescent="0.35">
      <c r="A1364" s="2"/>
    </row>
    <row r="1365" spans="1:1" ht="15.5" x14ac:dyDescent="0.35">
      <c r="A1365" s="2"/>
    </row>
    <row r="1366" spans="1:1" ht="15.5" x14ac:dyDescent="0.35">
      <c r="A1366" s="2"/>
    </row>
    <row r="1367" spans="1:1" ht="15.5" x14ac:dyDescent="0.35">
      <c r="A1367" s="2"/>
    </row>
    <row r="1368" spans="1:1" ht="15.5" x14ac:dyDescent="0.35">
      <c r="A1368" s="2"/>
    </row>
    <row r="1369" spans="1:1" ht="15.5" x14ac:dyDescent="0.35">
      <c r="A1369" s="2"/>
    </row>
    <row r="1370" spans="1:1" ht="15.5" x14ac:dyDescent="0.35">
      <c r="A1370" s="2"/>
    </row>
    <row r="1371" spans="1:1" ht="15.5" x14ac:dyDescent="0.35">
      <c r="A1371" s="2"/>
    </row>
    <row r="1372" spans="1:1" ht="15.5" x14ac:dyDescent="0.35">
      <c r="A1372" s="2"/>
    </row>
    <row r="1373" spans="1:1" ht="15.5" x14ac:dyDescent="0.35">
      <c r="A1373" s="2"/>
    </row>
    <row r="1374" spans="1:1" ht="15.5" x14ac:dyDescent="0.35">
      <c r="A1374" s="2"/>
    </row>
    <row r="1375" spans="1:1" ht="15.5" x14ac:dyDescent="0.35">
      <c r="A1375" s="2"/>
    </row>
    <row r="1376" spans="1:1" ht="15.5" x14ac:dyDescent="0.35">
      <c r="A1376" s="2"/>
    </row>
    <row r="1377" spans="1:1" ht="15.5" x14ac:dyDescent="0.35">
      <c r="A1377" s="2"/>
    </row>
    <row r="1378" spans="1:1" ht="15.5" x14ac:dyDescent="0.35">
      <c r="A1378" s="2"/>
    </row>
    <row r="1379" spans="1:1" ht="15.5" x14ac:dyDescent="0.35">
      <c r="A1379" s="2"/>
    </row>
    <row r="1380" spans="1:1" ht="15.5" x14ac:dyDescent="0.35">
      <c r="A1380" s="2"/>
    </row>
    <row r="1381" spans="1:1" ht="15.5" x14ac:dyDescent="0.35">
      <c r="A1381" s="2"/>
    </row>
    <row r="1382" spans="1:1" ht="15.5" x14ac:dyDescent="0.35">
      <c r="A1382" s="2"/>
    </row>
    <row r="1383" spans="1:1" ht="15.5" x14ac:dyDescent="0.35">
      <c r="A1383" s="2"/>
    </row>
    <row r="1384" spans="1:1" ht="15.5" x14ac:dyDescent="0.35">
      <c r="A1384" s="2"/>
    </row>
    <row r="1385" spans="1:1" ht="15.5" x14ac:dyDescent="0.35">
      <c r="A1385" s="2"/>
    </row>
    <row r="1386" spans="1:1" ht="15.5" x14ac:dyDescent="0.35">
      <c r="A1386" s="2"/>
    </row>
    <row r="1387" spans="1:1" ht="15.5" x14ac:dyDescent="0.35">
      <c r="A1387" s="2"/>
    </row>
    <row r="1388" spans="1:1" ht="15.5" x14ac:dyDescent="0.35">
      <c r="A1388" s="2"/>
    </row>
    <row r="1389" spans="1:1" ht="15.5" x14ac:dyDescent="0.35">
      <c r="A1389" s="2"/>
    </row>
    <row r="1390" spans="1:1" ht="15.5" x14ac:dyDescent="0.35">
      <c r="A1390" s="2"/>
    </row>
    <row r="1391" spans="1:1" ht="15.5" x14ac:dyDescent="0.35">
      <c r="A1391" s="2"/>
    </row>
    <row r="1392" spans="1:1" ht="15.5" x14ac:dyDescent="0.35">
      <c r="A1392" s="2"/>
    </row>
    <row r="1393" spans="1:1" ht="15.5" x14ac:dyDescent="0.35">
      <c r="A1393" s="2"/>
    </row>
    <row r="1394" spans="1:1" ht="15.5" x14ac:dyDescent="0.35">
      <c r="A1394" s="2"/>
    </row>
    <row r="1395" spans="1:1" ht="15.5" x14ac:dyDescent="0.35">
      <c r="A1395" s="2"/>
    </row>
    <row r="1396" spans="1:1" ht="15.5" x14ac:dyDescent="0.35">
      <c r="A1396" s="2"/>
    </row>
    <row r="1397" spans="1:1" ht="15.5" x14ac:dyDescent="0.35">
      <c r="A1397" s="2"/>
    </row>
    <row r="1398" spans="1:1" ht="15.5" x14ac:dyDescent="0.35">
      <c r="A1398" s="2"/>
    </row>
    <row r="1399" spans="1:1" ht="15.5" x14ac:dyDescent="0.35">
      <c r="A1399" s="2"/>
    </row>
    <row r="1400" spans="1:1" ht="15.5" x14ac:dyDescent="0.35">
      <c r="A1400" s="2"/>
    </row>
    <row r="1401" spans="1:1" ht="15.5" x14ac:dyDescent="0.35">
      <c r="A1401" s="2"/>
    </row>
    <row r="1402" spans="1:1" ht="15.5" x14ac:dyDescent="0.35">
      <c r="A1402" s="2"/>
    </row>
    <row r="1403" spans="1:1" ht="15.5" x14ac:dyDescent="0.35">
      <c r="A1403" s="2"/>
    </row>
    <row r="1404" spans="1:1" ht="15.5" x14ac:dyDescent="0.35">
      <c r="A1404" s="2"/>
    </row>
    <row r="1405" spans="1:1" ht="15.5" x14ac:dyDescent="0.35">
      <c r="A1405" s="2"/>
    </row>
    <row r="1406" spans="1:1" ht="15.5" x14ac:dyDescent="0.35">
      <c r="A1406" s="2"/>
    </row>
    <row r="1407" spans="1:1" ht="15.5" x14ac:dyDescent="0.35">
      <c r="A1407" s="2"/>
    </row>
    <row r="1408" spans="1:1" ht="15.5" x14ac:dyDescent="0.35">
      <c r="A1408" s="2"/>
    </row>
    <row r="1409" spans="1:1" ht="15.5" x14ac:dyDescent="0.35">
      <c r="A1409" s="2"/>
    </row>
    <row r="1410" spans="1:1" ht="15.5" x14ac:dyDescent="0.35">
      <c r="A1410" s="2"/>
    </row>
    <row r="1411" spans="1:1" ht="15.5" x14ac:dyDescent="0.35">
      <c r="A1411" s="2"/>
    </row>
    <row r="1412" spans="1:1" ht="15.5" x14ac:dyDescent="0.35">
      <c r="A1412" s="2"/>
    </row>
    <row r="1413" spans="1:1" ht="15.5" x14ac:dyDescent="0.35">
      <c r="A1413" s="2"/>
    </row>
    <row r="1414" spans="1:1" ht="15.5" x14ac:dyDescent="0.35">
      <c r="A1414" s="2"/>
    </row>
    <row r="1415" spans="1:1" ht="15.5" x14ac:dyDescent="0.35">
      <c r="A1415" s="2"/>
    </row>
    <row r="1416" spans="1:1" ht="15.5" x14ac:dyDescent="0.35">
      <c r="A1416" s="2"/>
    </row>
    <row r="1417" spans="1:1" ht="15.5" x14ac:dyDescent="0.35">
      <c r="A1417" s="2"/>
    </row>
    <row r="1418" spans="1:1" ht="15.5" x14ac:dyDescent="0.35">
      <c r="A1418" s="2"/>
    </row>
    <row r="1419" spans="1:1" ht="15.5" x14ac:dyDescent="0.35">
      <c r="A1419" s="2"/>
    </row>
    <row r="1420" spans="1:1" ht="15.5" x14ac:dyDescent="0.35">
      <c r="A1420" s="2"/>
    </row>
    <row r="1421" spans="1:1" ht="15.5" x14ac:dyDescent="0.35">
      <c r="A1421" s="2"/>
    </row>
    <row r="1422" spans="1:1" ht="15.5" x14ac:dyDescent="0.35">
      <c r="A1422" s="2"/>
    </row>
    <row r="1423" spans="1:1" ht="15.5" x14ac:dyDescent="0.35">
      <c r="A1423" s="2"/>
    </row>
    <row r="1424" spans="1:1" ht="15.5" x14ac:dyDescent="0.35">
      <c r="A1424" s="2"/>
    </row>
    <row r="1425" spans="1:1" ht="15.5" x14ac:dyDescent="0.35">
      <c r="A1425" s="2"/>
    </row>
    <row r="1426" spans="1:1" ht="15.5" x14ac:dyDescent="0.35">
      <c r="A1426" s="2"/>
    </row>
    <row r="1427" spans="1:1" ht="15.5" x14ac:dyDescent="0.35">
      <c r="A1427" s="2"/>
    </row>
    <row r="1428" spans="1:1" ht="15.5" x14ac:dyDescent="0.35">
      <c r="A1428" s="2"/>
    </row>
    <row r="1429" spans="1:1" ht="15.5" x14ac:dyDescent="0.35">
      <c r="A1429" s="2"/>
    </row>
    <row r="1430" spans="1:1" ht="15.5" x14ac:dyDescent="0.35">
      <c r="A1430" s="2"/>
    </row>
    <row r="1431" spans="1:1" ht="15.5" x14ac:dyDescent="0.35">
      <c r="A1431" s="2"/>
    </row>
    <row r="1432" spans="1:1" ht="15.5" x14ac:dyDescent="0.35">
      <c r="A1432" s="2"/>
    </row>
    <row r="1433" spans="1:1" ht="15.5" x14ac:dyDescent="0.35">
      <c r="A1433" s="2"/>
    </row>
    <row r="1434" spans="1:1" ht="15.5" x14ac:dyDescent="0.35">
      <c r="A1434" s="2"/>
    </row>
    <row r="1435" spans="1:1" ht="15.5" x14ac:dyDescent="0.35">
      <c r="A1435" s="2"/>
    </row>
    <row r="1436" spans="1:1" ht="15.5" x14ac:dyDescent="0.35">
      <c r="A1436" s="2"/>
    </row>
    <row r="1437" spans="1:1" ht="15.5" x14ac:dyDescent="0.35">
      <c r="A1437" s="2"/>
    </row>
    <row r="1438" spans="1:1" ht="15.5" x14ac:dyDescent="0.35">
      <c r="A1438" s="2"/>
    </row>
    <row r="1439" spans="1:1" ht="15.5" x14ac:dyDescent="0.35">
      <c r="A1439" s="2"/>
    </row>
    <row r="1440" spans="1:1" ht="15.5" x14ac:dyDescent="0.35">
      <c r="A1440" s="2"/>
    </row>
    <row r="1441" spans="1:1" ht="15.5" x14ac:dyDescent="0.35">
      <c r="A1441" s="2"/>
    </row>
    <row r="1442" spans="1:1" ht="15.5" x14ac:dyDescent="0.35">
      <c r="A1442" s="2"/>
    </row>
    <row r="1443" spans="1:1" ht="15.5" x14ac:dyDescent="0.35">
      <c r="A1443" s="2"/>
    </row>
    <row r="1444" spans="1:1" ht="15.5" x14ac:dyDescent="0.35">
      <c r="A1444" s="2"/>
    </row>
    <row r="1445" spans="1:1" ht="15.5" x14ac:dyDescent="0.35">
      <c r="A1445" s="2"/>
    </row>
    <row r="1446" spans="1:1" ht="15.5" x14ac:dyDescent="0.35">
      <c r="A1446" s="2"/>
    </row>
    <row r="1447" spans="1:1" ht="15.5" x14ac:dyDescent="0.35">
      <c r="A1447" s="2"/>
    </row>
    <row r="1448" spans="1:1" ht="15.5" x14ac:dyDescent="0.35">
      <c r="A1448" s="2"/>
    </row>
    <row r="1449" spans="1:1" ht="15.5" x14ac:dyDescent="0.35">
      <c r="A1449" s="2"/>
    </row>
    <row r="1450" spans="1:1" ht="15.5" x14ac:dyDescent="0.35">
      <c r="A1450" s="2"/>
    </row>
    <row r="1451" spans="1:1" ht="15.5" x14ac:dyDescent="0.35">
      <c r="A1451" s="2"/>
    </row>
    <row r="1452" spans="1:1" ht="15.5" x14ac:dyDescent="0.35">
      <c r="A1452" s="2"/>
    </row>
    <row r="1453" spans="1:1" ht="15.5" x14ac:dyDescent="0.35">
      <c r="A1453" s="2"/>
    </row>
    <row r="1454" spans="1:1" ht="15.5" x14ac:dyDescent="0.35">
      <c r="A1454" s="2"/>
    </row>
    <row r="1455" spans="1:1" ht="15.5" x14ac:dyDescent="0.35">
      <c r="A1455" s="2"/>
    </row>
    <row r="1456" spans="1:1" ht="15.5" x14ac:dyDescent="0.35">
      <c r="A1456" s="2"/>
    </row>
    <row r="1457" spans="1:1" ht="15.5" x14ac:dyDescent="0.35">
      <c r="A1457" s="2"/>
    </row>
    <row r="1458" spans="1:1" ht="15.5" x14ac:dyDescent="0.35">
      <c r="A1458" s="2"/>
    </row>
    <row r="1459" spans="1:1" ht="15.5" x14ac:dyDescent="0.35">
      <c r="A1459" s="2"/>
    </row>
    <row r="1460" spans="1:1" ht="15.5" x14ac:dyDescent="0.35">
      <c r="A1460" s="2"/>
    </row>
    <row r="1461" spans="1:1" ht="15.5" x14ac:dyDescent="0.35">
      <c r="A1461" s="2"/>
    </row>
    <row r="1462" spans="1:1" ht="15.5" x14ac:dyDescent="0.35">
      <c r="A1462" s="2"/>
    </row>
    <row r="1463" spans="1:1" ht="15.5" x14ac:dyDescent="0.35">
      <c r="A1463" s="2"/>
    </row>
    <row r="1464" spans="1:1" ht="15.5" x14ac:dyDescent="0.35">
      <c r="A1464" s="2"/>
    </row>
    <row r="1465" spans="1:1" ht="15.5" x14ac:dyDescent="0.35">
      <c r="A1465" s="2"/>
    </row>
    <row r="1466" spans="1:1" ht="15.5" x14ac:dyDescent="0.35">
      <c r="A1466" s="2"/>
    </row>
    <row r="1467" spans="1:1" ht="15.5" x14ac:dyDescent="0.35">
      <c r="A1467" s="2"/>
    </row>
    <row r="1468" spans="1:1" ht="15.5" x14ac:dyDescent="0.35">
      <c r="A1468" s="2"/>
    </row>
    <row r="1469" spans="1:1" ht="15.5" x14ac:dyDescent="0.35">
      <c r="A1469" s="2"/>
    </row>
    <row r="1470" spans="1:1" ht="15.5" x14ac:dyDescent="0.35">
      <c r="A1470" s="2"/>
    </row>
    <row r="1471" spans="1:1" ht="15.5" x14ac:dyDescent="0.35">
      <c r="A1471" s="2"/>
    </row>
    <row r="1472" spans="1:1" ht="15.5" x14ac:dyDescent="0.35">
      <c r="A1472" s="2"/>
    </row>
    <row r="1473" spans="1:1" ht="15.5" x14ac:dyDescent="0.35">
      <c r="A1473" s="2"/>
    </row>
    <row r="1474" spans="1:1" ht="15.5" x14ac:dyDescent="0.35">
      <c r="A1474" s="2"/>
    </row>
    <row r="1475" spans="1:1" ht="15.5" x14ac:dyDescent="0.35">
      <c r="A1475" s="2"/>
    </row>
    <row r="1476" spans="1:1" ht="15.5" x14ac:dyDescent="0.35">
      <c r="A1476" s="2"/>
    </row>
    <row r="1477" spans="1:1" ht="15.5" x14ac:dyDescent="0.35">
      <c r="A1477" s="2"/>
    </row>
    <row r="1478" spans="1:1" ht="15.5" x14ac:dyDescent="0.35">
      <c r="A1478" s="2"/>
    </row>
    <row r="1479" spans="1:1" ht="15.5" x14ac:dyDescent="0.35">
      <c r="A1479" s="2"/>
    </row>
    <row r="1480" spans="1:1" ht="15.5" x14ac:dyDescent="0.35">
      <c r="A1480" s="2"/>
    </row>
    <row r="1481" spans="1:1" ht="15.5" x14ac:dyDescent="0.35">
      <c r="A1481" s="2"/>
    </row>
    <row r="1482" spans="1:1" ht="15.5" x14ac:dyDescent="0.35">
      <c r="A1482" s="2"/>
    </row>
    <row r="1483" spans="1:1" ht="15.5" x14ac:dyDescent="0.35">
      <c r="A1483" s="2"/>
    </row>
    <row r="1484" spans="1:1" ht="15.5" x14ac:dyDescent="0.35">
      <c r="A1484" s="2"/>
    </row>
    <row r="1485" spans="1:1" ht="15.5" x14ac:dyDescent="0.35">
      <c r="A1485" s="2"/>
    </row>
    <row r="1486" spans="1:1" ht="15.5" x14ac:dyDescent="0.35">
      <c r="A1486" s="2"/>
    </row>
    <row r="1487" spans="1:1" ht="15.5" x14ac:dyDescent="0.35">
      <c r="A1487" s="2"/>
    </row>
    <row r="1488" spans="1:1" ht="15.5" x14ac:dyDescent="0.35">
      <c r="A1488" s="2"/>
    </row>
    <row r="1489" spans="1:1" ht="15.5" x14ac:dyDescent="0.35">
      <c r="A1489" s="2"/>
    </row>
    <row r="1490" spans="1:1" ht="15.5" x14ac:dyDescent="0.35">
      <c r="A1490" s="2"/>
    </row>
    <row r="1491" spans="1:1" ht="15.5" x14ac:dyDescent="0.35">
      <c r="A1491" s="2"/>
    </row>
    <row r="1492" spans="1:1" ht="15.5" x14ac:dyDescent="0.35">
      <c r="A1492" s="2"/>
    </row>
    <row r="1493" spans="1:1" ht="15.5" x14ac:dyDescent="0.35">
      <c r="A1493" s="2"/>
    </row>
    <row r="1494" spans="1:1" ht="15.5" x14ac:dyDescent="0.35">
      <c r="A1494" s="2"/>
    </row>
    <row r="1495" spans="1:1" ht="15.5" x14ac:dyDescent="0.35">
      <c r="A1495" s="2"/>
    </row>
    <row r="1496" spans="1:1" ht="15.5" x14ac:dyDescent="0.35">
      <c r="A1496" s="2"/>
    </row>
    <row r="1497" spans="1:1" ht="15.5" x14ac:dyDescent="0.35">
      <c r="A1497" s="2"/>
    </row>
    <row r="1498" spans="1:1" ht="15.5" x14ac:dyDescent="0.35">
      <c r="A1498" s="2"/>
    </row>
    <row r="1499" spans="1:1" ht="15.5" x14ac:dyDescent="0.35">
      <c r="A1499" s="2"/>
    </row>
    <row r="1500" spans="1:1" ht="15.5" x14ac:dyDescent="0.35">
      <c r="A1500" s="2"/>
    </row>
    <row r="1501" spans="1:1" ht="15.5" x14ac:dyDescent="0.35">
      <c r="A1501" s="2"/>
    </row>
    <row r="1502" spans="1:1" ht="15.5" x14ac:dyDescent="0.35">
      <c r="A1502" s="2"/>
    </row>
    <row r="1503" spans="1:1" ht="15.5" x14ac:dyDescent="0.35">
      <c r="A1503" s="2"/>
    </row>
    <row r="1504" spans="1:1" ht="15.5" x14ac:dyDescent="0.35">
      <c r="A1504" s="2"/>
    </row>
    <row r="1505" spans="1:1" ht="15.5" x14ac:dyDescent="0.35">
      <c r="A1505" s="2"/>
    </row>
    <row r="1506" spans="1:1" ht="15.5" x14ac:dyDescent="0.35">
      <c r="A1506" s="2"/>
    </row>
    <row r="1507" spans="1:1" ht="15.5" x14ac:dyDescent="0.35">
      <c r="A1507" s="2"/>
    </row>
    <row r="1508" spans="1:1" ht="15.5" x14ac:dyDescent="0.35">
      <c r="A1508" s="2"/>
    </row>
    <row r="1509" spans="1:1" ht="15.5" x14ac:dyDescent="0.35">
      <c r="A1509" s="2"/>
    </row>
    <row r="1510" spans="1:1" ht="15.5" x14ac:dyDescent="0.35">
      <c r="A1510" s="2"/>
    </row>
    <row r="1511" spans="1:1" ht="15.5" x14ac:dyDescent="0.35">
      <c r="A1511" s="2"/>
    </row>
    <row r="1512" spans="1:1" ht="15.5" x14ac:dyDescent="0.35">
      <c r="A1512" s="2"/>
    </row>
    <row r="1513" spans="1:1" ht="15.5" x14ac:dyDescent="0.35">
      <c r="A1513" s="2"/>
    </row>
    <row r="1514" spans="1:1" ht="15.5" x14ac:dyDescent="0.35">
      <c r="A1514" s="2"/>
    </row>
    <row r="1515" spans="1:1" ht="15.5" x14ac:dyDescent="0.35">
      <c r="A1515" s="2"/>
    </row>
    <row r="1516" spans="1:1" ht="15.5" x14ac:dyDescent="0.35">
      <c r="A1516" s="2"/>
    </row>
    <row r="1517" spans="1:1" ht="15.5" x14ac:dyDescent="0.35">
      <c r="A1517" s="2"/>
    </row>
    <row r="1518" spans="1:1" ht="15.5" x14ac:dyDescent="0.35">
      <c r="A1518" s="2"/>
    </row>
    <row r="1519" spans="1:1" ht="15.5" x14ac:dyDescent="0.35">
      <c r="A1519" s="2"/>
    </row>
    <row r="1520" spans="1:1" ht="15.5" x14ac:dyDescent="0.35">
      <c r="A1520" s="2"/>
    </row>
    <row r="1521" spans="1:1" ht="15.5" x14ac:dyDescent="0.35">
      <c r="A1521" s="2"/>
    </row>
    <row r="1522" spans="1:1" ht="15.5" x14ac:dyDescent="0.35">
      <c r="A1522" s="2"/>
    </row>
    <row r="1523" spans="1:1" ht="15.5" x14ac:dyDescent="0.35">
      <c r="A1523" s="2"/>
    </row>
    <row r="1524" spans="1:1" ht="15.5" x14ac:dyDescent="0.35">
      <c r="A1524" s="2"/>
    </row>
    <row r="1525" spans="1:1" ht="15.5" x14ac:dyDescent="0.35">
      <c r="A1525" s="2"/>
    </row>
    <row r="1526" spans="1:1" ht="15.5" x14ac:dyDescent="0.35">
      <c r="A1526" s="2"/>
    </row>
    <row r="1527" spans="1:1" ht="15.5" x14ac:dyDescent="0.35">
      <c r="A1527" s="2"/>
    </row>
    <row r="1528" spans="1:1" ht="15.5" x14ac:dyDescent="0.35">
      <c r="A1528" s="2"/>
    </row>
    <row r="1529" spans="1:1" ht="15.5" x14ac:dyDescent="0.35">
      <c r="A1529" s="2"/>
    </row>
    <row r="1530" spans="1:1" ht="15.5" x14ac:dyDescent="0.35">
      <c r="A1530" s="2"/>
    </row>
    <row r="1531" spans="1:1" ht="15.5" x14ac:dyDescent="0.35">
      <c r="A1531" s="2"/>
    </row>
    <row r="1532" spans="1:1" ht="15.5" x14ac:dyDescent="0.35">
      <c r="A1532" s="2"/>
    </row>
    <row r="1533" spans="1:1" ht="15.5" x14ac:dyDescent="0.35">
      <c r="A1533" s="2"/>
    </row>
    <row r="1534" spans="1:1" ht="15.5" x14ac:dyDescent="0.35">
      <c r="A1534" s="2"/>
    </row>
    <row r="1535" spans="1:1" ht="15.5" x14ac:dyDescent="0.35">
      <c r="A1535" s="2"/>
    </row>
    <row r="1536" spans="1:1" ht="15.5" x14ac:dyDescent="0.35">
      <c r="A1536" s="2"/>
    </row>
    <row r="1537" spans="1:1" ht="15.5" x14ac:dyDescent="0.35">
      <c r="A1537" s="2"/>
    </row>
    <row r="1538" spans="1:1" ht="15.5" x14ac:dyDescent="0.35">
      <c r="A1538" s="2"/>
    </row>
    <row r="1539" spans="1:1" ht="15.5" x14ac:dyDescent="0.35">
      <c r="A1539" s="2"/>
    </row>
    <row r="1540" spans="1:1" ht="15.5" x14ac:dyDescent="0.35">
      <c r="A1540" s="2"/>
    </row>
    <row r="1541" spans="1:1" ht="15.5" x14ac:dyDescent="0.35">
      <c r="A1541" s="2"/>
    </row>
    <row r="1542" spans="1:1" ht="15.5" x14ac:dyDescent="0.35">
      <c r="A1542" s="2"/>
    </row>
    <row r="1543" spans="1:1" ht="15.5" x14ac:dyDescent="0.35">
      <c r="A1543" s="2"/>
    </row>
    <row r="1544" spans="1:1" ht="15.5" x14ac:dyDescent="0.35">
      <c r="A1544" s="2"/>
    </row>
    <row r="1545" spans="1:1" ht="15.5" x14ac:dyDescent="0.35">
      <c r="A1545" s="2"/>
    </row>
    <row r="1546" spans="1:1" ht="15.5" x14ac:dyDescent="0.35">
      <c r="A1546" s="2"/>
    </row>
    <row r="1547" spans="1:1" ht="15.5" x14ac:dyDescent="0.35">
      <c r="A1547" s="2"/>
    </row>
    <row r="1548" spans="1:1" ht="15.5" x14ac:dyDescent="0.35">
      <c r="A1548" s="2"/>
    </row>
    <row r="1549" spans="1:1" ht="15.5" x14ac:dyDescent="0.35">
      <c r="A1549" s="2"/>
    </row>
    <row r="1550" spans="1:1" ht="15.5" x14ac:dyDescent="0.35">
      <c r="A1550" s="2"/>
    </row>
    <row r="1551" spans="1:1" ht="15.5" x14ac:dyDescent="0.35">
      <c r="A1551" s="2"/>
    </row>
    <row r="1552" spans="1:1" ht="15.5" x14ac:dyDescent="0.35">
      <c r="A1552" s="2"/>
    </row>
    <row r="1553" spans="1:1" ht="15.5" x14ac:dyDescent="0.35">
      <c r="A1553" s="2"/>
    </row>
    <row r="1554" spans="1:1" ht="15.5" x14ac:dyDescent="0.35">
      <c r="A1554" s="2"/>
    </row>
    <row r="1555" spans="1:1" ht="15.5" x14ac:dyDescent="0.35">
      <c r="A1555" s="2"/>
    </row>
    <row r="1556" spans="1:1" ht="15.5" x14ac:dyDescent="0.35">
      <c r="A1556" s="2"/>
    </row>
    <row r="1557" spans="1:1" ht="15.5" x14ac:dyDescent="0.35">
      <c r="A1557" s="2"/>
    </row>
    <row r="1558" spans="1:1" ht="15.5" x14ac:dyDescent="0.35">
      <c r="A1558" s="2"/>
    </row>
    <row r="1559" spans="1:1" ht="15.5" x14ac:dyDescent="0.35">
      <c r="A1559" s="2"/>
    </row>
    <row r="1560" spans="1:1" ht="15.5" x14ac:dyDescent="0.35">
      <c r="A1560" s="2"/>
    </row>
    <row r="1561" spans="1:1" ht="15.5" x14ac:dyDescent="0.35">
      <c r="A1561" s="2"/>
    </row>
    <row r="1562" spans="1:1" ht="15.5" x14ac:dyDescent="0.35">
      <c r="A1562" s="2"/>
    </row>
    <row r="1563" spans="1:1" ht="15.5" x14ac:dyDescent="0.35">
      <c r="A1563" s="2"/>
    </row>
    <row r="1564" spans="1:1" ht="15.5" x14ac:dyDescent="0.35">
      <c r="A1564" s="2"/>
    </row>
    <row r="1565" spans="1:1" ht="15.5" x14ac:dyDescent="0.35">
      <c r="A1565" s="2"/>
    </row>
    <row r="1566" spans="1:1" ht="15.5" x14ac:dyDescent="0.35">
      <c r="A1566" s="2"/>
    </row>
    <row r="1567" spans="1:1" ht="15.5" x14ac:dyDescent="0.35">
      <c r="A1567" s="2"/>
    </row>
    <row r="1568" spans="1:1" ht="15.5" x14ac:dyDescent="0.35">
      <c r="A1568" s="2"/>
    </row>
    <row r="1569" spans="1:1" ht="15.5" x14ac:dyDescent="0.35">
      <c r="A1569" s="2"/>
    </row>
    <row r="1570" spans="1:1" ht="15.5" x14ac:dyDescent="0.35">
      <c r="A1570" s="2"/>
    </row>
    <row r="1571" spans="1:1" ht="15.5" x14ac:dyDescent="0.35">
      <c r="A1571" s="2"/>
    </row>
    <row r="1572" spans="1:1" ht="15.5" x14ac:dyDescent="0.35">
      <c r="A1572" s="2"/>
    </row>
    <row r="1573" spans="1:1" ht="15.5" x14ac:dyDescent="0.35">
      <c r="A1573" s="2"/>
    </row>
    <row r="1574" spans="1:1" ht="15.5" x14ac:dyDescent="0.35">
      <c r="A1574" s="2"/>
    </row>
    <row r="1575" spans="1:1" ht="15.5" x14ac:dyDescent="0.35">
      <c r="A1575" s="2"/>
    </row>
    <row r="1576" spans="1:1" ht="15.5" x14ac:dyDescent="0.35">
      <c r="A1576" s="2"/>
    </row>
    <row r="1577" spans="1:1" ht="15.5" x14ac:dyDescent="0.35">
      <c r="A1577" s="2"/>
    </row>
    <row r="1578" spans="1:1" ht="15.5" x14ac:dyDescent="0.35">
      <c r="A1578" s="2"/>
    </row>
    <row r="1579" spans="1:1" ht="15.5" x14ac:dyDescent="0.35">
      <c r="A1579" s="2"/>
    </row>
    <row r="1580" spans="1:1" ht="15.5" x14ac:dyDescent="0.35">
      <c r="A1580" s="2"/>
    </row>
    <row r="1581" spans="1:1" ht="15.5" x14ac:dyDescent="0.35">
      <c r="A1581" s="2"/>
    </row>
    <row r="1582" spans="1:1" ht="15.5" x14ac:dyDescent="0.35">
      <c r="A1582" s="2"/>
    </row>
    <row r="1583" spans="1:1" ht="15.5" x14ac:dyDescent="0.35">
      <c r="A1583" s="2"/>
    </row>
    <row r="1584" spans="1:1" ht="15.5" x14ac:dyDescent="0.35">
      <c r="A1584" s="2"/>
    </row>
    <row r="1585" spans="1:1" ht="15.5" x14ac:dyDescent="0.35">
      <c r="A1585" s="2"/>
    </row>
    <row r="1586" spans="1:1" ht="15.5" x14ac:dyDescent="0.35">
      <c r="A1586" s="2"/>
    </row>
    <row r="1587" spans="1:1" ht="15.5" x14ac:dyDescent="0.35">
      <c r="A1587" s="2"/>
    </row>
    <row r="1588" spans="1:1" ht="15.5" x14ac:dyDescent="0.35">
      <c r="A1588" s="2"/>
    </row>
    <row r="1589" spans="1:1" ht="15.5" x14ac:dyDescent="0.35">
      <c r="A1589" s="2"/>
    </row>
    <row r="1590" spans="1:1" ht="15.5" x14ac:dyDescent="0.35">
      <c r="A1590" s="2"/>
    </row>
    <row r="1591" spans="1:1" ht="15.5" x14ac:dyDescent="0.35">
      <c r="A1591" s="2"/>
    </row>
    <row r="1592" spans="1:1" ht="15.5" x14ac:dyDescent="0.35">
      <c r="A1592" s="2"/>
    </row>
    <row r="1593" spans="1:1" ht="15.5" x14ac:dyDescent="0.35">
      <c r="A1593" s="2"/>
    </row>
    <row r="1594" spans="1:1" ht="15.5" x14ac:dyDescent="0.35">
      <c r="A1594" s="2"/>
    </row>
    <row r="1595" spans="1:1" ht="15.5" x14ac:dyDescent="0.35">
      <c r="A1595" s="2"/>
    </row>
    <row r="1596" spans="1:1" ht="15.5" x14ac:dyDescent="0.35">
      <c r="A1596" s="2"/>
    </row>
    <row r="1597" spans="1:1" ht="15.5" x14ac:dyDescent="0.35">
      <c r="A1597" s="2"/>
    </row>
    <row r="1598" spans="1:1" ht="15.5" x14ac:dyDescent="0.35">
      <c r="A1598" s="2"/>
    </row>
    <row r="1599" spans="1:1" ht="15.5" x14ac:dyDescent="0.35">
      <c r="A1599" s="2"/>
    </row>
    <row r="1600" spans="1:1" ht="15.5" x14ac:dyDescent="0.35">
      <c r="A1600" s="2"/>
    </row>
    <row r="1601" spans="1:1" ht="15.5" x14ac:dyDescent="0.35">
      <c r="A1601" s="2"/>
    </row>
    <row r="1602" spans="1:1" ht="15.5" x14ac:dyDescent="0.35">
      <c r="A1602" s="2"/>
    </row>
    <row r="1603" spans="1:1" ht="15.5" x14ac:dyDescent="0.35">
      <c r="A1603" s="2"/>
    </row>
    <row r="1604" spans="1:1" ht="15.5" x14ac:dyDescent="0.35">
      <c r="A1604" s="2"/>
    </row>
    <row r="1605" spans="1:1" ht="15.5" x14ac:dyDescent="0.35">
      <c r="A1605" s="2"/>
    </row>
    <row r="1606" spans="1:1" ht="15.5" x14ac:dyDescent="0.35">
      <c r="A1606" s="2"/>
    </row>
    <row r="1607" spans="1:1" ht="15.5" x14ac:dyDescent="0.35">
      <c r="A1607" s="2"/>
    </row>
    <row r="1608" spans="1:1" ht="15.5" x14ac:dyDescent="0.35">
      <c r="A1608" s="2"/>
    </row>
    <row r="1609" spans="1:1" ht="15.5" x14ac:dyDescent="0.35">
      <c r="A1609" s="2"/>
    </row>
    <row r="1610" spans="1:1" ht="15.5" x14ac:dyDescent="0.35">
      <c r="A1610" s="2"/>
    </row>
    <row r="1611" spans="1:1" ht="15.5" x14ac:dyDescent="0.35">
      <c r="A1611" s="2"/>
    </row>
    <row r="1612" spans="1:1" ht="15.5" x14ac:dyDescent="0.35">
      <c r="A1612" s="2"/>
    </row>
    <row r="1613" spans="1:1" ht="15.5" x14ac:dyDescent="0.35">
      <c r="A1613" s="2"/>
    </row>
    <row r="1614" spans="1:1" ht="15.5" x14ac:dyDescent="0.35">
      <c r="A1614" s="2"/>
    </row>
    <row r="1615" spans="1:1" ht="15.5" x14ac:dyDescent="0.35">
      <c r="A1615" s="2"/>
    </row>
    <row r="1616" spans="1:1" ht="15.5" x14ac:dyDescent="0.35">
      <c r="A1616" s="2"/>
    </row>
    <row r="1617" spans="1:1" ht="15.5" x14ac:dyDescent="0.35">
      <c r="A1617" s="2"/>
    </row>
    <row r="1618" spans="1:1" ht="15.5" x14ac:dyDescent="0.35">
      <c r="A1618" s="2"/>
    </row>
    <row r="1619" spans="1:1" ht="15.5" x14ac:dyDescent="0.35">
      <c r="A1619" s="2"/>
    </row>
    <row r="1620" spans="1:1" ht="15.5" x14ac:dyDescent="0.35">
      <c r="A1620" s="2"/>
    </row>
    <row r="1621" spans="1:1" ht="15.5" x14ac:dyDescent="0.35">
      <c r="A1621" s="2"/>
    </row>
    <row r="1622" spans="1:1" ht="15.5" x14ac:dyDescent="0.35">
      <c r="A1622" s="2"/>
    </row>
    <row r="1623" spans="1:1" ht="15.5" x14ac:dyDescent="0.35">
      <c r="A1623" s="2"/>
    </row>
    <row r="1624" spans="1:1" ht="15.5" x14ac:dyDescent="0.35">
      <c r="A1624" s="2"/>
    </row>
    <row r="1625" spans="1:1" ht="15.5" x14ac:dyDescent="0.35">
      <c r="A1625" s="2"/>
    </row>
    <row r="1626" spans="1:1" ht="15.5" x14ac:dyDescent="0.35">
      <c r="A1626" s="2"/>
    </row>
    <row r="1627" spans="1:1" ht="15.5" x14ac:dyDescent="0.35">
      <c r="A1627" s="2"/>
    </row>
    <row r="1628" spans="1:1" ht="15.5" x14ac:dyDescent="0.35">
      <c r="A1628" s="2"/>
    </row>
    <row r="1629" spans="1:1" ht="15.5" x14ac:dyDescent="0.35">
      <c r="A1629" s="2"/>
    </row>
    <row r="1630" spans="1:1" ht="15.5" x14ac:dyDescent="0.35">
      <c r="A1630" s="2"/>
    </row>
    <row r="1631" spans="1:1" ht="15.5" x14ac:dyDescent="0.35">
      <c r="A1631" s="2"/>
    </row>
    <row r="1632" spans="1:1" ht="15.5" x14ac:dyDescent="0.35">
      <c r="A1632" s="2"/>
    </row>
    <row r="1633" spans="1:1" ht="15.5" x14ac:dyDescent="0.35">
      <c r="A1633" s="2"/>
    </row>
    <row r="1634" spans="1:1" ht="15.5" x14ac:dyDescent="0.35">
      <c r="A1634" s="2"/>
    </row>
    <row r="1635" spans="1:1" ht="15.5" x14ac:dyDescent="0.35">
      <c r="A1635" s="2"/>
    </row>
    <row r="1636" spans="1:1" ht="15.5" x14ac:dyDescent="0.35">
      <c r="A1636" s="2"/>
    </row>
    <row r="1637" spans="1:1" ht="15.5" x14ac:dyDescent="0.35">
      <c r="A1637" s="2"/>
    </row>
    <row r="1638" spans="1:1" ht="15.5" x14ac:dyDescent="0.35">
      <c r="A1638" s="2"/>
    </row>
    <row r="1639" spans="1:1" ht="15.5" x14ac:dyDescent="0.35">
      <c r="A1639" s="2"/>
    </row>
    <row r="1640" spans="1:1" ht="15.5" x14ac:dyDescent="0.35">
      <c r="A1640" s="2"/>
    </row>
    <row r="1641" spans="1:1" ht="15.5" x14ac:dyDescent="0.35">
      <c r="A1641" s="2"/>
    </row>
    <row r="1642" spans="1:1" ht="15.5" x14ac:dyDescent="0.35">
      <c r="A1642" s="2"/>
    </row>
    <row r="1643" spans="1:1" ht="15.5" x14ac:dyDescent="0.35">
      <c r="A1643" s="2"/>
    </row>
    <row r="1644" spans="1:1" ht="15.5" x14ac:dyDescent="0.35">
      <c r="A1644" s="2"/>
    </row>
    <row r="1645" spans="1:1" ht="15.5" x14ac:dyDescent="0.35">
      <c r="A1645" s="2"/>
    </row>
    <row r="1646" spans="1:1" ht="15.5" x14ac:dyDescent="0.35">
      <c r="A1646" s="2"/>
    </row>
    <row r="1647" spans="1:1" ht="15.5" x14ac:dyDescent="0.35">
      <c r="A1647" s="2"/>
    </row>
    <row r="1648" spans="1:1" ht="15.5" x14ac:dyDescent="0.35">
      <c r="A1648" s="2"/>
    </row>
    <row r="1649" spans="1:1" ht="15.5" x14ac:dyDescent="0.35">
      <c r="A1649" s="2"/>
    </row>
    <row r="1650" spans="1:1" ht="15.5" x14ac:dyDescent="0.35">
      <c r="A1650" s="2"/>
    </row>
    <row r="1651" spans="1:1" ht="15.5" x14ac:dyDescent="0.35">
      <c r="A1651" s="2"/>
    </row>
    <row r="1652" spans="1:1" ht="15.5" x14ac:dyDescent="0.35">
      <c r="A1652" s="2"/>
    </row>
    <row r="1653" spans="1:1" ht="15.5" x14ac:dyDescent="0.35">
      <c r="A1653" s="2"/>
    </row>
    <row r="1654" spans="1:1" ht="15.5" x14ac:dyDescent="0.35">
      <c r="A1654" s="2"/>
    </row>
    <row r="1655" spans="1:1" ht="15.5" x14ac:dyDescent="0.35">
      <c r="A1655" s="2"/>
    </row>
    <row r="1656" spans="1:1" ht="15.5" x14ac:dyDescent="0.35">
      <c r="A1656" s="2"/>
    </row>
    <row r="1657" spans="1:1" ht="15.5" x14ac:dyDescent="0.35">
      <c r="A1657" s="2"/>
    </row>
    <row r="1658" spans="1:1" ht="15.5" x14ac:dyDescent="0.35">
      <c r="A1658" s="2"/>
    </row>
    <row r="1659" spans="1:1" ht="15.5" x14ac:dyDescent="0.35">
      <c r="A1659" s="2"/>
    </row>
    <row r="1660" spans="1:1" ht="15.5" x14ac:dyDescent="0.35">
      <c r="A1660" s="2"/>
    </row>
    <row r="1661" spans="1:1" ht="15.5" x14ac:dyDescent="0.35">
      <c r="A1661" s="2"/>
    </row>
    <row r="1662" spans="1:1" ht="15.5" x14ac:dyDescent="0.35">
      <c r="A1662" s="2"/>
    </row>
    <row r="1663" spans="1:1" ht="15.5" x14ac:dyDescent="0.35">
      <c r="A1663" s="2"/>
    </row>
    <row r="1664" spans="1:1" ht="15.5" x14ac:dyDescent="0.35">
      <c r="A1664" s="2"/>
    </row>
    <row r="1665" spans="1:1" ht="15.5" x14ac:dyDescent="0.35">
      <c r="A1665" s="2"/>
    </row>
    <row r="1666" spans="1:1" ht="15.5" x14ac:dyDescent="0.35">
      <c r="A1666" s="2"/>
    </row>
    <row r="1667" spans="1:1" ht="15.5" x14ac:dyDescent="0.35">
      <c r="A1667" s="2"/>
    </row>
    <row r="1668" spans="1:1" ht="15.5" x14ac:dyDescent="0.35">
      <c r="A1668" s="2"/>
    </row>
    <row r="1669" spans="1:1" ht="15.5" x14ac:dyDescent="0.35">
      <c r="A1669" s="2"/>
    </row>
    <row r="1670" spans="1:1" ht="15.5" x14ac:dyDescent="0.35">
      <c r="A1670" s="2"/>
    </row>
    <row r="1671" spans="1:1" ht="15.5" x14ac:dyDescent="0.35">
      <c r="A1671" s="2"/>
    </row>
    <row r="1672" spans="1:1" ht="15.5" x14ac:dyDescent="0.35">
      <c r="A1672" s="2"/>
    </row>
    <row r="1673" spans="1:1" ht="15.5" x14ac:dyDescent="0.35">
      <c r="A1673" s="2"/>
    </row>
    <row r="1674" spans="1:1" ht="15.5" x14ac:dyDescent="0.35">
      <c r="A1674" s="2"/>
    </row>
    <row r="1675" spans="1:1" ht="15.5" x14ac:dyDescent="0.35">
      <c r="A1675" s="2"/>
    </row>
    <row r="1676" spans="1:1" ht="15.5" x14ac:dyDescent="0.35">
      <c r="A1676" s="2"/>
    </row>
    <row r="1677" spans="1:1" ht="15.5" x14ac:dyDescent="0.35">
      <c r="A1677" s="2"/>
    </row>
    <row r="1678" spans="1:1" ht="15.5" x14ac:dyDescent="0.35">
      <c r="A1678" s="2"/>
    </row>
    <row r="1679" spans="1:1" ht="15.5" x14ac:dyDescent="0.35">
      <c r="A1679" s="2"/>
    </row>
    <row r="1680" spans="1:1" ht="15.5" x14ac:dyDescent="0.35">
      <c r="A1680" s="2"/>
    </row>
    <row r="1681" spans="1:1" ht="15.5" x14ac:dyDescent="0.35">
      <c r="A1681" s="2"/>
    </row>
    <row r="1682" spans="1:1" ht="15.5" x14ac:dyDescent="0.35">
      <c r="A1682" s="2"/>
    </row>
    <row r="1683" spans="1:1" ht="15.5" x14ac:dyDescent="0.35">
      <c r="A1683" s="2"/>
    </row>
    <row r="1684" spans="1:1" ht="15.5" x14ac:dyDescent="0.35">
      <c r="A1684" s="2"/>
    </row>
    <row r="1685" spans="1:1" ht="15.5" x14ac:dyDescent="0.35">
      <c r="A1685" s="2"/>
    </row>
    <row r="1686" spans="1:1" ht="15.5" x14ac:dyDescent="0.35">
      <c r="A1686" s="2"/>
    </row>
    <row r="1687" spans="1:1" ht="15.5" x14ac:dyDescent="0.35">
      <c r="A1687" s="2"/>
    </row>
    <row r="1688" spans="1:1" ht="15.5" x14ac:dyDescent="0.35">
      <c r="A1688" s="2"/>
    </row>
    <row r="1689" spans="1:1" ht="15.5" x14ac:dyDescent="0.35">
      <c r="A1689" s="2"/>
    </row>
    <row r="1690" spans="1:1" ht="15.5" x14ac:dyDescent="0.35">
      <c r="A1690" s="2"/>
    </row>
    <row r="1691" spans="1:1" ht="15.5" x14ac:dyDescent="0.35">
      <c r="A1691" s="2"/>
    </row>
    <row r="1692" spans="1:1" ht="15.5" x14ac:dyDescent="0.35">
      <c r="A1692" s="2"/>
    </row>
    <row r="1693" spans="1:1" ht="15.5" x14ac:dyDescent="0.35">
      <c r="A1693" s="2"/>
    </row>
    <row r="1694" spans="1:1" ht="15.5" x14ac:dyDescent="0.35">
      <c r="A1694" s="2"/>
    </row>
    <row r="1695" spans="1:1" ht="15.5" x14ac:dyDescent="0.35">
      <c r="A1695" s="2"/>
    </row>
    <row r="1696" spans="1:1" ht="15.5" x14ac:dyDescent="0.35">
      <c r="A1696" s="2"/>
    </row>
    <row r="1697" spans="1:1" ht="15.5" x14ac:dyDescent="0.35">
      <c r="A1697" s="2"/>
    </row>
    <row r="1698" spans="1:1" ht="15.5" x14ac:dyDescent="0.35">
      <c r="A1698" s="2"/>
    </row>
    <row r="1699" spans="1:1" ht="15.5" x14ac:dyDescent="0.35">
      <c r="A1699" s="2"/>
    </row>
    <row r="1700" spans="1:1" ht="15.5" x14ac:dyDescent="0.35">
      <c r="A1700" s="2"/>
    </row>
    <row r="1701" spans="1:1" ht="15.5" x14ac:dyDescent="0.35">
      <c r="A1701" s="2"/>
    </row>
    <row r="1702" spans="1:1" ht="15.5" x14ac:dyDescent="0.35">
      <c r="A1702" s="2"/>
    </row>
    <row r="1703" spans="1:1" ht="15.5" x14ac:dyDescent="0.35">
      <c r="A1703" s="2"/>
    </row>
    <row r="1704" spans="1:1" ht="15.5" x14ac:dyDescent="0.35">
      <c r="A1704" s="2"/>
    </row>
    <row r="1705" spans="1:1" ht="15.5" x14ac:dyDescent="0.35">
      <c r="A1705" s="2"/>
    </row>
    <row r="1706" spans="1:1" ht="15.5" x14ac:dyDescent="0.35">
      <c r="A1706" s="2"/>
    </row>
    <row r="1707" spans="1:1" ht="15.5" x14ac:dyDescent="0.35">
      <c r="A1707" s="2"/>
    </row>
    <row r="1708" spans="1:1" ht="15.5" x14ac:dyDescent="0.35">
      <c r="A1708" s="2"/>
    </row>
    <row r="1709" spans="1:1" ht="15.5" x14ac:dyDescent="0.35">
      <c r="A1709" s="2"/>
    </row>
    <row r="1710" spans="1:1" ht="15.5" x14ac:dyDescent="0.35">
      <c r="A1710" s="2"/>
    </row>
    <row r="1711" spans="1:1" ht="15.5" x14ac:dyDescent="0.35">
      <c r="A1711" s="2"/>
    </row>
    <row r="1712" spans="1:1" ht="15.5" x14ac:dyDescent="0.35">
      <c r="A1712" s="2"/>
    </row>
    <row r="1713" spans="1:1" ht="15.5" x14ac:dyDescent="0.35">
      <c r="A1713" s="2"/>
    </row>
    <row r="1714" spans="1:1" ht="15.5" x14ac:dyDescent="0.35">
      <c r="A1714" s="2"/>
    </row>
    <row r="1715" spans="1:1" ht="15.5" x14ac:dyDescent="0.35">
      <c r="A1715" s="2"/>
    </row>
    <row r="1716" spans="1:1" ht="15.5" x14ac:dyDescent="0.35">
      <c r="A1716" s="2"/>
    </row>
    <row r="1717" spans="1:1" ht="15.5" x14ac:dyDescent="0.35">
      <c r="A1717" s="2"/>
    </row>
    <row r="1718" spans="1:1" ht="15.5" x14ac:dyDescent="0.35">
      <c r="A1718" s="2"/>
    </row>
    <row r="1719" spans="1:1" ht="15.5" x14ac:dyDescent="0.35">
      <c r="A1719" s="2"/>
    </row>
    <row r="1720" spans="1:1" ht="15.5" x14ac:dyDescent="0.35">
      <c r="A1720" s="2"/>
    </row>
    <row r="1721" spans="1:1" ht="15.5" x14ac:dyDescent="0.35">
      <c r="A1721" s="2"/>
    </row>
    <row r="1722" spans="1:1" ht="15.5" x14ac:dyDescent="0.35">
      <c r="A1722" s="2"/>
    </row>
    <row r="1723" spans="1:1" ht="15.5" x14ac:dyDescent="0.35">
      <c r="A1723" s="2"/>
    </row>
    <row r="1724" spans="1:1" ht="15.5" x14ac:dyDescent="0.35">
      <c r="A1724" s="2"/>
    </row>
    <row r="1725" spans="1:1" ht="15.5" x14ac:dyDescent="0.35">
      <c r="A1725" s="2"/>
    </row>
    <row r="1726" spans="1:1" ht="15.5" x14ac:dyDescent="0.35">
      <c r="A1726" s="2"/>
    </row>
    <row r="1727" spans="1:1" ht="15.5" x14ac:dyDescent="0.35">
      <c r="A1727" s="2"/>
    </row>
    <row r="1728" spans="1:1" ht="15.5" x14ac:dyDescent="0.35">
      <c r="A1728" s="2"/>
    </row>
    <row r="1729" spans="1:1" ht="15.5" x14ac:dyDescent="0.35">
      <c r="A1729" s="2"/>
    </row>
    <row r="1730" spans="1:1" ht="15.5" x14ac:dyDescent="0.35">
      <c r="A1730" s="2"/>
    </row>
    <row r="1731" spans="1:1" ht="15.5" x14ac:dyDescent="0.35">
      <c r="A1731" s="2"/>
    </row>
    <row r="1732" spans="1:1" ht="15.5" x14ac:dyDescent="0.35">
      <c r="A1732" s="2"/>
    </row>
    <row r="1733" spans="1:1" ht="15.5" x14ac:dyDescent="0.35">
      <c r="A1733" s="2"/>
    </row>
    <row r="1734" spans="1:1" ht="15.5" x14ac:dyDescent="0.35">
      <c r="A1734" s="2"/>
    </row>
    <row r="1735" spans="1:1" ht="15.5" x14ac:dyDescent="0.35">
      <c r="A1735" s="2"/>
    </row>
    <row r="1736" spans="1:1" ht="15.5" x14ac:dyDescent="0.35">
      <c r="A1736" s="2"/>
    </row>
    <row r="1737" spans="1:1" ht="15.5" x14ac:dyDescent="0.35">
      <c r="A1737" s="2"/>
    </row>
    <row r="1738" spans="1:1" ht="15.5" x14ac:dyDescent="0.35">
      <c r="A1738" s="2"/>
    </row>
    <row r="1739" spans="1:1" ht="15.5" x14ac:dyDescent="0.35">
      <c r="A1739" s="2"/>
    </row>
    <row r="1740" spans="1:1" ht="15.5" x14ac:dyDescent="0.35">
      <c r="A1740" s="2"/>
    </row>
    <row r="1741" spans="1:1" ht="15.5" x14ac:dyDescent="0.35">
      <c r="A1741" s="2"/>
    </row>
    <row r="1742" spans="1:1" ht="15.5" x14ac:dyDescent="0.35">
      <c r="A1742" s="2"/>
    </row>
    <row r="1743" spans="1:1" ht="15.5" x14ac:dyDescent="0.35">
      <c r="A1743" s="2"/>
    </row>
    <row r="1744" spans="1:1" ht="15.5" x14ac:dyDescent="0.35">
      <c r="A1744" s="2"/>
    </row>
    <row r="1745" spans="1:1" ht="15.5" x14ac:dyDescent="0.35">
      <c r="A1745" s="2"/>
    </row>
    <row r="1746" spans="1:1" ht="15.5" x14ac:dyDescent="0.35">
      <c r="A1746" s="2"/>
    </row>
    <row r="1747" spans="1:1" ht="15.5" x14ac:dyDescent="0.35">
      <c r="A1747" s="2"/>
    </row>
    <row r="1748" spans="1:1" ht="15.5" x14ac:dyDescent="0.35">
      <c r="A1748" s="2"/>
    </row>
    <row r="1749" spans="1:1" ht="15.5" x14ac:dyDescent="0.35">
      <c r="A1749" s="2"/>
    </row>
    <row r="1750" spans="1:1" ht="15.5" x14ac:dyDescent="0.35">
      <c r="A1750" s="2"/>
    </row>
    <row r="1751" spans="1:1" ht="15.5" x14ac:dyDescent="0.35">
      <c r="A1751" s="2"/>
    </row>
    <row r="1752" spans="1:1" ht="15.5" x14ac:dyDescent="0.35">
      <c r="A1752" s="2"/>
    </row>
    <row r="1753" spans="1:1" ht="15.5" x14ac:dyDescent="0.35">
      <c r="A1753" s="2"/>
    </row>
    <row r="1754" spans="1:1" ht="15.5" x14ac:dyDescent="0.35">
      <c r="A1754" s="2"/>
    </row>
    <row r="1755" spans="1:1" ht="15.5" x14ac:dyDescent="0.35">
      <c r="A1755" s="2"/>
    </row>
    <row r="1756" spans="1:1" ht="15.5" x14ac:dyDescent="0.35">
      <c r="A1756" s="2"/>
    </row>
    <row r="1757" spans="1:1" ht="15.5" x14ac:dyDescent="0.35">
      <c r="A1757" s="2"/>
    </row>
    <row r="1758" spans="1:1" ht="15.5" x14ac:dyDescent="0.35">
      <c r="A1758" s="2"/>
    </row>
    <row r="1759" spans="1:1" ht="15.5" x14ac:dyDescent="0.35">
      <c r="A1759" s="2"/>
    </row>
    <row r="1760" spans="1:1" ht="15.5" x14ac:dyDescent="0.35">
      <c r="A1760" s="2"/>
    </row>
    <row r="1761" spans="1:1" ht="15.5" x14ac:dyDescent="0.35">
      <c r="A1761" s="2"/>
    </row>
    <row r="1762" spans="1:1" ht="15.5" x14ac:dyDescent="0.35">
      <c r="A1762" s="2"/>
    </row>
    <row r="1763" spans="1:1" ht="15.5" x14ac:dyDescent="0.35">
      <c r="A1763" s="2"/>
    </row>
    <row r="1764" spans="1:1" ht="15.5" x14ac:dyDescent="0.35">
      <c r="A1764" s="2"/>
    </row>
    <row r="1765" spans="1:1" ht="15.5" x14ac:dyDescent="0.35">
      <c r="A1765" s="2"/>
    </row>
    <row r="1766" spans="1:1" ht="15.5" x14ac:dyDescent="0.35">
      <c r="A1766" s="2"/>
    </row>
    <row r="1767" spans="1:1" ht="15.5" x14ac:dyDescent="0.35">
      <c r="A1767" s="2"/>
    </row>
    <row r="1768" spans="1:1" ht="15.5" x14ac:dyDescent="0.35">
      <c r="A1768" s="2"/>
    </row>
    <row r="1769" spans="1:1" ht="15.5" x14ac:dyDescent="0.35">
      <c r="A1769" s="2"/>
    </row>
    <row r="1770" spans="1:1" ht="15.5" x14ac:dyDescent="0.35">
      <c r="A1770" s="2"/>
    </row>
    <row r="1771" spans="1:1" ht="15.5" x14ac:dyDescent="0.35">
      <c r="A1771" s="2"/>
    </row>
    <row r="1772" spans="1:1" ht="15.5" x14ac:dyDescent="0.35">
      <c r="A1772" s="2"/>
    </row>
    <row r="1773" spans="1:1" ht="15.5" x14ac:dyDescent="0.35">
      <c r="A1773" s="2"/>
    </row>
    <row r="1774" spans="1:1" ht="15.5" x14ac:dyDescent="0.35">
      <c r="A1774" s="2"/>
    </row>
    <row r="1775" spans="1:1" ht="15.5" x14ac:dyDescent="0.35">
      <c r="A1775" s="2"/>
    </row>
    <row r="1776" spans="1:1" ht="15.5" x14ac:dyDescent="0.35">
      <c r="A1776" s="2"/>
    </row>
    <row r="1777" spans="1:1" ht="15.5" x14ac:dyDescent="0.35">
      <c r="A1777" s="2"/>
    </row>
    <row r="1778" spans="1:1" ht="15.5" x14ac:dyDescent="0.35">
      <c r="A1778" s="2"/>
    </row>
    <row r="1779" spans="1:1" ht="15.5" x14ac:dyDescent="0.35">
      <c r="A1779" s="2"/>
    </row>
    <row r="1780" spans="1:1" ht="15.5" x14ac:dyDescent="0.35">
      <c r="A1780" s="2"/>
    </row>
    <row r="1781" spans="1:1" ht="15.5" x14ac:dyDescent="0.35">
      <c r="A1781" s="2"/>
    </row>
    <row r="1782" spans="1:1" ht="15.5" x14ac:dyDescent="0.35">
      <c r="A1782" s="2"/>
    </row>
    <row r="1783" spans="1:1" ht="15.5" x14ac:dyDescent="0.35">
      <c r="A1783" s="2"/>
    </row>
    <row r="1784" spans="1:1" ht="15.5" x14ac:dyDescent="0.35">
      <c r="A1784" s="2"/>
    </row>
    <row r="1785" spans="1:1" ht="15.5" x14ac:dyDescent="0.35">
      <c r="A1785" s="2"/>
    </row>
    <row r="1786" spans="1:1" ht="15.5" x14ac:dyDescent="0.35">
      <c r="A1786" s="2"/>
    </row>
    <row r="1787" spans="1:1" ht="15.5" x14ac:dyDescent="0.35">
      <c r="A1787" s="2"/>
    </row>
    <row r="1788" spans="1:1" ht="15.5" x14ac:dyDescent="0.35">
      <c r="A1788" s="2"/>
    </row>
    <row r="1789" spans="1:1" ht="15.5" x14ac:dyDescent="0.35">
      <c r="A1789" s="2"/>
    </row>
    <row r="1790" spans="1:1" ht="15.5" x14ac:dyDescent="0.35">
      <c r="A1790" s="2"/>
    </row>
    <row r="1791" spans="1:1" ht="15.5" x14ac:dyDescent="0.35">
      <c r="A1791" s="2"/>
    </row>
    <row r="1792" spans="1:1" ht="15.5" x14ac:dyDescent="0.35">
      <c r="A1792" s="2"/>
    </row>
    <row r="1793" spans="1:1" ht="15.5" x14ac:dyDescent="0.35">
      <c r="A1793" s="2"/>
    </row>
    <row r="1794" spans="1:1" ht="15.5" x14ac:dyDescent="0.35">
      <c r="A1794" s="2"/>
    </row>
    <row r="1795" spans="1:1" ht="15.5" x14ac:dyDescent="0.35">
      <c r="A1795" s="2"/>
    </row>
    <row r="1796" spans="1:1" ht="15.5" x14ac:dyDescent="0.35">
      <c r="A1796" s="2"/>
    </row>
    <row r="1797" spans="1:1" ht="15.5" x14ac:dyDescent="0.35">
      <c r="A1797" s="2"/>
    </row>
    <row r="1798" spans="1:1" ht="15.5" x14ac:dyDescent="0.35">
      <c r="A1798" s="2"/>
    </row>
    <row r="1799" spans="1:1" ht="15.5" x14ac:dyDescent="0.35">
      <c r="A1799" s="2"/>
    </row>
    <row r="1800" spans="1:1" ht="15.5" x14ac:dyDescent="0.35">
      <c r="A1800" s="2"/>
    </row>
    <row r="1801" spans="1:1" ht="15.5" x14ac:dyDescent="0.35">
      <c r="A1801" s="2"/>
    </row>
    <row r="1802" spans="1:1" ht="15.5" x14ac:dyDescent="0.35">
      <c r="A1802" s="2"/>
    </row>
    <row r="1803" spans="1:1" ht="15.5" x14ac:dyDescent="0.35">
      <c r="A1803" s="2"/>
    </row>
    <row r="1804" spans="1:1" ht="15.5" x14ac:dyDescent="0.35">
      <c r="A1804" s="2"/>
    </row>
    <row r="1805" spans="1:1" ht="15.5" x14ac:dyDescent="0.35">
      <c r="A1805" s="2"/>
    </row>
    <row r="1806" spans="1:1" ht="15.5" x14ac:dyDescent="0.35">
      <c r="A1806" s="2"/>
    </row>
    <row r="1807" spans="1:1" ht="15.5" x14ac:dyDescent="0.35">
      <c r="A1807" s="2"/>
    </row>
    <row r="1808" spans="1:1" ht="15.5" x14ac:dyDescent="0.35">
      <c r="A1808" s="2"/>
    </row>
    <row r="1809" spans="1:1" ht="15.5" x14ac:dyDescent="0.35">
      <c r="A1809" s="2"/>
    </row>
    <row r="1810" spans="1:1" ht="15.5" x14ac:dyDescent="0.35">
      <c r="A1810" s="2"/>
    </row>
    <row r="1811" spans="1:1" ht="15.5" x14ac:dyDescent="0.35">
      <c r="A1811" s="2"/>
    </row>
    <row r="1812" spans="1:1" ht="15.5" x14ac:dyDescent="0.35">
      <c r="A1812" s="2"/>
    </row>
    <row r="1813" spans="1:1" ht="15.5" x14ac:dyDescent="0.35">
      <c r="A1813" s="2"/>
    </row>
    <row r="1814" spans="1:1" ht="15.5" x14ac:dyDescent="0.35">
      <c r="A1814" s="2"/>
    </row>
    <row r="1815" spans="1:1" ht="15.5" x14ac:dyDescent="0.35">
      <c r="A1815" s="2"/>
    </row>
    <row r="1816" spans="1:1" ht="15.5" x14ac:dyDescent="0.35">
      <c r="A1816" s="2"/>
    </row>
    <row r="1817" spans="1:1" ht="15.5" x14ac:dyDescent="0.35">
      <c r="A1817" s="2"/>
    </row>
    <row r="1818" spans="1:1" ht="15.5" x14ac:dyDescent="0.35">
      <c r="A1818" s="2"/>
    </row>
    <row r="1819" spans="1:1" ht="15.5" x14ac:dyDescent="0.35">
      <c r="A1819" s="2"/>
    </row>
    <row r="1820" spans="1:1" ht="15.5" x14ac:dyDescent="0.35">
      <c r="A1820" s="2"/>
    </row>
    <row r="1821" spans="1:1" ht="15.5" x14ac:dyDescent="0.35">
      <c r="A1821" s="2"/>
    </row>
    <row r="1822" spans="1:1" ht="15.5" x14ac:dyDescent="0.35">
      <c r="A1822" s="2"/>
    </row>
    <row r="1823" spans="1:1" ht="15.5" x14ac:dyDescent="0.35">
      <c r="A1823" s="2"/>
    </row>
    <row r="1824" spans="1:1" ht="15.5" x14ac:dyDescent="0.35">
      <c r="A1824" s="2"/>
    </row>
    <row r="1825" spans="1:1" ht="15.5" x14ac:dyDescent="0.35">
      <c r="A1825" s="2"/>
    </row>
    <row r="1826" spans="1:1" ht="15.5" x14ac:dyDescent="0.35">
      <c r="A1826" s="2"/>
    </row>
    <row r="1827" spans="1:1" ht="15.5" x14ac:dyDescent="0.35">
      <c r="A1827" s="2"/>
    </row>
    <row r="1828" spans="1:1" ht="15.5" x14ac:dyDescent="0.35">
      <c r="A1828" s="2"/>
    </row>
    <row r="1829" spans="1:1" ht="15.5" x14ac:dyDescent="0.35">
      <c r="A1829" s="2"/>
    </row>
    <row r="1830" spans="1:1" ht="15.5" x14ac:dyDescent="0.35">
      <c r="A1830" s="2"/>
    </row>
    <row r="1831" spans="1:1" ht="15.5" x14ac:dyDescent="0.35">
      <c r="A1831" s="2"/>
    </row>
    <row r="1832" spans="1:1" ht="15.5" x14ac:dyDescent="0.35">
      <c r="A1832" s="2"/>
    </row>
    <row r="1833" spans="1:1" ht="15.5" x14ac:dyDescent="0.35">
      <c r="A1833" s="2"/>
    </row>
    <row r="1834" spans="1:1" ht="15.5" x14ac:dyDescent="0.35">
      <c r="A1834" s="2"/>
    </row>
    <row r="1835" spans="1:1" ht="15.5" x14ac:dyDescent="0.35">
      <c r="A1835" s="2"/>
    </row>
    <row r="1836" spans="1:1" ht="15.5" x14ac:dyDescent="0.35">
      <c r="A1836" s="2"/>
    </row>
    <row r="1837" spans="1:1" ht="15.5" x14ac:dyDescent="0.35">
      <c r="A1837" s="2"/>
    </row>
    <row r="1838" spans="1:1" ht="15.5" x14ac:dyDescent="0.35">
      <c r="A1838" s="2"/>
    </row>
    <row r="1839" spans="1:1" ht="15.5" x14ac:dyDescent="0.35">
      <c r="A1839" s="2"/>
    </row>
    <row r="1840" spans="1:1" ht="15.5" x14ac:dyDescent="0.35">
      <c r="A1840" s="2"/>
    </row>
    <row r="1841" spans="1:1" ht="15.5" x14ac:dyDescent="0.35">
      <c r="A1841" s="2"/>
    </row>
    <row r="1842" spans="1:1" ht="15.5" x14ac:dyDescent="0.35">
      <c r="A1842" s="2"/>
    </row>
    <row r="1843" spans="1:1" ht="15.5" x14ac:dyDescent="0.35">
      <c r="A1843" s="2"/>
    </row>
    <row r="1844" spans="1:1" ht="15.5" x14ac:dyDescent="0.35">
      <c r="A1844" s="2"/>
    </row>
    <row r="1845" spans="1:1" ht="15.5" x14ac:dyDescent="0.35">
      <c r="A1845" s="2"/>
    </row>
    <row r="1846" spans="1:1" ht="15.5" x14ac:dyDescent="0.35">
      <c r="A1846" s="2"/>
    </row>
    <row r="1847" spans="1:1" ht="15.5" x14ac:dyDescent="0.35">
      <c r="A1847" s="2"/>
    </row>
    <row r="1848" spans="1:1" ht="15.5" x14ac:dyDescent="0.35">
      <c r="A1848" s="2"/>
    </row>
    <row r="1849" spans="1:1" ht="15.5" x14ac:dyDescent="0.35">
      <c r="A1849" s="2"/>
    </row>
    <row r="1850" spans="1:1" ht="15.5" x14ac:dyDescent="0.35">
      <c r="A1850" s="2"/>
    </row>
    <row r="1851" spans="1:1" ht="15.5" x14ac:dyDescent="0.35">
      <c r="A1851" s="2"/>
    </row>
    <row r="1852" spans="1:1" ht="15.5" x14ac:dyDescent="0.35">
      <c r="A1852" s="2"/>
    </row>
    <row r="1853" spans="1:1" ht="15.5" x14ac:dyDescent="0.35">
      <c r="A1853" s="2"/>
    </row>
    <row r="1854" spans="1:1" ht="15.5" x14ac:dyDescent="0.35">
      <c r="A1854" s="2"/>
    </row>
    <row r="1855" spans="1:1" ht="15.5" x14ac:dyDescent="0.35">
      <c r="A1855" s="2"/>
    </row>
    <row r="1856" spans="1:1" ht="15.5" x14ac:dyDescent="0.35">
      <c r="A1856" s="2"/>
    </row>
    <row r="1857" spans="1:1" ht="15.5" x14ac:dyDescent="0.35">
      <c r="A1857" s="2"/>
    </row>
    <row r="1858" spans="1:1" ht="15.5" x14ac:dyDescent="0.35">
      <c r="A1858" s="2"/>
    </row>
    <row r="1859" spans="1:1" ht="15.5" x14ac:dyDescent="0.35">
      <c r="A1859" s="2"/>
    </row>
    <row r="1860" spans="1:1" ht="15.5" x14ac:dyDescent="0.35">
      <c r="A1860" s="2"/>
    </row>
    <row r="1861" spans="1:1" ht="15.5" x14ac:dyDescent="0.35">
      <c r="A1861" s="2"/>
    </row>
    <row r="1862" spans="1:1" ht="15.5" x14ac:dyDescent="0.35">
      <c r="A1862" s="2"/>
    </row>
    <row r="1863" spans="1:1" ht="15.5" x14ac:dyDescent="0.35">
      <c r="A1863" s="2"/>
    </row>
    <row r="1864" spans="1:1" ht="15.5" x14ac:dyDescent="0.35">
      <c r="A1864" s="2"/>
    </row>
    <row r="1865" spans="1:1" ht="15.5" x14ac:dyDescent="0.35">
      <c r="A1865" s="2"/>
    </row>
    <row r="1866" spans="1:1" ht="15.5" x14ac:dyDescent="0.35">
      <c r="A1866" s="2"/>
    </row>
    <row r="1867" spans="1:1" ht="15.5" x14ac:dyDescent="0.35">
      <c r="A1867" s="2"/>
    </row>
    <row r="1868" spans="1:1" ht="15.5" x14ac:dyDescent="0.35">
      <c r="A1868" s="2"/>
    </row>
    <row r="1869" spans="1:1" ht="15.5" x14ac:dyDescent="0.35">
      <c r="A1869" s="2"/>
    </row>
    <row r="1870" spans="1:1" ht="15.5" x14ac:dyDescent="0.35">
      <c r="A1870" s="2"/>
    </row>
    <row r="1871" spans="1:1" ht="15.5" x14ac:dyDescent="0.35">
      <c r="A1871" s="2"/>
    </row>
    <row r="1872" spans="1:1" ht="15.5" x14ac:dyDescent="0.35">
      <c r="A1872" s="2"/>
    </row>
    <row r="1873" spans="1:1" ht="15.5" x14ac:dyDescent="0.35">
      <c r="A1873" s="2"/>
    </row>
    <row r="1874" spans="1:1" ht="15.5" x14ac:dyDescent="0.35">
      <c r="A1874" s="2"/>
    </row>
    <row r="1875" spans="1:1" ht="15.5" x14ac:dyDescent="0.35">
      <c r="A1875" s="2"/>
    </row>
    <row r="1876" spans="1:1" ht="15.5" x14ac:dyDescent="0.35">
      <c r="A1876" s="2"/>
    </row>
    <row r="1877" spans="1:1" ht="15.5" x14ac:dyDescent="0.35">
      <c r="A1877" s="2"/>
    </row>
    <row r="1878" spans="1:1" ht="15.5" x14ac:dyDescent="0.35">
      <c r="A1878" s="2"/>
    </row>
    <row r="1879" spans="1:1" ht="15.5" x14ac:dyDescent="0.35">
      <c r="A1879" s="2"/>
    </row>
    <row r="1880" spans="1:1" ht="15.5" x14ac:dyDescent="0.35">
      <c r="A1880" s="2"/>
    </row>
    <row r="1881" spans="1:1" ht="15.5" x14ac:dyDescent="0.35">
      <c r="A1881" s="2"/>
    </row>
    <row r="1882" spans="1:1" ht="15.5" x14ac:dyDescent="0.35">
      <c r="A1882" s="2"/>
    </row>
    <row r="1883" spans="1:1" ht="15.5" x14ac:dyDescent="0.35">
      <c r="A1883" s="2"/>
    </row>
    <row r="1884" spans="1:1" ht="15.5" x14ac:dyDescent="0.35">
      <c r="A1884" s="2"/>
    </row>
    <row r="1885" spans="1:1" ht="15.5" x14ac:dyDescent="0.35">
      <c r="A1885" s="2"/>
    </row>
    <row r="1886" spans="1:1" ht="15.5" x14ac:dyDescent="0.35">
      <c r="A1886" s="2"/>
    </row>
    <row r="1887" spans="1:1" ht="15.5" x14ac:dyDescent="0.35">
      <c r="A1887" s="2"/>
    </row>
    <row r="1888" spans="1:1" ht="15.5" x14ac:dyDescent="0.35">
      <c r="A1888" s="2"/>
    </row>
    <row r="1889" spans="1:1" ht="15.5" x14ac:dyDescent="0.35">
      <c r="A1889" s="2"/>
    </row>
    <row r="1890" spans="1:1" ht="15.5" x14ac:dyDescent="0.35">
      <c r="A1890" s="2"/>
    </row>
    <row r="1891" spans="1:1" ht="15.5" x14ac:dyDescent="0.35">
      <c r="A1891" s="2"/>
    </row>
    <row r="1892" spans="1:1" ht="15.5" x14ac:dyDescent="0.35">
      <c r="A1892" s="2"/>
    </row>
    <row r="1893" spans="1:1" ht="15.5" x14ac:dyDescent="0.35">
      <c r="A1893" s="2"/>
    </row>
    <row r="1894" spans="1:1" ht="15.5" x14ac:dyDescent="0.35">
      <c r="A1894" s="2"/>
    </row>
    <row r="1895" spans="1:1" ht="15.5" x14ac:dyDescent="0.35">
      <c r="A1895" s="2"/>
    </row>
    <row r="1896" spans="1:1" ht="15.5" x14ac:dyDescent="0.35">
      <c r="A1896" s="2"/>
    </row>
    <row r="1897" spans="1:1" ht="15.5" x14ac:dyDescent="0.35">
      <c r="A1897" s="2"/>
    </row>
    <row r="1898" spans="1:1" ht="15.5" x14ac:dyDescent="0.35">
      <c r="A1898" s="2"/>
    </row>
    <row r="1899" spans="1:1" ht="15.5" x14ac:dyDescent="0.35">
      <c r="A1899" s="2"/>
    </row>
    <row r="1900" spans="1:1" ht="15.5" x14ac:dyDescent="0.35">
      <c r="A1900" s="2"/>
    </row>
    <row r="1901" spans="1:1" ht="15.5" x14ac:dyDescent="0.35">
      <c r="A1901" s="2"/>
    </row>
    <row r="1902" spans="1:1" ht="15.5" x14ac:dyDescent="0.35">
      <c r="A1902" s="2"/>
    </row>
    <row r="1903" spans="1:1" ht="15.5" x14ac:dyDescent="0.35">
      <c r="A1903" s="2"/>
    </row>
    <row r="1904" spans="1:1" ht="15.5" x14ac:dyDescent="0.35">
      <c r="A1904" s="2"/>
    </row>
    <row r="1905" spans="1:1" ht="15.5" x14ac:dyDescent="0.35">
      <c r="A1905" s="2"/>
    </row>
    <row r="1906" spans="1:1" ht="15.5" x14ac:dyDescent="0.35">
      <c r="A1906" s="2"/>
    </row>
    <row r="1907" spans="1:1" ht="15.5" x14ac:dyDescent="0.35">
      <c r="A1907" s="2"/>
    </row>
    <row r="1908" spans="1:1" ht="15.5" x14ac:dyDescent="0.35">
      <c r="A1908" s="2"/>
    </row>
    <row r="1909" spans="1:1" ht="15.5" x14ac:dyDescent="0.35">
      <c r="A1909" s="2"/>
    </row>
    <row r="1910" spans="1:1" ht="15.5" x14ac:dyDescent="0.35">
      <c r="A1910" s="2"/>
    </row>
    <row r="1911" spans="1:1" ht="15.5" x14ac:dyDescent="0.35">
      <c r="A1911" s="2"/>
    </row>
    <row r="1912" spans="1:1" ht="15.5" x14ac:dyDescent="0.35">
      <c r="A1912" s="2"/>
    </row>
    <row r="1913" spans="1:1" ht="15.5" x14ac:dyDescent="0.35">
      <c r="A1913" s="2"/>
    </row>
    <row r="1914" spans="1:1" ht="15.5" x14ac:dyDescent="0.35">
      <c r="A1914" s="2"/>
    </row>
    <row r="1915" spans="1:1" ht="15.5" x14ac:dyDescent="0.35">
      <c r="A1915" s="2"/>
    </row>
    <row r="1916" spans="1:1" ht="15.5" x14ac:dyDescent="0.35">
      <c r="A1916" s="2"/>
    </row>
    <row r="1917" spans="1:1" ht="15.5" x14ac:dyDescent="0.35">
      <c r="A1917" s="2"/>
    </row>
    <row r="1918" spans="1:1" ht="15.5" x14ac:dyDescent="0.35">
      <c r="A1918" s="2"/>
    </row>
    <row r="1919" spans="1:1" ht="15.5" x14ac:dyDescent="0.35">
      <c r="A1919" s="2"/>
    </row>
    <row r="1920" spans="1:1" ht="15.5" x14ac:dyDescent="0.35">
      <c r="A1920" s="2"/>
    </row>
    <row r="1921" spans="1:1" ht="15.5" x14ac:dyDescent="0.35">
      <c r="A1921" s="2"/>
    </row>
    <row r="1922" spans="1:1" ht="15.5" x14ac:dyDescent="0.35">
      <c r="A1922" s="2"/>
    </row>
    <row r="1923" spans="1:1" ht="15.5" x14ac:dyDescent="0.35">
      <c r="A1923" s="2"/>
    </row>
    <row r="1924" spans="1:1" ht="15.5" x14ac:dyDescent="0.35">
      <c r="A1924" s="2"/>
    </row>
    <row r="1925" spans="1:1" ht="15.5" x14ac:dyDescent="0.35">
      <c r="A1925" s="2"/>
    </row>
    <row r="1926" spans="1:1" ht="15.5" x14ac:dyDescent="0.35">
      <c r="A1926" s="2"/>
    </row>
    <row r="1927" spans="1:1" ht="15.5" x14ac:dyDescent="0.35">
      <c r="A1927" s="2"/>
    </row>
    <row r="1928" spans="1:1" ht="15.5" x14ac:dyDescent="0.35">
      <c r="A1928" s="2"/>
    </row>
    <row r="1929" spans="1:1" ht="15.5" x14ac:dyDescent="0.35">
      <c r="A1929" s="2"/>
    </row>
    <row r="1930" spans="1:1" ht="15.5" x14ac:dyDescent="0.35">
      <c r="A1930" s="2"/>
    </row>
    <row r="1931" spans="1:1" ht="15.5" x14ac:dyDescent="0.35">
      <c r="A1931" s="2"/>
    </row>
    <row r="1932" spans="1:1" ht="15.5" x14ac:dyDescent="0.35">
      <c r="A1932" s="2"/>
    </row>
    <row r="1933" spans="1:1" ht="15.5" x14ac:dyDescent="0.35">
      <c r="A1933" s="2"/>
    </row>
    <row r="1934" spans="1:1" ht="15.5" x14ac:dyDescent="0.35">
      <c r="A1934" s="2"/>
    </row>
    <row r="1935" spans="1:1" ht="15.5" x14ac:dyDescent="0.35">
      <c r="A1935" s="2"/>
    </row>
    <row r="1936" spans="1:1" ht="15.5" x14ac:dyDescent="0.35">
      <c r="A1936" s="2"/>
    </row>
    <row r="1937" spans="1:1" ht="15.5" x14ac:dyDescent="0.35">
      <c r="A1937" s="2"/>
    </row>
    <row r="1938" spans="1:1" ht="15.5" x14ac:dyDescent="0.35">
      <c r="A1938" s="2"/>
    </row>
    <row r="1939" spans="1:1" ht="15.5" x14ac:dyDescent="0.35">
      <c r="A1939" s="2"/>
    </row>
    <row r="1940" spans="1:1" ht="15.5" x14ac:dyDescent="0.35">
      <c r="A1940" s="2"/>
    </row>
    <row r="1941" spans="1:1" ht="15.5" x14ac:dyDescent="0.35">
      <c r="A1941" s="2"/>
    </row>
    <row r="1942" spans="1:1" ht="15.5" x14ac:dyDescent="0.35">
      <c r="A1942" s="2"/>
    </row>
    <row r="1943" spans="1:1" ht="15.5" x14ac:dyDescent="0.35">
      <c r="A1943" s="2"/>
    </row>
    <row r="1944" spans="1:1" ht="15.5" x14ac:dyDescent="0.35">
      <c r="A1944" s="2"/>
    </row>
    <row r="1945" spans="1:1" ht="15.5" x14ac:dyDescent="0.35">
      <c r="A1945" s="2"/>
    </row>
    <row r="1946" spans="1:1" ht="15.5" x14ac:dyDescent="0.35">
      <c r="A1946" s="2"/>
    </row>
    <row r="1947" spans="1:1" ht="15.5" x14ac:dyDescent="0.35">
      <c r="A1947" s="2"/>
    </row>
    <row r="1948" spans="1:1" ht="15.5" x14ac:dyDescent="0.35">
      <c r="A1948" s="2"/>
    </row>
    <row r="1949" spans="1:1" ht="15.5" x14ac:dyDescent="0.35">
      <c r="A1949" s="2"/>
    </row>
    <row r="1950" spans="1:1" ht="15.5" x14ac:dyDescent="0.35">
      <c r="A1950" s="2"/>
    </row>
    <row r="1951" spans="1:1" ht="15.5" x14ac:dyDescent="0.35">
      <c r="A1951" s="2"/>
    </row>
    <row r="1952" spans="1:1" ht="15.5" x14ac:dyDescent="0.35">
      <c r="A1952" s="2"/>
    </row>
    <row r="1953" spans="1:1" ht="15.5" x14ac:dyDescent="0.35">
      <c r="A1953" s="2"/>
    </row>
    <row r="1954" spans="1:1" ht="15.5" x14ac:dyDescent="0.35">
      <c r="A1954" s="2"/>
    </row>
    <row r="1955" spans="1:1" ht="15.5" x14ac:dyDescent="0.35">
      <c r="A1955" s="2"/>
    </row>
    <row r="1956" spans="1:1" ht="15.5" x14ac:dyDescent="0.35">
      <c r="A1956" s="2"/>
    </row>
    <row r="1957" spans="1:1" ht="15.5" x14ac:dyDescent="0.35">
      <c r="A1957" s="2"/>
    </row>
    <row r="1958" spans="1:1" ht="15.5" x14ac:dyDescent="0.35">
      <c r="A1958" s="2"/>
    </row>
    <row r="1959" spans="1:1" ht="15.5" x14ac:dyDescent="0.35">
      <c r="A1959" s="2"/>
    </row>
    <row r="1960" spans="1:1" ht="15.5" x14ac:dyDescent="0.35">
      <c r="A1960" s="2"/>
    </row>
    <row r="1961" spans="1:1" ht="15.5" x14ac:dyDescent="0.35">
      <c r="A1961" s="2"/>
    </row>
    <row r="1962" spans="1:1" ht="15.5" x14ac:dyDescent="0.35">
      <c r="A1962" s="2"/>
    </row>
    <row r="1963" spans="1:1" ht="15.5" x14ac:dyDescent="0.35">
      <c r="A1963" s="2"/>
    </row>
    <row r="1964" spans="1:1" ht="15.5" x14ac:dyDescent="0.35">
      <c r="A1964" s="2"/>
    </row>
    <row r="1965" spans="1:1" ht="15.5" x14ac:dyDescent="0.35">
      <c r="A1965" s="2"/>
    </row>
    <row r="1966" spans="1:1" ht="15.5" x14ac:dyDescent="0.35">
      <c r="A1966" s="2"/>
    </row>
    <row r="1967" spans="1:1" ht="15.5" x14ac:dyDescent="0.35">
      <c r="A1967" s="2"/>
    </row>
    <row r="1968" spans="1:1" ht="15.5" x14ac:dyDescent="0.35">
      <c r="A1968" s="2"/>
    </row>
    <row r="1969" spans="1:1" ht="15.5" x14ac:dyDescent="0.35">
      <c r="A1969" s="2"/>
    </row>
    <row r="1970" spans="1:1" ht="15.5" x14ac:dyDescent="0.35">
      <c r="A1970" s="2"/>
    </row>
    <row r="1971" spans="1:1" ht="15.5" x14ac:dyDescent="0.35">
      <c r="A1971" s="2"/>
    </row>
    <row r="1972" spans="1:1" ht="15.5" x14ac:dyDescent="0.35">
      <c r="A1972" s="2"/>
    </row>
    <row r="1973" spans="1:1" ht="15.5" x14ac:dyDescent="0.35">
      <c r="A1973" s="2"/>
    </row>
    <row r="1974" spans="1:1" ht="15.5" x14ac:dyDescent="0.35">
      <c r="A1974" s="2"/>
    </row>
    <row r="1975" spans="1:1" ht="15.5" x14ac:dyDescent="0.35">
      <c r="A1975" s="2"/>
    </row>
    <row r="1976" spans="1:1" ht="15.5" x14ac:dyDescent="0.35">
      <c r="A1976" s="2"/>
    </row>
    <row r="1977" spans="1:1" ht="15.5" x14ac:dyDescent="0.35">
      <c r="A1977" s="2"/>
    </row>
    <row r="1978" spans="1:1" ht="15.5" x14ac:dyDescent="0.35">
      <c r="A1978" s="2"/>
    </row>
    <row r="1979" spans="1:1" ht="15.5" x14ac:dyDescent="0.35">
      <c r="A1979" s="2"/>
    </row>
    <row r="1980" spans="1:1" ht="15.5" x14ac:dyDescent="0.35">
      <c r="A1980" s="2"/>
    </row>
    <row r="1981" spans="1:1" ht="15.5" x14ac:dyDescent="0.35">
      <c r="A1981" s="2"/>
    </row>
    <row r="1982" spans="1:1" ht="15.5" x14ac:dyDescent="0.35">
      <c r="A1982" s="2"/>
    </row>
    <row r="1983" spans="1:1" ht="15.5" x14ac:dyDescent="0.35">
      <c r="A1983" s="2"/>
    </row>
    <row r="1984" spans="1:1" ht="15.5" x14ac:dyDescent="0.35">
      <c r="A1984" s="2"/>
    </row>
    <row r="1985" spans="1:1" ht="15.5" x14ac:dyDescent="0.35">
      <c r="A1985" s="2"/>
    </row>
    <row r="1986" spans="1:1" ht="15.5" x14ac:dyDescent="0.35">
      <c r="A1986" s="2"/>
    </row>
    <row r="1987" spans="1:1" ht="15.5" x14ac:dyDescent="0.35">
      <c r="A1987" s="2"/>
    </row>
    <row r="1988" spans="1:1" ht="15.5" x14ac:dyDescent="0.35">
      <c r="A1988" s="2"/>
    </row>
    <row r="1989" spans="1:1" ht="15.5" x14ac:dyDescent="0.35">
      <c r="A1989" s="2"/>
    </row>
    <row r="1990" spans="1:1" ht="15.5" x14ac:dyDescent="0.35">
      <c r="A1990" s="2"/>
    </row>
    <row r="1991" spans="1:1" ht="15.5" x14ac:dyDescent="0.35">
      <c r="A1991" s="2"/>
    </row>
    <row r="1992" spans="1:1" ht="15.5" x14ac:dyDescent="0.35">
      <c r="A1992" s="2"/>
    </row>
    <row r="1993" spans="1:1" ht="15.5" x14ac:dyDescent="0.35">
      <c r="A1993" s="2"/>
    </row>
    <row r="1994" spans="1:1" ht="15.5" x14ac:dyDescent="0.35">
      <c r="A1994" s="2"/>
    </row>
    <row r="1995" spans="1:1" ht="15.5" x14ac:dyDescent="0.35">
      <c r="A1995" s="2"/>
    </row>
    <row r="1996" spans="1:1" ht="15.5" x14ac:dyDescent="0.35">
      <c r="A1996" s="2"/>
    </row>
    <row r="1997" spans="1:1" ht="15.5" x14ac:dyDescent="0.35">
      <c r="A1997" s="2"/>
    </row>
    <row r="1998" spans="1:1" ht="15.5" x14ac:dyDescent="0.35">
      <c r="A1998" s="2"/>
    </row>
    <row r="1999" spans="1:1" ht="15.5" x14ac:dyDescent="0.35">
      <c r="A1999" s="2"/>
    </row>
    <row r="2000" spans="1:1" ht="15.5" x14ac:dyDescent="0.35">
      <c r="A2000" s="2"/>
    </row>
    <row r="2001" spans="1:1" ht="15.5" x14ac:dyDescent="0.35">
      <c r="A2001" s="2"/>
    </row>
    <row r="2002" spans="1:1" ht="15.5" x14ac:dyDescent="0.35">
      <c r="A2002" s="2"/>
    </row>
    <row r="2003" spans="1:1" ht="15.5" x14ac:dyDescent="0.35">
      <c r="A2003" s="2"/>
    </row>
    <row r="2004" spans="1:1" ht="15.5" x14ac:dyDescent="0.35">
      <c r="A2004" s="2"/>
    </row>
    <row r="2005" spans="1:1" ht="15.5" x14ac:dyDescent="0.35">
      <c r="A2005" s="2"/>
    </row>
    <row r="2006" spans="1:1" ht="15.5" x14ac:dyDescent="0.35">
      <c r="A2006" s="2"/>
    </row>
    <row r="2007" spans="1:1" ht="15.5" x14ac:dyDescent="0.35">
      <c r="A2007" s="2"/>
    </row>
    <row r="2008" spans="1:1" ht="15.5" x14ac:dyDescent="0.35">
      <c r="A2008" s="2"/>
    </row>
    <row r="2009" spans="1:1" ht="15.5" x14ac:dyDescent="0.35">
      <c r="A2009" s="2"/>
    </row>
    <row r="2010" spans="1:1" ht="15.5" x14ac:dyDescent="0.35">
      <c r="A2010" s="2"/>
    </row>
    <row r="2011" spans="1:1" ht="15.5" x14ac:dyDescent="0.35">
      <c r="A2011" s="2"/>
    </row>
    <row r="2012" spans="1:1" ht="15.5" x14ac:dyDescent="0.35">
      <c r="A2012" s="2"/>
    </row>
    <row r="2013" spans="1:1" ht="15.5" x14ac:dyDescent="0.35">
      <c r="A2013" s="2"/>
    </row>
    <row r="2014" spans="1:1" ht="15.5" x14ac:dyDescent="0.35">
      <c r="A2014" s="2"/>
    </row>
    <row r="2015" spans="1:1" ht="15.5" x14ac:dyDescent="0.35">
      <c r="A2015" s="2"/>
    </row>
    <row r="2016" spans="1:1" ht="15.5" x14ac:dyDescent="0.35">
      <c r="A2016" s="2"/>
    </row>
    <row r="2017" spans="1:1" ht="15.5" x14ac:dyDescent="0.35">
      <c r="A2017" s="2"/>
    </row>
    <row r="2018" spans="1:1" ht="15.5" x14ac:dyDescent="0.35">
      <c r="A2018" s="2"/>
    </row>
    <row r="2019" spans="1:1" ht="15.5" x14ac:dyDescent="0.35">
      <c r="A2019" s="2"/>
    </row>
    <row r="2020" spans="1:1" ht="15.5" x14ac:dyDescent="0.35">
      <c r="A2020" s="2"/>
    </row>
    <row r="2021" spans="1:1" ht="15.5" x14ac:dyDescent="0.35">
      <c r="A2021" s="2"/>
    </row>
    <row r="2022" spans="1:1" ht="15.5" x14ac:dyDescent="0.35">
      <c r="A2022" s="2"/>
    </row>
    <row r="2023" spans="1:1" ht="15.5" x14ac:dyDescent="0.35">
      <c r="A2023" s="2"/>
    </row>
    <row r="2024" spans="1:1" ht="15.5" x14ac:dyDescent="0.35">
      <c r="A2024" s="2"/>
    </row>
    <row r="2025" spans="1:1" ht="15.5" x14ac:dyDescent="0.35">
      <c r="A2025" s="2"/>
    </row>
    <row r="2026" spans="1:1" ht="15.5" x14ac:dyDescent="0.35">
      <c r="A2026" s="2"/>
    </row>
    <row r="2027" spans="1:1" ht="15.5" x14ac:dyDescent="0.35">
      <c r="A2027" s="2"/>
    </row>
    <row r="2028" spans="1:1" ht="15.5" x14ac:dyDescent="0.35">
      <c r="A2028" s="2"/>
    </row>
    <row r="2029" spans="1:1" ht="15.5" x14ac:dyDescent="0.35">
      <c r="A2029" s="2"/>
    </row>
    <row r="2030" spans="1:1" ht="15.5" x14ac:dyDescent="0.35">
      <c r="A2030" s="2"/>
    </row>
    <row r="2031" spans="1:1" ht="15.5" x14ac:dyDescent="0.35">
      <c r="A2031" s="2"/>
    </row>
    <row r="2032" spans="1:1" ht="15.5" x14ac:dyDescent="0.35">
      <c r="A2032" s="2"/>
    </row>
    <row r="2033" spans="1:1" ht="15.5" x14ac:dyDescent="0.35">
      <c r="A2033" s="2"/>
    </row>
    <row r="2034" spans="1:1" ht="15.5" x14ac:dyDescent="0.35">
      <c r="A2034" s="2"/>
    </row>
    <row r="2035" spans="1:1" ht="15.5" x14ac:dyDescent="0.35">
      <c r="A2035" s="2"/>
    </row>
    <row r="2036" spans="1:1" ht="15.5" x14ac:dyDescent="0.35">
      <c r="A2036" s="2"/>
    </row>
    <row r="2037" spans="1:1" ht="15.5" x14ac:dyDescent="0.35">
      <c r="A2037" s="2"/>
    </row>
    <row r="2038" spans="1:1" ht="15.5" x14ac:dyDescent="0.35">
      <c r="A2038" s="2"/>
    </row>
    <row r="2039" spans="1:1" ht="15.5" x14ac:dyDescent="0.35">
      <c r="A2039" s="2"/>
    </row>
    <row r="2040" spans="1:1" ht="15.5" x14ac:dyDescent="0.35">
      <c r="A2040" s="2"/>
    </row>
    <row r="2041" spans="1:1" ht="15.5" x14ac:dyDescent="0.35">
      <c r="A2041" s="2"/>
    </row>
    <row r="2042" spans="1:1" ht="15.5" x14ac:dyDescent="0.35">
      <c r="A2042" s="2"/>
    </row>
    <row r="2043" spans="1:1" ht="15.5" x14ac:dyDescent="0.35">
      <c r="A2043" s="2"/>
    </row>
    <row r="2044" spans="1:1" ht="15.5" x14ac:dyDescent="0.35">
      <c r="A2044" s="2"/>
    </row>
    <row r="2045" spans="1:1" ht="15.5" x14ac:dyDescent="0.35">
      <c r="A2045" s="2"/>
    </row>
    <row r="2046" spans="1:1" ht="15.5" x14ac:dyDescent="0.35">
      <c r="A2046" s="2"/>
    </row>
    <row r="2047" spans="1:1" ht="15.5" x14ac:dyDescent="0.35">
      <c r="A2047" s="2"/>
    </row>
    <row r="2048" spans="1:1" ht="15.5" x14ac:dyDescent="0.35">
      <c r="A2048" s="2"/>
    </row>
    <row r="2049" spans="1:1" ht="15.5" x14ac:dyDescent="0.35">
      <c r="A2049" s="2"/>
    </row>
    <row r="2050" spans="1:1" ht="15.5" x14ac:dyDescent="0.35">
      <c r="A2050" s="2"/>
    </row>
    <row r="2051" spans="1:1" ht="15.5" x14ac:dyDescent="0.35">
      <c r="A2051" s="2"/>
    </row>
    <row r="2052" spans="1:1" ht="15.5" x14ac:dyDescent="0.35">
      <c r="A2052" s="2"/>
    </row>
    <row r="2053" spans="1:1" ht="15.5" x14ac:dyDescent="0.35">
      <c r="A2053" s="2"/>
    </row>
    <row r="2054" spans="1:1" ht="15.5" x14ac:dyDescent="0.35">
      <c r="A2054" s="2"/>
    </row>
    <row r="2055" spans="1:1" ht="15.5" x14ac:dyDescent="0.35">
      <c r="A2055" s="2"/>
    </row>
    <row r="2056" spans="1:1" ht="15.5" x14ac:dyDescent="0.35">
      <c r="A2056" s="2"/>
    </row>
    <row r="2057" spans="1:1" ht="15.5" x14ac:dyDescent="0.35">
      <c r="A2057" s="2"/>
    </row>
    <row r="2058" spans="1:1" ht="15.5" x14ac:dyDescent="0.35">
      <c r="A2058" s="2"/>
    </row>
    <row r="2059" spans="1:1" ht="15.5" x14ac:dyDescent="0.35">
      <c r="A2059" s="2"/>
    </row>
    <row r="2060" spans="1:1" ht="15.5" x14ac:dyDescent="0.35">
      <c r="A2060" s="2"/>
    </row>
    <row r="2061" spans="1:1" ht="15.5" x14ac:dyDescent="0.35">
      <c r="A2061" s="2"/>
    </row>
    <row r="2062" spans="1:1" ht="15.5" x14ac:dyDescent="0.35">
      <c r="A2062" s="2"/>
    </row>
    <row r="2063" spans="1:1" ht="15.5" x14ac:dyDescent="0.35">
      <c r="A2063" s="2"/>
    </row>
    <row r="2064" spans="1:1" ht="15.5" x14ac:dyDescent="0.35">
      <c r="A2064" s="2"/>
    </row>
    <row r="2065" spans="1:1" ht="15.5" x14ac:dyDescent="0.35">
      <c r="A2065" s="2"/>
    </row>
    <row r="2066" spans="1:1" ht="15.5" x14ac:dyDescent="0.35">
      <c r="A2066" s="2"/>
    </row>
    <row r="2067" spans="1:1" ht="15.5" x14ac:dyDescent="0.35">
      <c r="A2067" s="2"/>
    </row>
    <row r="2068" spans="1:1" ht="15.5" x14ac:dyDescent="0.35">
      <c r="A2068" s="2"/>
    </row>
    <row r="2069" spans="1:1" ht="15.5" x14ac:dyDescent="0.35">
      <c r="A2069" s="2"/>
    </row>
    <row r="2070" spans="1:1" ht="15.5" x14ac:dyDescent="0.35">
      <c r="A2070" s="2"/>
    </row>
    <row r="2071" spans="1:1" ht="15.5" x14ac:dyDescent="0.35">
      <c r="A2071" s="2"/>
    </row>
    <row r="2072" spans="1:1" ht="15.5" x14ac:dyDescent="0.35">
      <c r="A2072" s="2"/>
    </row>
    <row r="2073" spans="1:1" ht="15.5" x14ac:dyDescent="0.35">
      <c r="A2073" s="2"/>
    </row>
    <row r="2074" spans="1:1" ht="15.5" x14ac:dyDescent="0.35">
      <c r="A2074" s="2"/>
    </row>
    <row r="2075" spans="1:1" ht="15.5" x14ac:dyDescent="0.35">
      <c r="A2075" s="2"/>
    </row>
    <row r="2076" spans="1:1" ht="15.5" x14ac:dyDescent="0.35">
      <c r="A2076" s="2"/>
    </row>
    <row r="2077" spans="1:1" ht="15.5" x14ac:dyDescent="0.35">
      <c r="A2077" s="2"/>
    </row>
    <row r="2078" spans="1:1" ht="15.5" x14ac:dyDescent="0.35">
      <c r="A2078" s="2"/>
    </row>
    <row r="2079" spans="1:1" ht="15.5" x14ac:dyDescent="0.35">
      <c r="A2079" s="2"/>
    </row>
    <row r="2080" spans="1:1" ht="15.5" x14ac:dyDescent="0.35">
      <c r="A2080" s="2"/>
    </row>
    <row r="2081" spans="1:1" ht="15.5" x14ac:dyDescent="0.35">
      <c r="A2081" s="2"/>
    </row>
    <row r="2082" spans="1:1" ht="15.5" x14ac:dyDescent="0.35">
      <c r="A2082" s="2"/>
    </row>
    <row r="2083" spans="1:1" ht="15.5" x14ac:dyDescent="0.35">
      <c r="A2083" s="2"/>
    </row>
    <row r="2084" spans="1:1" ht="15.5" x14ac:dyDescent="0.35">
      <c r="A2084" s="2"/>
    </row>
    <row r="2085" spans="1:1" ht="15.5" x14ac:dyDescent="0.35">
      <c r="A2085" s="2"/>
    </row>
    <row r="2086" spans="1:1" ht="15.5" x14ac:dyDescent="0.35">
      <c r="A2086" s="2"/>
    </row>
    <row r="2087" spans="1:1" ht="15.5" x14ac:dyDescent="0.35">
      <c r="A2087" s="2"/>
    </row>
    <row r="2088" spans="1:1" ht="15.5" x14ac:dyDescent="0.35">
      <c r="A2088" s="2"/>
    </row>
    <row r="2089" spans="1:1" ht="15.5" x14ac:dyDescent="0.35">
      <c r="A2089" s="2"/>
    </row>
    <row r="2090" spans="1:1" ht="15.5" x14ac:dyDescent="0.35">
      <c r="A2090" s="2"/>
    </row>
    <row r="2091" spans="1:1" ht="15.5" x14ac:dyDescent="0.35">
      <c r="A2091" s="2"/>
    </row>
    <row r="2092" spans="1:1" ht="15.5" x14ac:dyDescent="0.35">
      <c r="A2092" s="2"/>
    </row>
    <row r="2093" spans="1:1" ht="15.5" x14ac:dyDescent="0.35">
      <c r="A2093" s="2"/>
    </row>
    <row r="2094" spans="1:1" ht="15.5" x14ac:dyDescent="0.35">
      <c r="A2094" s="2"/>
    </row>
    <row r="2095" spans="1:1" ht="15.5" x14ac:dyDescent="0.35">
      <c r="A2095" s="2"/>
    </row>
    <row r="2096" spans="1:1" ht="15.5" x14ac:dyDescent="0.35">
      <c r="A2096" s="2"/>
    </row>
    <row r="2097" spans="1:1" ht="15.5" x14ac:dyDescent="0.35">
      <c r="A2097" s="2"/>
    </row>
    <row r="2098" spans="1:1" ht="15.5" x14ac:dyDescent="0.35">
      <c r="A2098" s="2"/>
    </row>
    <row r="2099" spans="1:1" ht="15.5" x14ac:dyDescent="0.35">
      <c r="A2099" s="2"/>
    </row>
    <row r="2100" spans="1:1" ht="15.5" x14ac:dyDescent="0.35">
      <c r="A2100" s="2"/>
    </row>
    <row r="2101" spans="1:1" ht="15.5" x14ac:dyDescent="0.35">
      <c r="A2101" s="2"/>
    </row>
    <row r="2102" spans="1:1" ht="15.5" x14ac:dyDescent="0.35">
      <c r="A2102" s="2"/>
    </row>
    <row r="2103" spans="1:1" ht="15.5" x14ac:dyDescent="0.35">
      <c r="A2103" s="2"/>
    </row>
    <row r="2104" spans="1:1" ht="15.5" x14ac:dyDescent="0.35">
      <c r="A2104" s="2"/>
    </row>
    <row r="2105" spans="1:1" ht="15.5" x14ac:dyDescent="0.35">
      <c r="A2105" s="2"/>
    </row>
    <row r="2106" spans="1:1" ht="15.5" x14ac:dyDescent="0.35">
      <c r="A2106" s="2"/>
    </row>
    <row r="2107" spans="1:1" ht="15.5" x14ac:dyDescent="0.35">
      <c r="A2107" s="2"/>
    </row>
    <row r="2108" spans="1:1" ht="15.5" x14ac:dyDescent="0.35">
      <c r="A2108" s="2"/>
    </row>
    <row r="2109" spans="1:1" ht="15.5" x14ac:dyDescent="0.35">
      <c r="A2109" s="2"/>
    </row>
    <row r="2110" spans="1:1" ht="15.5" x14ac:dyDescent="0.35">
      <c r="A2110" s="2"/>
    </row>
    <row r="2111" spans="1:1" ht="15.5" x14ac:dyDescent="0.35">
      <c r="A2111" s="2"/>
    </row>
    <row r="2112" spans="1:1" ht="15.5" x14ac:dyDescent="0.35">
      <c r="A2112" s="2"/>
    </row>
    <row r="2113" spans="1:1" ht="15.5" x14ac:dyDescent="0.35">
      <c r="A2113" s="2"/>
    </row>
    <row r="2114" spans="1:1" ht="15.5" x14ac:dyDescent="0.35">
      <c r="A2114" s="2"/>
    </row>
    <row r="2115" spans="1:1" ht="15.5" x14ac:dyDescent="0.35">
      <c r="A2115" s="2"/>
    </row>
    <row r="2116" spans="1:1" ht="15.5" x14ac:dyDescent="0.35">
      <c r="A2116" s="2"/>
    </row>
    <row r="2117" spans="1:1" ht="15.5" x14ac:dyDescent="0.35">
      <c r="A2117" s="2"/>
    </row>
    <row r="2118" spans="1:1" ht="15.5" x14ac:dyDescent="0.35">
      <c r="A2118" s="2"/>
    </row>
    <row r="2119" spans="1:1" ht="15.5" x14ac:dyDescent="0.35">
      <c r="A2119" s="2"/>
    </row>
    <row r="2120" spans="1:1" ht="15.5" x14ac:dyDescent="0.35">
      <c r="A2120" s="2"/>
    </row>
    <row r="2121" spans="1:1" ht="15.5" x14ac:dyDescent="0.35">
      <c r="A2121" s="2"/>
    </row>
    <row r="2122" spans="1:1" ht="15.5" x14ac:dyDescent="0.35">
      <c r="A2122" s="2"/>
    </row>
    <row r="2123" spans="1:1" ht="15.5" x14ac:dyDescent="0.35">
      <c r="A2123" s="2"/>
    </row>
    <row r="2124" spans="1:1" ht="15.5" x14ac:dyDescent="0.35">
      <c r="A2124" s="2"/>
    </row>
    <row r="2125" spans="1:1" ht="15.5" x14ac:dyDescent="0.35">
      <c r="A2125" s="2"/>
    </row>
    <row r="2126" spans="1:1" ht="15.5" x14ac:dyDescent="0.35">
      <c r="A2126" s="2"/>
    </row>
    <row r="2127" spans="1:1" ht="15.5" x14ac:dyDescent="0.35">
      <c r="A2127" s="2"/>
    </row>
    <row r="2128" spans="1:1" ht="15.5" x14ac:dyDescent="0.35">
      <c r="A2128" s="2"/>
    </row>
    <row r="2129" spans="1:1" ht="15.5" x14ac:dyDescent="0.35">
      <c r="A2129" s="2"/>
    </row>
    <row r="2130" spans="1:1" ht="15.5" x14ac:dyDescent="0.35">
      <c r="A2130" s="2"/>
    </row>
    <row r="2131" spans="1:1" ht="15.5" x14ac:dyDescent="0.35">
      <c r="A2131" s="2"/>
    </row>
    <row r="2132" spans="1:1" ht="15.5" x14ac:dyDescent="0.35">
      <c r="A2132" s="2"/>
    </row>
    <row r="2133" spans="1:1" ht="15.5" x14ac:dyDescent="0.35">
      <c r="A2133" s="2"/>
    </row>
    <row r="2134" spans="1:1" ht="15.5" x14ac:dyDescent="0.35">
      <c r="A2134" s="2"/>
    </row>
    <row r="2135" spans="1:1" ht="15.5" x14ac:dyDescent="0.35">
      <c r="A2135" s="2"/>
    </row>
    <row r="2136" spans="1:1" ht="15.5" x14ac:dyDescent="0.35">
      <c r="A2136" s="2"/>
    </row>
    <row r="2137" spans="1:1" ht="15.5" x14ac:dyDescent="0.35">
      <c r="A2137" s="2"/>
    </row>
    <row r="2138" spans="1:1" ht="15.5" x14ac:dyDescent="0.35">
      <c r="A2138" s="2"/>
    </row>
    <row r="2139" spans="1:1" ht="15.5" x14ac:dyDescent="0.35">
      <c r="A2139" s="2"/>
    </row>
    <row r="2140" spans="1:1" ht="15.5" x14ac:dyDescent="0.35">
      <c r="A2140" s="2"/>
    </row>
    <row r="2141" spans="1:1" ht="15.5" x14ac:dyDescent="0.35">
      <c r="A2141" s="2"/>
    </row>
    <row r="2142" spans="1:1" ht="15.5" x14ac:dyDescent="0.35">
      <c r="A2142" s="2"/>
    </row>
    <row r="2143" spans="1:1" ht="15.5" x14ac:dyDescent="0.35">
      <c r="A2143" s="2"/>
    </row>
    <row r="2144" spans="1:1" ht="15.5" x14ac:dyDescent="0.35">
      <c r="A2144" s="2"/>
    </row>
    <row r="2145" spans="1:1" ht="15.5" x14ac:dyDescent="0.35">
      <c r="A2145" s="2"/>
    </row>
    <row r="2146" spans="1:1" ht="15.5" x14ac:dyDescent="0.35">
      <c r="A2146" s="2"/>
    </row>
    <row r="2147" spans="1:1" ht="15.5" x14ac:dyDescent="0.35">
      <c r="A2147" s="2"/>
    </row>
    <row r="2148" spans="1:1" ht="15.5" x14ac:dyDescent="0.35">
      <c r="A2148" s="2"/>
    </row>
    <row r="2149" spans="1:1" ht="15.5" x14ac:dyDescent="0.35">
      <c r="A2149" s="2"/>
    </row>
    <row r="2150" spans="1:1" ht="15.5" x14ac:dyDescent="0.35">
      <c r="A2150" s="2"/>
    </row>
    <row r="2151" spans="1:1" ht="15.5" x14ac:dyDescent="0.35">
      <c r="A2151" s="2"/>
    </row>
    <row r="2152" spans="1:1" ht="15.5" x14ac:dyDescent="0.35">
      <c r="A2152" s="2"/>
    </row>
    <row r="2153" spans="1:1" ht="15.5" x14ac:dyDescent="0.35">
      <c r="A2153" s="2"/>
    </row>
    <row r="2154" spans="1:1" ht="15.5" x14ac:dyDescent="0.35">
      <c r="A2154" s="2"/>
    </row>
    <row r="2155" spans="1:1" ht="15.5" x14ac:dyDescent="0.35">
      <c r="A2155" s="2"/>
    </row>
    <row r="2156" spans="1:1" ht="15.5" x14ac:dyDescent="0.35">
      <c r="A2156" s="2"/>
    </row>
    <row r="2157" spans="1:1" ht="15.5" x14ac:dyDescent="0.35">
      <c r="A2157" s="2"/>
    </row>
    <row r="2158" spans="1:1" ht="15.5" x14ac:dyDescent="0.35">
      <c r="A2158" s="2"/>
    </row>
    <row r="2159" spans="1:1" ht="15.5" x14ac:dyDescent="0.35">
      <c r="A2159" s="2"/>
    </row>
    <row r="2160" spans="1:1" ht="15.5" x14ac:dyDescent="0.35">
      <c r="A2160" s="2"/>
    </row>
    <row r="2161" spans="1:1" ht="15.5" x14ac:dyDescent="0.35">
      <c r="A2161" s="2"/>
    </row>
    <row r="2162" spans="1:1" ht="15.5" x14ac:dyDescent="0.35">
      <c r="A2162" s="2"/>
    </row>
    <row r="2163" spans="1:1" ht="15.5" x14ac:dyDescent="0.35">
      <c r="A2163" s="2"/>
    </row>
    <row r="2164" spans="1:1" ht="15.5" x14ac:dyDescent="0.35">
      <c r="A2164" s="2"/>
    </row>
    <row r="2165" spans="1:1" ht="15.5" x14ac:dyDescent="0.35">
      <c r="A2165" s="2"/>
    </row>
    <row r="2166" spans="1:1" ht="15.5" x14ac:dyDescent="0.35">
      <c r="A2166" s="2"/>
    </row>
    <row r="2167" spans="1:1" ht="15.5" x14ac:dyDescent="0.35">
      <c r="A2167" s="2"/>
    </row>
    <row r="2168" spans="1:1" ht="15.5" x14ac:dyDescent="0.35">
      <c r="A2168" s="2"/>
    </row>
    <row r="2169" spans="1:1" ht="15.5" x14ac:dyDescent="0.35">
      <c r="A2169" s="2"/>
    </row>
    <row r="2170" spans="1:1" ht="15.5" x14ac:dyDescent="0.35">
      <c r="A2170" s="2"/>
    </row>
    <row r="2171" spans="1:1" ht="15.5" x14ac:dyDescent="0.35">
      <c r="A2171" s="2"/>
    </row>
    <row r="2172" spans="1:1" ht="15.5" x14ac:dyDescent="0.35">
      <c r="A2172" s="2"/>
    </row>
    <row r="2173" spans="1:1" ht="15.5" x14ac:dyDescent="0.35">
      <c r="A2173" s="2"/>
    </row>
    <row r="2174" spans="1:1" ht="15.5" x14ac:dyDescent="0.35">
      <c r="A2174" s="2"/>
    </row>
    <row r="2175" spans="1:1" ht="15.5" x14ac:dyDescent="0.35">
      <c r="A2175" s="2"/>
    </row>
    <row r="2176" spans="1:1" ht="15.5" x14ac:dyDescent="0.35">
      <c r="A2176" s="2"/>
    </row>
    <row r="2177" spans="1:1" ht="15.5" x14ac:dyDescent="0.35">
      <c r="A2177" s="2"/>
    </row>
    <row r="2178" spans="1:1" ht="15.5" x14ac:dyDescent="0.35">
      <c r="A2178" s="2"/>
    </row>
    <row r="2179" spans="1:1" ht="15.5" x14ac:dyDescent="0.35">
      <c r="A2179" s="2"/>
    </row>
    <row r="2180" spans="1:1" ht="15.5" x14ac:dyDescent="0.35">
      <c r="A2180" s="2"/>
    </row>
    <row r="2181" spans="1:1" ht="15.5" x14ac:dyDescent="0.35">
      <c r="A2181" s="2"/>
    </row>
    <row r="2182" spans="1:1" ht="15.5" x14ac:dyDescent="0.35">
      <c r="A2182" s="2"/>
    </row>
    <row r="2183" spans="1:1" ht="15.5" x14ac:dyDescent="0.35">
      <c r="A2183" s="2"/>
    </row>
    <row r="2184" spans="1:1" ht="15.5" x14ac:dyDescent="0.35">
      <c r="A2184" s="2"/>
    </row>
    <row r="2185" spans="1:1" ht="15.5" x14ac:dyDescent="0.35">
      <c r="A2185" s="2"/>
    </row>
    <row r="2186" spans="1:1" ht="15.5" x14ac:dyDescent="0.35">
      <c r="A2186" s="2"/>
    </row>
    <row r="2187" spans="1:1" ht="15.5" x14ac:dyDescent="0.35">
      <c r="A2187" s="2"/>
    </row>
    <row r="2188" spans="1:1" ht="15.5" x14ac:dyDescent="0.35">
      <c r="A2188" s="2"/>
    </row>
    <row r="2189" spans="1:1" ht="15.5" x14ac:dyDescent="0.35">
      <c r="A2189" s="2"/>
    </row>
    <row r="2190" spans="1:1" ht="15.5" x14ac:dyDescent="0.35">
      <c r="A2190" s="2"/>
    </row>
    <row r="2191" spans="1:1" ht="15.5" x14ac:dyDescent="0.35">
      <c r="A2191" s="2"/>
    </row>
    <row r="2192" spans="1:1" ht="15.5" x14ac:dyDescent="0.35">
      <c r="A2192" s="2"/>
    </row>
    <row r="2193" spans="1:1" ht="15.5" x14ac:dyDescent="0.35">
      <c r="A2193" s="2"/>
    </row>
    <row r="2194" spans="1:1" ht="15.5" x14ac:dyDescent="0.35">
      <c r="A2194" s="2"/>
    </row>
    <row r="2195" spans="1:1" ht="15.5" x14ac:dyDescent="0.35">
      <c r="A2195" s="2"/>
    </row>
    <row r="2196" spans="1:1" ht="15.5" x14ac:dyDescent="0.35">
      <c r="A2196" s="2"/>
    </row>
    <row r="2197" spans="1:1" ht="15.5" x14ac:dyDescent="0.35">
      <c r="A2197" s="2"/>
    </row>
    <row r="2198" spans="1:1" ht="15.5" x14ac:dyDescent="0.35">
      <c r="A2198" s="2"/>
    </row>
    <row r="2199" spans="1:1" ht="15.5" x14ac:dyDescent="0.35">
      <c r="A2199" s="2"/>
    </row>
    <row r="2200" spans="1:1" ht="15.5" x14ac:dyDescent="0.35">
      <c r="A2200" s="2"/>
    </row>
    <row r="2201" spans="1:1" ht="15.5" x14ac:dyDescent="0.35">
      <c r="A2201" s="2"/>
    </row>
    <row r="2202" spans="1:1" ht="15.5" x14ac:dyDescent="0.35">
      <c r="A2202" s="2"/>
    </row>
    <row r="2203" spans="1:1" ht="15.5" x14ac:dyDescent="0.35">
      <c r="A2203" s="2"/>
    </row>
    <row r="2204" spans="1:1" ht="15.5" x14ac:dyDescent="0.35">
      <c r="A2204" s="2"/>
    </row>
    <row r="2205" spans="1:1" ht="15.5" x14ac:dyDescent="0.35">
      <c r="A2205" s="2"/>
    </row>
    <row r="2206" spans="1:1" ht="15.5" x14ac:dyDescent="0.35">
      <c r="A2206" s="2"/>
    </row>
    <row r="2207" spans="1:1" ht="15.5" x14ac:dyDescent="0.35">
      <c r="A2207" s="2"/>
    </row>
    <row r="2208" spans="1:1" ht="15.5" x14ac:dyDescent="0.35">
      <c r="A2208" s="2"/>
    </row>
    <row r="2209" spans="1:1" ht="15.5" x14ac:dyDescent="0.35">
      <c r="A2209" s="2"/>
    </row>
    <row r="2210" spans="1:1" ht="15.5" x14ac:dyDescent="0.35">
      <c r="A2210" s="2"/>
    </row>
    <row r="2211" spans="1:1" ht="15.5" x14ac:dyDescent="0.35">
      <c r="A2211" s="2"/>
    </row>
    <row r="2212" spans="1:1" ht="15.5" x14ac:dyDescent="0.35">
      <c r="A2212" s="2"/>
    </row>
    <row r="2213" spans="1:1" ht="15.5" x14ac:dyDescent="0.35">
      <c r="A2213" s="2"/>
    </row>
    <row r="2214" spans="1:1" ht="15.5" x14ac:dyDescent="0.35">
      <c r="A2214" s="2"/>
    </row>
    <row r="2215" spans="1:1" ht="15.5" x14ac:dyDescent="0.35">
      <c r="A2215" s="2"/>
    </row>
    <row r="2216" spans="1:1" ht="15.5" x14ac:dyDescent="0.35">
      <c r="A2216" s="2"/>
    </row>
    <row r="2217" spans="1:1" ht="15.5" x14ac:dyDescent="0.35">
      <c r="A2217" s="2"/>
    </row>
    <row r="2218" spans="1:1" ht="15.5" x14ac:dyDescent="0.35">
      <c r="A2218" s="2"/>
    </row>
    <row r="2219" spans="1:1" ht="15.5" x14ac:dyDescent="0.35">
      <c r="A2219" s="2"/>
    </row>
    <row r="2220" spans="1:1" ht="15.5" x14ac:dyDescent="0.35">
      <c r="A2220" s="2"/>
    </row>
    <row r="2221" spans="1:1" ht="15.5" x14ac:dyDescent="0.35">
      <c r="A2221" s="2"/>
    </row>
    <row r="2222" spans="1:1" ht="15.5" x14ac:dyDescent="0.35">
      <c r="A2222" s="2"/>
    </row>
    <row r="2223" spans="1:1" ht="15.5" x14ac:dyDescent="0.35">
      <c r="A2223" s="2"/>
    </row>
    <row r="2224" spans="1:1" ht="15.5" x14ac:dyDescent="0.35">
      <c r="A2224" s="2"/>
    </row>
    <row r="2225" spans="1:1" ht="15.5" x14ac:dyDescent="0.35">
      <c r="A2225" s="2"/>
    </row>
    <row r="2226" spans="1:1" ht="15.5" x14ac:dyDescent="0.35">
      <c r="A2226" s="2"/>
    </row>
    <row r="2227" spans="1:1" ht="15.5" x14ac:dyDescent="0.35">
      <c r="A2227" s="2"/>
    </row>
    <row r="2228" spans="1:1" ht="15.5" x14ac:dyDescent="0.35">
      <c r="A2228" s="2"/>
    </row>
    <row r="2229" spans="1:1" ht="15.5" x14ac:dyDescent="0.35">
      <c r="A2229" s="2"/>
    </row>
    <row r="2230" spans="1:1" ht="15.5" x14ac:dyDescent="0.35">
      <c r="A2230" s="2"/>
    </row>
    <row r="2231" spans="1:1" ht="15.5" x14ac:dyDescent="0.35">
      <c r="A2231" s="2"/>
    </row>
    <row r="2232" spans="1:1" ht="15.5" x14ac:dyDescent="0.35">
      <c r="A2232" s="2"/>
    </row>
    <row r="2233" spans="1:1" ht="15.5" x14ac:dyDescent="0.35">
      <c r="A2233" s="2"/>
    </row>
    <row r="2234" spans="1:1" ht="15.5" x14ac:dyDescent="0.35">
      <c r="A2234" s="2"/>
    </row>
    <row r="2235" spans="1:1" ht="15.5" x14ac:dyDescent="0.35">
      <c r="A2235" s="2"/>
    </row>
    <row r="2236" spans="1:1" ht="15.5" x14ac:dyDescent="0.35">
      <c r="A2236" s="2"/>
    </row>
    <row r="2237" spans="1:1" ht="15.5" x14ac:dyDescent="0.35">
      <c r="A2237" s="2"/>
    </row>
    <row r="2238" spans="1:1" ht="15.5" x14ac:dyDescent="0.35">
      <c r="A2238" s="2"/>
    </row>
    <row r="2239" spans="1:1" ht="15.5" x14ac:dyDescent="0.35">
      <c r="A2239" s="2"/>
    </row>
    <row r="2240" spans="1:1" ht="15.5" x14ac:dyDescent="0.35">
      <c r="A2240" s="2"/>
    </row>
    <row r="2241" spans="1:1" ht="15.5" x14ac:dyDescent="0.35">
      <c r="A2241" s="2"/>
    </row>
    <row r="2242" spans="1:1" ht="15.5" x14ac:dyDescent="0.35">
      <c r="A2242" s="2"/>
    </row>
    <row r="2243" spans="1:1" ht="15.5" x14ac:dyDescent="0.35">
      <c r="A2243" s="2"/>
    </row>
    <row r="2244" spans="1:1" ht="15.5" x14ac:dyDescent="0.35">
      <c r="A2244" s="2"/>
    </row>
    <row r="2245" spans="1:1" ht="15.5" x14ac:dyDescent="0.35">
      <c r="A2245" s="2"/>
    </row>
    <row r="2246" spans="1:1" ht="15.5" x14ac:dyDescent="0.35">
      <c r="A2246" s="2"/>
    </row>
    <row r="2247" spans="1:1" ht="15.5" x14ac:dyDescent="0.35">
      <c r="A2247" s="2"/>
    </row>
    <row r="2248" spans="1:1" ht="15.5" x14ac:dyDescent="0.35">
      <c r="A2248" s="2"/>
    </row>
    <row r="2249" spans="1:1" ht="15.5" x14ac:dyDescent="0.35">
      <c r="A2249" s="2"/>
    </row>
    <row r="2250" spans="1:1" ht="15.5" x14ac:dyDescent="0.35">
      <c r="A2250" s="2"/>
    </row>
    <row r="2251" spans="1:1" ht="15.5" x14ac:dyDescent="0.35">
      <c r="A2251" s="2"/>
    </row>
    <row r="2252" spans="1:1" ht="15.5" x14ac:dyDescent="0.35">
      <c r="A2252" s="2"/>
    </row>
    <row r="2253" spans="1:1" ht="15.5" x14ac:dyDescent="0.35">
      <c r="A2253" s="2"/>
    </row>
    <row r="2254" spans="1:1" ht="15.5" x14ac:dyDescent="0.35">
      <c r="A2254" s="2"/>
    </row>
    <row r="2255" spans="1:1" ht="15.5" x14ac:dyDescent="0.35">
      <c r="A2255" s="2"/>
    </row>
    <row r="2256" spans="1:1" ht="15.5" x14ac:dyDescent="0.35">
      <c r="A2256" s="2"/>
    </row>
    <row r="2257" spans="1:1" ht="15.5" x14ac:dyDescent="0.35">
      <c r="A2257" s="2"/>
    </row>
    <row r="2258" spans="1:1" ht="15.5" x14ac:dyDescent="0.35">
      <c r="A2258" s="2"/>
    </row>
    <row r="2259" spans="1:1" ht="15.5" x14ac:dyDescent="0.35">
      <c r="A2259" s="2"/>
    </row>
    <row r="2260" spans="1:1" ht="15.5" x14ac:dyDescent="0.35">
      <c r="A2260" s="2"/>
    </row>
    <row r="2261" spans="1:1" ht="15.5" x14ac:dyDescent="0.35">
      <c r="A2261" s="2"/>
    </row>
    <row r="2262" spans="1:1" ht="15.5" x14ac:dyDescent="0.35">
      <c r="A2262" s="2"/>
    </row>
    <row r="2263" spans="1:1" ht="15.5" x14ac:dyDescent="0.35">
      <c r="A2263" s="2"/>
    </row>
    <row r="2264" spans="1:1" ht="15.5" x14ac:dyDescent="0.35">
      <c r="A2264" s="2"/>
    </row>
    <row r="2265" spans="1:1" ht="15.5" x14ac:dyDescent="0.35">
      <c r="A2265" s="2"/>
    </row>
    <row r="2266" spans="1:1" ht="15.5" x14ac:dyDescent="0.35">
      <c r="A2266" s="2"/>
    </row>
    <row r="2267" spans="1:1" ht="15.5" x14ac:dyDescent="0.35">
      <c r="A2267" s="2"/>
    </row>
    <row r="2268" spans="1:1" ht="15.5" x14ac:dyDescent="0.35">
      <c r="A2268" s="2"/>
    </row>
    <row r="2269" spans="1:1" ht="15.5" x14ac:dyDescent="0.35">
      <c r="A2269" s="2"/>
    </row>
    <row r="2270" spans="1:1" ht="15.5" x14ac:dyDescent="0.35">
      <c r="A2270" s="2"/>
    </row>
    <row r="2271" spans="1:1" ht="15.5" x14ac:dyDescent="0.35">
      <c r="A2271" s="2"/>
    </row>
    <row r="2272" spans="1:1" ht="15.5" x14ac:dyDescent="0.35">
      <c r="A2272" s="2"/>
    </row>
    <row r="2273" spans="1:1" ht="15.5" x14ac:dyDescent="0.35">
      <c r="A2273" s="2"/>
    </row>
    <row r="2274" spans="1:1" ht="15.5" x14ac:dyDescent="0.35">
      <c r="A2274" s="2"/>
    </row>
    <row r="2275" spans="1:1" ht="15.5" x14ac:dyDescent="0.35">
      <c r="A2275" s="2"/>
    </row>
    <row r="2276" spans="1:1" ht="15.5" x14ac:dyDescent="0.35">
      <c r="A2276" s="2"/>
    </row>
    <row r="2277" spans="1:1" ht="15.5" x14ac:dyDescent="0.35">
      <c r="A2277" s="2"/>
    </row>
    <row r="2278" spans="1:1" ht="15.5" x14ac:dyDescent="0.35">
      <c r="A2278" s="2"/>
    </row>
    <row r="2279" spans="1:1" ht="15.5" x14ac:dyDescent="0.35">
      <c r="A2279" s="2"/>
    </row>
    <row r="2280" spans="1:1" ht="15.5" x14ac:dyDescent="0.35">
      <c r="A2280" s="2"/>
    </row>
    <row r="2281" spans="1:1" ht="15.5" x14ac:dyDescent="0.35">
      <c r="A2281" s="2"/>
    </row>
    <row r="2282" spans="1:1" ht="15.5" x14ac:dyDescent="0.35">
      <c r="A2282" s="2"/>
    </row>
    <row r="2283" spans="1:1" ht="15.5" x14ac:dyDescent="0.35">
      <c r="A2283" s="2"/>
    </row>
    <row r="2284" spans="1:1" ht="15.5" x14ac:dyDescent="0.35">
      <c r="A2284" s="2"/>
    </row>
    <row r="2285" spans="1:1" ht="15.5" x14ac:dyDescent="0.35">
      <c r="A2285" s="2"/>
    </row>
    <row r="2286" spans="1:1" ht="15.5" x14ac:dyDescent="0.35">
      <c r="A2286" s="2"/>
    </row>
    <row r="2287" spans="1:1" ht="15.5" x14ac:dyDescent="0.35">
      <c r="A2287" s="2"/>
    </row>
    <row r="2288" spans="1:1" ht="15.5" x14ac:dyDescent="0.35">
      <c r="A2288" s="2"/>
    </row>
    <row r="2289" spans="1:1" ht="15.5" x14ac:dyDescent="0.35">
      <c r="A2289" s="2"/>
    </row>
    <row r="2290" spans="1:1" ht="15.5" x14ac:dyDescent="0.35">
      <c r="A2290" s="2"/>
    </row>
    <row r="2291" spans="1:1" ht="15.5" x14ac:dyDescent="0.35">
      <c r="A2291" s="2"/>
    </row>
    <row r="2292" spans="1:1" ht="15.5" x14ac:dyDescent="0.35">
      <c r="A2292" s="2"/>
    </row>
    <row r="2293" spans="1:1" ht="15.5" x14ac:dyDescent="0.35">
      <c r="A2293" s="2"/>
    </row>
    <row r="2294" spans="1:1" ht="15.5" x14ac:dyDescent="0.35">
      <c r="A2294" s="2"/>
    </row>
    <row r="2295" spans="1:1" ht="15.5" x14ac:dyDescent="0.35">
      <c r="A2295" s="2"/>
    </row>
    <row r="2296" spans="1:1" ht="15.5" x14ac:dyDescent="0.35">
      <c r="A2296" s="2"/>
    </row>
    <row r="2297" spans="1:1" ht="15.5" x14ac:dyDescent="0.35">
      <c r="A2297" s="2"/>
    </row>
    <row r="2298" spans="1:1" ht="15.5" x14ac:dyDescent="0.35">
      <c r="A2298" s="2"/>
    </row>
    <row r="2299" spans="1:1" ht="15.5" x14ac:dyDescent="0.35">
      <c r="A2299" s="2"/>
    </row>
    <row r="2300" spans="1:1" ht="15.5" x14ac:dyDescent="0.35">
      <c r="A2300" s="2"/>
    </row>
    <row r="2301" spans="1:1" ht="15.5" x14ac:dyDescent="0.35">
      <c r="A2301" s="2"/>
    </row>
    <row r="2302" spans="1:1" ht="15.5" x14ac:dyDescent="0.35">
      <c r="A2302" s="2"/>
    </row>
    <row r="2303" spans="1:1" ht="15.5" x14ac:dyDescent="0.35">
      <c r="A2303" s="2"/>
    </row>
    <row r="2304" spans="1:1" ht="15.5" x14ac:dyDescent="0.35">
      <c r="A2304" s="2"/>
    </row>
    <row r="2305" spans="1:1" ht="15.5" x14ac:dyDescent="0.35">
      <c r="A2305" s="2"/>
    </row>
    <row r="2306" spans="1:1" ht="15.5" x14ac:dyDescent="0.35">
      <c r="A2306" s="2"/>
    </row>
    <row r="2307" spans="1:1" ht="15.5" x14ac:dyDescent="0.35">
      <c r="A2307" s="2"/>
    </row>
    <row r="2308" spans="1:1" ht="15.5" x14ac:dyDescent="0.35">
      <c r="A2308" s="2"/>
    </row>
    <row r="2309" spans="1:1" ht="15.5" x14ac:dyDescent="0.35">
      <c r="A2309" s="2"/>
    </row>
    <row r="2310" spans="1:1" ht="15.5" x14ac:dyDescent="0.35">
      <c r="A2310" s="2"/>
    </row>
    <row r="2311" spans="1:1" ht="15.5" x14ac:dyDescent="0.35">
      <c r="A2311" s="2"/>
    </row>
    <row r="2312" spans="1:1" ht="15.5" x14ac:dyDescent="0.35">
      <c r="A2312" s="2"/>
    </row>
    <row r="2313" spans="1:1" ht="15.5" x14ac:dyDescent="0.35">
      <c r="A2313" s="2"/>
    </row>
    <row r="2314" spans="1:1" ht="15.5" x14ac:dyDescent="0.35">
      <c r="A2314" s="2"/>
    </row>
    <row r="2315" spans="1:1" ht="15.5" x14ac:dyDescent="0.35">
      <c r="A2315" s="2"/>
    </row>
    <row r="2316" spans="1:1" ht="15.5" x14ac:dyDescent="0.35">
      <c r="A2316" s="2"/>
    </row>
    <row r="2317" spans="1:1" ht="15.5" x14ac:dyDescent="0.35">
      <c r="A2317" s="2"/>
    </row>
    <row r="2318" spans="1:1" ht="15.5" x14ac:dyDescent="0.35">
      <c r="A2318" s="2"/>
    </row>
    <row r="2319" spans="1:1" ht="15.5" x14ac:dyDescent="0.35">
      <c r="A2319" s="2"/>
    </row>
    <row r="2320" spans="1:1" ht="15.5" x14ac:dyDescent="0.35">
      <c r="A2320" s="2"/>
    </row>
    <row r="2321" spans="1:1" ht="15.5" x14ac:dyDescent="0.35">
      <c r="A2321" s="2"/>
    </row>
    <row r="2322" spans="1:1" ht="15.5" x14ac:dyDescent="0.35">
      <c r="A2322" s="2"/>
    </row>
    <row r="2323" spans="1:1" ht="15.5" x14ac:dyDescent="0.35">
      <c r="A2323" s="2"/>
    </row>
    <row r="2324" spans="1:1" ht="15.5" x14ac:dyDescent="0.35">
      <c r="A2324" s="2"/>
    </row>
    <row r="2325" spans="1:1" ht="15.5" x14ac:dyDescent="0.35">
      <c r="A2325" s="2"/>
    </row>
    <row r="2326" spans="1:1" ht="15.5" x14ac:dyDescent="0.35">
      <c r="A2326" s="2"/>
    </row>
    <row r="2327" spans="1:1" ht="15.5" x14ac:dyDescent="0.35">
      <c r="A2327" s="2"/>
    </row>
    <row r="2328" spans="1:1" ht="15.5" x14ac:dyDescent="0.35">
      <c r="A2328" s="2"/>
    </row>
    <row r="2329" spans="1:1" ht="15.5" x14ac:dyDescent="0.35">
      <c r="A2329" s="2"/>
    </row>
    <row r="2330" spans="1:1" ht="15.5" x14ac:dyDescent="0.35">
      <c r="A2330" s="2"/>
    </row>
    <row r="2331" spans="1:1" ht="15.5" x14ac:dyDescent="0.35">
      <c r="A2331" s="2"/>
    </row>
    <row r="2332" spans="1:1" ht="15.5" x14ac:dyDescent="0.35">
      <c r="A2332" s="2"/>
    </row>
    <row r="2333" spans="1:1" ht="15.5" x14ac:dyDescent="0.35">
      <c r="A2333" s="2"/>
    </row>
    <row r="2334" spans="1:1" ht="15.5" x14ac:dyDescent="0.35">
      <c r="A2334" s="2"/>
    </row>
    <row r="2335" spans="1:1" ht="15.5" x14ac:dyDescent="0.35">
      <c r="A2335" s="2"/>
    </row>
    <row r="2336" spans="1:1" ht="15.5" x14ac:dyDescent="0.35">
      <c r="A2336" s="2"/>
    </row>
    <row r="2337" spans="1:1" ht="15.5" x14ac:dyDescent="0.35">
      <c r="A2337" s="2"/>
    </row>
    <row r="2338" spans="1:1" ht="15.5" x14ac:dyDescent="0.35">
      <c r="A2338" s="2"/>
    </row>
    <row r="2339" spans="1:1" ht="15.5" x14ac:dyDescent="0.35">
      <c r="A2339" s="2"/>
    </row>
    <row r="2340" spans="1:1" ht="15.5" x14ac:dyDescent="0.35">
      <c r="A2340" s="2"/>
    </row>
    <row r="2341" spans="1:1" ht="15.5" x14ac:dyDescent="0.35">
      <c r="A2341" s="2"/>
    </row>
    <row r="2342" spans="1:1" ht="15.5" x14ac:dyDescent="0.35">
      <c r="A2342" s="2"/>
    </row>
    <row r="2343" spans="1:1" ht="15.5" x14ac:dyDescent="0.35">
      <c r="A2343" s="2"/>
    </row>
    <row r="2344" spans="1:1" ht="15.5" x14ac:dyDescent="0.35">
      <c r="A2344" s="2"/>
    </row>
    <row r="2345" spans="1:1" ht="15.5" x14ac:dyDescent="0.35">
      <c r="A2345" s="2"/>
    </row>
    <row r="2346" spans="1:1" ht="15.5" x14ac:dyDescent="0.35">
      <c r="A2346" s="2"/>
    </row>
    <row r="2347" spans="1:1" ht="15.5" x14ac:dyDescent="0.35">
      <c r="A2347" s="2"/>
    </row>
    <row r="2348" spans="1:1" ht="15.5" x14ac:dyDescent="0.35">
      <c r="A2348" s="2"/>
    </row>
    <row r="2349" spans="1:1" ht="15.5" x14ac:dyDescent="0.35">
      <c r="A2349" s="2"/>
    </row>
    <row r="2350" spans="1:1" ht="15.5" x14ac:dyDescent="0.35">
      <c r="A2350" s="2"/>
    </row>
    <row r="2351" spans="1:1" ht="15.5" x14ac:dyDescent="0.35">
      <c r="A2351" s="2"/>
    </row>
    <row r="2352" spans="1:1" ht="15.5" x14ac:dyDescent="0.35">
      <c r="A2352" s="2"/>
    </row>
    <row r="2353" spans="1:1" ht="15.5" x14ac:dyDescent="0.35">
      <c r="A2353" s="2"/>
    </row>
    <row r="2354" spans="1:1" ht="15.5" x14ac:dyDescent="0.35">
      <c r="A2354" s="2"/>
    </row>
    <row r="2355" spans="1:1" ht="15.5" x14ac:dyDescent="0.35">
      <c r="A2355" s="2"/>
    </row>
    <row r="2356" spans="1:1" ht="15.5" x14ac:dyDescent="0.35">
      <c r="A2356" s="2"/>
    </row>
    <row r="2357" spans="1:1" ht="15.5" x14ac:dyDescent="0.35">
      <c r="A2357" s="2"/>
    </row>
    <row r="2358" spans="1:1" ht="15.5" x14ac:dyDescent="0.35">
      <c r="A2358" s="2"/>
    </row>
    <row r="2359" spans="1:1" ht="15.5" x14ac:dyDescent="0.35">
      <c r="A2359" s="2"/>
    </row>
    <row r="2360" spans="1:1" ht="15.5" x14ac:dyDescent="0.35">
      <c r="A2360" s="2"/>
    </row>
    <row r="2361" spans="1:1" ht="15.5" x14ac:dyDescent="0.35">
      <c r="A2361" s="2"/>
    </row>
    <row r="2362" spans="1:1" ht="15.5" x14ac:dyDescent="0.35">
      <c r="A2362" s="2"/>
    </row>
    <row r="2363" spans="1:1" ht="15.5" x14ac:dyDescent="0.35">
      <c r="A2363" s="2"/>
    </row>
    <row r="2364" spans="1:1" ht="15.5" x14ac:dyDescent="0.35">
      <c r="A2364" s="2"/>
    </row>
    <row r="2365" spans="1:1" ht="15.5" x14ac:dyDescent="0.35">
      <c r="A2365" s="2"/>
    </row>
    <row r="2366" spans="1:1" ht="15.5" x14ac:dyDescent="0.35">
      <c r="A2366" s="2"/>
    </row>
    <row r="2367" spans="1:1" ht="15.5" x14ac:dyDescent="0.35">
      <c r="A2367" s="2"/>
    </row>
    <row r="2368" spans="1:1" ht="15.5" x14ac:dyDescent="0.35">
      <c r="A2368" s="2"/>
    </row>
    <row r="2369" spans="1:1" ht="15.5" x14ac:dyDescent="0.35">
      <c r="A2369" s="2"/>
    </row>
    <row r="2370" spans="1:1" ht="15.5" x14ac:dyDescent="0.35">
      <c r="A2370" s="2"/>
    </row>
    <row r="2371" spans="1:1" ht="15.5" x14ac:dyDescent="0.35">
      <c r="A2371" s="2"/>
    </row>
    <row r="2372" spans="1:1" ht="15.5" x14ac:dyDescent="0.35">
      <c r="A2372" s="2"/>
    </row>
    <row r="2373" spans="1:1" ht="15.5" x14ac:dyDescent="0.35">
      <c r="A2373" s="2"/>
    </row>
    <row r="2374" spans="1:1" ht="15.5" x14ac:dyDescent="0.35">
      <c r="A2374" s="2"/>
    </row>
    <row r="2375" spans="1:1" ht="15.5" x14ac:dyDescent="0.35">
      <c r="A2375" s="2"/>
    </row>
    <row r="2376" spans="1:1" ht="15.5" x14ac:dyDescent="0.35">
      <c r="A2376" s="2"/>
    </row>
    <row r="2377" spans="1:1" ht="15.5" x14ac:dyDescent="0.35">
      <c r="A2377" s="2"/>
    </row>
    <row r="2378" spans="1:1" ht="15.5" x14ac:dyDescent="0.35">
      <c r="A2378" s="2"/>
    </row>
    <row r="2379" spans="1:1" ht="15.5" x14ac:dyDescent="0.35">
      <c r="A2379" s="2"/>
    </row>
    <row r="2380" spans="1:1" ht="15.5" x14ac:dyDescent="0.35">
      <c r="A2380" s="2"/>
    </row>
    <row r="2381" spans="1:1" ht="15.5" x14ac:dyDescent="0.35">
      <c r="A2381" s="2"/>
    </row>
    <row r="2382" spans="1:1" ht="15.5" x14ac:dyDescent="0.35">
      <c r="A2382" s="2"/>
    </row>
    <row r="2383" spans="1:1" ht="15.5" x14ac:dyDescent="0.35">
      <c r="A2383" s="2"/>
    </row>
    <row r="2384" spans="1:1" ht="15.5" x14ac:dyDescent="0.35">
      <c r="A2384" s="2"/>
    </row>
    <row r="2385" spans="1:1" ht="15.5" x14ac:dyDescent="0.35">
      <c r="A2385" s="2"/>
    </row>
    <row r="2386" spans="1:1" ht="15.5" x14ac:dyDescent="0.35">
      <c r="A2386" s="2"/>
    </row>
    <row r="2387" spans="1:1" ht="15.5" x14ac:dyDescent="0.35">
      <c r="A2387" s="2"/>
    </row>
    <row r="2388" spans="1:1" ht="15.5" x14ac:dyDescent="0.35">
      <c r="A2388" s="2"/>
    </row>
    <row r="2389" spans="1:1" ht="15.5" x14ac:dyDescent="0.35">
      <c r="A2389" s="2"/>
    </row>
    <row r="2390" spans="1:1" ht="15.5" x14ac:dyDescent="0.35">
      <c r="A2390" s="2"/>
    </row>
    <row r="2391" spans="1:1" ht="15.5" x14ac:dyDescent="0.35">
      <c r="A2391" s="2"/>
    </row>
    <row r="2392" spans="1:1" ht="15.5" x14ac:dyDescent="0.35">
      <c r="A2392" s="2"/>
    </row>
    <row r="2393" spans="1:1" ht="15.5" x14ac:dyDescent="0.35">
      <c r="A2393" s="2"/>
    </row>
    <row r="2394" spans="1:1" ht="15.5" x14ac:dyDescent="0.35">
      <c r="A2394" s="2"/>
    </row>
    <row r="2395" spans="1:1" ht="15.5" x14ac:dyDescent="0.35">
      <c r="A2395" s="2"/>
    </row>
    <row r="2396" spans="1:1" ht="15.5" x14ac:dyDescent="0.35">
      <c r="A2396" s="2"/>
    </row>
    <row r="2397" spans="1:1" ht="15.5" x14ac:dyDescent="0.35">
      <c r="A2397" s="2"/>
    </row>
    <row r="2398" spans="1:1" ht="15.5" x14ac:dyDescent="0.35">
      <c r="A2398" s="2"/>
    </row>
    <row r="2399" spans="1:1" ht="15.5" x14ac:dyDescent="0.35">
      <c r="A2399" s="2"/>
    </row>
    <row r="2400" spans="1:1" ht="15.5" x14ac:dyDescent="0.35">
      <c r="A2400" s="2"/>
    </row>
    <row r="2401" spans="1:1" ht="15.5" x14ac:dyDescent="0.35">
      <c r="A2401" s="2"/>
    </row>
    <row r="2402" spans="1:1" ht="15.5" x14ac:dyDescent="0.35">
      <c r="A2402" s="2"/>
    </row>
    <row r="2403" spans="1:1" ht="15.5" x14ac:dyDescent="0.35">
      <c r="A2403" s="2"/>
    </row>
    <row r="2404" spans="1:1" ht="15.5" x14ac:dyDescent="0.35">
      <c r="A2404" s="2"/>
    </row>
    <row r="2405" spans="1:1" ht="15.5" x14ac:dyDescent="0.35">
      <c r="A2405" s="2"/>
    </row>
    <row r="2406" spans="1:1" ht="15.5" x14ac:dyDescent="0.35">
      <c r="A2406" s="2"/>
    </row>
    <row r="2407" spans="1:1" ht="15.5" x14ac:dyDescent="0.35">
      <c r="A2407" s="2"/>
    </row>
    <row r="2408" spans="1:1" ht="15.5" x14ac:dyDescent="0.35">
      <c r="A2408" s="2"/>
    </row>
    <row r="2409" spans="1:1" ht="15.5" x14ac:dyDescent="0.35">
      <c r="A2409" s="2"/>
    </row>
    <row r="2410" spans="1:1" ht="15.5" x14ac:dyDescent="0.35">
      <c r="A2410" s="2"/>
    </row>
    <row r="2411" spans="1:1" ht="15.5" x14ac:dyDescent="0.35">
      <c r="A2411" s="2"/>
    </row>
    <row r="2412" spans="1:1" ht="15.5" x14ac:dyDescent="0.35">
      <c r="A2412" s="2"/>
    </row>
    <row r="2413" spans="1:1" ht="15.5" x14ac:dyDescent="0.35">
      <c r="A2413" s="2"/>
    </row>
    <row r="2414" spans="1:1" ht="15.5" x14ac:dyDescent="0.35">
      <c r="A2414" s="2"/>
    </row>
    <row r="2415" spans="1:1" ht="15.5" x14ac:dyDescent="0.35">
      <c r="A2415" s="2"/>
    </row>
    <row r="2416" spans="1:1" ht="15.5" x14ac:dyDescent="0.35">
      <c r="A2416" s="2"/>
    </row>
    <row r="2417" spans="1:1" ht="15.5" x14ac:dyDescent="0.35">
      <c r="A2417" s="2"/>
    </row>
    <row r="2418" spans="1:1" ht="15.5" x14ac:dyDescent="0.35">
      <c r="A2418" s="2"/>
    </row>
    <row r="2419" spans="1:1" ht="15.5" x14ac:dyDescent="0.35">
      <c r="A2419" s="2"/>
    </row>
    <row r="2420" spans="1:1" ht="15.5" x14ac:dyDescent="0.35">
      <c r="A2420" s="2"/>
    </row>
    <row r="2421" spans="1:1" ht="15.5" x14ac:dyDescent="0.35">
      <c r="A2421" s="2"/>
    </row>
    <row r="2422" spans="1:1" ht="15.5" x14ac:dyDescent="0.35">
      <c r="A2422" s="2"/>
    </row>
    <row r="2423" spans="1:1" ht="15.5" x14ac:dyDescent="0.35">
      <c r="A2423" s="2"/>
    </row>
    <row r="2424" spans="1:1" ht="15.5" x14ac:dyDescent="0.35">
      <c r="A2424" s="2"/>
    </row>
    <row r="2425" spans="1:1" ht="15.5" x14ac:dyDescent="0.35">
      <c r="A2425" s="2"/>
    </row>
    <row r="2426" spans="1:1" ht="15.5" x14ac:dyDescent="0.35">
      <c r="A2426" s="2"/>
    </row>
    <row r="2427" spans="1:1" ht="15.5" x14ac:dyDescent="0.35">
      <c r="A2427" s="2"/>
    </row>
    <row r="2428" spans="1:1" ht="15.5" x14ac:dyDescent="0.35">
      <c r="A2428" s="2"/>
    </row>
    <row r="2429" spans="1:1" ht="15.5" x14ac:dyDescent="0.35">
      <c r="A2429" s="2"/>
    </row>
    <row r="2430" spans="1:1" ht="15.5" x14ac:dyDescent="0.35">
      <c r="A2430" s="2"/>
    </row>
    <row r="2431" spans="1:1" ht="15.5" x14ac:dyDescent="0.35">
      <c r="A2431" s="2"/>
    </row>
    <row r="2432" spans="1:1" ht="15.5" x14ac:dyDescent="0.35">
      <c r="A2432" s="2"/>
    </row>
    <row r="2433" spans="1:1" ht="15.5" x14ac:dyDescent="0.35">
      <c r="A2433" s="2"/>
    </row>
    <row r="2434" spans="1:1" ht="15.5" x14ac:dyDescent="0.35">
      <c r="A2434" s="2"/>
    </row>
    <row r="2435" spans="1:1" ht="15.5" x14ac:dyDescent="0.35">
      <c r="A2435" s="2"/>
    </row>
    <row r="2436" spans="1:1" ht="15.5" x14ac:dyDescent="0.35">
      <c r="A2436" s="2"/>
    </row>
    <row r="2437" spans="1:1" ht="15.5" x14ac:dyDescent="0.35">
      <c r="A2437" s="2"/>
    </row>
    <row r="2438" spans="1:1" ht="15.5" x14ac:dyDescent="0.35">
      <c r="A2438" s="2"/>
    </row>
    <row r="2439" spans="1:1" ht="15.5" x14ac:dyDescent="0.35">
      <c r="A2439" s="2"/>
    </row>
    <row r="2440" spans="1:1" ht="15.5" x14ac:dyDescent="0.35">
      <c r="A2440" s="2"/>
    </row>
    <row r="2441" spans="1:1" ht="15.5" x14ac:dyDescent="0.35">
      <c r="A2441" s="2"/>
    </row>
    <row r="2442" spans="1:1" ht="15.5" x14ac:dyDescent="0.35">
      <c r="A2442" s="2"/>
    </row>
    <row r="2443" spans="1:1" ht="15.5" x14ac:dyDescent="0.35">
      <c r="A2443" s="2"/>
    </row>
    <row r="2444" spans="1:1" ht="15.5" x14ac:dyDescent="0.35">
      <c r="A2444" s="2"/>
    </row>
    <row r="2445" spans="1:1" ht="15.5" x14ac:dyDescent="0.35">
      <c r="A2445" s="2"/>
    </row>
    <row r="2446" spans="1:1" ht="15.5" x14ac:dyDescent="0.35">
      <c r="A2446" s="2"/>
    </row>
    <row r="2447" spans="1:1" ht="15.5" x14ac:dyDescent="0.35">
      <c r="A2447" s="2"/>
    </row>
    <row r="2448" spans="1:1" ht="15.5" x14ac:dyDescent="0.35">
      <c r="A2448" s="2"/>
    </row>
    <row r="2449" spans="1:1" ht="15.5" x14ac:dyDescent="0.35">
      <c r="A2449" s="2"/>
    </row>
    <row r="2450" spans="1:1" ht="15.5" x14ac:dyDescent="0.35">
      <c r="A2450" s="2"/>
    </row>
    <row r="2451" spans="1:1" ht="15.5" x14ac:dyDescent="0.35">
      <c r="A2451" s="2"/>
    </row>
    <row r="2452" spans="1:1" ht="15.5" x14ac:dyDescent="0.35">
      <c r="A2452" s="2"/>
    </row>
    <row r="2453" spans="1:1" ht="15.5" x14ac:dyDescent="0.35">
      <c r="A2453" s="2"/>
    </row>
    <row r="2454" spans="1:1" ht="15.5" x14ac:dyDescent="0.35">
      <c r="A2454" s="2"/>
    </row>
    <row r="2455" spans="1:1" ht="15.5" x14ac:dyDescent="0.35">
      <c r="A2455" s="2"/>
    </row>
    <row r="2456" spans="1:1" ht="15.5" x14ac:dyDescent="0.35">
      <c r="A2456" s="2"/>
    </row>
    <row r="2457" spans="1:1" ht="15.5" x14ac:dyDescent="0.35">
      <c r="A2457" s="2"/>
    </row>
    <row r="2458" spans="1:1" ht="15.5" x14ac:dyDescent="0.35">
      <c r="A2458" s="2"/>
    </row>
    <row r="2459" spans="1:1" ht="15.5" x14ac:dyDescent="0.35">
      <c r="A2459" s="2"/>
    </row>
    <row r="2460" spans="1:1" ht="15.5" x14ac:dyDescent="0.35">
      <c r="A2460" s="2"/>
    </row>
    <row r="2461" spans="1:1" ht="15.5" x14ac:dyDescent="0.35">
      <c r="A2461" s="2"/>
    </row>
    <row r="2462" spans="1:1" ht="15.5" x14ac:dyDescent="0.35">
      <c r="A2462" s="2"/>
    </row>
    <row r="2463" spans="1:1" ht="15.5" x14ac:dyDescent="0.35">
      <c r="A2463" s="2"/>
    </row>
    <row r="2464" spans="1:1" ht="15.5" x14ac:dyDescent="0.35">
      <c r="A2464" s="2"/>
    </row>
    <row r="2465" spans="1:1" ht="15.5" x14ac:dyDescent="0.35">
      <c r="A2465" s="2"/>
    </row>
    <row r="2466" spans="1:1" ht="15.5" x14ac:dyDescent="0.35">
      <c r="A2466" s="2"/>
    </row>
    <row r="2467" spans="1:1" ht="15.5" x14ac:dyDescent="0.35">
      <c r="A2467" s="2"/>
    </row>
    <row r="2468" spans="1:1" ht="15.5" x14ac:dyDescent="0.35">
      <c r="A2468" s="2"/>
    </row>
    <row r="2469" spans="1:1" ht="15.5" x14ac:dyDescent="0.35">
      <c r="A2469" s="2"/>
    </row>
    <row r="2470" spans="1:1" ht="15.5" x14ac:dyDescent="0.35">
      <c r="A2470" s="2"/>
    </row>
    <row r="2471" spans="1:1" ht="15.5" x14ac:dyDescent="0.35">
      <c r="A2471" s="2"/>
    </row>
    <row r="2472" spans="1:1" ht="15.5" x14ac:dyDescent="0.35">
      <c r="A2472" s="2"/>
    </row>
    <row r="2473" spans="1:1" ht="15.5" x14ac:dyDescent="0.35">
      <c r="A2473" s="2"/>
    </row>
    <row r="2474" spans="1:1" ht="15.5" x14ac:dyDescent="0.35">
      <c r="A2474" s="2"/>
    </row>
    <row r="2475" spans="1:1" ht="15.5" x14ac:dyDescent="0.35">
      <c r="A2475" s="2"/>
    </row>
    <row r="2476" spans="1:1" ht="15.5" x14ac:dyDescent="0.35">
      <c r="A2476" s="2"/>
    </row>
    <row r="2477" spans="1:1" ht="15.5" x14ac:dyDescent="0.35">
      <c r="A2477" s="2"/>
    </row>
    <row r="2478" spans="1:1" ht="15.5" x14ac:dyDescent="0.35">
      <c r="A2478" s="2"/>
    </row>
    <row r="2479" spans="1:1" ht="15.5" x14ac:dyDescent="0.35">
      <c r="A2479" s="2"/>
    </row>
    <row r="2480" spans="1:1" ht="15.5" x14ac:dyDescent="0.35">
      <c r="A2480" s="2"/>
    </row>
    <row r="2481" spans="1:1" ht="15.5" x14ac:dyDescent="0.35">
      <c r="A2481" s="2"/>
    </row>
    <row r="2482" spans="1:1" ht="15.5" x14ac:dyDescent="0.35">
      <c r="A2482" s="2"/>
    </row>
    <row r="2483" spans="1:1" ht="15.5" x14ac:dyDescent="0.35">
      <c r="A2483" s="2"/>
    </row>
    <row r="2484" spans="1:1" ht="15.5" x14ac:dyDescent="0.35">
      <c r="A2484" s="2"/>
    </row>
    <row r="2485" spans="1:1" ht="15.5" x14ac:dyDescent="0.35">
      <c r="A2485" s="2"/>
    </row>
    <row r="2486" spans="1:1" ht="15.5" x14ac:dyDescent="0.35">
      <c r="A2486" s="2"/>
    </row>
    <row r="2487" spans="1:1" ht="15.5" x14ac:dyDescent="0.35">
      <c r="A2487" s="2"/>
    </row>
    <row r="2488" spans="1:1" ht="15.5" x14ac:dyDescent="0.35">
      <c r="A2488" s="2"/>
    </row>
    <row r="2489" spans="1:1" ht="15.5" x14ac:dyDescent="0.35">
      <c r="A2489" s="2"/>
    </row>
    <row r="2490" spans="1:1" ht="15.5" x14ac:dyDescent="0.35">
      <c r="A2490" s="2"/>
    </row>
    <row r="2491" spans="1:1" ht="15.5" x14ac:dyDescent="0.35">
      <c r="A2491" s="2"/>
    </row>
    <row r="2492" spans="1:1" ht="15.5" x14ac:dyDescent="0.35">
      <c r="A2492" s="2"/>
    </row>
    <row r="2493" spans="1:1" ht="15.5" x14ac:dyDescent="0.35">
      <c r="A2493" s="2"/>
    </row>
    <row r="2494" spans="1:1" ht="15.5" x14ac:dyDescent="0.35">
      <c r="A2494" s="2"/>
    </row>
    <row r="2495" spans="1:1" ht="15.5" x14ac:dyDescent="0.35">
      <c r="A2495" s="2"/>
    </row>
    <row r="2496" spans="1:1" ht="15.5" x14ac:dyDescent="0.35">
      <c r="A2496" s="2"/>
    </row>
    <row r="2497" spans="1:1" ht="15.5" x14ac:dyDescent="0.35">
      <c r="A2497" s="2"/>
    </row>
    <row r="2498" spans="1:1" ht="15.5" x14ac:dyDescent="0.35">
      <c r="A2498" s="2"/>
    </row>
    <row r="2499" spans="1:1" ht="15.5" x14ac:dyDescent="0.35">
      <c r="A2499" s="2"/>
    </row>
    <row r="2500" spans="1:1" ht="15.5" x14ac:dyDescent="0.35">
      <c r="A2500" s="2"/>
    </row>
    <row r="2501" spans="1:1" ht="15.5" x14ac:dyDescent="0.35">
      <c r="A2501" s="2"/>
    </row>
    <row r="2502" spans="1:1" ht="15.5" x14ac:dyDescent="0.35">
      <c r="A2502" s="2"/>
    </row>
    <row r="2503" spans="1:1" ht="15.5" x14ac:dyDescent="0.35">
      <c r="A2503" s="2"/>
    </row>
    <row r="2504" spans="1:1" ht="15.5" x14ac:dyDescent="0.35">
      <c r="A2504" s="2"/>
    </row>
    <row r="2505" spans="1:1" ht="15.5" x14ac:dyDescent="0.35">
      <c r="A2505" s="2"/>
    </row>
    <row r="2506" spans="1:1" ht="15.5" x14ac:dyDescent="0.35">
      <c r="A2506" s="2"/>
    </row>
    <row r="2507" spans="1:1" ht="15.5" x14ac:dyDescent="0.35">
      <c r="A2507" s="2"/>
    </row>
    <row r="2508" spans="1:1" ht="15.5" x14ac:dyDescent="0.35">
      <c r="A2508" s="2"/>
    </row>
    <row r="2509" spans="1:1" ht="15.5" x14ac:dyDescent="0.35">
      <c r="A2509" s="2"/>
    </row>
    <row r="2510" spans="1:1" ht="15.5" x14ac:dyDescent="0.35">
      <c r="A2510" s="2"/>
    </row>
    <row r="2511" spans="1:1" ht="15.5" x14ac:dyDescent="0.35">
      <c r="A2511" s="2"/>
    </row>
    <row r="2512" spans="1:1" ht="15.5" x14ac:dyDescent="0.35">
      <c r="A2512" s="2"/>
    </row>
    <row r="2513" spans="1:1" ht="15.5" x14ac:dyDescent="0.35">
      <c r="A2513" s="2"/>
    </row>
    <row r="2514" spans="1:1" ht="15.5" x14ac:dyDescent="0.35">
      <c r="A2514" s="2"/>
    </row>
    <row r="2515" spans="1:1" ht="15.5" x14ac:dyDescent="0.35">
      <c r="A2515" s="2"/>
    </row>
    <row r="2516" spans="1:1" ht="15.5" x14ac:dyDescent="0.35">
      <c r="A2516" s="2"/>
    </row>
    <row r="2517" spans="1:1" ht="15.5" x14ac:dyDescent="0.35">
      <c r="A2517" s="2"/>
    </row>
    <row r="2518" spans="1:1" ht="15.5" x14ac:dyDescent="0.35">
      <c r="A2518" s="2"/>
    </row>
    <row r="2519" spans="1:1" ht="15.5" x14ac:dyDescent="0.35">
      <c r="A2519" s="2"/>
    </row>
    <row r="2520" spans="1:1" ht="15.5" x14ac:dyDescent="0.35">
      <c r="A2520" s="2"/>
    </row>
    <row r="2521" spans="1:1" ht="15.5" x14ac:dyDescent="0.35">
      <c r="A2521" s="2"/>
    </row>
    <row r="2522" spans="1:1" ht="15.5" x14ac:dyDescent="0.35">
      <c r="A2522" s="2"/>
    </row>
    <row r="2523" spans="1:1" ht="15.5" x14ac:dyDescent="0.35">
      <c r="A2523" s="2"/>
    </row>
    <row r="2524" spans="1:1" ht="15.5" x14ac:dyDescent="0.35">
      <c r="A2524" s="2"/>
    </row>
    <row r="2525" spans="1:1" ht="15.5" x14ac:dyDescent="0.35">
      <c r="A2525" s="2"/>
    </row>
    <row r="2526" spans="1:1" ht="15.5" x14ac:dyDescent="0.35">
      <c r="A2526" s="2"/>
    </row>
    <row r="2527" spans="1:1" ht="15.5" x14ac:dyDescent="0.35">
      <c r="A2527" s="2"/>
    </row>
    <row r="2528" spans="1:1" ht="15.5" x14ac:dyDescent="0.35">
      <c r="A2528" s="2"/>
    </row>
    <row r="2529" spans="1:1" ht="15.5" x14ac:dyDescent="0.35">
      <c r="A2529" s="2"/>
    </row>
    <row r="2530" spans="1:1" ht="15.5" x14ac:dyDescent="0.35">
      <c r="A2530" s="2"/>
    </row>
    <row r="2531" spans="1:1" ht="15.5" x14ac:dyDescent="0.35">
      <c r="A2531" s="2"/>
    </row>
    <row r="2532" spans="1:1" ht="15.5" x14ac:dyDescent="0.35">
      <c r="A2532" s="2"/>
    </row>
    <row r="2533" spans="1:1" ht="15.5" x14ac:dyDescent="0.35">
      <c r="A2533" s="2"/>
    </row>
    <row r="2534" spans="1:1" ht="15.5" x14ac:dyDescent="0.35">
      <c r="A2534" s="2"/>
    </row>
    <row r="2535" spans="1:1" ht="15.5" x14ac:dyDescent="0.35">
      <c r="A2535" s="2"/>
    </row>
    <row r="2536" spans="1:1" ht="15.5" x14ac:dyDescent="0.35">
      <c r="A2536" s="2"/>
    </row>
    <row r="2537" spans="1:1" ht="15.5" x14ac:dyDescent="0.35">
      <c r="A2537" s="2"/>
    </row>
    <row r="2538" spans="1:1" ht="15.5" x14ac:dyDescent="0.35">
      <c r="A2538" s="2"/>
    </row>
    <row r="2539" spans="1:1" ht="15.5" x14ac:dyDescent="0.35">
      <c r="A2539" s="2"/>
    </row>
    <row r="2540" spans="1:1" ht="15.5" x14ac:dyDescent="0.35">
      <c r="A2540" s="2"/>
    </row>
    <row r="2541" spans="1:1" ht="15.5" x14ac:dyDescent="0.35">
      <c r="A2541" s="2"/>
    </row>
    <row r="2542" spans="1:1" ht="15.5" x14ac:dyDescent="0.35">
      <c r="A2542" s="2"/>
    </row>
    <row r="2543" spans="1:1" ht="15.5" x14ac:dyDescent="0.35">
      <c r="A2543" s="2"/>
    </row>
    <row r="2544" spans="1:1" ht="15.5" x14ac:dyDescent="0.35">
      <c r="A2544" s="2"/>
    </row>
    <row r="2545" spans="1:1" ht="15.5" x14ac:dyDescent="0.35">
      <c r="A2545" s="2"/>
    </row>
    <row r="2546" spans="1:1" ht="15.5" x14ac:dyDescent="0.35">
      <c r="A2546" s="2"/>
    </row>
    <row r="2547" spans="1:1" ht="15.5" x14ac:dyDescent="0.35">
      <c r="A2547" s="2"/>
    </row>
    <row r="2548" spans="1:1" ht="15.5" x14ac:dyDescent="0.35">
      <c r="A2548" s="2"/>
    </row>
    <row r="2549" spans="1:1" ht="15.5" x14ac:dyDescent="0.35">
      <c r="A2549" s="2"/>
    </row>
    <row r="2550" spans="1:1" ht="15.5" x14ac:dyDescent="0.35">
      <c r="A2550" s="2"/>
    </row>
    <row r="2551" spans="1:1" ht="15.5" x14ac:dyDescent="0.35">
      <c r="A2551" s="2"/>
    </row>
    <row r="2552" spans="1:1" ht="15.5" x14ac:dyDescent="0.35">
      <c r="A2552" s="2"/>
    </row>
    <row r="2553" spans="1:1" ht="15.5" x14ac:dyDescent="0.35">
      <c r="A2553" s="2"/>
    </row>
    <row r="2554" spans="1:1" ht="15.5" x14ac:dyDescent="0.35">
      <c r="A2554" s="2"/>
    </row>
    <row r="2555" spans="1:1" ht="15.5" x14ac:dyDescent="0.35">
      <c r="A2555" s="2"/>
    </row>
    <row r="2556" spans="1:1" ht="15.5" x14ac:dyDescent="0.35">
      <c r="A2556" s="2"/>
    </row>
    <row r="2557" spans="1:1" ht="15.5" x14ac:dyDescent="0.35">
      <c r="A2557" s="2"/>
    </row>
    <row r="2558" spans="1:1" ht="15.5" x14ac:dyDescent="0.35">
      <c r="A2558" s="2"/>
    </row>
    <row r="2559" spans="1:1" ht="15.5" x14ac:dyDescent="0.35">
      <c r="A2559" s="2"/>
    </row>
    <row r="2560" spans="1:1" ht="15.5" x14ac:dyDescent="0.35">
      <c r="A2560" s="2"/>
    </row>
    <row r="2561" spans="1:1" ht="15.5" x14ac:dyDescent="0.35">
      <c r="A2561" s="2"/>
    </row>
    <row r="2562" spans="1:1" ht="15.5" x14ac:dyDescent="0.35">
      <c r="A2562" s="2"/>
    </row>
    <row r="2563" spans="1:1" ht="15.5" x14ac:dyDescent="0.35">
      <c r="A2563" s="2"/>
    </row>
    <row r="2564" spans="1:1" ht="15.5" x14ac:dyDescent="0.35">
      <c r="A2564" s="2"/>
    </row>
    <row r="2565" spans="1:1" ht="15.5" x14ac:dyDescent="0.35">
      <c r="A2565" s="2"/>
    </row>
    <row r="2566" spans="1:1" ht="15.5" x14ac:dyDescent="0.35">
      <c r="A2566" s="2"/>
    </row>
    <row r="2567" spans="1:1" ht="15.5" x14ac:dyDescent="0.35">
      <c r="A2567" s="2"/>
    </row>
    <row r="2568" spans="1:1" ht="15.5" x14ac:dyDescent="0.35">
      <c r="A2568" s="2"/>
    </row>
    <row r="2569" spans="1:1" ht="15.5" x14ac:dyDescent="0.35">
      <c r="A2569" s="2"/>
    </row>
    <row r="2570" spans="1:1" ht="15.5" x14ac:dyDescent="0.35">
      <c r="A2570" s="2"/>
    </row>
    <row r="2571" spans="1:1" ht="15.5" x14ac:dyDescent="0.35">
      <c r="A2571" s="2"/>
    </row>
    <row r="2572" spans="1:1" ht="15.5" x14ac:dyDescent="0.35">
      <c r="A2572" s="2"/>
    </row>
    <row r="2573" spans="1:1" ht="15.5" x14ac:dyDescent="0.35">
      <c r="A2573" s="2"/>
    </row>
    <row r="2574" spans="1:1" ht="15.5" x14ac:dyDescent="0.35">
      <c r="A2574" s="2"/>
    </row>
    <row r="2575" spans="1:1" ht="15.5" x14ac:dyDescent="0.35">
      <c r="A2575" s="2"/>
    </row>
    <row r="2576" spans="1:1" ht="15.5" x14ac:dyDescent="0.35">
      <c r="A2576" s="2"/>
    </row>
    <row r="2577" spans="1:1" ht="15.5" x14ac:dyDescent="0.35">
      <c r="A2577" s="2"/>
    </row>
    <row r="2578" spans="1:1" ht="15.5" x14ac:dyDescent="0.35">
      <c r="A2578" s="2"/>
    </row>
    <row r="2579" spans="1:1" ht="15.5" x14ac:dyDescent="0.35">
      <c r="A2579" s="2"/>
    </row>
    <row r="2580" spans="1:1" ht="15.5" x14ac:dyDescent="0.35">
      <c r="A2580" s="2"/>
    </row>
    <row r="2581" spans="1:1" ht="15.5" x14ac:dyDescent="0.35">
      <c r="A2581" s="2"/>
    </row>
    <row r="2582" spans="1:1" ht="15.5" x14ac:dyDescent="0.35">
      <c r="A2582" s="2"/>
    </row>
    <row r="2583" spans="1:1" ht="15.5" x14ac:dyDescent="0.35">
      <c r="A2583" s="2"/>
    </row>
    <row r="2584" spans="1:1" ht="15.5" x14ac:dyDescent="0.35">
      <c r="A2584" s="2"/>
    </row>
    <row r="2585" spans="1:1" ht="15.5" x14ac:dyDescent="0.35">
      <c r="A2585" s="2"/>
    </row>
    <row r="2586" spans="1:1" ht="15.5" x14ac:dyDescent="0.35">
      <c r="A2586" s="2"/>
    </row>
    <row r="2587" spans="1:1" ht="15.5" x14ac:dyDescent="0.35">
      <c r="A2587" s="2"/>
    </row>
    <row r="2588" spans="1:1" ht="15.5" x14ac:dyDescent="0.35">
      <c r="A2588" s="2"/>
    </row>
    <row r="2589" spans="1:1" ht="15.5" x14ac:dyDescent="0.35">
      <c r="A2589" s="2"/>
    </row>
    <row r="2590" spans="1:1" ht="15.5" x14ac:dyDescent="0.35">
      <c r="A2590" s="2"/>
    </row>
    <row r="2591" spans="1:1" ht="15.5" x14ac:dyDescent="0.35">
      <c r="A2591" s="2"/>
    </row>
    <row r="2592" spans="1:1" ht="15.5" x14ac:dyDescent="0.35">
      <c r="A2592" s="2"/>
    </row>
    <row r="2593" spans="1:1" ht="15.5" x14ac:dyDescent="0.35">
      <c r="A2593" s="2"/>
    </row>
    <row r="2594" spans="1:1" ht="15.5" x14ac:dyDescent="0.35">
      <c r="A2594" s="2"/>
    </row>
    <row r="2595" spans="1:1" ht="15.5" x14ac:dyDescent="0.35">
      <c r="A2595" s="2"/>
    </row>
    <row r="2596" spans="1:1" ht="15.5" x14ac:dyDescent="0.35">
      <c r="A2596" s="2"/>
    </row>
    <row r="2597" spans="1:1" ht="15.5" x14ac:dyDescent="0.35">
      <c r="A2597" s="2"/>
    </row>
    <row r="2598" spans="1:1" ht="15.5" x14ac:dyDescent="0.35">
      <c r="A2598" s="2"/>
    </row>
    <row r="2599" spans="1:1" ht="15.5" x14ac:dyDescent="0.35">
      <c r="A2599" s="2"/>
    </row>
    <row r="2600" spans="1:1" ht="15.5" x14ac:dyDescent="0.35">
      <c r="A2600" s="2"/>
    </row>
    <row r="2601" spans="1:1" ht="15.5" x14ac:dyDescent="0.35">
      <c r="A2601" s="2"/>
    </row>
    <row r="2602" spans="1:1" ht="15.5" x14ac:dyDescent="0.35">
      <c r="A2602" s="2"/>
    </row>
    <row r="2603" spans="1:1" ht="15.5" x14ac:dyDescent="0.35">
      <c r="A2603" s="2"/>
    </row>
    <row r="2604" spans="1:1" ht="15.5" x14ac:dyDescent="0.35">
      <c r="A2604" s="2"/>
    </row>
    <row r="2605" spans="1:1" ht="15.5" x14ac:dyDescent="0.35">
      <c r="A2605" s="2"/>
    </row>
    <row r="2606" spans="1:1" ht="15.5" x14ac:dyDescent="0.35">
      <c r="A2606" s="2"/>
    </row>
    <row r="2607" spans="1:1" ht="15.5" x14ac:dyDescent="0.35">
      <c r="A2607" s="2"/>
    </row>
    <row r="2608" spans="1:1" ht="15.5" x14ac:dyDescent="0.35">
      <c r="A2608" s="2"/>
    </row>
    <row r="2609" spans="1:1" ht="15.5" x14ac:dyDescent="0.35">
      <c r="A2609" s="2"/>
    </row>
    <row r="2610" spans="1:1" ht="15.5" x14ac:dyDescent="0.35">
      <c r="A2610" s="2"/>
    </row>
    <row r="2611" spans="1:1" ht="15.5" x14ac:dyDescent="0.35">
      <c r="A2611" s="2"/>
    </row>
    <row r="2612" spans="1:1" ht="15.5" x14ac:dyDescent="0.35">
      <c r="A2612" s="2"/>
    </row>
    <row r="2613" spans="1:1" ht="15.5" x14ac:dyDescent="0.35">
      <c r="A2613" s="2"/>
    </row>
    <row r="2614" spans="1:1" ht="15.5" x14ac:dyDescent="0.35">
      <c r="A2614" s="2"/>
    </row>
    <row r="2615" spans="1:1" ht="15.5" x14ac:dyDescent="0.35">
      <c r="A2615" s="2"/>
    </row>
    <row r="2616" spans="1:1" ht="15.5" x14ac:dyDescent="0.35">
      <c r="A2616" s="2"/>
    </row>
    <row r="2617" spans="1:1" ht="15.5" x14ac:dyDescent="0.35">
      <c r="A2617" s="2"/>
    </row>
    <row r="2618" spans="1:1" ht="15.5" x14ac:dyDescent="0.35">
      <c r="A2618" s="2"/>
    </row>
    <row r="2619" spans="1:1" ht="15.5" x14ac:dyDescent="0.35">
      <c r="A2619" s="2"/>
    </row>
    <row r="2620" spans="1:1" ht="15.5" x14ac:dyDescent="0.35">
      <c r="A2620" s="2"/>
    </row>
    <row r="2621" spans="1:1" ht="15.5" x14ac:dyDescent="0.35">
      <c r="A2621" s="2"/>
    </row>
    <row r="2622" spans="1:1" ht="15.5" x14ac:dyDescent="0.35">
      <c r="A2622" s="2"/>
    </row>
    <row r="2623" spans="1:1" ht="15.5" x14ac:dyDescent="0.35">
      <c r="A2623" s="2"/>
    </row>
    <row r="2624" spans="1:1" ht="15.5" x14ac:dyDescent="0.35">
      <c r="A2624" s="2"/>
    </row>
    <row r="2625" spans="1:1" ht="15.5" x14ac:dyDescent="0.35">
      <c r="A2625" s="2"/>
    </row>
    <row r="2626" spans="1:1" ht="15.5" x14ac:dyDescent="0.35">
      <c r="A2626" s="2"/>
    </row>
    <row r="2627" spans="1:1" ht="15.5" x14ac:dyDescent="0.35">
      <c r="A2627" s="2"/>
    </row>
    <row r="2628" spans="1:1" ht="15.5" x14ac:dyDescent="0.35">
      <c r="A2628" s="2"/>
    </row>
    <row r="2629" spans="1:1" ht="15.5" x14ac:dyDescent="0.35">
      <c r="A2629" s="2"/>
    </row>
    <row r="2630" spans="1:1" ht="15.5" x14ac:dyDescent="0.35">
      <c r="A2630" s="2"/>
    </row>
    <row r="2631" spans="1:1" ht="15.5" x14ac:dyDescent="0.35">
      <c r="A2631" s="2"/>
    </row>
    <row r="2632" spans="1:1" ht="15.5" x14ac:dyDescent="0.35">
      <c r="A2632" s="2"/>
    </row>
    <row r="2633" spans="1:1" ht="15.5" x14ac:dyDescent="0.35">
      <c r="A2633" s="2"/>
    </row>
    <row r="2634" spans="1:1" ht="15.5" x14ac:dyDescent="0.35">
      <c r="A2634" s="2"/>
    </row>
    <row r="2635" spans="1:1" ht="15.5" x14ac:dyDescent="0.35">
      <c r="A2635" s="2"/>
    </row>
    <row r="2636" spans="1:1" ht="15.5" x14ac:dyDescent="0.35">
      <c r="A2636" s="2"/>
    </row>
    <row r="2637" spans="1:1" ht="15.5" x14ac:dyDescent="0.35">
      <c r="A2637" s="2"/>
    </row>
    <row r="2638" spans="1:1" ht="15.5" x14ac:dyDescent="0.35">
      <c r="A2638" s="2"/>
    </row>
    <row r="2639" spans="1:1" ht="15.5" x14ac:dyDescent="0.35">
      <c r="A2639" s="2"/>
    </row>
    <row r="2640" spans="1:1" ht="15.5" x14ac:dyDescent="0.35">
      <c r="A2640" s="2"/>
    </row>
    <row r="2641" spans="1:1" ht="15.5" x14ac:dyDescent="0.35">
      <c r="A2641" s="2"/>
    </row>
    <row r="2642" spans="1:1" ht="15.5" x14ac:dyDescent="0.35">
      <c r="A2642" s="2"/>
    </row>
    <row r="2643" spans="1:1" ht="15.5" x14ac:dyDescent="0.35">
      <c r="A2643" s="2"/>
    </row>
    <row r="2644" spans="1:1" ht="15.5" x14ac:dyDescent="0.35">
      <c r="A2644" s="2"/>
    </row>
    <row r="2645" spans="1:1" ht="15.5" x14ac:dyDescent="0.35">
      <c r="A2645" s="2"/>
    </row>
    <row r="2646" spans="1:1" ht="15.5" x14ac:dyDescent="0.35">
      <c r="A2646" s="2"/>
    </row>
    <row r="2647" spans="1:1" ht="15.5" x14ac:dyDescent="0.35">
      <c r="A2647" s="2"/>
    </row>
    <row r="2648" spans="1:1" ht="15.5" x14ac:dyDescent="0.35">
      <c r="A2648" s="2"/>
    </row>
    <row r="2649" spans="1:1" ht="15.5" x14ac:dyDescent="0.35">
      <c r="A2649" s="2"/>
    </row>
    <row r="2650" spans="1:1" ht="15.5" x14ac:dyDescent="0.35">
      <c r="A2650" s="2"/>
    </row>
    <row r="2651" spans="1:1" ht="15.5" x14ac:dyDescent="0.35">
      <c r="A2651" s="2"/>
    </row>
    <row r="2652" spans="1:1" ht="15.5" x14ac:dyDescent="0.35">
      <c r="A2652" s="2"/>
    </row>
    <row r="2653" spans="1:1" ht="15.5" x14ac:dyDescent="0.35">
      <c r="A2653" s="2"/>
    </row>
    <row r="2654" spans="1:1" ht="15.5" x14ac:dyDescent="0.35">
      <c r="A2654" s="2"/>
    </row>
    <row r="2655" spans="1:1" ht="15.5" x14ac:dyDescent="0.35">
      <c r="A2655" s="2"/>
    </row>
    <row r="2656" spans="1:1" ht="15.5" x14ac:dyDescent="0.35">
      <c r="A2656" s="2"/>
    </row>
    <row r="2657" spans="1:1" ht="15.5" x14ac:dyDescent="0.35">
      <c r="A2657" s="2"/>
    </row>
    <row r="2658" spans="1:1" ht="15.5" x14ac:dyDescent="0.35">
      <c r="A2658" s="2"/>
    </row>
    <row r="2659" spans="1:1" ht="15.5" x14ac:dyDescent="0.35">
      <c r="A2659" s="2"/>
    </row>
    <row r="2660" spans="1:1" ht="15.5" x14ac:dyDescent="0.35">
      <c r="A2660" s="2"/>
    </row>
    <row r="2661" spans="1:1" ht="15.5" x14ac:dyDescent="0.35">
      <c r="A2661" s="2"/>
    </row>
    <row r="2662" spans="1:1" ht="15.5" x14ac:dyDescent="0.35">
      <c r="A2662" s="2"/>
    </row>
    <row r="2663" spans="1:1" ht="15.5" x14ac:dyDescent="0.35">
      <c r="A2663" s="2"/>
    </row>
    <row r="2664" spans="1:1" ht="15.5" x14ac:dyDescent="0.35">
      <c r="A2664" s="2"/>
    </row>
    <row r="2665" spans="1:1" ht="15.5" x14ac:dyDescent="0.35">
      <c r="A2665" s="2"/>
    </row>
    <row r="2666" spans="1:1" ht="15.5" x14ac:dyDescent="0.35">
      <c r="A2666" s="2"/>
    </row>
    <row r="2667" spans="1:1" ht="15.5" x14ac:dyDescent="0.35">
      <c r="A2667" s="2"/>
    </row>
    <row r="2668" spans="1:1" ht="15.5" x14ac:dyDescent="0.35">
      <c r="A2668" s="2"/>
    </row>
    <row r="2669" spans="1:1" ht="15.5" x14ac:dyDescent="0.35">
      <c r="A2669" s="2"/>
    </row>
    <row r="2670" spans="1:1" ht="15.5" x14ac:dyDescent="0.35">
      <c r="A2670" s="2"/>
    </row>
    <row r="2671" spans="1:1" ht="15.5" x14ac:dyDescent="0.35">
      <c r="A2671" s="2"/>
    </row>
    <row r="2672" spans="1:1" ht="15.5" x14ac:dyDescent="0.35">
      <c r="A2672" s="2"/>
    </row>
    <row r="2673" spans="1:1" ht="15.5" x14ac:dyDescent="0.35">
      <c r="A2673" s="2"/>
    </row>
    <row r="2674" spans="1:1" ht="15.5" x14ac:dyDescent="0.35">
      <c r="A2674" s="2"/>
    </row>
    <row r="2675" spans="1:1" ht="15.5" x14ac:dyDescent="0.35">
      <c r="A2675" s="2"/>
    </row>
    <row r="2676" spans="1:1" ht="15.5" x14ac:dyDescent="0.35">
      <c r="A2676" s="2"/>
    </row>
    <row r="2677" spans="1:1" ht="15.5" x14ac:dyDescent="0.35">
      <c r="A2677" s="2"/>
    </row>
    <row r="2678" spans="1:1" ht="15.5" x14ac:dyDescent="0.35">
      <c r="A2678" s="2"/>
    </row>
    <row r="2679" spans="1:1" ht="15.5" x14ac:dyDescent="0.35">
      <c r="A2679" s="2"/>
    </row>
    <row r="2680" spans="1:1" ht="15.5" x14ac:dyDescent="0.35">
      <c r="A2680" s="2"/>
    </row>
    <row r="2681" spans="1:1" ht="15.5" x14ac:dyDescent="0.35">
      <c r="A2681" s="2"/>
    </row>
    <row r="2682" spans="1:1" ht="15.5" x14ac:dyDescent="0.35">
      <c r="A2682" s="2"/>
    </row>
    <row r="2683" spans="1:1" ht="15.5" x14ac:dyDescent="0.35">
      <c r="A2683" s="2"/>
    </row>
    <row r="2684" spans="1:1" ht="15.5" x14ac:dyDescent="0.35">
      <c r="A2684" s="2"/>
    </row>
    <row r="2685" spans="1:1" ht="15.5" x14ac:dyDescent="0.35">
      <c r="A2685" s="2"/>
    </row>
    <row r="2686" spans="1:1" ht="15.5" x14ac:dyDescent="0.35">
      <c r="A2686" s="2"/>
    </row>
    <row r="2687" spans="1:1" ht="15.5" x14ac:dyDescent="0.35">
      <c r="A2687" s="2"/>
    </row>
    <row r="2688" spans="1:1" ht="15.5" x14ac:dyDescent="0.35">
      <c r="A2688" s="2"/>
    </row>
    <row r="2689" spans="1:1" ht="15.5" x14ac:dyDescent="0.35">
      <c r="A2689" s="2"/>
    </row>
    <row r="2690" spans="1:1" ht="15.5" x14ac:dyDescent="0.35">
      <c r="A2690" s="2"/>
    </row>
    <row r="2691" spans="1:1" ht="15.5" x14ac:dyDescent="0.35">
      <c r="A2691" s="2"/>
    </row>
    <row r="2692" spans="1:1" ht="15.5" x14ac:dyDescent="0.35">
      <c r="A2692" s="2"/>
    </row>
    <row r="2693" spans="1:1" ht="15.5" x14ac:dyDescent="0.35">
      <c r="A2693" s="2"/>
    </row>
    <row r="2694" spans="1:1" ht="15.5" x14ac:dyDescent="0.35">
      <c r="A2694" s="2"/>
    </row>
    <row r="2695" spans="1:1" ht="15.5" x14ac:dyDescent="0.35">
      <c r="A2695" s="2"/>
    </row>
    <row r="2696" spans="1:1" ht="15.5" x14ac:dyDescent="0.35">
      <c r="A2696" s="2"/>
    </row>
    <row r="2697" spans="1:1" ht="15.5" x14ac:dyDescent="0.35">
      <c r="A2697" s="2"/>
    </row>
    <row r="2698" spans="1:1" ht="15.5" x14ac:dyDescent="0.35">
      <c r="A2698" s="2"/>
    </row>
    <row r="2699" spans="1:1" ht="15.5" x14ac:dyDescent="0.35">
      <c r="A2699" s="2"/>
    </row>
    <row r="2700" spans="1:1" ht="15.5" x14ac:dyDescent="0.35">
      <c r="A2700" s="2"/>
    </row>
    <row r="2701" spans="1:1" ht="15.5" x14ac:dyDescent="0.35">
      <c r="A2701" s="2"/>
    </row>
    <row r="2702" spans="1:1" ht="15.5" x14ac:dyDescent="0.35">
      <c r="A2702" s="2"/>
    </row>
    <row r="2703" spans="1:1" ht="15.5" x14ac:dyDescent="0.35">
      <c r="A2703" s="2"/>
    </row>
    <row r="2704" spans="1:1" ht="15.5" x14ac:dyDescent="0.35">
      <c r="A2704" s="2"/>
    </row>
    <row r="2705" spans="1:1" ht="15.5" x14ac:dyDescent="0.35">
      <c r="A2705" s="2"/>
    </row>
    <row r="2706" spans="1:1" ht="15.5" x14ac:dyDescent="0.35">
      <c r="A2706" s="2"/>
    </row>
    <row r="2707" spans="1:1" ht="15.5" x14ac:dyDescent="0.35">
      <c r="A2707" s="2"/>
    </row>
    <row r="2708" spans="1:1" ht="15.5" x14ac:dyDescent="0.35">
      <c r="A2708" s="2"/>
    </row>
    <row r="2709" spans="1:1" ht="15.5" x14ac:dyDescent="0.35">
      <c r="A2709" s="2"/>
    </row>
    <row r="2710" spans="1:1" ht="15.5" x14ac:dyDescent="0.35">
      <c r="A2710" s="2"/>
    </row>
    <row r="2711" spans="1:1" ht="15.5" x14ac:dyDescent="0.35">
      <c r="A2711" s="2"/>
    </row>
    <row r="2712" spans="1:1" ht="15.5" x14ac:dyDescent="0.35">
      <c r="A2712" s="2"/>
    </row>
    <row r="2713" spans="1:1" ht="15.5" x14ac:dyDescent="0.35">
      <c r="A2713" s="2"/>
    </row>
    <row r="2714" spans="1:1" ht="15.5" x14ac:dyDescent="0.35">
      <c r="A2714" s="2"/>
    </row>
    <row r="2715" spans="1:1" ht="15.5" x14ac:dyDescent="0.35">
      <c r="A2715" s="2"/>
    </row>
    <row r="2716" spans="1:1" ht="15.5" x14ac:dyDescent="0.35">
      <c r="A2716" s="2"/>
    </row>
    <row r="2717" spans="1:1" ht="15.5" x14ac:dyDescent="0.35">
      <c r="A2717" s="2"/>
    </row>
    <row r="2718" spans="1:1" ht="15.5" x14ac:dyDescent="0.35">
      <c r="A2718" s="2"/>
    </row>
    <row r="2719" spans="1:1" ht="15.5" x14ac:dyDescent="0.35">
      <c r="A2719" s="2"/>
    </row>
    <row r="2720" spans="1:1" ht="15.5" x14ac:dyDescent="0.35">
      <c r="A2720" s="2"/>
    </row>
    <row r="2721" spans="1:1" ht="15.5" x14ac:dyDescent="0.35">
      <c r="A2721" s="2"/>
    </row>
    <row r="2722" spans="1:1" ht="15.5" x14ac:dyDescent="0.35">
      <c r="A2722" s="2"/>
    </row>
    <row r="2723" spans="1:1" ht="15.5" x14ac:dyDescent="0.35">
      <c r="A2723" s="2"/>
    </row>
    <row r="2724" spans="1:1" ht="15.5" x14ac:dyDescent="0.35">
      <c r="A2724" s="2"/>
    </row>
    <row r="2725" spans="1:1" ht="15.5" x14ac:dyDescent="0.35">
      <c r="A2725" s="2"/>
    </row>
    <row r="2726" spans="1:1" ht="15.5" x14ac:dyDescent="0.35">
      <c r="A2726" s="2"/>
    </row>
    <row r="2727" spans="1:1" ht="15.5" x14ac:dyDescent="0.35">
      <c r="A2727" s="2"/>
    </row>
    <row r="2728" spans="1:1" ht="15.5" x14ac:dyDescent="0.35">
      <c r="A2728" s="2"/>
    </row>
    <row r="2729" spans="1:1" ht="15.5" x14ac:dyDescent="0.35">
      <c r="A2729" s="2"/>
    </row>
    <row r="2730" spans="1:1" ht="15.5" x14ac:dyDescent="0.35">
      <c r="A2730" s="2"/>
    </row>
    <row r="2731" spans="1:1" ht="15.5" x14ac:dyDescent="0.35">
      <c r="A2731" s="2"/>
    </row>
    <row r="2732" spans="1:1" ht="15.5" x14ac:dyDescent="0.35">
      <c r="A2732" s="2"/>
    </row>
    <row r="2733" spans="1:1" ht="15.5" x14ac:dyDescent="0.35">
      <c r="A2733" s="2"/>
    </row>
    <row r="2734" spans="1:1" ht="15.5" x14ac:dyDescent="0.35">
      <c r="A2734" s="2"/>
    </row>
    <row r="2735" spans="1:1" ht="15.5" x14ac:dyDescent="0.35">
      <c r="A2735" s="2"/>
    </row>
    <row r="2736" spans="1:1" ht="15.5" x14ac:dyDescent="0.35">
      <c r="A2736" s="2"/>
    </row>
    <row r="2737" spans="1:1" ht="15.5" x14ac:dyDescent="0.35">
      <c r="A2737" s="2"/>
    </row>
    <row r="2738" spans="1:1" ht="15.5" x14ac:dyDescent="0.35">
      <c r="A2738" s="2"/>
    </row>
    <row r="2739" spans="1:1" ht="15.5" x14ac:dyDescent="0.35">
      <c r="A2739" s="2"/>
    </row>
    <row r="2740" spans="1:1" ht="15.5" x14ac:dyDescent="0.35">
      <c r="A2740" s="2"/>
    </row>
    <row r="2741" spans="1:1" ht="15.5" x14ac:dyDescent="0.35">
      <c r="A2741" s="2"/>
    </row>
    <row r="2742" spans="1:1" ht="15.5" x14ac:dyDescent="0.35">
      <c r="A2742" s="2"/>
    </row>
    <row r="2743" spans="1:1" ht="15.5" x14ac:dyDescent="0.35">
      <c r="A2743" s="2"/>
    </row>
    <row r="2744" spans="1:1" ht="15.5" x14ac:dyDescent="0.35">
      <c r="A2744" s="2"/>
    </row>
    <row r="2745" spans="1:1" ht="15.5" x14ac:dyDescent="0.35">
      <c r="A2745" s="2"/>
    </row>
    <row r="2746" spans="1:1" ht="15.5" x14ac:dyDescent="0.35">
      <c r="A2746" s="2"/>
    </row>
    <row r="2747" spans="1:1" ht="15.5" x14ac:dyDescent="0.35">
      <c r="A2747" s="2"/>
    </row>
    <row r="2748" spans="1:1" ht="15.5" x14ac:dyDescent="0.35">
      <c r="A2748" s="2"/>
    </row>
    <row r="2749" spans="1:1" ht="15.5" x14ac:dyDescent="0.35">
      <c r="A2749" s="2"/>
    </row>
    <row r="2750" spans="1:1" ht="15.5" x14ac:dyDescent="0.35">
      <c r="A2750" s="2"/>
    </row>
    <row r="2751" spans="1:1" ht="15.5" x14ac:dyDescent="0.35">
      <c r="A2751" s="2"/>
    </row>
    <row r="2752" spans="1:1" ht="15.5" x14ac:dyDescent="0.35">
      <c r="A2752" s="2"/>
    </row>
    <row r="2753" spans="1:1" ht="15.5" x14ac:dyDescent="0.35">
      <c r="A2753" s="2"/>
    </row>
    <row r="2754" spans="1:1" ht="15.5" x14ac:dyDescent="0.35">
      <c r="A2754" s="2"/>
    </row>
    <row r="2755" spans="1:1" ht="15.5" x14ac:dyDescent="0.35">
      <c r="A2755" s="2"/>
    </row>
    <row r="2756" spans="1:1" ht="15.5" x14ac:dyDescent="0.35">
      <c r="A2756" s="2"/>
    </row>
    <row r="2757" spans="1:1" ht="15.5" x14ac:dyDescent="0.35">
      <c r="A2757" s="2"/>
    </row>
    <row r="2758" spans="1:1" ht="15.5" x14ac:dyDescent="0.35">
      <c r="A2758" s="2"/>
    </row>
    <row r="2759" spans="1:1" ht="15.5" x14ac:dyDescent="0.35">
      <c r="A2759" s="2"/>
    </row>
    <row r="2760" spans="1:1" ht="15.5" x14ac:dyDescent="0.35">
      <c r="A2760" s="2"/>
    </row>
    <row r="2761" spans="1:1" ht="15.5" x14ac:dyDescent="0.35">
      <c r="A2761" s="2"/>
    </row>
    <row r="2762" spans="1:1" ht="15.5" x14ac:dyDescent="0.35">
      <c r="A2762" s="2"/>
    </row>
    <row r="2763" spans="1:1" ht="15.5" x14ac:dyDescent="0.35">
      <c r="A2763" s="2"/>
    </row>
    <row r="2764" spans="1:1" ht="15.5" x14ac:dyDescent="0.35">
      <c r="A2764" s="2"/>
    </row>
    <row r="2765" spans="1:1" ht="15.5" x14ac:dyDescent="0.35">
      <c r="A2765" s="2"/>
    </row>
    <row r="2766" spans="1:1" ht="15.5" x14ac:dyDescent="0.35">
      <c r="A2766" s="2"/>
    </row>
    <row r="2767" spans="1:1" ht="15.5" x14ac:dyDescent="0.35">
      <c r="A2767" s="2"/>
    </row>
    <row r="2768" spans="1:1" ht="15.5" x14ac:dyDescent="0.35">
      <c r="A2768" s="2"/>
    </row>
    <row r="2769" spans="1:1" ht="15.5" x14ac:dyDescent="0.35">
      <c r="A2769" s="2"/>
    </row>
    <row r="2770" spans="1:1" ht="15.5" x14ac:dyDescent="0.35">
      <c r="A2770" s="2"/>
    </row>
    <row r="2771" spans="1:1" ht="15.5" x14ac:dyDescent="0.35">
      <c r="A2771" s="2"/>
    </row>
    <row r="2772" spans="1:1" ht="15.5" x14ac:dyDescent="0.35">
      <c r="A2772" s="2"/>
    </row>
    <row r="2773" spans="1:1" ht="15.5" x14ac:dyDescent="0.35">
      <c r="A2773" s="2"/>
    </row>
    <row r="2774" spans="1:1" ht="15.5" x14ac:dyDescent="0.35">
      <c r="A2774" s="2"/>
    </row>
    <row r="2775" spans="1:1" ht="15.5" x14ac:dyDescent="0.35">
      <c r="A2775" s="2"/>
    </row>
    <row r="2776" spans="1:1" ht="15.5" x14ac:dyDescent="0.35">
      <c r="A2776" s="2"/>
    </row>
    <row r="2777" spans="1:1" ht="15.5" x14ac:dyDescent="0.35">
      <c r="A2777" s="2"/>
    </row>
    <row r="2778" spans="1:1" ht="15.5" x14ac:dyDescent="0.35">
      <c r="A2778" s="2"/>
    </row>
    <row r="2779" spans="1:1" ht="15.5" x14ac:dyDescent="0.35">
      <c r="A2779" s="2"/>
    </row>
    <row r="2780" spans="1:1" ht="15.5" x14ac:dyDescent="0.35">
      <c r="A2780" s="2"/>
    </row>
    <row r="2781" spans="1:1" ht="15.5" x14ac:dyDescent="0.35">
      <c r="A2781" s="2"/>
    </row>
    <row r="2782" spans="1:1" ht="15.5" x14ac:dyDescent="0.35">
      <c r="A2782" s="2"/>
    </row>
    <row r="2783" spans="1:1" ht="15.5" x14ac:dyDescent="0.35">
      <c r="A2783" s="2"/>
    </row>
    <row r="2784" spans="1:1" ht="15.5" x14ac:dyDescent="0.35">
      <c r="A2784" s="2"/>
    </row>
    <row r="2785" spans="1:1" ht="15.5" x14ac:dyDescent="0.35">
      <c r="A2785" s="2"/>
    </row>
    <row r="2786" spans="1:1" ht="15.5" x14ac:dyDescent="0.35">
      <c r="A2786" s="2"/>
    </row>
    <row r="2787" spans="1:1" ht="15.5" x14ac:dyDescent="0.35">
      <c r="A2787" s="2"/>
    </row>
    <row r="2788" spans="1:1" ht="15.5" x14ac:dyDescent="0.35">
      <c r="A2788" s="2"/>
    </row>
    <row r="2789" spans="1:1" ht="15.5" x14ac:dyDescent="0.35">
      <c r="A2789" s="2"/>
    </row>
    <row r="2790" spans="1:1" ht="15.5" x14ac:dyDescent="0.35">
      <c r="A2790" s="2"/>
    </row>
    <row r="2791" spans="1:1" ht="15.5" x14ac:dyDescent="0.35">
      <c r="A2791" s="2"/>
    </row>
    <row r="2792" spans="1:1" ht="15.5" x14ac:dyDescent="0.35">
      <c r="A2792" s="2"/>
    </row>
    <row r="2793" spans="1:1" ht="15.5" x14ac:dyDescent="0.35">
      <c r="A2793" s="2"/>
    </row>
    <row r="2794" spans="1:1" ht="15.5" x14ac:dyDescent="0.35">
      <c r="A2794" s="2"/>
    </row>
    <row r="2795" spans="1:1" ht="15.5" x14ac:dyDescent="0.35">
      <c r="A2795" s="2"/>
    </row>
    <row r="2796" spans="1:1" ht="15.5" x14ac:dyDescent="0.35">
      <c r="A2796" s="2"/>
    </row>
    <row r="2797" spans="1:1" ht="15.5" x14ac:dyDescent="0.35">
      <c r="A2797" s="2"/>
    </row>
    <row r="2798" spans="1:1" ht="15.5" x14ac:dyDescent="0.35">
      <c r="A2798" s="2"/>
    </row>
    <row r="2799" spans="1:1" ht="15.5" x14ac:dyDescent="0.35">
      <c r="A2799" s="2"/>
    </row>
    <row r="2800" spans="1:1" ht="15.5" x14ac:dyDescent="0.35">
      <c r="A2800" s="2"/>
    </row>
    <row r="2801" spans="1:1" ht="15.5" x14ac:dyDescent="0.35">
      <c r="A2801" s="2"/>
    </row>
    <row r="2802" spans="1:1" ht="15.5" x14ac:dyDescent="0.35">
      <c r="A2802" s="2"/>
    </row>
    <row r="2803" spans="1:1" ht="15.5" x14ac:dyDescent="0.35">
      <c r="A2803" s="2"/>
    </row>
    <row r="2804" spans="1:1" ht="15.5" x14ac:dyDescent="0.35">
      <c r="A2804" s="2"/>
    </row>
    <row r="2805" spans="1:1" ht="15.5" x14ac:dyDescent="0.35">
      <c r="A2805" s="2"/>
    </row>
    <row r="2806" spans="1:1" ht="15.5" x14ac:dyDescent="0.35">
      <c r="A2806" s="2"/>
    </row>
    <row r="2807" spans="1:1" ht="15.5" x14ac:dyDescent="0.35">
      <c r="A2807" s="2"/>
    </row>
    <row r="2808" spans="1:1" ht="15.5" x14ac:dyDescent="0.35">
      <c r="A2808" s="2"/>
    </row>
    <row r="2809" spans="1:1" ht="15.5" x14ac:dyDescent="0.35">
      <c r="A2809" s="2"/>
    </row>
    <row r="2810" spans="1:1" ht="15.5" x14ac:dyDescent="0.35">
      <c r="A2810" s="2"/>
    </row>
    <row r="2811" spans="1:1" ht="15.5" x14ac:dyDescent="0.35">
      <c r="A2811" s="2"/>
    </row>
    <row r="2812" spans="1:1" ht="15.5" x14ac:dyDescent="0.35">
      <c r="A2812" s="2"/>
    </row>
    <row r="2813" spans="1:1" ht="15.5" x14ac:dyDescent="0.35">
      <c r="A2813" s="2"/>
    </row>
    <row r="2814" spans="1:1" ht="15.5" x14ac:dyDescent="0.35">
      <c r="A2814" s="2"/>
    </row>
    <row r="2815" spans="1:1" ht="15.5" x14ac:dyDescent="0.35">
      <c r="A2815" s="2"/>
    </row>
    <row r="2816" spans="1:1" ht="15.5" x14ac:dyDescent="0.35">
      <c r="A2816" s="2"/>
    </row>
    <row r="2817" spans="1:1" ht="15.5" x14ac:dyDescent="0.35">
      <c r="A2817" s="2"/>
    </row>
    <row r="2818" spans="1:1" ht="15.5" x14ac:dyDescent="0.35">
      <c r="A2818" s="2"/>
    </row>
    <row r="2819" spans="1:1" ht="15.5" x14ac:dyDescent="0.35">
      <c r="A2819" s="2"/>
    </row>
    <row r="2820" spans="1:1" ht="15.5" x14ac:dyDescent="0.35">
      <c r="A2820" s="2"/>
    </row>
    <row r="2821" spans="1:1" ht="15.5" x14ac:dyDescent="0.35">
      <c r="A2821" s="2"/>
    </row>
    <row r="2822" spans="1:1" ht="15.5" x14ac:dyDescent="0.35">
      <c r="A2822" s="2"/>
    </row>
    <row r="2823" spans="1:1" ht="15.5" x14ac:dyDescent="0.35">
      <c r="A2823" s="2"/>
    </row>
    <row r="2824" spans="1:1" ht="15.5" x14ac:dyDescent="0.35">
      <c r="A2824" s="2"/>
    </row>
    <row r="2825" spans="1:1" ht="15.5" x14ac:dyDescent="0.35">
      <c r="A2825" s="2"/>
    </row>
    <row r="2826" spans="1:1" ht="15.5" x14ac:dyDescent="0.35">
      <c r="A2826" s="2"/>
    </row>
    <row r="2827" spans="1:1" ht="15.5" x14ac:dyDescent="0.35">
      <c r="A2827" s="2"/>
    </row>
    <row r="2828" spans="1:1" ht="15.5" x14ac:dyDescent="0.35">
      <c r="A2828" s="2"/>
    </row>
    <row r="2829" spans="1:1" ht="15.5" x14ac:dyDescent="0.35">
      <c r="A2829" s="2"/>
    </row>
    <row r="2830" spans="1:1" ht="15.5" x14ac:dyDescent="0.35">
      <c r="A2830" s="2"/>
    </row>
    <row r="2831" spans="1:1" ht="15.5" x14ac:dyDescent="0.35">
      <c r="A2831" s="2"/>
    </row>
    <row r="2832" spans="1:1" ht="15.5" x14ac:dyDescent="0.35">
      <c r="A2832" s="2"/>
    </row>
    <row r="2833" spans="1:1" ht="15.5" x14ac:dyDescent="0.35">
      <c r="A2833" s="2"/>
    </row>
    <row r="2834" spans="1:1" ht="15.5" x14ac:dyDescent="0.35">
      <c r="A2834" s="2"/>
    </row>
    <row r="2835" spans="1:1" ht="15.5" x14ac:dyDescent="0.35">
      <c r="A2835" s="2"/>
    </row>
    <row r="2836" spans="1:1" ht="15.5" x14ac:dyDescent="0.35">
      <c r="A2836" s="2"/>
    </row>
    <row r="2837" spans="1:1" ht="15.5" x14ac:dyDescent="0.35">
      <c r="A2837" s="2"/>
    </row>
    <row r="2838" spans="1:1" ht="15.5" x14ac:dyDescent="0.35">
      <c r="A2838" s="2"/>
    </row>
    <row r="2839" spans="1:1" ht="15.5" x14ac:dyDescent="0.35">
      <c r="A2839" s="2"/>
    </row>
    <row r="2840" spans="1:1" ht="15.5" x14ac:dyDescent="0.35">
      <c r="A2840" s="2"/>
    </row>
    <row r="2841" spans="1:1" ht="15.5" x14ac:dyDescent="0.35">
      <c r="A2841" s="2"/>
    </row>
    <row r="2842" spans="1:1" ht="15.5" x14ac:dyDescent="0.35">
      <c r="A2842" s="2"/>
    </row>
    <row r="2843" spans="1:1" ht="15.5" x14ac:dyDescent="0.35">
      <c r="A2843" s="2"/>
    </row>
    <row r="2844" spans="1:1" ht="15.5" x14ac:dyDescent="0.35">
      <c r="A2844" s="2"/>
    </row>
    <row r="2845" spans="1:1" ht="15.5" x14ac:dyDescent="0.35">
      <c r="A2845" s="2"/>
    </row>
    <row r="2846" spans="1:1" ht="15.5" x14ac:dyDescent="0.35">
      <c r="A2846" s="2"/>
    </row>
    <row r="2847" spans="1:1" ht="15.5" x14ac:dyDescent="0.35">
      <c r="A2847" s="2"/>
    </row>
    <row r="2848" spans="1:1" ht="15.5" x14ac:dyDescent="0.35">
      <c r="A2848" s="2"/>
    </row>
    <row r="2849" spans="1:1" ht="15.5" x14ac:dyDescent="0.35">
      <c r="A2849" s="2"/>
    </row>
    <row r="2850" spans="1:1" ht="15.5" x14ac:dyDescent="0.35">
      <c r="A2850" s="2"/>
    </row>
    <row r="2851" spans="1:1" ht="15.5" x14ac:dyDescent="0.35">
      <c r="A2851" s="2"/>
    </row>
    <row r="2852" spans="1:1" ht="15.5" x14ac:dyDescent="0.35">
      <c r="A2852" s="2"/>
    </row>
    <row r="2853" spans="1:1" ht="15.5" x14ac:dyDescent="0.35">
      <c r="A2853" s="2"/>
    </row>
    <row r="2854" spans="1:1" ht="15.5" x14ac:dyDescent="0.35">
      <c r="A2854" s="2"/>
    </row>
    <row r="2855" spans="1:1" ht="15.5" x14ac:dyDescent="0.35">
      <c r="A2855" s="2"/>
    </row>
    <row r="2856" spans="1:1" ht="15.5" x14ac:dyDescent="0.35">
      <c r="A2856" s="2"/>
    </row>
    <row r="2857" spans="1:1" ht="15.5" x14ac:dyDescent="0.35">
      <c r="A2857" s="2"/>
    </row>
    <row r="2858" spans="1:1" ht="15.5" x14ac:dyDescent="0.35">
      <c r="A2858" s="2"/>
    </row>
    <row r="2859" spans="1:1" ht="15.5" x14ac:dyDescent="0.35">
      <c r="A2859" s="2"/>
    </row>
    <row r="2860" spans="1:1" ht="15.5" x14ac:dyDescent="0.35">
      <c r="A2860" s="2"/>
    </row>
    <row r="2861" spans="1:1" ht="15.5" x14ac:dyDescent="0.35">
      <c r="A2861" s="2"/>
    </row>
    <row r="2862" spans="1:1" ht="15.5" x14ac:dyDescent="0.35">
      <c r="A2862" s="2"/>
    </row>
    <row r="2863" spans="1:1" ht="15.5" x14ac:dyDescent="0.35">
      <c r="A2863" s="2"/>
    </row>
    <row r="2864" spans="1:1" ht="15.5" x14ac:dyDescent="0.35">
      <c r="A2864" s="2"/>
    </row>
    <row r="2865" spans="1:1" ht="15.5" x14ac:dyDescent="0.35">
      <c r="A2865" s="2"/>
    </row>
    <row r="2866" spans="1:1" ht="15.5" x14ac:dyDescent="0.35">
      <c r="A2866" s="2"/>
    </row>
    <row r="2867" spans="1:1" ht="15.5" x14ac:dyDescent="0.35">
      <c r="A2867" s="2"/>
    </row>
    <row r="2868" spans="1:1" ht="15.5" x14ac:dyDescent="0.35">
      <c r="A2868" s="2"/>
    </row>
    <row r="2869" spans="1:1" ht="15.5" x14ac:dyDescent="0.35">
      <c r="A2869" s="2"/>
    </row>
    <row r="2870" spans="1:1" ht="15.5" x14ac:dyDescent="0.35">
      <c r="A2870" s="2"/>
    </row>
    <row r="2871" spans="1:1" ht="15.5" x14ac:dyDescent="0.35">
      <c r="A2871" s="2"/>
    </row>
    <row r="2872" spans="1:1" ht="15.5" x14ac:dyDescent="0.35">
      <c r="A2872" s="2"/>
    </row>
    <row r="2873" spans="1:1" ht="15.5" x14ac:dyDescent="0.35">
      <c r="A2873" s="2"/>
    </row>
    <row r="2874" spans="1:1" ht="15.5" x14ac:dyDescent="0.35">
      <c r="A2874" s="2"/>
    </row>
    <row r="2875" spans="1:1" ht="15.5" x14ac:dyDescent="0.35">
      <c r="A2875" s="2"/>
    </row>
    <row r="2876" spans="1:1" ht="15.5" x14ac:dyDescent="0.35">
      <c r="A2876" s="2"/>
    </row>
    <row r="2877" spans="1:1" ht="15.5" x14ac:dyDescent="0.35">
      <c r="A2877" s="2"/>
    </row>
    <row r="2878" spans="1:1" ht="15.5" x14ac:dyDescent="0.35">
      <c r="A2878" s="2"/>
    </row>
    <row r="2879" spans="1:1" ht="15.5" x14ac:dyDescent="0.35">
      <c r="A2879" s="2"/>
    </row>
    <row r="2880" spans="1:1" ht="15.5" x14ac:dyDescent="0.35">
      <c r="A2880" s="2"/>
    </row>
    <row r="2881" spans="1:1" ht="15.5" x14ac:dyDescent="0.35">
      <c r="A2881" s="2"/>
    </row>
    <row r="2882" spans="1:1" ht="15.5" x14ac:dyDescent="0.35">
      <c r="A2882" s="2"/>
    </row>
    <row r="2883" spans="1:1" ht="15.5" x14ac:dyDescent="0.35">
      <c r="A2883" s="2"/>
    </row>
    <row r="2884" spans="1:1" ht="15.5" x14ac:dyDescent="0.35">
      <c r="A2884" s="2"/>
    </row>
    <row r="2885" spans="1:1" ht="15.5" x14ac:dyDescent="0.35">
      <c r="A2885" s="2"/>
    </row>
    <row r="2886" spans="1:1" ht="15.5" x14ac:dyDescent="0.35">
      <c r="A2886" s="2"/>
    </row>
    <row r="2887" spans="1:1" ht="15.5" x14ac:dyDescent="0.35">
      <c r="A2887" s="2"/>
    </row>
    <row r="2888" spans="1:1" ht="15.5" x14ac:dyDescent="0.35">
      <c r="A2888" s="2"/>
    </row>
    <row r="2889" spans="1:1" ht="15.5" x14ac:dyDescent="0.35">
      <c r="A2889" s="2"/>
    </row>
    <row r="2890" spans="1:1" ht="15.5" x14ac:dyDescent="0.35">
      <c r="A2890" s="2"/>
    </row>
    <row r="2891" spans="1:1" ht="15.5" x14ac:dyDescent="0.35">
      <c r="A2891" s="2"/>
    </row>
    <row r="2892" spans="1:1" ht="15.5" x14ac:dyDescent="0.35">
      <c r="A2892" s="2"/>
    </row>
    <row r="2893" spans="1:1" ht="15.5" x14ac:dyDescent="0.35">
      <c r="A2893" s="2"/>
    </row>
    <row r="2894" spans="1:1" ht="15.5" x14ac:dyDescent="0.35">
      <c r="A2894" s="2"/>
    </row>
    <row r="2895" spans="1:1" ht="15.5" x14ac:dyDescent="0.35">
      <c r="A2895" s="2"/>
    </row>
    <row r="2896" spans="1:1" ht="15.5" x14ac:dyDescent="0.35">
      <c r="A2896" s="2"/>
    </row>
    <row r="2897" spans="1:1" ht="15.5" x14ac:dyDescent="0.35">
      <c r="A2897" s="2"/>
    </row>
    <row r="2898" spans="1:1" ht="15.5" x14ac:dyDescent="0.35">
      <c r="A2898" s="2"/>
    </row>
    <row r="2899" spans="1:1" ht="15.5" x14ac:dyDescent="0.35">
      <c r="A2899" s="2"/>
    </row>
    <row r="2900" spans="1:1" ht="15.5" x14ac:dyDescent="0.35">
      <c r="A2900" s="2"/>
    </row>
    <row r="2901" spans="1:1" ht="15.5" x14ac:dyDescent="0.35">
      <c r="A2901" s="2"/>
    </row>
    <row r="2902" spans="1:1" ht="15.5" x14ac:dyDescent="0.35">
      <c r="A2902" s="2"/>
    </row>
    <row r="2903" spans="1:1" ht="15.5" x14ac:dyDescent="0.35">
      <c r="A2903" s="2"/>
    </row>
    <row r="2904" spans="1:1" ht="15.5" x14ac:dyDescent="0.35">
      <c r="A2904" s="2"/>
    </row>
    <row r="2905" spans="1:1" ht="15.5" x14ac:dyDescent="0.35">
      <c r="A2905" s="2"/>
    </row>
    <row r="2906" spans="1:1" ht="15.5" x14ac:dyDescent="0.35">
      <c r="A2906" s="2"/>
    </row>
    <row r="2907" spans="1:1" ht="15.5" x14ac:dyDescent="0.35">
      <c r="A2907" s="2"/>
    </row>
    <row r="2908" spans="1:1" ht="15.5" x14ac:dyDescent="0.35">
      <c r="A2908" s="2"/>
    </row>
    <row r="2909" spans="1:1" ht="15.5" x14ac:dyDescent="0.35">
      <c r="A2909" s="2"/>
    </row>
    <row r="2910" spans="1:1" ht="15.5" x14ac:dyDescent="0.35">
      <c r="A2910" s="2"/>
    </row>
    <row r="2911" spans="1:1" ht="15.5" x14ac:dyDescent="0.35">
      <c r="A2911" s="2"/>
    </row>
    <row r="2912" spans="1:1" ht="15.5" x14ac:dyDescent="0.35">
      <c r="A2912" s="2"/>
    </row>
    <row r="2913" spans="1:1" ht="15.5" x14ac:dyDescent="0.35">
      <c r="A2913" s="2"/>
    </row>
    <row r="2914" spans="1:1" ht="15.5" x14ac:dyDescent="0.35">
      <c r="A2914" s="2"/>
    </row>
    <row r="2915" spans="1:1" ht="15.5" x14ac:dyDescent="0.35">
      <c r="A2915" s="2"/>
    </row>
    <row r="2916" spans="1:1" ht="15.5" x14ac:dyDescent="0.35">
      <c r="A2916" s="2"/>
    </row>
    <row r="2917" spans="1:1" ht="15.5" x14ac:dyDescent="0.35">
      <c r="A2917" s="2"/>
    </row>
    <row r="2918" spans="1:1" ht="15.5" x14ac:dyDescent="0.35">
      <c r="A2918" s="2"/>
    </row>
    <row r="2919" spans="1:1" ht="15.5" x14ac:dyDescent="0.35">
      <c r="A2919" s="2"/>
    </row>
    <row r="2920" spans="1:1" ht="15.5" x14ac:dyDescent="0.35">
      <c r="A2920" s="2"/>
    </row>
    <row r="2921" spans="1:1" ht="15.5" x14ac:dyDescent="0.35">
      <c r="A2921" s="2"/>
    </row>
    <row r="2922" spans="1:1" ht="15.5" x14ac:dyDescent="0.35">
      <c r="A2922" s="2"/>
    </row>
    <row r="2923" spans="1:1" ht="15.5" x14ac:dyDescent="0.35">
      <c r="A2923" s="2"/>
    </row>
    <row r="2924" spans="1:1" ht="15.5" x14ac:dyDescent="0.35">
      <c r="A2924" s="2"/>
    </row>
    <row r="2925" spans="1:1" ht="15.5" x14ac:dyDescent="0.35">
      <c r="A2925" s="2"/>
    </row>
    <row r="2926" spans="1:1" ht="15.5" x14ac:dyDescent="0.35">
      <c r="A2926" s="2"/>
    </row>
    <row r="2927" spans="1:1" ht="15.5" x14ac:dyDescent="0.35">
      <c r="A2927" s="2"/>
    </row>
    <row r="2928" spans="1:1" ht="15.5" x14ac:dyDescent="0.35">
      <c r="A2928" s="2"/>
    </row>
    <row r="2929" spans="1:1" ht="15.5" x14ac:dyDescent="0.35">
      <c r="A2929" s="2"/>
    </row>
    <row r="2930" spans="1:1" ht="15.5" x14ac:dyDescent="0.35">
      <c r="A2930" s="2"/>
    </row>
    <row r="2931" spans="1:1" ht="15.5" x14ac:dyDescent="0.35">
      <c r="A2931" s="2"/>
    </row>
    <row r="2932" spans="1:1" ht="15.5" x14ac:dyDescent="0.35">
      <c r="A2932" s="2"/>
    </row>
    <row r="2933" spans="1:1" ht="15.5" x14ac:dyDescent="0.35">
      <c r="A2933" s="2"/>
    </row>
    <row r="2934" spans="1:1" ht="15.5" x14ac:dyDescent="0.35">
      <c r="A2934" s="2"/>
    </row>
    <row r="2935" spans="1:1" ht="15.5" x14ac:dyDescent="0.35">
      <c r="A2935" s="2"/>
    </row>
    <row r="2936" spans="1:1" ht="15.5" x14ac:dyDescent="0.35">
      <c r="A2936" s="2"/>
    </row>
    <row r="2937" spans="1:1" ht="15.5" x14ac:dyDescent="0.35">
      <c r="A2937" s="2"/>
    </row>
    <row r="2938" spans="1:1" ht="15.5" x14ac:dyDescent="0.35">
      <c r="A2938" s="2"/>
    </row>
    <row r="2939" spans="1:1" ht="15.5" x14ac:dyDescent="0.35">
      <c r="A2939" s="2"/>
    </row>
    <row r="2940" spans="1:1" ht="15.5" x14ac:dyDescent="0.35">
      <c r="A2940" s="2"/>
    </row>
    <row r="2941" spans="1:1" ht="15.5" x14ac:dyDescent="0.35">
      <c r="A2941" s="2"/>
    </row>
    <row r="2942" spans="1:1" ht="15.5" x14ac:dyDescent="0.35">
      <c r="A2942" s="2"/>
    </row>
    <row r="2943" spans="1:1" ht="15.5" x14ac:dyDescent="0.35">
      <c r="A2943" s="2"/>
    </row>
    <row r="2944" spans="1:1" ht="15.5" x14ac:dyDescent="0.35">
      <c r="A2944" s="2"/>
    </row>
    <row r="2945" spans="1:1" ht="15.5" x14ac:dyDescent="0.35">
      <c r="A2945" s="2"/>
    </row>
    <row r="2946" spans="1:1" ht="15.5" x14ac:dyDescent="0.35">
      <c r="A2946" s="2"/>
    </row>
    <row r="2947" spans="1:1" ht="15.5" x14ac:dyDescent="0.35">
      <c r="A2947" s="2"/>
    </row>
    <row r="2948" spans="1:1" ht="15.5" x14ac:dyDescent="0.35">
      <c r="A2948" s="2"/>
    </row>
    <row r="2949" spans="1:1" ht="15.5" x14ac:dyDescent="0.35">
      <c r="A2949" s="2"/>
    </row>
    <row r="2950" spans="1:1" ht="15.5" x14ac:dyDescent="0.35">
      <c r="A2950" s="2"/>
    </row>
    <row r="2951" spans="1:1" ht="15.5" x14ac:dyDescent="0.35">
      <c r="A2951" s="2"/>
    </row>
    <row r="2952" spans="1:1" ht="15.5" x14ac:dyDescent="0.35">
      <c r="A2952" s="2"/>
    </row>
    <row r="2953" spans="1:1" ht="15.5" x14ac:dyDescent="0.35">
      <c r="A2953" s="2"/>
    </row>
    <row r="2954" spans="1:1" ht="15.5" x14ac:dyDescent="0.35">
      <c r="A2954" s="2"/>
    </row>
    <row r="2955" spans="1:1" ht="15.5" x14ac:dyDescent="0.35">
      <c r="A2955" s="2"/>
    </row>
    <row r="2956" spans="1:1" ht="15.5" x14ac:dyDescent="0.35">
      <c r="A2956" s="2"/>
    </row>
    <row r="2957" spans="1:1" ht="15.5" x14ac:dyDescent="0.35">
      <c r="A2957" s="2"/>
    </row>
    <row r="2958" spans="1:1" ht="15.5" x14ac:dyDescent="0.35">
      <c r="A2958" s="2"/>
    </row>
    <row r="2959" spans="1:1" ht="15.5" x14ac:dyDescent="0.35">
      <c r="A2959" s="2"/>
    </row>
    <row r="2960" spans="1:1" ht="15.5" x14ac:dyDescent="0.35">
      <c r="A2960" s="2"/>
    </row>
    <row r="2961" spans="1:1" ht="15.5" x14ac:dyDescent="0.35">
      <c r="A2961" s="2"/>
    </row>
    <row r="2962" spans="1:1" ht="15.5" x14ac:dyDescent="0.35">
      <c r="A2962" s="2"/>
    </row>
    <row r="2963" spans="1:1" ht="15.5" x14ac:dyDescent="0.35">
      <c r="A2963" s="2"/>
    </row>
    <row r="2964" spans="1:1" ht="15.5" x14ac:dyDescent="0.35">
      <c r="A2964" s="2"/>
    </row>
    <row r="2965" spans="1:1" ht="15.5" x14ac:dyDescent="0.35">
      <c r="A2965" s="2"/>
    </row>
    <row r="2966" spans="1:1" ht="15.5" x14ac:dyDescent="0.35">
      <c r="A2966" s="2"/>
    </row>
    <row r="2967" spans="1:1" ht="15.5" x14ac:dyDescent="0.35">
      <c r="A2967" s="2"/>
    </row>
    <row r="2968" spans="1:1" ht="15.5" x14ac:dyDescent="0.35">
      <c r="A2968" s="2"/>
    </row>
    <row r="2969" spans="1:1" ht="15.5" x14ac:dyDescent="0.35">
      <c r="A2969" s="2"/>
    </row>
    <row r="2970" spans="1:1" ht="15.5" x14ac:dyDescent="0.35">
      <c r="A2970" s="2"/>
    </row>
    <row r="2971" spans="1:1" ht="15.5" x14ac:dyDescent="0.35">
      <c r="A2971" s="2"/>
    </row>
    <row r="2972" spans="1:1" ht="15.5" x14ac:dyDescent="0.35">
      <c r="A2972" s="2"/>
    </row>
    <row r="2973" spans="1:1" ht="15.5" x14ac:dyDescent="0.35">
      <c r="A2973" s="2"/>
    </row>
    <row r="2974" spans="1:1" ht="15.5" x14ac:dyDescent="0.35">
      <c r="A2974" s="2"/>
    </row>
    <row r="2975" spans="1:1" ht="15.5" x14ac:dyDescent="0.35">
      <c r="A2975" s="2"/>
    </row>
    <row r="2976" spans="1:1" ht="15.5" x14ac:dyDescent="0.35">
      <c r="A2976" s="2"/>
    </row>
    <row r="2977" spans="1:1" ht="15.5" x14ac:dyDescent="0.35">
      <c r="A2977" s="2"/>
    </row>
    <row r="2978" spans="1:1" ht="15.5" x14ac:dyDescent="0.35">
      <c r="A2978" s="2"/>
    </row>
    <row r="2979" spans="1:1" ht="15.5" x14ac:dyDescent="0.35">
      <c r="A2979" s="2"/>
    </row>
    <row r="2980" spans="1:1" ht="15.5" x14ac:dyDescent="0.35">
      <c r="A2980" s="2"/>
    </row>
    <row r="2981" spans="1:1" ht="15.5" x14ac:dyDescent="0.35">
      <c r="A2981" s="2"/>
    </row>
    <row r="2982" spans="1:1" ht="15.5" x14ac:dyDescent="0.35">
      <c r="A2982" s="2"/>
    </row>
    <row r="2983" spans="1:1" ht="15.5" x14ac:dyDescent="0.35">
      <c r="A2983" s="2"/>
    </row>
    <row r="2984" spans="1:1" ht="15.5" x14ac:dyDescent="0.35">
      <c r="A2984" s="2"/>
    </row>
    <row r="2985" spans="1:1" ht="15.5" x14ac:dyDescent="0.35">
      <c r="A2985" s="2"/>
    </row>
    <row r="2986" spans="1:1" ht="15.5" x14ac:dyDescent="0.35">
      <c r="A2986" s="2"/>
    </row>
    <row r="2987" spans="1:1" ht="15.5" x14ac:dyDescent="0.35">
      <c r="A2987" s="2"/>
    </row>
    <row r="2988" spans="1:1" ht="15.5" x14ac:dyDescent="0.35">
      <c r="A2988" s="2"/>
    </row>
    <row r="2989" spans="1:1" ht="15.5" x14ac:dyDescent="0.35">
      <c r="A2989" s="2"/>
    </row>
    <row r="2990" spans="1:1" ht="15.5" x14ac:dyDescent="0.35">
      <c r="A2990" s="2"/>
    </row>
    <row r="2991" spans="1:1" ht="15.5" x14ac:dyDescent="0.35">
      <c r="A2991" s="2"/>
    </row>
    <row r="2992" spans="1:1" ht="15.5" x14ac:dyDescent="0.35">
      <c r="A2992" s="2"/>
    </row>
    <row r="2993" spans="1:1" ht="15.5" x14ac:dyDescent="0.35">
      <c r="A2993" s="2"/>
    </row>
    <row r="2994" spans="1:1" ht="15.5" x14ac:dyDescent="0.35">
      <c r="A2994" s="2"/>
    </row>
    <row r="2995" spans="1:1" ht="15.5" x14ac:dyDescent="0.35">
      <c r="A2995" s="2"/>
    </row>
    <row r="2996" spans="1:1" ht="15.5" x14ac:dyDescent="0.35">
      <c r="A2996" s="2"/>
    </row>
    <row r="2997" spans="1:1" ht="15.5" x14ac:dyDescent="0.35">
      <c r="A2997" s="2"/>
    </row>
    <row r="2998" spans="1:1" ht="15.5" x14ac:dyDescent="0.35">
      <c r="A2998" s="2"/>
    </row>
    <row r="2999" spans="1:1" ht="15.5" x14ac:dyDescent="0.35">
      <c r="A2999" s="2"/>
    </row>
    <row r="3000" spans="1:1" ht="15.5" x14ac:dyDescent="0.35">
      <c r="A3000" s="2"/>
    </row>
    <row r="3001" spans="1:1" ht="15.5" x14ac:dyDescent="0.35">
      <c r="A3001" s="2"/>
    </row>
    <row r="3002" spans="1:1" ht="15.5" x14ac:dyDescent="0.35">
      <c r="A3002" s="2"/>
    </row>
    <row r="3003" spans="1:1" ht="15.5" x14ac:dyDescent="0.35">
      <c r="A3003" s="2"/>
    </row>
    <row r="3004" spans="1:1" ht="15.5" x14ac:dyDescent="0.35">
      <c r="A3004" s="2"/>
    </row>
    <row r="3005" spans="1:1" ht="15.5" x14ac:dyDescent="0.35">
      <c r="A3005" s="2"/>
    </row>
    <row r="3006" spans="1:1" ht="15.5" x14ac:dyDescent="0.35">
      <c r="A3006" s="2"/>
    </row>
    <row r="3007" spans="1:1" ht="15.5" x14ac:dyDescent="0.35">
      <c r="A3007" s="2"/>
    </row>
    <row r="3008" spans="1:1" ht="15.5" x14ac:dyDescent="0.35">
      <c r="A3008" s="2"/>
    </row>
    <row r="3009" spans="1:1" ht="15.5" x14ac:dyDescent="0.35">
      <c r="A3009" s="2"/>
    </row>
    <row r="3010" spans="1:1" ht="15.5" x14ac:dyDescent="0.35">
      <c r="A3010" s="2"/>
    </row>
    <row r="3011" spans="1:1" ht="15.5" x14ac:dyDescent="0.35">
      <c r="A3011" s="2"/>
    </row>
    <row r="3012" spans="1:1" ht="15.5" x14ac:dyDescent="0.35">
      <c r="A3012" s="2"/>
    </row>
    <row r="3013" spans="1:1" ht="15.5" x14ac:dyDescent="0.35">
      <c r="A3013" s="2"/>
    </row>
    <row r="3014" spans="1:1" ht="15.5" x14ac:dyDescent="0.35">
      <c r="A3014" s="2"/>
    </row>
    <row r="3015" spans="1:1" ht="15.5" x14ac:dyDescent="0.35">
      <c r="A3015" s="2"/>
    </row>
    <row r="3016" spans="1:1" ht="15.5" x14ac:dyDescent="0.35">
      <c r="A3016" s="2"/>
    </row>
    <row r="3017" spans="1:1" ht="15.5" x14ac:dyDescent="0.35">
      <c r="A3017" s="2"/>
    </row>
    <row r="3018" spans="1:1" ht="15.5" x14ac:dyDescent="0.35">
      <c r="A3018" s="2"/>
    </row>
    <row r="3019" spans="1:1" ht="15.5" x14ac:dyDescent="0.35">
      <c r="A3019" s="2"/>
    </row>
    <row r="3020" spans="1:1" ht="15.5" x14ac:dyDescent="0.35">
      <c r="A3020" s="2"/>
    </row>
    <row r="3021" spans="1:1" ht="15.5" x14ac:dyDescent="0.35">
      <c r="A3021" s="2"/>
    </row>
    <row r="3022" spans="1:1" ht="15.5" x14ac:dyDescent="0.35">
      <c r="A3022" s="2"/>
    </row>
    <row r="3023" spans="1:1" ht="15.5" x14ac:dyDescent="0.35">
      <c r="A3023" s="2"/>
    </row>
    <row r="3024" spans="1:1" ht="15.5" x14ac:dyDescent="0.35">
      <c r="A3024" s="2"/>
    </row>
    <row r="3025" spans="1:1" ht="15.5" x14ac:dyDescent="0.35">
      <c r="A3025" s="2"/>
    </row>
    <row r="3026" spans="1:1" ht="15.5" x14ac:dyDescent="0.35">
      <c r="A3026" s="2"/>
    </row>
    <row r="3027" spans="1:1" ht="15.5" x14ac:dyDescent="0.35">
      <c r="A3027" s="2"/>
    </row>
    <row r="3028" spans="1:1" ht="15.5" x14ac:dyDescent="0.35">
      <c r="A3028" s="2"/>
    </row>
    <row r="3029" spans="1:1" ht="15.5" x14ac:dyDescent="0.35">
      <c r="A3029" s="2"/>
    </row>
    <row r="3030" spans="1:1" ht="15.5" x14ac:dyDescent="0.35">
      <c r="A3030" s="2"/>
    </row>
    <row r="3031" spans="1:1" ht="15.5" x14ac:dyDescent="0.35">
      <c r="A3031" s="2"/>
    </row>
    <row r="3032" spans="1:1" ht="15.5" x14ac:dyDescent="0.35">
      <c r="A3032" s="2"/>
    </row>
    <row r="3033" spans="1:1" ht="15.5" x14ac:dyDescent="0.35">
      <c r="A3033" s="2"/>
    </row>
    <row r="3034" spans="1:1" ht="15.5" x14ac:dyDescent="0.35">
      <c r="A3034" s="2"/>
    </row>
    <row r="3035" spans="1:1" ht="15.5" x14ac:dyDescent="0.35">
      <c r="A3035" s="2"/>
    </row>
    <row r="3036" spans="1:1" ht="15.5" x14ac:dyDescent="0.35">
      <c r="A3036" s="2"/>
    </row>
    <row r="3037" spans="1:1" ht="15.5" x14ac:dyDescent="0.35">
      <c r="A3037" s="2"/>
    </row>
    <row r="3038" spans="1:1" ht="15.5" x14ac:dyDescent="0.35">
      <c r="A3038" s="2"/>
    </row>
    <row r="3039" spans="1:1" ht="15.5" x14ac:dyDescent="0.35">
      <c r="A3039" s="2"/>
    </row>
    <row r="3040" spans="1:1" ht="15.5" x14ac:dyDescent="0.35">
      <c r="A3040" s="2"/>
    </row>
    <row r="3041" spans="1:1" ht="15.5" x14ac:dyDescent="0.35">
      <c r="A3041" s="2"/>
    </row>
    <row r="3042" spans="1:1" ht="15.5" x14ac:dyDescent="0.35">
      <c r="A3042" s="2"/>
    </row>
    <row r="3043" spans="1:1" ht="15.5" x14ac:dyDescent="0.35">
      <c r="A3043" s="2"/>
    </row>
    <row r="3044" spans="1:1" ht="15.5" x14ac:dyDescent="0.35">
      <c r="A3044" s="2"/>
    </row>
    <row r="3045" spans="1:1" ht="15.5" x14ac:dyDescent="0.35">
      <c r="A3045" s="2"/>
    </row>
    <row r="3046" spans="1:1" ht="15.5" x14ac:dyDescent="0.35">
      <c r="A3046" s="2"/>
    </row>
    <row r="3047" spans="1:1" ht="15.5" x14ac:dyDescent="0.35">
      <c r="A3047" s="2"/>
    </row>
    <row r="3048" spans="1:1" ht="15.5" x14ac:dyDescent="0.35">
      <c r="A3048" s="2"/>
    </row>
    <row r="3049" spans="1:1" ht="15.5" x14ac:dyDescent="0.35">
      <c r="A3049" s="2"/>
    </row>
    <row r="3050" spans="1:1" ht="15.5" x14ac:dyDescent="0.35">
      <c r="A3050" s="2"/>
    </row>
    <row r="3051" spans="1:1" ht="15.5" x14ac:dyDescent="0.35">
      <c r="A3051" s="2"/>
    </row>
    <row r="3052" spans="1:1" ht="15.5" x14ac:dyDescent="0.35">
      <c r="A3052" s="2"/>
    </row>
    <row r="3053" spans="1:1" ht="15.5" x14ac:dyDescent="0.35">
      <c r="A3053" s="2"/>
    </row>
    <row r="3054" spans="1:1" ht="15.5" x14ac:dyDescent="0.35">
      <c r="A3054" s="2"/>
    </row>
    <row r="3055" spans="1:1" ht="15.5" x14ac:dyDescent="0.35">
      <c r="A3055" s="2"/>
    </row>
    <row r="3056" spans="1:1" ht="15.5" x14ac:dyDescent="0.35">
      <c r="A3056" s="2"/>
    </row>
    <row r="3057" spans="1:1" ht="15.5" x14ac:dyDescent="0.35">
      <c r="A3057" s="2"/>
    </row>
    <row r="3058" spans="1:1" ht="15.5" x14ac:dyDescent="0.35">
      <c r="A3058" s="2"/>
    </row>
    <row r="3059" spans="1:1" ht="15.5" x14ac:dyDescent="0.35">
      <c r="A3059" s="2"/>
    </row>
    <row r="3060" spans="1:1" ht="15.5" x14ac:dyDescent="0.35">
      <c r="A3060" s="2"/>
    </row>
    <row r="3061" spans="1:1" ht="15.5" x14ac:dyDescent="0.35">
      <c r="A3061" s="2"/>
    </row>
    <row r="3062" spans="1:1" ht="15.5" x14ac:dyDescent="0.35">
      <c r="A3062" s="2"/>
    </row>
    <row r="3063" spans="1:1" ht="15.5" x14ac:dyDescent="0.35">
      <c r="A3063" s="2"/>
    </row>
    <row r="3064" spans="1:1" ht="15.5" x14ac:dyDescent="0.35">
      <c r="A3064" s="2"/>
    </row>
    <row r="3065" spans="1:1" ht="15.5" x14ac:dyDescent="0.35">
      <c r="A3065" s="2"/>
    </row>
    <row r="3066" spans="1:1" ht="15.5" x14ac:dyDescent="0.35">
      <c r="A3066" s="2"/>
    </row>
    <row r="3067" spans="1:1" ht="15.5" x14ac:dyDescent="0.35">
      <c r="A3067" s="2"/>
    </row>
    <row r="3068" spans="1:1" ht="15.5" x14ac:dyDescent="0.35">
      <c r="A3068" s="2"/>
    </row>
    <row r="3069" spans="1:1" ht="15.5" x14ac:dyDescent="0.35">
      <c r="A3069" s="2"/>
    </row>
    <row r="3070" spans="1:1" ht="15.5" x14ac:dyDescent="0.35">
      <c r="A3070" s="2"/>
    </row>
    <row r="3071" spans="1:1" ht="15.5" x14ac:dyDescent="0.35">
      <c r="A3071" s="2"/>
    </row>
    <row r="3072" spans="1:1" ht="15.5" x14ac:dyDescent="0.35">
      <c r="A3072" s="2"/>
    </row>
    <row r="3073" spans="1:1" ht="15.5" x14ac:dyDescent="0.35">
      <c r="A3073" s="2"/>
    </row>
    <row r="3074" spans="1:1" ht="15.5" x14ac:dyDescent="0.35">
      <c r="A3074" s="2"/>
    </row>
    <row r="3075" spans="1:1" ht="15.5" x14ac:dyDescent="0.35">
      <c r="A3075" s="2"/>
    </row>
    <row r="3076" spans="1:1" ht="15.5" x14ac:dyDescent="0.35">
      <c r="A3076" s="2"/>
    </row>
    <row r="3077" spans="1:1" ht="15.5" x14ac:dyDescent="0.35">
      <c r="A3077" s="2"/>
    </row>
    <row r="3078" spans="1:1" ht="15.5" x14ac:dyDescent="0.35">
      <c r="A3078" s="2"/>
    </row>
    <row r="3079" spans="1:1" ht="15.5" x14ac:dyDescent="0.35">
      <c r="A3079" s="2"/>
    </row>
    <row r="3080" spans="1:1" ht="15.5" x14ac:dyDescent="0.35">
      <c r="A3080" s="2"/>
    </row>
    <row r="3081" spans="1:1" ht="15.5" x14ac:dyDescent="0.35">
      <c r="A3081" s="2"/>
    </row>
    <row r="3082" spans="1:1" ht="15.5" x14ac:dyDescent="0.35">
      <c r="A3082" s="2"/>
    </row>
    <row r="3083" spans="1:1" ht="15.5" x14ac:dyDescent="0.35">
      <c r="A3083" s="2"/>
    </row>
    <row r="3084" spans="1:1" ht="15.5" x14ac:dyDescent="0.35">
      <c r="A3084" s="2"/>
    </row>
    <row r="3085" spans="1:1" ht="15.5" x14ac:dyDescent="0.35">
      <c r="A3085" s="2"/>
    </row>
    <row r="3086" spans="1:1" ht="15.5" x14ac:dyDescent="0.35">
      <c r="A3086" s="2"/>
    </row>
    <row r="3087" spans="1:1" ht="15.5" x14ac:dyDescent="0.35">
      <c r="A3087" s="2"/>
    </row>
    <row r="3088" spans="1:1" ht="15.5" x14ac:dyDescent="0.35">
      <c r="A3088" s="2"/>
    </row>
    <row r="3089" spans="1:1" ht="15.5" x14ac:dyDescent="0.35">
      <c r="A3089" s="2"/>
    </row>
    <row r="3090" spans="1:1" ht="15.5" x14ac:dyDescent="0.35">
      <c r="A3090" s="2"/>
    </row>
    <row r="3091" spans="1:1" ht="15.5" x14ac:dyDescent="0.35">
      <c r="A3091" s="2"/>
    </row>
    <row r="3092" spans="1:1" ht="15.5" x14ac:dyDescent="0.35">
      <c r="A3092" s="2"/>
    </row>
    <row r="3093" spans="1:1" ht="15.5" x14ac:dyDescent="0.35">
      <c r="A3093" s="2"/>
    </row>
    <row r="3094" spans="1:1" ht="15.5" x14ac:dyDescent="0.35">
      <c r="A3094" s="2"/>
    </row>
    <row r="3095" spans="1:1" ht="15.5" x14ac:dyDescent="0.35">
      <c r="A3095" s="2"/>
    </row>
    <row r="3096" spans="1:1" ht="15.5" x14ac:dyDescent="0.35">
      <c r="A3096" s="2"/>
    </row>
    <row r="3097" spans="1:1" ht="15.5" x14ac:dyDescent="0.35">
      <c r="A3097" s="2"/>
    </row>
    <row r="3098" spans="1:1" ht="15.5" x14ac:dyDescent="0.35">
      <c r="A3098" s="2"/>
    </row>
    <row r="3099" spans="1:1" ht="15.5" x14ac:dyDescent="0.35">
      <c r="A3099" s="2"/>
    </row>
    <row r="3100" spans="1:1" ht="15.5" x14ac:dyDescent="0.35">
      <c r="A3100" s="2"/>
    </row>
    <row r="3101" spans="1:1" ht="15.5" x14ac:dyDescent="0.35">
      <c r="A3101" s="2"/>
    </row>
    <row r="3102" spans="1:1" ht="15.5" x14ac:dyDescent="0.35">
      <c r="A3102" s="2"/>
    </row>
    <row r="3103" spans="1:1" ht="15.5" x14ac:dyDescent="0.35">
      <c r="A3103" s="2"/>
    </row>
    <row r="3104" spans="1:1" ht="15.5" x14ac:dyDescent="0.35">
      <c r="A3104" s="2"/>
    </row>
    <row r="3105" spans="1:1" ht="15.5" x14ac:dyDescent="0.35">
      <c r="A3105" s="2"/>
    </row>
    <row r="3106" spans="1:1" ht="15.5" x14ac:dyDescent="0.35">
      <c r="A3106" s="2"/>
    </row>
    <row r="3107" spans="1:1" ht="15.5" x14ac:dyDescent="0.35">
      <c r="A3107" s="2"/>
    </row>
    <row r="3108" spans="1:1" ht="15.5" x14ac:dyDescent="0.35">
      <c r="A3108" s="2"/>
    </row>
    <row r="3109" spans="1:1" ht="15.5" x14ac:dyDescent="0.35">
      <c r="A3109" s="2"/>
    </row>
    <row r="3110" spans="1:1" ht="15.5" x14ac:dyDescent="0.35">
      <c r="A3110" s="2"/>
    </row>
    <row r="3111" spans="1:1" ht="15.5" x14ac:dyDescent="0.35">
      <c r="A3111" s="2"/>
    </row>
    <row r="3112" spans="1:1" ht="15.5" x14ac:dyDescent="0.35">
      <c r="A3112" s="2"/>
    </row>
    <row r="3113" spans="1:1" ht="15.5" x14ac:dyDescent="0.35">
      <c r="A3113" s="2"/>
    </row>
    <row r="3114" spans="1:1" ht="15.5" x14ac:dyDescent="0.35">
      <c r="A3114" s="2"/>
    </row>
    <row r="3115" spans="1:1" ht="15.5" x14ac:dyDescent="0.35">
      <c r="A3115" s="2"/>
    </row>
    <row r="3116" spans="1:1" ht="15.5" x14ac:dyDescent="0.35">
      <c r="A3116" s="2"/>
    </row>
    <row r="3117" spans="1:1" ht="15.5" x14ac:dyDescent="0.35">
      <c r="A3117" s="2"/>
    </row>
    <row r="3118" spans="1:1" ht="15.5" x14ac:dyDescent="0.35">
      <c r="A3118" s="2"/>
    </row>
    <row r="3119" spans="1:1" ht="15.5" x14ac:dyDescent="0.35">
      <c r="A3119" s="2"/>
    </row>
    <row r="3120" spans="1:1" ht="15.5" x14ac:dyDescent="0.35">
      <c r="A3120" s="2"/>
    </row>
    <row r="3121" spans="1:1" ht="15.5" x14ac:dyDescent="0.35">
      <c r="A3121" s="2"/>
    </row>
    <row r="3122" spans="1:1" ht="15.5" x14ac:dyDescent="0.35">
      <c r="A3122" s="2"/>
    </row>
    <row r="3123" spans="1:1" ht="15.5" x14ac:dyDescent="0.35">
      <c r="A3123" s="2"/>
    </row>
    <row r="3124" spans="1:1" ht="15.5" x14ac:dyDescent="0.35">
      <c r="A3124" s="2"/>
    </row>
    <row r="3125" spans="1:1" ht="15.5" x14ac:dyDescent="0.35">
      <c r="A3125" s="2"/>
    </row>
    <row r="3126" spans="1:1" ht="15.5" x14ac:dyDescent="0.35">
      <c r="A3126" s="2"/>
    </row>
    <row r="3127" spans="1:1" ht="15.5" x14ac:dyDescent="0.35">
      <c r="A3127" s="2"/>
    </row>
    <row r="3128" spans="1:1" ht="15.5" x14ac:dyDescent="0.35">
      <c r="A3128" s="2"/>
    </row>
    <row r="3129" spans="1:1" ht="15.5" x14ac:dyDescent="0.35">
      <c r="A3129" s="2"/>
    </row>
    <row r="3130" spans="1:1" ht="15.5" x14ac:dyDescent="0.35">
      <c r="A3130" s="2"/>
    </row>
    <row r="3131" spans="1:1" ht="15.5" x14ac:dyDescent="0.35">
      <c r="A3131" s="2"/>
    </row>
    <row r="3132" spans="1:1" ht="15.5" x14ac:dyDescent="0.35">
      <c r="A3132" s="2"/>
    </row>
    <row r="3133" spans="1:1" ht="15.5" x14ac:dyDescent="0.35">
      <c r="A3133" s="2"/>
    </row>
    <row r="3134" spans="1:1" ht="15.5" x14ac:dyDescent="0.35">
      <c r="A3134" s="2"/>
    </row>
    <row r="3135" spans="1:1" ht="15.5" x14ac:dyDescent="0.35">
      <c r="A3135" s="2"/>
    </row>
    <row r="3136" spans="1:1" ht="15.5" x14ac:dyDescent="0.35">
      <c r="A3136" s="2"/>
    </row>
    <row r="3137" spans="1:1" ht="15.5" x14ac:dyDescent="0.35">
      <c r="A3137" s="2"/>
    </row>
    <row r="3138" spans="1:1" ht="15.5" x14ac:dyDescent="0.35">
      <c r="A3138" s="2"/>
    </row>
    <row r="3139" spans="1:1" ht="15.5" x14ac:dyDescent="0.35">
      <c r="A3139" s="2"/>
    </row>
    <row r="3140" spans="1:1" ht="15.5" x14ac:dyDescent="0.35">
      <c r="A3140" s="2"/>
    </row>
    <row r="3141" spans="1:1" ht="15.5" x14ac:dyDescent="0.35">
      <c r="A3141" s="2"/>
    </row>
    <row r="3142" spans="1:1" ht="15.5" x14ac:dyDescent="0.35">
      <c r="A3142" s="2"/>
    </row>
    <row r="3143" spans="1:1" ht="15.5" x14ac:dyDescent="0.35">
      <c r="A3143" s="2"/>
    </row>
    <row r="3144" spans="1:1" ht="15.5" x14ac:dyDescent="0.35">
      <c r="A3144" s="2"/>
    </row>
    <row r="3145" spans="1:1" ht="15.5" x14ac:dyDescent="0.35">
      <c r="A3145" s="2"/>
    </row>
    <row r="3146" spans="1:1" ht="15.5" x14ac:dyDescent="0.35">
      <c r="A3146" s="2"/>
    </row>
    <row r="3147" spans="1:1" ht="15.5" x14ac:dyDescent="0.35">
      <c r="A3147" s="2"/>
    </row>
    <row r="3148" spans="1:1" ht="15.5" x14ac:dyDescent="0.35">
      <c r="A3148" s="2"/>
    </row>
    <row r="3149" spans="1:1" ht="15.5" x14ac:dyDescent="0.35">
      <c r="A3149" s="2"/>
    </row>
    <row r="3150" spans="1:1" ht="15.5" x14ac:dyDescent="0.35">
      <c r="A3150" s="2"/>
    </row>
    <row r="3151" spans="1:1" ht="15.5" x14ac:dyDescent="0.35">
      <c r="A3151" s="2"/>
    </row>
    <row r="3152" spans="1:1" ht="15.5" x14ac:dyDescent="0.35">
      <c r="A3152" s="2"/>
    </row>
    <row r="3153" spans="1:1" ht="15.5" x14ac:dyDescent="0.35">
      <c r="A3153" s="2"/>
    </row>
    <row r="3154" spans="1:1" ht="15.5" x14ac:dyDescent="0.35">
      <c r="A3154" s="2"/>
    </row>
    <row r="3155" spans="1:1" ht="15.5" x14ac:dyDescent="0.35">
      <c r="A3155" s="2"/>
    </row>
    <row r="3156" spans="1:1" ht="15.5" x14ac:dyDescent="0.35">
      <c r="A3156" s="2"/>
    </row>
    <row r="3157" spans="1:1" ht="15.5" x14ac:dyDescent="0.35">
      <c r="A3157" s="2"/>
    </row>
    <row r="3158" spans="1:1" ht="15.5" x14ac:dyDescent="0.35">
      <c r="A3158" s="2"/>
    </row>
    <row r="3159" spans="1:1" ht="15.5" x14ac:dyDescent="0.35">
      <c r="A3159" s="2"/>
    </row>
    <row r="3160" spans="1:1" ht="15.5" x14ac:dyDescent="0.35">
      <c r="A3160" s="2"/>
    </row>
    <row r="3161" spans="1:1" ht="15.5" x14ac:dyDescent="0.35">
      <c r="A3161" s="2"/>
    </row>
    <row r="3162" spans="1:1" ht="15.5" x14ac:dyDescent="0.35">
      <c r="A3162" s="2"/>
    </row>
    <row r="3163" spans="1:1" ht="15.5" x14ac:dyDescent="0.35">
      <c r="A3163" s="2"/>
    </row>
    <row r="3164" spans="1:1" ht="15.5" x14ac:dyDescent="0.35">
      <c r="A3164" s="2"/>
    </row>
    <row r="3165" spans="1:1" ht="15.5" x14ac:dyDescent="0.35">
      <c r="A3165" s="2"/>
    </row>
    <row r="3166" spans="1:1" ht="15.5" x14ac:dyDescent="0.35">
      <c r="A3166" s="2"/>
    </row>
    <row r="3167" spans="1:1" ht="15.5" x14ac:dyDescent="0.35">
      <c r="A3167" s="2"/>
    </row>
    <row r="3168" spans="1:1" ht="15.5" x14ac:dyDescent="0.35">
      <c r="A3168" s="2"/>
    </row>
    <row r="3169" spans="1:1" ht="15.5" x14ac:dyDescent="0.35">
      <c r="A3169" s="2"/>
    </row>
    <row r="3170" spans="1:1" ht="15.5" x14ac:dyDescent="0.35">
      <c r="A3170" s="2"/>
    </row>
    <row r="3171" spans="1:1" ht="15.5" x14ac:dyDescent="0.35">
      <c r="A3171" s="2"/>
    </row>
    <row r="3172" spans="1:1" ht="15.5" x14ac:dyDescent="0.35">
      <c r="A3172" s="2"/>
    </row>
    <row r="3173" spans="1:1" ht="15.5" x14ac:dyDescent="0.35">
      <c r="A3173" s="2"/>
    </row>
    <row r="3174" spans="1:1" ht="15.5" x14ac:dyDescent="0.35">
      <c r="A3174" s="2"/>
    </row>
    <row r="3175" spans="1:1" ht="15.5" x14ac:dyDescent="0.35">
      <c r="A3175" s="2"/>
    </row>
    <row r="3176" spans="1:1" ht="15.5" x14ac:dyDescent="0.35">
      <c r="A3176" s="2"/>
    </row>
    <row r="3177" spans="1:1" ht="15.5" x14ac:dyDescent="0.35">
      <c r="A3177" s="2"/>
    </row>
    <row r="3178" spans="1:1" ht="15.5" x14ac:dyDescent="0.35">
      <c r="A3178" s="2"/>
    </row>
    <row r="3179" spans="1:1" ht="15.5" x14ac:dyDescent="0.35">
      <c r="A3179" s="2"/>
    </row>
    <row r="3180" spans="1:1" ht="15.5" x14ac:dyDescent="0.35">
      <c r="A3180" s="2"/>
    </row>
    <row r="3181" spans="1:1" ht="15.5" x14ac:dyDescent="0.35">
      <c r="A3181" s="2"/>
    </row>
    <row r="3182" spans="1:1" ht="15.5" x14ac:dyDescent="0.35">
      <c r="A3182" s="2"/>
    </row>
    <row r="3183" spans="1:1" ht="15.5" x14ac:dyDescent="0.35">
      <c r="A3183" s="2"/>
    </row>
    <row r="3184" spans="1:1" ht="15.5" x14ac:dyDescent="0.35">
      <c r="A3184" s="2"/>
    </row>
    <row r="3185" spans="1:1" ht="15.5" x14ac:dyDescent="0.35">
      <c r="A3185" s="2"/>
    </row>
    <row r="3186" spans="1:1" ht="15.5" x14ac:dyDescent="0.35">
      <c r="A3186" s="2"/>
    </row>
    <row r="3187" spans="1:1" ht="15.5" x14ac:dyDescent="0.35">
      <c r="A3187" s="2"/>
    </row>
    <row r="3188" spans="1:1" ht="15.5" x14ac:dyDescent="0.35">
      <c r="A3188" s="2"/>
    </row>
    <row r="3189" spans="1:1" ht="15.5" x14ac:dyDescent="0.35">
      <c r="A3189" s="2"/>
    </row>
    <row r="3190" spans="1:1" ht="15.5" x14ac:dyDescent="0.35">
      <c r="A3190" s="2"/>
    </row>
    <row r="3191" spans="1:1" ht="15.5" x14ac:dyDescent="0.35">
      <c r="A3191" s="2"/>
    </row>
    <row r="3192" spans="1:1" ht="15.5" x14ac:dyDescent="0.35">
      <c r="A3192" s="2"/>
    </row>
    <row r="3193" spans="1:1" ht="15.5" x14ac:dyDescent="0.35">
      <c r="A3193" s="2"/>
    </row>
    <row r="3194" spans="1:1" ht="15.5" x14ac:dyDescent="0.35">
      <c r="A3194" s="2"/>
    </row>
    <row r="3195" spans="1:1" ht="15.5" x14ac:dyDescent="0.35">
      <c r="A3195" s="2"/>
    </row>
    <row r="3196" spans="1:1" ht="15.5" x14ac:dyDescent="0.35">
      <c r="A3196" s="2"/>
    </row>
    <row r="3197" spans="1:1" ht="15.5" x14ac:dyDescent="0.35">
      <c r="A3197" s="2"/>
    </row>
    <row r="3198" spans="1:1" ht="15.5" x14ac:dyDescent="0.35">
      <c r="A3198" s="2"/>
    </row>
    <row r="3199" spans="1:1" ht="15.5" x14ac:dyDescent="0.35">
      <c r="A3199" s="2"/>
    </row>
    <row r="3200" spans="1:1" ht="15.5" x14ac:dyDescent="0.35">
      <c r="A3200" s="2"/>
    </row>
    <row r="3201" spans="1:1" ht="15.5" x14ac:dyDescent="0.35">
      <c r="A3201" s="2"/>
    </row>
    <row r="3202" spans="1:1" ht="15.5" x14ac:dyDescent="0.35">
      <c r="A3202" s="2"/>
    </row>
    <row r="3203" spans="1:1" ht="15.5" x14ac:dyDescent="0.35">
      <c r="A3203" s="2"/>
    </row>
    <row r="3204" spans="1:1" ht="15.5" x14ac:dyDescent="0.35">
      <c r="A3204" s="2"/>
    </row>
    <row r="3205" spans="1:1" ht="15.5" x14ac:dyDescent="0.35">
      <c r="A3205" s="2"/>
    </row>
    <row r="3206" spans="1:1" ht="15.5" x14ac:dyDescent="0.35">
      <c r="A3206" s="2"/>
    </row>
    <row r="3207" spans="1:1" ht="15.5" x14ac:dyDescent="0.35">
      <c r="A3207" s="2"/>
    </row>
    <row r="3208" spans="1:1" ht="15.5" x14ac:dyDescent="0.35">
      <c r="A3208" s="2"/>
    </row>
    <row r="3209" spans="1:1" ht="15.5" x14ac:dyDescent="0.35">
      <c r="A3209" s="2"/>
    </row>
    <row r="3210" spans="1:1" ht="15.5" x14ac:dyDescent="0.35">
      <c r="A3210" s="2"/>
    </row>
    <row r="3211" spans="1:1" ht="15.5" x14ac:dyDescent="0.35">
      <c r="A3211" s="2"/>
    </row>
    <row r="3212" spans="1:1" ht="15.5" x14ac:dyDescent="0.35">
      <c r="A3212" s="2"/>
    </row>
    <row r="3213" spans="1:1" ht="15.5" x14ac:dyDescent="0.35">
      <c r="A3213" s="2"/>
    </row>
    <row r="3214" spans="1:1" ht="15.5" x14ac:dyDescent="0.35">
      <c r="A3214" s="2"/>
    </row>
    <row r="3215" spans="1:1" ht="15.5" x14ac:dyDescent="0.35">
      <c r="A3215" s="2"/>
    </row>
    <row r="3216" spans="1:1" ht="15.5" x14ac:dyDescent="0.35">
      <c r="A3216" s="2"/>
    </row>
    <row r="3217" spans="1:1" ht="15.5" x14ac:dyDescent="0.35">
      <c r="A3217" s="2"/>
    </row>
    <row r="3218" spans="1:1" ht="15.5" x14ac:dyDescent="0.35">
      <c r="A3218" s="2"/>
    </row>
    <row r="3219" spans="1:1" ht="15.5" x14ac:dyDescent="0.35">
      <c r="A3219" s="2"/>
    </row>
    <row r="3220" spans="1:1" ht="15.5" x14ac:dyDescent="0.35">
      <c r="A3220" s="2"/>
    </row>
    <row r="3221" spans="1:1" ht="15.5" x14ac:dyDescent="0.35">
      <c r="A3221" s="2"/>
    </row>
    <row r="3222" spans="1:1" ht="15.5" x14ac:dyDescent="0.35">
      <c r="A3222" s="2"/>
    </row>
    <row r="3223" spans="1:1" ht="15.5" x14ac:dyDescent="0.35">
      <c r="A3223" s="2"/>
    </row>
    <row r="3224" spans="1:1" ht="15.5" x14ac:dyDescent="0.35">
      <c r="A3224" s="2"/>
    </row>
    <row r="3225" spans="1:1" ht="15.5" x14ac:dyDescent="0.35">
      <c r="A3225" s="2"/>
    </row>
    <row r="3226" spans="1:1" ht="15.5" x14ac:dyDescent="0.35">
      <c r="A3226" s="2"/>
    </row>
    <row r="3227" spans="1:1" ht="15.5" x14ac:dyDescent="0.35">
      <c r="A3227" s="2"/>
    </row>
    <row r="3228" spans="1:1" ht="15.5" x14ac:dyDescent="0.35">
      <c r="A3228" s="2"/>
    </row>
    <row r="3229" spans="1:1" ht="15.5" x14ac:dyDescent="0.35">
      <c r="A3229" s="2"/>
    </row>
    <row r="3230" spans="1:1" ht="15.5" x14ac:dyDescent="0.35">
      <c r="A3230" s="2"/>
    </row>
    <row r="3231" spans="1:1" ht="15.5" x14ac:dyDescent="0.35">
      <c r="A3231" s="2"/>
    </row>
    <row r="3232" spans="1:1" ht="15.5" x14ac:dyDescent="0.35">
      <c r="A3232" s="2"/>
    </row>
    <row r="3233" spans="1:1" ht="15.5" x14ac:dyDescent="0.35">
      <c r="A3233" s="2"/>
    </row>
    <row r="3234" spans="1:1" ht="15.5" x14ac:dyDescent="0.35">
      <c r="A3234" s="2"/>
    </row>
    <row r="3235" spans="1:1" ht="15.5" x14ac:dyDescent="0.35">
      <c r="A3235" s="2"/>
    </row>
    <row r="3236" spans="1:1" ht="15.5" x14ac:dyDescent="0.35">
      <c r="A3236" s="2"/>
    </row>
    <row r="3237" spans="1:1" ht="15.5" x14ac:dyDescent="0.35">
      <c r="A3237" s="2"/>
    </row>
    <row r="3238" spans="1:1" ht="15.5" x14ac:dyDescent="0.35">
      <c r="A3238" s="2"/>
    </row>
    <row r="3239" spans="1:1" ht="15.5" x14ac:dyDescent="0.35">
      <c r="A3239" s="2"/>
    </row>
    <row r="3240" spans="1:1" ht="15.5" x14ac:dyDescent="0.35">
      <c r="A3240" s="2"/>
    </row>
    <row r="3241" spans="1:1" ht="15.5" x14ac:dyDescent="0.35">
      <c r="A3241" s="2"/>
    </row>
    <row r="3242" spans="1:1" ht="15.5" x14ac:dyDescent="0.35">
      <c r="A3242" s="2"/>
    </row>
    <row r="3243" spans="1:1" ht="15.5" x14ac:dyDescent="0.35">
      <c r="A3243" s="2"/>
    </row>
    <row r="3244" spans="1:1" ht="15.5" x14ac:dyDescent="0.35">
      <c r="A3244" s="2"/>
    </row>
    <row r="3245" spans="1:1" ht="15.5" x14ac:dyDescent="0.35">
      <c r="A3245" s="2"/>
    </row>
    <row r="3246" spans="1:1" ht="15.5" x14ac:dyDescent="0.35">
      <c r="A3246" s="2"/>
    </row>
    <row r="3247" spans="1:1" ht="15.5" x14ac:dyDescent="0.35">
      <c r="A3247" s="2"/>
    </row>
    <row r="3248" spans="1:1" ht="15.5" x14ac:dyDescent="0.35">
      <c r="A3248" s="2"/>
    </row>
    <row r="3249" spans="1:1" ht="15.5" x14ac:dyDescent="0.35">
      <c r="A3249" s="2"/>
    </row>
    <row r="3250" spans="1:1" ht="15.5" x14ac:dyDescent="0.35">
      <c r="A3250" s="2"/>
    </row>
    <row r="3251" spans="1:1" ht="15.5" x14ac:dyDescent="0.35">
      <c r="A3251" s="2"/>
    </row>
    <row r="3252" spans="1:1" ht="15.5" x14ac:dyDescent="0.35">
      <c r="A3252" s="2"/>
    </row>
    <row r="3253" spans="1:1" ht="15.5" x14ac:dyDescent="0.35">
      <c r="A3253" s="2"/>
    </row>
    <row r="3254" spans="1:1" ht="15.5" x14ac:dyDescent="0.35">
      <c r="A3254" s="2"/>
    </row>
    <row r="3255" spans="1:1" ht="15.5" x14ac:dyDescent="0.35">
      <c r="A3255" s="2"/>
    </row>
    <row r="3256" spans="1:1" ht="15.5" x14ac:dyDescent="0.35">
      <c r="A3256" s="2"/>
    </row>
    <row r="3257" spans="1:1" ht="15.5" x14ac:dyDescent="0.35">
      <c r="A3257" s="2"/>
    </row>
    <row r="3258" spans="1:1" ht="15.5" x14ac:dyDescent="0.35">
      <c r="A3258" s="2"/>
    </row>
    <row r="3259" spans="1:1" ht="15.5" x14ac:dyDescent="0.35">
      <c r="A3259" s="2"/>
    </row>
    <row r="3260" spans="1:1" ht="15.5" x14ac:dyDescent="0.35">
      <c r="A3260" s="2"/>
    </row>
    <row r="3261" spans="1:1" ht="15.5" x14ac:dyDescent="0.35">
      <c r="A3261" s="2"/>
    </row>
    <row r="3262" spans="1:1" ht="15.5" x14ac:dyDescent="0.35">
      <c r="A3262" s="2"/>
    </row>
    <row r="3263" spans="1:1" ht="15.5" x14ac:dyDescent="0.35">
      <c r="A3263" s="2"/>
    </row>
    <row r="3264" spans="1:1" ht="15.5" x14ac:dyDescent="0.35">
      <c r="A3264" s="2"/>
    </row>
    <row r="3265" spans="1:1" ht="15.5" x14ac:dyDescent="0.35">
      <c r="A3265" s="2"/>
    </row>
    <row r="3266" spans="1:1" ht="15.5" x14ac:dyDescent="0.35">
      <c r="A3266" s="2"/>
    </row>
    <row r="3267" spans="1:1" ht="15.5" x14ac:dyDescent="0.35">
      <c r="A3267" s="2"/>
    </row>
    <row r="3268" spans="1:1" ht="15.5" x14ac:dyDescent="0.35">
      <c r="A3268" s="2"/>
    </row>
    <row r="3269" spans="1:1" ht="15.5" x14ac:dyDescent="0.35">
      <c r="A3269" s="2"/>
    </row>
    <row r="3270" spans="1:1" ht="15.5" x14ac:dyDescent="0.35">
      <c r="A3270" s="2"/>
    </row>
    <row r="3271" spans="1:1" ht="15.5" x14ac:dyDescent="0.35">
      <c r="A3271" s="2"/>
    </row>
    <row r="3272" spans="1:1" ht="15.5" x14ac:dyDescent="0.35">
      <c r="A3272" s="2"/>
    </row>
    <row r="3273" spans="1:1" ht="15.5" x14ac:dyDescent="0.35">
      <c r="A3273" s="2"/>
    </row>
    <row r="3274" spans="1:1" ht="15.5" x14ac:dyDescent="0.35">
      <c r="A3274" s="2"/>
    </row>
    <row r="3275" spans="1:1" ht="15.5" x14ac:dyDescent="0.35">
      <c r="A3275" s="2"/>
    </row>
    <row r="3276" spans="1:1" ht="15.5" x14ac:dyDescent="0.35">
      <c r="A3276" s="2"/>
    </row>
    <row r="3277" spans="1:1" ht="15.5" x14ac:dyDescent="0.35">
      <c r="A3277" s="2"/>
    </row>
    <row r="3278" spans="1:1" ht="15.5" x14ac:dyDescent="0.35">
      <c r="A3278" s="2"/>
    </row>
    <row r="3279" spans="1:1" ht="15.5" x14ac:dyDescent="0.35">
      <c r="A3279" s="2"/>
    </row>
    <row r="3280" spans="1:1" ht="15.5" x14ac:dyDescent="0.35">
      <c r="A3280" s="2"/>
    </row>
    <row r="3281" spans="1:1" ht="15.5" x14ac:dyDescent="0.35">
      <c r="A3281" s="2"/>
    </row>
    <row r="3282" spans="1:1" ht="15.5" x14ac:dyDescent="0.35">
      <c r="A3282" s="2"/>
    </row>
    <row r="3283" spans="1:1" ht="15.5" x14ac:dyDescent="0.35">
      <c r="A3283" s="2"/>
    </row>
    <row r="3284" spans="1:1" ht="15.5" x14ac:dyDescent="0.35">
      <c r="A3284" s="2"/>
    </row>
    <row r="3285" spans="1:1" ht="15.5" x14ac:dyDescent="0.35">
      <c r="A3285" s="2"/>
    </row>
    <row r="3286" spans="1:1" ht="15.5" x14ac:dyDescent="0.35">
      <c r="A3286" s="2"/>
    </row>
    <row r="3287" spans="1:1" ht="15.5" x14ac:dyDescent="0.35">
      <c r="A3287" s="2"/>
    </row>
    <row r="3288" spans="1:1" ht="15.5" x14ac:dyDescent="0.35">
      <c r="A3288" s="2"/>
    </row>
    <row r="3289" spans="1:1" ht="15.5" x14ac:dyDescent="0.35">
      <c r="A3289" s="2"/>
    </row>
    <row r="3290" spans="1:1" ht="15.5" x14ac:dyDescent="0.35">
      <c r="A3290" s="2"/>
    </row>
    <row r="3291" spans="1:1" ht="15.5" x14ac:dyDescent="0.35">
      <c r="A3291" s="2"/>
    </row>
    <row r="3292" spans="1:1" ht="15.5" x14ac:dyDescent="0.35">
      <c r="A3292" s="2"/>
    </row>
    <row r="3293" spans="1:1" ht="15.5" x14ac:dyDescent="0.35">
      <c r="A3293" s="2"/>
    </row>
    <row r="3294" spans="1:1" ht="15.5" x14ac:dyDescent="0.35">
      <c r="A3294" s="2"/>
    </row>
    <row r="3295" spans="1:1" ht="15.5" x14ac:dyDescent="0.35">
      <c r="A3295" s="2"/>
    </row>
    <row r="3296" spans="1:1" ht="15.5" x14ac:dyDescent="0.35">
      <c r="A3296" s="2"/>
    </row>
    <row r="3297" spans="1:1" ht="15.5" x14ac:dyDescent="0.35">
      <c r="A3297" s="2"/>
    </row>
    <row r="3298" spans="1:1" ht="15.5" x14ac:dyDescent="0.35">
      <c r="A3298" s="2"/>
    </row>
    <row r="3299" spans="1:1" ht="15.5" x14ac:dyDescent="0.35">
      <c r="A3299" s="2"/>
    </row>
    <row r="3300" spans="1:1" ht="15.5" x14ac:dyDescent="0.35">
      <c r="A3300" s="2"/>
    </row>
    <row r="3301" spans="1:1" ht="15.5" x14ac:dyDescent="0.35">
      <c r="A3301" s="2"/>
    </row>
    <row r="3302" spans="1:1" ht="15.5" x14ac:dyDescent="0.35">
      <c r="A3302" s="2"/>
    </row>
    <row r="3303" spans="1:1" ht="15.5" x14ac:dyDescent="0.35">
      <c r="A3303" s="2"/>
    </row>
    <row r="3304" spans="1:1" ht="15.5" x14ac:dyDescent="0.35">
      <c r="A3304" s="2"/>
    </row>
    <row r="3305" spans="1:1" ht="15.5" x14ac:dyDescent="0.35">
      <c r="A3305" s="2"/>
    </row>
    <row r="3306" spans="1:1" ht="15.5" x14ac:dyDescent="0.35">
      <c r="A3306" s="2"/>
    </row>
    <row r="3307" spans="1:1" ht="15.5" x14ac:dyDescent="0.35">
      <c r="A3307" s="2"/>
    </row>
    <row r="3308" spans="1:1" ht="15.5" x14ac:dyDescent="0.35">
      <c r="A3308" s="2"/>
    </row>
    <row r="3309" spans="1:1" ht="15.5" x14ac:dyDescent="0.35">
      <c r="A3309" s="2"/>
    </row>
    <row r="3310" spans="1:1" ht="15.5" x14ac:dyDescent="0.35">
      <c r="A3310" s="2"/>
    </row>
    <row r="3311" spans="1:1" ht="15.5" x14ac:dyDescent="0.35">
      <c r="A3311" s="2"/>
    </row>
    <row r="3312" spans="1:1" ht="15.5" x14ac:dyDescent="0.35">
      <c r="A3312" s="2"/>
    </row>
    <row r="3313" spans="1:1" ht="15.5" x14ac:dyDescent="0.35">
      <c r="A3313" s="2"/>
    </row>
    <row r="3314" spans="1:1" ht="15.5" x14ac:dyDescent="0.35">
      <c r="A3314" s="2"/>
    </row>
    <row r="3315" spans="1:1" ht="15.5" x14ac:dyDescent="0.35">
      <c r="A3315" s="2"/>
    </row>
    <row r="3316" spans="1:1" ht="15.5" x14ac:dyDescent="0.35">
      <c r="A3316" s="2"/>
    </row>
    <row r="3317" spans="1:1" ht="15.5" x14ac:dyDescent="0.35">
      <c r="A3317" s="2"/>
    </row>
    <row r="3318" spans="1:1" ht="15.5" x14ac:dyDescent="0.35">
      <c r="A3318" s="2"/>
    </row>
    <row r="3319" spans="1:1" ht="15.5" x14ac:dyDescent="0.35">
      <c r="A3319" s="2"/>
    </row>
    <row r="3320" spans="1:1" ht="15.5" x14ac:dyDescent="0.35">
      <c r="A3320" s="2"/>
    </row>
    <row r="3321" spans="1:1" ht="15.5" x14ac:dyDescent="0.35">
      <c r="A3321" s="2"/>
    </row>
    <row r="3322" spans="1:1" ht="15.5" x14ac:dyDescent="0.35">
      <c r="A3322" s="2"/>
    </row>
    <row r="3323" spans="1:1" ht="15.5" x14ac:dyDescent="0.35">
      <c r="A3323" s="2"/>
    </row>
    <row r="3324" spans="1:1" ht="15.5" x14ac:dyDescent="0.35">
      <c r="A3324" s="2"/>
    </row>
    <row r="3325" spans="1:1" ht="15.5" x14ac:dyDescent="0.35">
      <c r="A3325" s="2"/>
    </row>
    <row r="3326" spans="1:1" ht="15.5" x14ac:dyDescent="0.35">
      <c r="A3326" s="2"/>
    </row>
    <row r="3327" spans="1:1" ht="15.5" x14ac:dyDescent="0.35">
      <c r="A3327" s="2"/>
    </row>
    <row r="3328" spans="1:1" ht="15.5" x14ac:dyDescent="0.35">
      <c r="A3328" s="2"/>
    </row>
    <row r="3329" spans="1:1" ht="15.5" x14ac:dyDescent="0.35">
      <c r="A3329" s="2"/>
    </row>
    <row r="3330" spans="1:1" ht="15.5" x14ac:dyDescent="0.35">
      <c r="A3330" s="2"/>
    </row>
    <row r="3331" spans="1:1" ht="15.5" x14ac:dyDescent="0.35">
      <c r="A3331" s="2"/>
    </row>
    <row r="3332" spans="1:1" ht="15.5" x14ac:dyDescent="0.35">
      <c r="A3332" s="2"/>
    </row>
    <row r="3333" spans="1:1" ht="15.5" x14ac:dyDescent="0.35">
      <c r="A3333" s="2"/>
    </row>
    <row r="3334" spans="1:1" ht="15.5" x14ac:dyDescent="0.35">
      <c r="A3334" s="2"/>
    </row>
    <row r="3335" spans="1:1" ht="15.5" x14ac:dyDescent="0.35">
      <c r="A3335" s="2"/>
    </row>
    <row r="3336" spans="1:1" ht="15.5" x14ac:dyDescent="0.35">
      <c r="A3336" s="2"/>
    </row>
    <row r="3337" spans="1:1" ht="15.5" x14ac:dyDescent="0.35">
      <c r="A3337" s="2"/>
    </row>
    <row r="3338" spans="1:1" ht="15.5" x14ac:dyDescent="0.35">
      <c r="A3338" s="2"/>
    </row>
    <row r="3339" spans="1:1" ht="15.5" x14ac:dyDescent="0.35">
      <c r="A3339" s="2"/>
    </row>
    <row r="3340" spans="1:1" ht="15.5" x14ac:dyDescent="0.35">
      <c r="A3340" s="2"/>
    </row>
    <row r="3341" spans="1:1" ht="15.5" x14ac:dyDescent="0.35">
      <c r="A3341" s="2"/>
    </row>
    <row r="3342" spans="1:1" ht="15.5" x14ac:dyDescent="0.35">
      <c r="A3342" s="2"/>
    </row>
    <row r="3343" spans="1:1" ht="15.5" x14ac:dyDescent="0.35">
      <c r="A3343" s="2"/>
    </row>
    <row r="3344" spans="1:1" ht="15.5" x14ac:dyDescent="0.35">
      <c r="A3344" s="2"/>
    </row>
    <row r="3345" spans="1:1" ht="15.5" x14ac:dyDescent="0.35">
      <c r="A3345" s="2"/>
    </row>
    <row r="3346" spans="1:1" ht="15.5" x14ac:dyDescent="0.35">
      <c r="A3346" s="2"/>
    </row>
    <row r="3347" spans="1:1" ht="15.5" x14ac:dyDescent="0.35">
      <c r="A3347" s="2"/>
    </row>
    <row r="3348" spans="1:1" ht="15.5" x14ac:dyDescent="0.35">
      <c r="A3348" s="2"/>
    </row>
    <row r="3349" spans="1:1" ht="15.5" x14ac:dyDescent="0.35">
      <c r="A3349" s="2"/>
    </row>
    <row r="3350" spans="1:1" ht="15.5" x14ac:dyDescent="0.35">
      <c r="A3350" s="2"/>
    </row>
    <row r="3351" spans="1:1" ht="15.5" x14ac:dyDescent="0.35">
      <c r="A3351" s="2"/>
    </row>
    <row r="3352" spans="1:1" ht="15.5" x14ac:dyDescent="0.35">
      <c r="A3352" s="2"/>
    </row>
    <row r="3353" spans="1:1" ht="15.5" x14ac:dyDescent="0.35">
      <c r="A3353" s="2"/>
    </row>
    <row r="3354" spans="1:1" ht="15.5" x14ac:dyDescent="0.35">
      <c r="A3354" s="2"/>
    </row>
    <row r="3355" spans="1:1" ht="15.5" x14ac:dyDescent="0.35">
      <c r="A3355" s="2"/>
    </row>
    <row r="3356" spans="1:1" ht="15.5" x14ac:dyDescent="0.35">
      <c r="A3356" s="2"/>
    </row>
    <row r="3357" spans="1:1" ht="15.5" x14ac:dyDescent="0.35">
      <c r="A3357" s="2"/>
    </row>
    <row r="3358" spans="1:1" ht="15.5" x14ac:dyDescent="0.35">
      <c r="A3358" s="2"/>
    </row>
    <row r="3359" spans="1:1" ht="15.5" x14ac:dyDescent="0.35">
      <c r="A3359" s="2"/>
    </row>
    <row r="3360" spans="1:1" ht="15.5" x14ac:dyDescent="0.35">
      <c r="A3360" s="2"/>
    </row>
    <row r="3361" spans="1:1" ht="15.5" x14ac:dyDescent="0.35">
      <c r="A3361" s="2"/>
    </row>
    <row r="3362" spans="1:1" ht="15.5" x14ac:dyDescent="0.35">
      <c r="A3362" s="2"/>
    </row>
    <row r="3363" spans="1:1" ht="15.5" x14ac:dyDescent="0.35">
      <c r="A3363" s="2"/>
    </row>
    <row r="3364" spans="1:1" ht="15.5" x14ac:dyDescent="0.35">
      <c r="A3364" s="2"/>
    </row>
    <row r="3365" spans="1:1" ht="15.5" x14ac:dyDescent="0.35">
      <c r="A3365" s="2"/>
    </row>
    <row r="3366" spans="1:1" ht="15.5" x14ac:dyDescent="0.35">
      <c r="A3366" s="2"/>
    </row>
    <row r="3367" spans="1:1" ht="15.5" x14ac:dyDescent="0.35">
      <c r="A3367" s="2"/>
    </row>
    <row r="3368" spans="1:1" ht="15.5" x14ac:dyDescent="0.35">
      <c r="A3368" s="2"/>
    </row>
    <row r="3369" spans="1:1" ht="15.5" x14ac:dyDescent="0.35">
      <c r="A3369" s="2"/>
    </row>
    <row r="3370" spans="1:1" ht="15.5" x14ac:dyDescent="0.35">
      <c r="A3370" s="2"/>
    </row>
    <row r="3371" spans="1:1" ht="15.5" x14ac:dyDescent="0.35">
      <c r="A3371" s="2"/>
    </row>
    <row r="3372" spans="1:1" ht="15.5" x14ac:dyDescent="0.35">
      <c r="A3372" s="2"/>
    </row>
    <row r="3373" spans="1:1" ht="15.5" x14ac:dyDescent="0.35">
      <c r="A3373" s="2"/>
    </row>
    <row r="3374" spans="1:1" ht="15.5" x14ac:dyDescent="0.35">
      <c r="A3374" s="2"/>
    </row>
    <row r="3375" spans="1:1" ht="15.5" x14ac:dyDescent="0.35">
      <c r="A3375" s="2"/>
    </row>
    <row r="3376" spans="1:1" ht="15.5" x14ac:dyDescent="0.35">
      <c r="A3376" s="2"/>
    </row>
    <row r="3377" spans="1:1" ht="15.5" x14ac:dyDescent="0.35">
      <c r="A3377" s="2"/>
    </row>
    <row r="3378" spans="1:1" ht="15.5" x14ac:dyDescent="0.35">
      <c r="A3378" s="2"/>
    </row>
    <row r="3379" spans="1:1" ht="15.5" x14ac:dyDescent="0.35">
      <c r="A3379" s="2"/>
    </row>
    <row r="3380" spans="1:1" ht="15.5" x14ac:dyDescent="0.35">
      <c r="A3380" s="2"/>
    </row>
    <row r="3381" spans="1:1" ht="15.5" x14ac:dyDescent="0.35">
      <c r="A3381" s="2"/>
    </row>
    <row r="3382" spans="1:1" ht="15.5" x14ac:dyDescent="0.35">
      <c r="A3382" s="2"/>
    </row>
    <row r="3383" spans="1:1" ht="15.5" x14ac:dyDescent="0.35">
      <c r="A3383" s="2"/>
    </row>
    <row r="3384" spans="1:1" ht="15.5" x14ac:dyDescent="0.35">
      <c r="A3384" s="2"/>
    </row>
    <row r="3385" spans="1:1" ht="15.5" x14ac:dyDescent="0.35">
      <c r="A3385" s="2"/>
    </row>
    <row r="3386" spans="1:1" ht="15.5" x14ac:dyDescent="0.35">
      <c r="A3386" s="2"/>
    </row>
    <row r="3387" spans="1:1" ht="15.5" x14ac:dyDescent="0.35">
      <c r="A3387" s="2"/>
    </row>
    <row r="3388" spans="1:1" ht="15.5" x14ac:dyDescent="0.35">
      <c r="A3388" s="2"/>
    </row>
    <row r="3389" spans="1:1" ht="15.5" x14ac:dyDescent="0.35">
      <c r="A3389" s="2"/>
    </row>
    <row r="3390" spans="1:1" ht="15.5" x14ac:dyDescent="0.35">
      <c r="A3390" s="2"/>
    </row>
    <row r="3391" spans="1:1" ht="15.5" x14ac:dyDescent="0.35">
      <c r="A3391" s="2"/>
    </row>
    <row r="3392" spans="1:1" ht="15.5" x14ac:dyDescent="0.35">
      <c r="A3392" s="2"/>
    </row>
    <row r="3393" spans="1:1" ht="15.5" x14ac:dyDescent="0.35">
      <c r="A3393" s="2"/>
    </row>
    <row r="3394" spans="1:1" ht="15.5" x14ac:dyDescent="0.35">
      <c r="A3394" s="2"/>
    </row>
    <row r="3395" spans="1:1" ht="15.5" x14ac:dyDescent="0.35">
      <c r="A3395" s="2"/>
    </row>
    <row r="3396" spans="1:1" ht="15.5" x14ac:dyDescent="0.35">
      <c r="A3396" s="2"/>
    </row>
    <row r="3397" spans="1:1" ht="15.5" x14ac:dyDescent="0.35">
      <c r="A3397" s="2"/>
    </row>
    <row r="3398" spans="1:1" ht="15.5" x14ac:dyDescent="0.35">
      <c r="A3398" s="2"/>
    </row>
    <row r="3399" spans="1:1" ht="15.5" x14ac:dyDescent="0.35">
      <c r="A3399" s="2"/>
    </row>
    <row r="3400" spans="1:1" ht="15.5" x14ac:dyDescent="0.35">
      <c r="A3400" s="2"/>
    </row>
    <row r="3401" spans="1:1" ht="15.5" x14ac:dyDescent="0.35">
      <c r="A3401" s="2"/>
    </row>
    <row r="3402" spans="1:1" ht="15.5" x14ac:dyDescent="0.35">
      <c r="A3402" s="2"/>
    </row>
    <row r="3403" spans="1:1" ht="15.5" x14ac:dyDescent="0.35">
      <c r="A3403" s="2"/>
    </row>
    <row r="3404" spans="1:1" ht="15.5" x14ac:dyDescent="0.35">
      <c r="A3404" s="2"/>
    </row>
    <row r="3405" spans="1:1" ht="15.5" x14ac:dyDescent="0.35">
      <c r="A3405" s="2"/>
    </row>
    <row r="3406" spans="1:1" ht="15.5" x14ac:dyDescent="0.35">
      <c r="A3406" s="2"/>
    </row>
    <row r="3407" spans="1:1" ht="15.5" x14ac:dyDescent="0.35">
      <c r="A3407" s="2"/>
    </row>
    <row r="3408" spans="1:1" ht="15.5" x14ac:dyDescent="0.35">
      <c r="A3408" s="2"/>
    </row>
    <row r="3409" spans="1:1" ht="15.5" x14ac:dyDescent="0.35">
      <c r="A3409" s="2"/>
    </row>
    <row r="3410" spans="1:1" ht="15.5" x14ac:dyDescent="0.35">
      <c r="A3410" s="2"/>
    </row>
    <row r="3411" spans="1:1" ht="15.5" x14ac:dyDescent="0.35">
      <c r="A3411" s="2"/>
    </row>
    <row r="3412" spans="1:1" ht="15.5" x14ac:dyDescent="0.35">
      <c r="A3412" s="2"/>
    </row>
    <row r="3413" spans="1:1" ht="15.5" x14ac:dyDescent="0.35">
      <c r="A3413" s="2"/>
    </row>
    <row r="3414" spans="1:1" ht="15.5" x14ac:dyDescent="0.35">
      <c r="A3414" s="2"/>
    </row>
    <row r="3415" spans="1:1" ht="15.5" x14ac:dyDescent="0.35">
      <c r="A3415" s="2"/>
    </row>
    <row r="3416" spans="1:1" ht="15.5" x14ac:dyDescent="0.35">
      <c r="A3416" s="2"/>
    </row>
    <row r="3417" spans="1:1" ht="15.5" x14ac:dyDescent="0.35">
      <c r="A3417" s="2"/>
    </row>
    <row r="3418" spans="1:1" ht="15.5" x14ac:dyDescent="0.35">
      <c r="A3418" s="2"/>
    </row>
    <row r="3419" spans="1:1" ht="15.5" x14ac:dyDescent="0.35">
      <c r="A3419" s="2"/>
    </row>
    <row r="3420" spans="1:1" ht="15.5" x14ac:dyDescent="0.35">
      <c r="A3420" s="2"/>
    </row>
    <row r="3421" spans="1:1" ht="15.5" x14ac:dyDescent="0.35">
      <c r="A3421" s="2"/>
    </row>
    <row r="3422" spans="1:1" ht="15.5" x14ac:dyDescent="0.35">
      <c r="A3422" s="2"/>
    </row>
    <row r="3423" spans="1:1" ht="15.5" x14ac:dyDescent="0.35">
      <c r="A3423" s="2"/>
    </row>
    <row r="3424" spans="1:1" ht="15.5" x14ac:dyDescent="0.35">
      <c r="A3424" s="2"/>
    </row>
    <row r="3425" spans="1:1" ht="15.5" x14ac:dyDescent="0.35">
      <c r="A3425" s="2"/>
    </row>
    <row r="3426" spans="1:1" ht="15.5" x14ac:dyDescent="0.35">
      <c r="A3426" s="2"/>
    </row>
    <row r="3427" spans="1:1" ht="15.5" x14ac:dyDescent="0.35">
      <c r="A3427" s="2"/>
    </row>
    <row r="3428" spans="1:1" ht="15.5" x14ac:dyDescent="0.35">
      <c r="A3428" s="2"/>
    </row>
    <row r="3429" spans="1:1" ht="15.5" x14ac:dyDescent="0.35">
      <c r="A3429" s="2"/>
    </row>
    <row r="3430" spans="1:1" ht="15.5" x14ac:dyDescent="0.35">
      <c r="A3430" s="2"/>
    </row>
    <row r="3431" spans="1:1" ht="15.5" x14ac:dyDescent="0.35">
      <c r="A3431" s="2"/>
    </row>
    <row r="3432" spans="1:1" ht="15.5" x14ac:dyDescent="0.35">
      <c r="A3432" s="2"/>
    </row>
    <row r="3433" spans="1:1" ht="15.5" x14ac:dyDescent="0.35">
      <c r="A3433" s="2"/>
    </row>
    <row r="3434" spans="1:1" ht="15.5" x14ac:dyDescent="0.35">
      <c r="A3434" s="2"/>
    </row>
    <row r="3435" spans="1:1" ht="15.5" x14ac:dyDescent="0.35">
      <c r="A3435" s="2"/>
    </row>
    <row r="3436" spans="1:1" ht="15.5" x14ac:dyDescent="0.35">
      <c r="A3436" s="2"/>
    </row>
    <row r="3437" spans="1:1" ht="15.5" x14ac:dyDescent="0.35">
      <c r="A3437" s="2"/>
    </row>
    <row r="3438" spans="1:1" ht="15.5" x14ac:dyDescent="0.35">
      <c r="A3438" s="2"/>
    </row>
    <row r="3439" spans="1:1" ht="15.5" x14ac:dyDescent="0.35">
      <c r="A3439" s="2"/>
    </row>
    <row r="3440" spans="1:1" ht="15.5" x14ac:dyDescent="0.35">
      <c r="A3440" s="2"/>
    </row>
    <row r="3441" spans="1:1" ht="15.5" x14ac:dyDescent="0.35">
      <c r="A3441" s="2"/>
    </row>
    <row r="3442" spans="1:1" ht="15.5" x14ac:dyDescent="0.35">
      <c r="A3442" s="2"/>
    </row>
    <row r="3443" spans="1:1" ht="15.5" x14ac:dyDescent="0.35">
      <c r="A3443" s="2"/>
    </row>
    <row r="3444" spans="1:1" ht="15.5" x14ac:dyDescent="0.35">
      <c r="A3444" s="2"/>
    </row>
    <row r="3445" spans="1:1" ht="15.5" x14ac:dyDescent="0.35">
      <c r="A3445" s="2"/>
    </row>
    <row r="3446" spans="1:1" ht="15.5" x14ac:dyDescent="0.35">
      <c r="A3446" s="2"/>
    </row>
    <row r="3447" spans="1:1" ht="15.5" x14ac:dyDescent="0.35">
      <c r="A3447" s="2"/>
    </row>
    <row r="3448" spans="1:1" ht="15.5" x14ac:dyDescent="0.35">
      <c r="A3448" s="2"/>
    </row>
    <row r="3449" spans="1:1" ht="15.5" x14ac:dyDescent="0.35">
      <c r="A3449" s="2"/>
    </row>
    <row r="3450" spans="1:1" ht="15.5" x14ac:dyDescent="0.35">
      <c r="A3450" s="2"/>
    </row>
    <row r="3451" spans="1:1" ht="15.5" x14ac:dyDescent="0.35">
      <c r="A3451" s="2"/>
    </row>
    <row r="3452" spans="1:1" ht="15.5" x14ac:dyDescent="0.35">
      <c r="A3452" s="2"/>
    </row>
    <row r="3453" spans="1:1" ht="15.5" x14ac:dyDescent="0.35">
      <c r="A3453" s="2"/>
    </row>
    <row r="3454" spans="1:1" ht="15.5" x14ac:dyDescent="0.35">
      <c r="A3454" s="2"/>
    </row>
    <row r="3455" spans="1:1" ht="15.5" x14ac:dyDescent="0.35">
      <c r="A3455" s="2"/>
    </row>
    <row r="3456" spans="1:1" ht="15.5" x14ac:dyDescent="0.35">
      <c r="A3456" s="2"/>
    </row>
    <row r="3457" spans="1:1" ht="15.5" x14ac:dyDescent="0.35">
      <c r="A3457" s="2"/>
    </row>
    <row r="3458" spans="1:1" ht="15.5" x14ac:dyDescent="0.35">
      <c r="A3458" s="2"/>
    </row>
    <row r="3459" spans="1:1" ht="15.5" x14ac:dyDescent="0.35">
      <c r="A3459" s="2"/>
    </row>
    <row r="3460" spans="1:1" ht="15.5" x14ac:dyDescent="0.35">
      <c r="A3460" s="2"/>
    </row>
    <row r="3461" spans="1:1" ht="15.5" x14ac:dyDescent="0.35">
      <c r="A3461" s="2"/>
    </row>
    <row r="3462" spans="1:1" ht="15.5" x14ac:dyDescent="0.35">
      <c r="A3462" s="2"/>
    </row>
    <row r="3463" spans="1:1" ht="15.5" x14ac:dyDescent="0.35">
      <c r="A3463" s="2"/>
    </row>
    <row r="3464" spans="1:1" ht="15.5" x14ac:dyDescent="0.35">
      <c r="A3464" s="2"/>
    </row>
    <row r="3465" spans="1:1" ht="15.5" x14ac:dyDescent="0.35">
      <c r="A3465" s="2"/>
    </row>
    <row r="3466" spans="1:1" ht="15.5" x14ac:dyDescent="0.35">
      <c r="A3466" s="2"/>
    </row>
    <row r="3467" spans="1:1" ht="15.5" x14ac:dyDescent="0.35">
      <c r="A3467" s="2"/>
    </row>
    <row r="3468" spans="1:1" ht="15.5" x14ac:dyDescent="0.35">
      <c r="A3468" s="2"/>
    </row>
    <row r="3469" spans="1:1" ht="15.5" x14ac:dyDescent="0.35">
      <c r="A3469" s="2"/>
    </row>
    <row r="3470" spans="1:1" ht="15.5" x14ac:dyDescent="0.35">
      <c r="A3470" s="2"/>
    </row>
    <row r="3471" spans="1:1" ht="15.5" x14ac:dyDescent="0.35">
      <c r="A3471" s="2"/>
    </row>
    <row r="3472" spans="1:1" ht="15.5" x14ac:dyDescent="0.35">
      <c r="A3472" s="2"/>
    </row>
    <row r="3473" spans="1:1" ht="15.5" x14ac:dyDescent="0.35">
      <c r="A3473" s="2"/>
    </row>
    <row r="3474" spans="1:1" ht="15.5" x14ac:dyDescent="0.35">
      <c r="A3474" s="2"/>
    </row>
    <row r="3475" spans="1:1" ht="15.5" x14ac:dyDescent="0.35">
      <c r="A3475" s="2"/>
    </row>
    <row r="3476" spans="1:1" ht="15.5" x14ac:dyDescent="0.35">
      <c r="A3476" s="2"/>
    </row>
    <row r="3477" spans="1:1" ht="15.5" x14ac:dyDescent="0.35">
      <c r="A3477" s="2"/>
    </row>
    <row r="3478" spans="1:1" ht="15.5" x14ac:dyDescent="0.35">
      <c r="A3478" s="2"/>
    </row>
    <row r="3479" spans="1:1" ht="15.5" x14ac:dyDescent="0.35">
      <c r="A3479" s="2"/>
    </row>
    <row r="3480" spans="1:1" ht="15.5" x14ac:dyDescent="0.35">
      <c r="A3480" s="2"/>
    </row>
    <row r="3481" spans="1:1" ht="15.5" x14ac:dyDescent="0.35">
      <c r="A3481" s="2"/>
    </row>
    <row r="3482" spans="1:1" ht="15.5" x14ac:dyDescent="0.35">
      <c r="A3482" s="2"/>
    </row>
    <row r="3483" spans="1:1" ht="15.5" x14ac:dyDescent="0.35">
      <c r="A3483" s="2"/>
    </row>
    <row r="3484" spans="1:1" ht="15.5" x14ac:dyDescent="0.35">
      <c r="A3484" s="2"/>
    </row>
    <row r="3485" spans="1:1" ht="15.5" x14ac:dyDescent="0.35">
      <c r="A3485" s="2"/>
    </row>
    <row r="3486" spans="1:1" ht="15.5" x14ac:dyDescent="0.35">
      <c r="A3486" s="2"/>
    </row>
    <row r="3487" spans="1:1" ht="15.5" x14ac:dyDescent="0.35">
      <c r="A3487" s="2"/>
    </row>
    <row r="3488" spans="1:1" ht="15.5" x14ac:dyDescent="0.35">
      <c r="A3488" s="2"/>
    </row>
    <row r="3489" spans="1:1" ht="15.5" x14ac:dyDescent="0.35">
      <c r="A3489" s="2"/>
    </row>
    <row r="3490" spans="1:1" ht="15.5" x14ac:dyDescent="0.35">
      <c r="A3490" s="2"/>
    </row>
    <row r="3491" spans="1:1" ht="15.5" x14ac:dyDescent="0.35">
      <c r="A3491" s="2"/>
    </row>
    <row r="3492" spans="1:1" ht="15.5" x14ac:dyDescent="0.35">
      <c r="A3492" s="2"/>
    </row>
    <row r="3493" spans="1:1" ht="15.5" x14ac:dyDescent="0.35">
      <c r="A3493" s="2"/>
    </row>
    <row r="3494" spans="1:1" ht="15.5" x14ac:dyDescent="0.35">
      <c r="A3494" s="2"/>
    </row>
    <row r="3495" spans="1:1" ht="15.5" x14ac:dyDescent="0.35">
      <c r="A3495" s="2"/>
    </row>
    <row r="3496" spans="1:1" ht="15.5" x14ac:dyDescent="0.35">
      <c r="A3496" s="2"/>
    </row>
    <row r="3497" spans="1:1" ht="15.5" x14ac:dyDescent="0.35">
      <c r="A3497" s="2"/>
    </row>
    <row r="3498" spans="1:1" ht="15.5" x14ac:dyDescent="0.35">
      <c r="A3498" s="2"/>
    </row>
    <row r="3499" spans="1:1" ht="15.5" x14ac:dyDescent="0.35">
      <c r="A3499" s="2"/>
    </row>
    <row r="3500" spans="1:1" ht="15.5" x14ac:dyDescent="0.35">
      <c r="A3500" s="2"/>
    </row>
    <row r="3501" spans="1:1" ht="15.5" x14ac:dyDescent="0.35">
      <c r="A3501" s="2"/>
    </row>
    <row r="3502" spans="1:1" ht="15.5" x14ac:dyDescent="0.35">
      <c r="A3502" s="2"/>
    </row>
    <row r="3503" spans="1:1" ht="15.5" x14ac:dyDescent="0.35">
      <c r="A3503" s="2"/>
    </row>
    <row r="3504" spans="1:1" ht="15.5" x14ac:dyDescent="0.35">
      <c r="A3504" s="2"/>
    </row>
    <row r="3505" spans="1:1" ht="15.5" x14ac:dyDescent="0.35">
      <c r="A3505" s="2"/>
    </row>
    <row r="3506" spans="1:1" ht="15.5" x14ac:dyDescent="0.35">
      <c r="A3506" s="2"/>
    </row>
    <row r="3507" spans="1:1" ht="15.5" x14ac:dyDescent="0.35">
      <c r="A3507" s="2"/>
    </row>
    <row r="3508" spans="1:1" ht="15.5" x14ac:dyDescent="0.35">
      <c r="A3508" s="2"/>
    </row>
    <row r="3509" spans="1:1" ht="15.5" x14ac:dyDescent="0.35">
      <c r="A3509" s="2"/>
    </row>
    <row r="3510" spans="1:1" ht="15.5" x14ac:dyDescent="0.35">
      <c r="A3510" s="2"/>
    </row>
    <row r="3511" spans="1:1" ht="15.5" x14ac:dyDescent="0.35">
      <c r="A3511" s="2"/>
    </row>
    <row r="3512" spans="1:1" ht="15.5" x14ac:dyDescent="0.35">
      <c r="A3512" s="2"/>
    </row>
    <row r="3513" spans="1:1" ht="15.5" x14ac:dyDescent="0.35">
      <c r="A3513" s="2"/>
    </row>
    <row r="3514" spans="1:1" ht="15.5" x14ac:dyDescent="0.35">
      <c r="A3514" s="2"/>
    </row>
    <row r="3515" spans="1:1" ht="15.5" x14ac:dyDescent="0.35">
      <c r="A3515" s="2"/>
    </row>
    <row r="3516" spans="1:1" ht="15.5" x14ac:dyDescent="0.35">
      <c r="A3516" s="2"/>
    </row>
    <row r="3517" spans="1:1" ht="15.5" x14ac:dyDescent="0.35">
      <c r="A3517" s="2"/>
    </row>
    <row r="3518" spans="1:1" ht="15.5" x14ac:dyDescent="0.35">
      <c r="A3518" s="2"/>
    </row>
    <row r="3519" spans="1:1" ht="15.5" x14ac:dyDescent="0.35">
      <c r="A3519" s="2"/>
    </row>
    <row r="3520" spans="1:1" ht="15.5" x14ac:dyDescent="0.35">
      <c r="A3520" s="2"/>
    </row>
    <row r="3521" spans="1:1" ht="15.5" x14ac:dyDescent="0.35">
      <c r="A3521" s="2"/>
    </row>
    <row r="3522" spans="1:1" ht="15.5" x14ac:dyDescent="0.35">
      <c r="A3522" s="2"/>
    </row>
    <row r="3523" spans="1:1" ht="15.5" x14ac:dyDescent="0.35">
      <c r="A3523" s="2"/>
    </row>
    <row r="3524" spans="1:1" ht="15.5" x14ac:dyDescent="0.35">
      <c r="A3524" s="2"/>
    </row>
    <row r="3525" spans="1:1" ht="15.5" x14ac:dyDescent="0.35">
      <c r="A3525" s="2"/>
    </row>
    <row r="3526" spans="1:1" ht="15.5" x14ac:dyDescent="0.35">
      <c r="A3526" s="2"/>
    </row>
    <row r="3527" spans="1:1" ht="15.5" x14ac:dyDescent="0.35">
      <c r="A3527" s="2"/>
    </row>
    <row r="3528" spans="1:1" ht="15.5" x14ac:dyDescent="0.35">
      <c r="A3528" s="2"/>
    </row>
    <row r="3529" spans="1:1" ht="15.5" x14ac:dyDescent="0.35">
      <c r="A3529" s="2"/>
    </row>
    <row r="3530" spans="1:1" ht="15.5" x14ac:dyDescent="0.35">
      <c r="A3530" s="2"/>
    </row>
    <row r="3531" spans="1:1" ht="15.5" x14ac:dyDescent="0.35">
      <c r="A3531" s="2"/>
    </row>
    <row r="3532" spans="1:1" ht="15.5" x14ac:dyDescent="0.35">
      <c r="A3532" s="2"/>
    </row>
    <row r="3533" spans="1:1" ht="15.5" x14ac:dyDescent="0.35">
      <c r="A3533" s="2"/>
    </row>
    <row r="3534" spans="1:1" ht="15.5" x14ac:dyDescent="0.35">
      <c r="A3534" s="2"/>
    </row>
    <row r="3535" spans="1:1" ht="15.5" x14ac:dyDescent="0.35">
      <c r="A3535" s="2"/>
    </row>
    <row r="3536" spans="1:1" ht="15.5" x14ac:dyDescent="0.35">
      <c r="A3536" s="2"/>
    </row>
    <row r="3537" spans="1:1" ht="15.5" x14ac:dyDescent="0.35">
      <c r="A3537" s="2"/>
    </row>
    <row r="3538" spans="1:1" ht="15.5" x14ac:dyDescent="0.35">
      <c r="A3538" s="2"/>
    </row>
    <row r="3539" spans="1:1" ht="15.5" x14ac:dyDescent="0.35">
      <c r="A3539" s="2"/>
    </row>
    <row r="3540" spans="1:1" ht="15.5" x14ac:dyDescent="0.35">
      <c r="A3540" s="2"/>
    </row>
    <row r="3541" spans="1:1" ht="15.5" x14ac:dyDescent="0.35">
      <c r="A3541" s="2"/>
    </row>
    <row r="3542" spans="1:1" ht="15.5" x14ac:dyDescent="0.35">
      <c r="A3542" s="2"/>
    </row>
    <row r="3543" spans="1:1" ht="15.5" x14ac:dyDescent="0.35">
      <c r="A3543" s="2"/>
    </row>
    <row r="3544" spans="1:1" ht="15.5" x14ac:dyDescent="0.35">
      <c r="A3544" s="2"/>
    </row>
    <row r="3545" spans="1:1" ht="15.5" x14ac:dyDescent="0.35">
      <c r="A3545" s="2"/>
    </row>
    <row r="3546" spans="1:1" ht="15.5" x14ac:dyDescent="0.35">
      <c r="A3546" s="2"/>
    </row>
    <row r="3547" spans="1:1" ht="15.5" x14ac:dyDescent="0.35">
      <c r="A3547" s="2"/>
    </row>
    <row r="3548" spans="1:1" ht="15.5" x14ac:dyDescent="0.35">
      <c r="A3548" s="2"/>
    </row>
    <row r="3549" spans="1:1" ht="15.5" x14ac:dyDescent="0.35">
      <c r="A3549" s="2"/>
    </row>
    <row r="3550" spans="1:1" ht="15.5" x14ac:dyDescent="0.35">
      <c r="A3550" s="2"/>
    </row>
    <row r="3551" spans="1:1" ht="15.5" x14ac:dyDescent="0.35">
      <c r="A3551" s="2"/>
    </row>
    <row r="3552" spans="1:1" ht="15.5" x14ac:dyDescent="0.35">
      <c r="A3552" s="2"/>
    </row>
    <row r="3553" spans="1:1" ht="15.5" x14ac:dyDescent="0.35">
      <c r="A3553" s="2"/>
    </row>
    <row r="3554" spans="1:1" ht="15.5" x14ac:dyDescent="0.35">
      <c r="A3554" s="2"/>
    </row>
    <row r="3555" spans="1:1" ht="15.5" x14ac:dyDescent="0.35">
      <c r="A3555" s="2"/>
    </row>
    <row r="3556" spans="1:1" ht="15.5" x14ac:dyDescent="0.35">
      <c r="A3556" s="2"/>
    </row>
    <row r="3557" spans="1:1" ht="15.5" x14ac:dyDescent="0.35">
      <c r="A3557" s="2"/>
    </row>
    <row r="3558" spans="1:1" ht="15.5" x14ac:dyDescent="0.35">
      <c r="A3558" s="2"/>
    </row>
    <row r="3559" spans="1:1" ht="15.5" x14ac:dyDescent="0.35">
      <c r="A3559" s="2"/>
    </row>
    <row r="3560" spans="1:1" ht="15.5" x14ac:dyDescent="0.35">
      <c r="A3560" s="2"/>
    </row>
    <row r="3561" spans="1:1" ht="15.5" x14ac:dyDescent="0.35">
      <c r="A3561" s="2"/>
    </row>
    <row r="3562" spans="1:1" ht="15.5" x14ac:dyDescent="0.35">
      <c r="A3562" s="2"/>
    </row>
    <row r="3563" spans="1:1" ht="15.5" x14ac:dyDescent="0.35">
      <c r="A3563" s="2"/>
    </row>
    <row r="3564" spans="1:1" ht="15.5" x14ac:dyDescent="0.35">
      <c r="A3564" s="2"/>
    </row>
    <row r="3565" spans="1:1" ht="15.5" x14ac:dyDescent="0.35">
      <c r="A3565" s="2"/>
    </row>
    <row r="3566" spans="1:1" ht="15.5" x14ac:dyDescent="0.35">
      <c r="A3566" s="2"/>
    </row>
    <row r="3567" spans="1:1" ht="15.5" x14ac:dyDescent="0.35">
      <c r="A3567" s="2"/>
    </row>
    <row r="3568" spans="1:1" ht="15.5" x14ac:dyDescent="0.35">
      <c r="A3568" s="2"/>
    </row>
    <row r="3569" spans="1:1" ht="15.5" x14ac:dyDescent="0.35">
      <c r="A3569" s="2"/>
    </row>
    <row r="3570" spans="1:1" ht="15.5" x14ac:dyDescent="0.35">
      <c r="A3570" s="2"/>
    </row>
    <row r="3571" spans="1:1" ht="15.5" x14ac:dyDescent="0.35">
      <c r="A3571" s="2"/>
    </row>
    <row r="3572" spans="1:1" ht="15.5" x14ac:dyDescent="0.35">
      <c r="A3572" s="2"/>
    </row>
    <row r="3573" spans="1:1" ht="15.5" x14ac:dyDescent="0.35">
      <c r="A3573" s="2"/>
    </row>
    <row r="3574" spans="1:1" ht="15.5" x14ac:dyDescent="0.35">
      <c r="A3574" s="2"/>
    </row>
    <row r="3575" spans="1:1" ht="15.5" x14ac:dyDescent="0.35">
      <c r="A3575" s="2"/>
    </row>
    <row r="3576" spans="1:1" ht="15.5" x14ac:dyDescent="0.35">
      <c r="A3576" s="2"/>
    </row>
    <row r="3577" spans="1:1" ht="15.5" x14ac:dyDescent="0.35">
      <c r="A3577" s="2"/>
    </row>
    <row r="3578" spans="1:1" ht="15.5" x14ac:dyDescent="0.35">
      <c r="A3578" s="2"/>
    </row>
    <row r="3579" spans="1:1" ht="15.5" x14ac:dyDescent="0.35">
      <c r="A3579" s="2"/>
    </row>
    <row r="3580" spans="1:1" ht="15.5" x14ac:dyDescent="0.35">
      <c r="A3580" s="2"/>
    </row>
    <row r="3581" spans="1:1" ht="15.5" x14ac:dyDescent="0.35">
      <c r="A3581" s="2"/>
    </row>
    <row r="3582" spans="1:1" ht="15.5" x14ac:dyDescent="0.35">
      <c r="A3582" s="2"/>
    </row>
    <row r="3583" spans="1:1" ht="15.5" x14ac:dyDescent="0.35">
      <c r="A3583" s="2"/>
    </row>
    <row r="3584" spans="1:1" ht="15.5" x14ac:dyDescent="0.35">
      <c r="A3584" s="2"/>
    </row>
    <row r="3585" spans="1:1" ht="15.5" x14ac:dyDescent="0.35">
      <c r="A3585" s="2"/>
    </row>
    <row r="3586" spans="1:1" ht="15.5" x14ac:dyDescent="0.35">
      <c r="A3586" s="2"/>
    </row>
    <row r="3587" spans="1:1" ht="15.5" x14ac:dyDescent="0.35">
      <c r="A3587" s="2"/>
    </row>
    <row r="3588" spans="1:1" ht="15.5" x14ac:dyDescent="0.35">
      <c r="A3588" s="2"/>
    </row>
    <row r="3589" spans="1:1" ht="15.5" x14ac:dyDescent="0.35">
      <c r="A3589" s="2"/>
    </row>
    <row r="3590" spans="1:1" ht="15.5" x14ac:dyDescent="0.35">
      <c r="A3590" s="2"/>
    </row>
    <row r="3591" spans="1:1" ht="15.5" x14ac:dyDescent="0.35">
      <c r="A3591" s="2"/>
    </row>
    <row r="3592" spans="1:1" ht="15.5" x14ac:dyDescent="0.35">
      <c r="A3592" s="2"/>
    </row>
    <row r="3593" spans="1:1" ht="15.5" x14ac:dyDescent="0.35">
      <c r="A3593" s="2"/>
    </row>
    <row r="3594" spans="1:1" ht="15.5" x14ac:dyDescent="0.35">
      <c r="A3594" s="2"/>
    </row>
    <row r="3595" spans="1:1" ht="15.5" x14ac:dyDescent="0.35">
      <c r="A3595" s="2"/>
    </row>
    <row r="3596" spans="1:1" ht="15.5" x14ac:dyDescent="0.35">
      <c r="A3596" s="2"/>
    </row>
    <row r="3597" spans="1:1" ht="15.5" x14ac:dyDescent="0.35">
      <c r="A3597" s="2"/>
    </row>
    <row r="3598" spans="1:1" ht="15.5" x14ac:dyDescent="0.35">
      <c r="A3598" s="2"/>
    </row>
    <row r="3599" spans="1:1" ht="15.5" x14ac:dyDescent="0.35">
      <c r="A3599" s="2"/>
    </row>
    <row r="3600" spans="1:1" ht="15.5" x14ac:dyDescent="0.35">
      <c r="A3600" s="2"/>
    </row>
    <row r="3601" spans="1:1" ht="15.5" x14ac:dyDescent="0.35">
      <c r="A3601" s="2"/>
    </row>
    <row r="3602" spans="1:1" ht="15.5" x14ac:dyDescent="0.35">
      <c r="A3602" s="2"/>
    </row>
    <row r="3603" spans="1:1" ht="15.5" x14ac:dyDescent="0.35">
      <c r="A3603" s="2"/>
    </row>
    <row r="3604" spans="1:1" ht="15.5" x14ac:dyDescent="0.35">
      <c r="A3604" s="2"/>
    </row>
    <row r="3605" spans="1:1" ht="15.5" x14ac:dyDescent="0.35">
      <c r="A3605" s="2"/>
    </row>
    <row r="3606" spans="1:1" ht="15.5" x14ac:dyDescent="0.35">
      <c r="A3606" s="2"/>
    </row>
    <row r="3607" spans="1:1" ht="15.5" x14ac:dyDescent="0.35">
      <c r="A3607" s="2"/>
    </row>
    <row r="3608" spans="1:1" ht="15.5" x14ac:dyDescent="0.35">
      <c r="A3608" s="2"/>
    </row>
    <row r="3609" spans="1:1" ht="15.5" x14ac:dyDescent="0.35">
      <c r="A3609" s="2"/>
    </row>
    <row r="3610" spans="1:1" ht="15.5" x14ac:dyDescent="0.35">
      <c r="A3610" s="2"/>
    </row>
    <row r="3611" spans="1:1" ht="15.5" x14ac:dyDescent="0.35">
      <c r="A3611" s="2"/>
    </row>
    <row r="3612" spans="1:1" ht="15.5" x14ac:dyDescent="0.35">
      <c r="A3612" s="2"/>
    </row>
    <row r="3613" spans="1:1" ht="15.5" x14ac:dyDescent="0.35">
      <c r="A3613" s="2"/>
    </row>
    <row r="3614" spans="1:1" ht="15.5" x14ac:dyDescent="0.35">
      <c r="A3614" s="2"/>
    </row>
    <row r="3615" spans="1:1" ht="15.5" x14ac:dyDescent="0.35">
      <c r="A3615" s="2"/>
    </row>
    <row r="3616" spans="1:1" ht="15.5" x14ac:dyDescent="0.35">
      <c r="A3616" s="2"/>
    </row>
    <row r="3617" spans="1:1" ht="15.5" x14ac:dyDescent="0.35">
      <c r="A3617" s="2"/>
    </row>
    <row r="3618" spans="1:1" ht="15.5" x14ac:dyDescent="0.35">
      <c r="A3618" s="2"/>
    </row>
    <row r="3619" spans="1:1" ht="15.5" x14ac:dyDescent="0.35">
      <c r="A3619" s="2"/>
    </row>
    <row r="3620" spans="1:1" ht="15.5" x14ac:dyDescent="0.35">
      <c r="A3620" s="2"/>
    </row>
    <row r="3621" spans="1:1" ht="15.5" x14ac:dyDescent="0.35">
      <c r="A3621" s="2"/>
    </row>
    <row r="3622" spans="1:1" ht="15.5" x14ac:dyDescent="0.35">
      <c r="A3622" s="2"/>
    </row>
    <row r="3623" spans="1:1" ht="15.5" x14ac:dyDescent="0.35">
      <c r="A3623" s="2"/>
    </row>
    <row r="3624" spans="1:1" ht="15.5" x14ac:dyDescent="0.35">
      <c r="A3624" s="2"/>
    </row>
    <row r="3625" spans="1:1" ht="15.5" x14ac:dyDescent="0.35">
      <c r="A3625" s="2"/>
    </row>
    <row r="3626" spans="1:1" ht="15.5" x14ac:dyDescent="0.35">
      <c r="A3626" s="2"/>
    </row>
    <row r="3627" spans="1:1" ht="15.5" x14ac:dyDescent="0.35">
      <c r="A3627" s="2"/>
    </row>
    <row r="3628" spans="1:1" ht="15.5" x14ac:dyDescent="0.35">
      <c r="A3628" s="2"/>
    </row>
    <row r="3629" spans="1:1" ht="15.5" x14ac:dyDescent="0.35">
      <c r="A3629" s="2"/>
    </row>
    <row r="3630" spans="1:1" ht="15.5" x14ac:dyDescent="0.35">
      <c r="A3630" s="2"/>
    </row>
    <row r="3631" spans="1:1" ht="15.5" x14ac:dyDescent="0.35">
      <c r="A3631" s="2"/>
    </row>
    <row r="3632" spans="1:1" ht="15.5" x14ac:dyDescent="0.35">
      <c r="A3632" s="2"/>
    </row>
    <row r="3633" spans="1:1" ht="15.5" x14ac:dyDescent="0.35">
      <c r="A3633" s="2"/>
    </row>
    <row r="3634" spans="1:1" ht="15.5" x14ac:dyDescent="0.35">
      <c r="A3634" s="2"/>
    </row>
    <row r="3635" spans="1:1" ht="15.5" x14ac:dyDescent="0.35">
      <c r="A3635" s="2"/>
    </row>
    <row r="3636" spans="1:1" ht="15.5" x14ac:dyDescent="0.35">
      <c r="A3636" s="2"/>
    </row>
    <row r="3637" spans="1:1" ht="15.5" x14ac:dyDescent="0.35">
      <c r="A3637" s="2"/>
    </row>
    <row r="3638" spans="1:1" ht="15.5" x14ac:dyDescent="0.35">
      <c r="A3638" s="2"/>
    </row>
    <row r="3639" spans="1:1" ht="15.5" x14ac:dyDescent="0.35">
      <c r="A3639" s="2"/>
    </row>
    <row r="3640" spans="1:1" ht="15.5" x14ac:dyDescent="0.35">
      <c r="A3640" s="2"/>
    </row>
    <row r="3641" spans="1:1" ht="15.5" x14ac:dyDescent="0.35">
      <c r="A3641" s="2"/>
    </row>
    <row r="3642" spans="1:1" ht="15.5" x14ac:dyDescent="0.35">
      <c r="A3642" s="2"/>
    </row>
    <row r="3643" spans="1:1" ht="15.5" x14ac:dyDescent="0.35">
      <c r="A3643" s="2"/>
    </row>
    <row r="3644" spans="1:1" ht="15.5" x14ac:dyDescent="0.35">
      <c r="A3644" s="2"/>
    </row>
    <row r="3645" spans="1:1" ht="15.5" x14ac:dyDescent="0.35">
      <c r="A3645" s="2"/>
    </row>
    <row r="3646" spans="1:1" ht="15.5" x14ac:dyDescent="0.35">
      <c r="A3646" s="2"/>
    </row>
    <row r="3647" spans="1:1" ht="15.5" x14ac:dyDescent="0.35">
      <c r="A3647" s="2"/>
    </row>
    <row r="3648" spans="1:1" ht="15.5" x14ac:dyDescent="0.35">
      <c r="A3648" s="2"/>
    </row>
    <row r="3649" spans="1:1" ht="15.5" x14ac:dyDescent="0.35">
      <c r="A3649" s="2"/>
    </row>
    <row r="3650" spans="1:1" ht="15.5" x14ac:dyDescent="0.35">
      <c r="A3650" s="2"/>
    </row>
    <row r="3651" spans="1:1" ht="15.5" x14ac:dyDescent="0.35">
      <c r="A3651" s="2"/>
    </row>
    <row r="3652" spans="1:1" ht="15.5" x14ac:dyDescent="0.35">
      <c r="A3652" s="2"/>
    </row>
    <row r="3653" spans="1:1" ht="15.5" x14ac:dyDescent="0.35">
      <c r="A3653" s="2"/>
    </row>
    <row r="3654" spans="1:1" ht="15.5" x14ac:dyDescent="0.35">
      <c r="A3654" s="2"/>
    </row>
    <row r="3655" spans="1:1" ht="15.5" x14ac:dyDescent="0.35">
      <c r="A3655" s="2"/>
    </row>
    <row r="3656" spans="1:1" ht="15.5" x14ac:dyDescent="0.35">
      <c r="A3656" s="2"/>
    </row>
    <row r="3657" spans="1:1" ht="15.5" x14ac:dyDescent="0.35">
      <c r="A3657" s="2"/>
    </row>
    <row r="3658" spans="1:1" ht="15.5" x14ac:dyDescent="0.35">
      <c r="A3658" s="2"/>
    </row>
    <row r="3659" spans="1:1" ht="15.5" x14ac:dyDescent="0.35">
      <c r="A3659" s="2"/>
    </row>
    <row r="3660" spans="1:1" ht="15.5" x14ac:dyDescent="0.35">
      <c r="A3660" s="2"/>
    </row>
    <row r="3661" spans="1:1" ht="15.5" x14ac:dyDescent="0.35">
      <c r="A3661" s="2"/>
    </row>
    <row r="3662" spans="1:1" ht="15.5" x14ac:dyDescent="0.35">
      <c r="A3662" s="2"/>
    </row>
    <row r="3663" spans="1:1" ht="15.5" x14ac:dyDescent="0.35">
      <c r="A3663" s="2"/>
    </row>
    <row r="3664" spans="1:1" ht="15.5" x14ac:dyDescent="0.35">
      <c r="A3664" s="2"/>
    </row>
    <row r="3665" spans="1:1" ht="15.5" x14ac:dyDescent="0.35">
      <c r="A3665" s="2"/>
    </row>
    <row r="3666" spans="1:1" ht="15.5" x14ac:dyDescent="0.35">
      <c r="A3666" s="2"/>
    </row>
    <row r="3667" spans="1:1" ht="15.5" x14ac:dyDescent="0.35">
      <c r="A3667" s="2"/>
    </row>
    <row r="3668" spans="1:1" ht="15.5" x14ac:dyDescent="0.35">
      <c r="A3668" s="2"/>
    </row>
    <row r="3669" spans="1:1" ht="15.5" x14ac:dyDescent="0.35">
      <c r="A3669" s="2"/>
    </row>
    <row r="3670" spans="1:1" ht="15.5" x14ac:dyDescent="0.35">
      <c r="A3670" s="2"/>
    </row>
    <row r="3671" spans="1:1" ht="15.5" x14ac:dyDescent="0.35">
      <c r="A3671" s="2"/>
    </row>
    <row r="3672" spans="1:1" ht="15.5" x14ac:dyDescent="0.35">
      <c r="A3672" s="2"/>
    </row>
    <row r="3673" spans="1:1" ht="15.5" x14ac:dyDescent="0.35">
      <c r="A3673" s="2"/>
    </row>
    <row r="3674" spans="1:1" ht="15.5" x14ac:dyDescent="0.35">
      <c r="A3674" s="2"/>
    </row>
    <row r="3675" spans="1:1" ht="15.5" x14ac:dyDescent="0.35">
      <c r="A3675" s="2"/>
    </row>
    <row r="3676" spans="1:1" ht="15.5" x14ac:dyDescent="0.35">
      <c r="A3676" s="2"/>
    </row>
    <row r="3677" spans="1:1" ht="15.5" x14ac:dyDescent="0.35">
      <c r="A3677" s="2"/>
    </row>
    <row r="3678" spans="1:1" ht="15.5" x14ac:dyDescent="0.35">
      <c r="A3678" s="2"/>
    </row>
    <row r="3679" spans="1:1" ht="15.5" x14ac:dyDescent="0.35">
      <c r="A3679" s="2"/>
    </row>
    <row r="3680" spans="1:1" ht="15.5" x14ac:dyDescent="0.35">
      <c r="A3680" s="2"/>
    </row>
    <row r="3681" spans="1:1" ht="15.5" x14ac:dyDescent="0.35">
      <c r="A3681" s="2"/>
    </row>
    <row r="3682" spans="1:1" ht="15.5" x14ac:dyDescent="0.35">
      <c r="A3682" s="2"/>
    </row>
    <row r="3683" spans="1:1" ht="15.5" x14ac:dyDescent="0.35">
      <c r="A3683" s="2"/>
    </row>
    <row r="3684" spans="1:1" ht="15.5" x14ac:dyDescent="0.35">
      <c r="A3684" s="2"/>
    </row>
    <row r="3685" spans="1:1" ht="15.5" x14ac:dyDescent="0.35">
      <c r="A3685" s="2"/>
    </row>
    <row r="3686" spans="1:1" ht="15.5" x14ac:dyDescent="0.35">
      <c r="A3686" s="2"/>
    </row>
    <row r="3687" spans="1:1" ht="15.5" x14ac:dyDescent="0.35">
      <c r="A3687" s="2"/>
    </row>
    <row r="3688" spans="1:1" ht="15.5" x14ac:dyDescent="0.35">
      <c r="A3688" s="2"/>
    </row>
    <row r="3689" spans="1:1" ht="15.5" x14ac:dyDescent="0.35">
      <c r="A3689" s="2"/>
    </row>
    <row r="3690" spans="1:1" ht="15.5" x14ac:dyDescent="0.35">
      <c r="A3690" s="2"/>
    </row>
    <row r="3691" spans="1:1" ht="15.5" x14ac:dyDescent="0.35">
      <c r="A3691" s="2"/>
    </row>
    <row r="3692" spans="1:1" ht="15.5" x14ac:dyDescent="0.35">
      <c r="A3692" s="2"/>
    </row>
    <row r="3693" spans="1:1" ht="15.5" x14ac:dyDescent="0.35">
      <c r="A3693" s="2"/>
    </row>
    <row r="3694" spans="1:1" ht="15.5" x14ac:dyDescent="0.35">
      <c r="A3694" s="2"/>
    </row>
    <row r="3695" spans="1:1" ht="15.5" x14ac:dyDescent="0.35">
      <c r="A3695" s="2"/>
    </row>
    <row r="3696" spans="1:1" ht="15.5" x14ac:dyDescent="0.35">
      <c r="A3696" s="2"/>
    </row>
    <row r="3697" spans="1:1" ht="15.5" x14ac:dyDescent="0.35">
      <c r="A3697" s="2"/>
    </row>
    <row r="3698" spans="1:1" ht="15.5" x14ac:dyDescent="0.35">
      <c r="A3698" s="2"/>
    </row>
    <row r="3699" spans="1:1" ht="15.5" x14ac:dyDescent="0.35">
      <c r="A3699" s="2"/>
    </row>
    <row r="3700" spans="1:1" ht="15.5" x14ac:dyDescent="0.35">
      <c r="A3700" s="2"/>
    </row>
    <row r="3701" spans="1:1" ht="15.5" x14ac:dyDescent="0.35">
      <c r="A3701" s="2"/>
    </row>
    <row r="3702" spans="1:1" ht="15.5" x14ac:dyDescent="0.35">
      <c r="A3702" s="2"/>
    </row>
    <row r="3703" spans="1:1" ht="15.5" x14ac:dyDescent="0.35">
      <c r="A3703" s="2"/>
    </row>
    <row r="3704" spans="1:1" ht="15.5" x14ac:dyDescent="0.35">
      <c r="A3704" s="2"/>
    </row>
    <row r="3705" spans="1:1" ht="15.5" x14ac:dyDescent="0.35">
      <c r="A3705" s="2"/>
    </row>
    <row r="3706" spans="1:1" ht="15.5" x14ac:dyDescent="0.35">
      <c r="A3706" s="2"/>
    </row>
    <row r="3707" spans="1:1" ht="15.5" x14ac:dyDescent="0.35">
      <c r="A3707" s="2"/>
    </row>
    <row r="3708" spans="1:1" ht="15.5" x14ac:dyDescent="0.35">
      <c r="A3708" s="2"/>
    </row>
    <row r="3709" spans="1:1" ht="15.5" x14ac:dyDescent="0.35">
      <c r="A3709" s="2"/>
    </row>
    <row r="3710" spans="1:1" ht="15.5" x14ac:dyDescent="0.35">
      <c r="A3710" s="2"/>
    </row>
    <row r="3711" spans="1:1" ht="15.5" x14ac:dyDescent="0.35">
      <c r="A3711" s="2"/>
    </row>
    <row r="3712" spans="1:1" ht="15.5" x14ac:dyDescent="0.35">
      <c r="A3712" s="2"/>
    </row>
    <row r="3713" spans="1:1" ht="15.5" x14ac:dyDescent="0.35">
      <c r="A3713" s="2"/>
    </row>
    <row r="3714" spans="1:1" ht="15.5" x14ac:dyDescent="0.35">
      <c r="A3714" s="2"/>
    </row>
    <row r="3715" spans="1:1" ht="15.5" x14ac:dyDescent="0.35">
      <c r="A3715" s="2"/>
    </row>
    <row r="3716" spans="1:1" ht="15.5" x14ac:dyDescent="0.35">
      <c r="A3716" s="2"/>
    </row>
    <row r="3717" spans="1:1" ht="15.5" x14ac:dyDescent="0.35">
      <c r="A3717" s="2"/>
    </row>
    <row r="3718" spans="1:1" ht="15.5" x14ac:dyDescent="0.35">
      <c r="A3718" s="2"/>
    </row>
    <row r="3719" spans="1:1" ht="15.5" x14ac:dyDescent="0.35">
      <c r="A3719" s="2"/>
    </row>
    <row r="3720" spans="1:1" ht="15.5" x14ac:dyDescent="0.35">
      <c r="A3720" s="2"/>
    </row>
    <row r="3721" spans="1:1" ht="15.5" x14ac:dyDescent="0.35">
      <c r="A3721" s="2"/>
    </row>
    <row r="3722" spans="1:1" ht="15.5" x14ac:dyDescent="0.35">
      <c r="A3722" s="2"/>
    </row>
    <row r="3723" spans="1:1" ht="15.5" x14ac:dyDescent="0.35">
      <c r="A3723" s="2"/>
    </row>
    <row r="3724" spans="1:1" ht="15.5" x14ac:dyDescent="0.35">
      <c r="A3724" s="2"/>
    </row>
    <row r="3725" spans="1:1" ht="15.5" x14ac:dyDescent="0.35">
      <c r="A3725" s="2"/>
    </row>
    <row r="3726" spans="1:1" ht="15.5" x14ac:dyDescent="0.35">
      <c r="A3726" s="2"/>
    </row>
    <row r="3727" spans="1:1" ht="15.5" x14ac:dyDescent="0.35">
      <c r="A3727" s="2"/>
    </row>
    <row r="3728" spans="1:1" ht="15.5" x14ac:dyDescent="0.35">
      <c r="A3728" s="2"/>
    </row>
    <row r="3729" spans="1:1" ht="15.5" x14ac:dyDescent="0.35">
      <c r="A3729" s="2"/>
    </row>
    <row r="3730" spans="1:1" ht="15.5" x14ac:dyDescent="0.35">
      <c r="A3730" s="2"/>
    </row>
    <row r="3731" spans="1:1" ht="15.5" x14ac:dyDescent="0.35">
      <c r="A3731" s="2"/>
    </row>
    <row r="3732" spans="1:1" ht="15.5" x14ac:dyDescent="0.35">
      <c r="A3732" s="2"/>
    </row>
    <row r="3733" spans="1:1" ht="15.5" x14ac:dyDescent="0.35">
      <c r="A3733" s="2"/>
    </row>
    <row r="3734" spans="1:1" ht="15.5" x14ac:dyDescent="0.35">
      <c r="A3734" s="2"/>
    </row>
    <row r="3735" spans="1:1" ht="15.5" x14ac:dyDescent="0.35">
      <c r="A3735" s="2"/>
    </row>
    <row r="3736" spans="1:1" ht="15.5" x14ac:dyDescent="0.35">
      <c r="A3736" s="2"/>
    </row>
    <row r="3737" spans="1:1" ht="15.5" x14ac:dyDescent="0.35">
      <c r="A3737" s="2"/>
    </row>
    <row r="3738" spans="1:1" ht="15.5" x14ac:dyDescent="0.35">
      <c r="A3738" s="2"/>
    </row>
    <row r="3739" spans="1:1" ht="15.5" x14ac:dyDescent="0.35">
      <c r="A3739" s="2"/>
    </row>
    <row r="3740" spans="1:1" ht="15.5" x14ac:dyDescent="0.35">
      <c r="A3740" s="2"/>
    </row>
    <row r="3741" spans="1:1" ht="15.5" x14ac:dyDescent="0.35">
      <c r="A3741" s="2"/>
    </row>
    <row r="3742" spans="1:1" ht="15.5" x14ac:dyDescent="0.35">
      <c r="A3742" s="2"/>
    </row>
    <row r="3743" spans="1:1" ht="15.5" x14ac:dyDescent="0.35">
      <c r="A3743" s="2"/>
    </row>
    <row r="3744" spans="1:1" ht="15.5" x14ac:dyDescent="0.35">
      <c r="A3744" s="2"/>
    </row>
    <row r="3745" spans="1:1" ht="15.5" x14ac:dyDescent="0.35">
      <c r="A3745" s="2"/>
    </row>
    <row r="3746" spans="1:1" ht="15.5" x14ac:dyDescent="0.35">
      <c r="A3746" s="2"/>
    </row>
    <row r="3747" spans="1:1" ht="15.5" x14ac:dyDescent="0.35">
      <c r="A3747" s="2"/>
    </row>
    <row r="3748" spans="1:1" ht="15.5" x14ac:dyDescent="0.35">
      <c r="A3748" s="2"/>
    </row>
    <row r="3749" spans="1:1" ht="15.5" x14ac:dyDescent="0.35">
      <c r="A3749" s="2"/>
    </row>
    <row r="3750" spans="1:1" ht="15.5" x14ac:dyDescent="0.35">
      <c r="A3750" s="2"/>
    </row>
    <row r="3751" spans="1:1" ht="15.5" x14ac:dyDescent="0.35">
      <c r="A3751" s="2"/>
    </row>
    <row r="3752" spans="1:1" ht="15.5" x14ac:dyDescent="0.35">
      <c r="A3752" s="2"/>
    </row>
    <row r="3753" spans="1:1" ht="15.5" x14ac:dyDescent="0.35">
      <c r="A3753" s="2"/>
    </row>
    <row r="3754" spans="1:1" ht="15.5" x14ac:dyDescent="0.35">
      <c r="A3754" s="2"/>
    </row>
    <row r="3755" spans="1:1" ht="15.5" x14ac:dyDescent="0.35">
      <c r="A3755" s="2"/>
    </row>
    <row r="3756" spans="1:1" ht="15.5" x14ac:dyDescent="0.35">
      <c r="A3756" s="2"/>
    </row>
    <row r="3757" spans="1:1" ht="15.5" x14ac:dyDescent="0.35">
      <c r="A3757" s="2"/>
    </row>
    <row r="3758" spans="1:1" ht="15.5" x14ac:dyDescent="0.35">
      <c r="A3758" s="2"/>
    </row>
    <row r="3759" spans="1:1" ht="15.5" x14ac:dyDescent="0.35">
      <c r="A3759" s="2"/>
    </row>
    <row r="3760" spans="1:1" ht="15.5" x14ac:dyDescent="0.35">
      <c r="A3760" s="2"/>
    </row>
    <row r="3761" spans="1:1" ht="15.5" x14ac:dyDescent="0.35">
      <c r="A3761" s="2"/>
    </row>
    <row r="3762" spans="1:1" ht="15.5" x14ac:dyDescent="0.35">
      <c r="A3762" s="2"/>
    </row>
    <row r="3763" spans="1:1" ht="15.5" x14ac:dyDescent="0.35">
      <c r="A3763" s="2"/>
    </row>
    <row r="3764" spans="1:1" ht="15.5" x14ac:dyDescent="0.35">
      <c r="A3764" s="2"/>
    </row>
    <row r="3765" spans="1:1" ht="15.5" x14ac:dyDescent="0.35">
      <c r="A3765" s="2"/>
    </row>
    <row r="3766" spans="1:1" ht="15.5" x14ac:dyDescent="0.35">
      <c r="A3766" s="2"/>
    </row>
    <row r="3767" spans="1:1" ht="15.5" x14ac:dyDescent="0.35">
      <c r="A3767" s="2"/>
    </row>
    <row r="3768" spans="1:1" ht="15.5" x14ac:dyDescent="0.35">
      <c r="A3768" s="2"/>
    </row>
    <row r="3769" spans="1:1" ht="15.5" x14ac:dyDescent="0.35">
      <c r="A3769" s="2"/>
    </row>
    <row r="3770" spans="1:1" ht="15.5" x14ac:dyDescent="0.35">
      <c r="A3770" s="2"/>
    </row>
    <row r="3771" spans="1:1" ht="15.5" x14ac:dyDescent="0.35">
      <c r="A3771" s="2"/>
    </row>
    <row r="3772" spans="1:1" ht="15.5" x14ac:dyDescent="0.35">
      <c r="A3772" s="2"/>
    </row>
    <row r="3773" spans="1:1" ht="15.5" x14ac:dyDescent="0.35">
      <c r="A3773" s="2"/>
    </row>
    <row r="3774" spans="1:1" ht="15.5" x14ac:dyDescent="0.35">
      <c r="A3774" s="2"/>
    </row>
    <row r="3775" spans="1:1" ht="15.5" x14ac:dyDescent="0.35">
      <c r="A3775" s="2"/>
    </row>
    <row r="3776" spans="1:1" ht="15.5" x14ac:dyDescent="0.35">
      <c r="A3776" s="2"/>
    </row>
    <row r="3777" spans="1:1" ht="15.5" x14ac:dyDescent="0.35">
      <c r="A3777" s="2"/>
    </row>
    <row r="3778" spans="1:1" ht="15.5" x14ac:dyDescent="0.35">
      <c r="A3778" s="2"/>
    </row>
    <row r="3779" spans="1:1" ht="15.5" x14ac:dyDescent="0.35">
      <c r="A3779" s="2"/>
    </row>
    <row r="3780" spans="1:1" ht="15.5" x14ac:dyDescent="0.35">
      <c r="A3780" s="2"/>
    </row>
    <row r="3781" spans="1:1" ht="15.5" x14ac:dyDescent="0.35">
      <c r="A3781" s="2"/>
    </row>
    <row r="3782" spans="1:1" ht="15.5" x14ac:dyDescent="0.35">
      <c r="A3782" s="2"/>
    </row>
    <row r="3783" spans="1:1" ht="15.5" x14ac:dyDescent="0.35">
      <c r="A3783" s="2"/>
    </row>
    <row r="3784" spans="1:1" ht="15.5" x14ac:dyDescent="0.35">
      <c r="A3784" s="2"/>
    </row>
    <row r="3785" spans="1:1" ht="15.5" x14ac:dyDescent="0.35">
      <c r="A3785" s="2"/>
    </row>
    <row r="3786" spans="1:1" ht="15.5" x14ac:dyDescent="0.35">
      <c r="A3786" s="2"/>
    </row>
    <row r="3787" spans="1:1" ht="15.5" x14ac:dyDescent="0.35">
      <c r="A3787" s="2"/>
    </row>
    <row r="3788" spans="1:1" ht="15.5" x14ac:dyDescent="0.35">
      <c r="A3788" s="2"/>
    </row>
    <row r="3789" spans="1:1" ht="15.5" x14ac:dyDescent="0.35">
      <c r="A3789" s="2"/>
    </row>
    <row r="3790" spans="1:1" ht="15.5" x14ac:dyDescent="0.35">
      <c r="A3790" s="2"/>
    </row>
    <row r="3791" spans="1:1" ht="15.5" x14ac:dyDescent="0.35">
      <c r="A3791" s="2"/>
    </row>
    <row r="3792" spans="1:1" ht="15.5" x14ac:dyDescent="0.35">
      <c r="A3792" s="2"/>
    </row>
    <row r="3793" spans="1:1" ht="15.5" x14ac:dyDescent="0.35">
      <c r="A3793" s="2"/>
    </row>
    <row r="3794" spans="1:1" ht="15.5" x14ac:dyDescent="0.35">
      <c r="A3794" s="2"/>
    </row>
    <row r="3795" spans="1:1" ht="15.5" x14ac:dyDescent="0.35">
      <c r="A3795" s="2"/>
    </row>
    <row r="3796" spans="1:1" ht="15.5" x14ac:dyDescent="0.35">
      <c r="A3796" s="2"/>
    </row>
    <row r="3797" spans="1:1" ht="15.5" x14ac:dyDescent="0.35">
      <c r="A3797" s="2"/>
    </row>
    <row r="3798" spans="1:1" ht="15.5" x14ac:dyDescent="0.35">
      <c r="A3798" s="2"/>
    </row>
    <row r="3799" spans="1:1" ht="15.5" x14ac:dyDescent="0.35">
      <c r="A3799" s="2"/>
    </row>
    <row r="3800" spans="1:1" ht="15.5" x14ac:dyDescent="0.35">
      <c r="A3800" s="2"/>
    </row>
    <row r="3801" spans="1:1" ht="15.5" x14ac:dyDescent="0.35">
      <c r="A3801" s="2"/>
    </row>
    <row r="3802" spans="1:1" ht="15.5" x14ac:dyDescent="0.35">
      <c r="A3802" s="2"/>
    </row>
    <row r="3803" spans="1:1" ht="15.5" x14ac:dyDescent="0.35">
      <c r="A3803" s="2"/>
    </row>
    <row r="3804" spans="1:1" ht="15.5" x14ac:dyDescent="0.35">
      <c r="A3804" s="2"/>
    </row>
    <row r="3805" spans="1:1" ht="15.5" x14ac:dyDescent="0.35">
      <c r="A3805" s="2"/>
    </row>
    <row r="3806" spans="1:1" ht="15.5" x14ac:dyDescent="0.35">
      <c r="A3806" s="2"/>
    </row>
    <row r="3807" spans="1:1" ht="15.5" x14ac:dyDescent="0.35">
      <c r="A3807" s="2"/>
    </row>
    <row r="3808" spans="1:1" ht="15.5" x14ac:dyDescent="0.35">
      <c r="A3808" s="2"/>
    </row>
    <row r="3809" spans="1:1" ht="15.5" x14ac:dyDescent="0.35">
      <c r="A3809" s="2"/>
    </row>
    <row r="3810" spans="1:1" ht="15.5" x14ac:dyDescent="0.35">
      <c r="A3810" s="2"/>
    </row>
    <row r="3811" spans="1:1" ht="15.5" x14ac:dyDescent="0.35">
      <c r="A3811" s="2"/>
    </row>
    <row r="3812" spans="1:1" ht="15.5" x14ac:dyDescent="0.35">
      <c r="A3812" s="2"/>
    </row>
    <row r="3813" spans="1:1" ht="15.5" x14ac:dyDescent="0.35">
      <c r="A3813" s="2"/>
    </row>
    <row r="3814" spans="1:1" ht="15.5" x14ac:dyDescent="0.35">
      <c r="A3814" s="2"/>
    </row>
    <row r="3815" spans="1:1" ht="15.5" x14ac:dyDescent="0.35">
      <c r="A3815" s="2"/>
    </row>
    <row r="3816" spans="1:1" ht="15.5" x14ac:dyDescent="0.35">
      <c r="A3816" s="2"/>
    </row>
    <row r="3817" spans="1:1" ht="15.5" x14ac:dyDescent="0.35">
      <c r="A3817" s="2"/>
    </row>
    <row r="3818" spans="1:1" ht="15.5" x14ac:dyDescent="0.35">
      <c r="A3818" s="2"/>
    </row>
    <row r="3819" spans="1:1" ht="15.5" x14ac:dyDescent="0.35">
      <c r="A3819" s="2"/>
    </row>
    <row r="3820" spans="1:1" ht="15.5" x14ac:dyDescent="0.35">
      <c r="A3820" s="2"/>
    </row>
    <row r="3821" spans="1:1" ht="15.5" x14ac:dyDescent="0.35">
      <c r="A3821" s="2"/>
    </row>
    <row r="3822" spans="1:1" ht="15.5" x14ac:dyDescent="0.35">
      <c r="A3822" s="2"/>
    </row>
    <row r="3823" spans="1:1" ht="15.5" x14ac:dyDescent="0.35">
      <c r="A3823" s="2"/>
    </row>
    <row r="3824" spans="1:1" ht="15.5" x14ac:dyDescent="0.35">
      <c r="A3824" s="2"/>
    </row>
    <row r="3825" spans="1:1" ht="15.5" x14ac:dyDescent="0.35">
      <c r="A3825" s="2"/>
    </row>
    <row r="3826" spans="1:1" ht="15.5" x14ac:dyDescent="0.35">
      <c r="A3826" s="2"/>
    </row>
    <row r="3827" spans="1:1" ht="15.5" x14ac:dyDescent="0.35">
      <c r="A3827" s="2"/>
    </row>
    <row r="3828" spans="1:1" ht="15.5" x14ac:dyDescent="0.35">
      <c r="A3828" s="2"/>
    </row>
    <row r="3829" spans="1:1" ht="15.5" x14ac:dyDescent="0.35">
      <c r="A3829" s="2"/>
    </row>
    <row r="3830" spans="1:1" ht="15.5" x14ac:dyDescent="0.35">
      <c r="A3830" s="2"/>
    </row>
    <row r="3831" spans="1:1" ht="15.5" x14ac:dyDescent="0.35">
      <c r="A3831" s="2"/>
    </row>
    <row r="3832" spans="1:1" ht="15.5" x14ac:dyDescent="0.35">
      <c r="A3832" s="2"/>
    </row>
    <row r="3833" spans="1:1" ht="15.5" x14ac:dyDescent="0.35">
      <c r="A3833" s="2"/>
    </row>
    <row r="3834" spans="1:1" ht="15.5" x14ac:dyDescent="0.35">
      <c r="A3834" s="2"/>
    </row>
    <row r="3835" spans="1:1" ht="15.5" x14ac:dyDescent="0.35">
      <c r="A3835" s="2"/>
    </row>
    <row r="3836" spans="1:1" ht="15.5" x14ac:dyDescent="0.35">
      <c r="A3836" s="2"/>
    </row>
    <row r="3837" spans="1:1" ht="15.5" x14ac:dyDescent="0.35">
      <c r="A3837" s="2"/>
    </row>
    <row r="3838" spans="1:1" ht="15.5" x14ac:dyDescent="0.35">
      <c r="A3838" s="2"/>
    </row>
    <row r="3839" spans="1:1" ht="15.5" x14ac:dyDescent="0.35">
      <c r="A3839" s="2"/>
    </row>
    <row r="3840" spans="1:1" ht="15.5" x14ac:dyDescent="0.35">
      <c r="A3840" s="2"/>
    </row>
    <row r="3841" spans="1:1" ht="15.5" x14ac:dyDescent="0.35">
      <c r="A3841" s="2"/>
    </row>
    <row r="3842" spans="1:1" ht="15.5" x14ac:dyDescent="0.35">
      <c r="A3842" s="2"/>
    </row>
    <row r="3843" spans="1:1" ht="15.5" x14ac:dyDescent="0.35">
      <c r="A3843" s="2"/>
    </row>
    <row r="3844" spans="1:1" ht="15.5" x14ac:dyDescent="0.35">
      <c r="A3844" s="2"/>
    </row>
    <row r="3845" spans="1:1" ht="15.5" x14ac:dyDescent="0.35">
      <c r="A3845" s="2"/>
    </row>
    <row r="3846" spans="1:1" ht="15.5" x14ac:dyDescent="0.35">
      <c r="A3846" s="2"/>
    </row>
    <row r="3847" spans="1:1" ht="15.5" x14ac:dyDescent="0.35">
      <c r="A3847" s="2"/>
    </row>
    <row r="3848" spans="1:1" ht="15.5" x14ac:dyDescent="0.35">
      <c r="A3848" s="2"/>
    </row>
    <row r="3849" spans="1:1" ht="15.5" x14ac:dyDescent="0.35">
      <c r="A3849" s="2"/>
    </row>
    <row r="3850" spans="1:1" ht="15.5" x14ac:dyDescent="0.35">
      <c r="A3850" s="2"/>
    </row>
    <row r="3851" spans="1:1" ht="15.5" x14ac:dyDescent="0.35">
      <c r="A3851" s="2"/>
    </row>
    <row r="3852" spans="1:1" ht="15.5" x14ac:dyDescent="0.35">
      <c r="A3852" s="2"/>
    </row>
    <row r="3853" spans="1:1" ht="15.5" x14ac:dyDescent="0.35">
      <c r="A3853" s="2"/>
    </row>
    <row r="3854" spans="1:1" ht="15.5" x14ac:dyDescent="0.35">
      <c r="A3854" s="2"/>
    </row>
    <row r="3855" spans="1:1" ht="15.5" x14ac:dyDescent="0.35">
      <c r="A3855" s="2"/>
    </row>
    <row r="3856" spans="1:1" ht="15.5" x14ac:dyDescent="0.35">
      <c r="A3856" s="2"/>
    </row>
    <row r="3857" spans="1:1" ht="15.5" x14ac:dyDescent="0.35">
      <c r="A3857" s="2"/>
    </row>
    <row r="3858" spans="1:1" ht="15.5" x14ac:dyDescent="0.35">
      <c r="A3858" s="2"/>
    </row>
    <row r="3859" spans="1:1" ht="15.5" x14ac:dyDescent="0.35">
      <c r="A3859" s="2"/>
    </row>
    <row r="3860" spans="1:1" ht="15.5" x14ac:dyDescent="0.35">
      <c r="A3860" s="2"/>
    </row>
    <row r="3861" spans="1:1" ht="15.5" x14ac:dyDescent="0.35">
      <c r="A3861" s="2"/>
    </row>
    <row r="3862" spans="1:1" ht="15.5" x14ac:dyDescent="0.35">
      <c r="A3862" s="2"/>
    </row>
    <row r="3863" spans="1:1" ht="15.5" x14ac:dyDescent="0.35">
      <c r="A3863" s="2"/>
    </row>
    <row r="3864" spans="1:1" ht="15.5" x14ac:dyDescent="0.35">
      <c r="A3864" s="2"/>
    </row>
    <row r="3865" spans="1:1" ht="15.5" x14ac:dyDescent="0.35">
      <c r="A3865" s="2"/>
    </row>
    <row r="3866" spans="1:1" ht="15.5" x14ac:dyDescent="0.35">
      <c r="A3866" s="2"/>
    </row>
    <row r="3867" spans="1:1" ht="15.5" x14ac:dyDescent="0.35">
      <c r="A3867" s="2"/>
    </row>
    <row r="3868" spans="1:1" ht="15.5" x14ac:dyDescent="0.35">
      <c r="A3868" s="2"/>
    </row>
    <row r="3869" spans="1:1" ht="15.5" x14ac:dyDescent="0.35">
      <c r="A3869" s="2"/>
    </row>
    <row r="3870" spans="1:1" ht="15.5" x14ac:dyDescent="0.35">
      <c r="A3870" s="2"/>
    </row>
    <row r="3871" spans="1:1" ht="15.5" x14ac:dyDescent="0.35">
      <c r="A3871" s="2"/>
    </row>
    <row r="3872" spans="1:1" ht="15.5" x14ac:dyDescent="0.35">
      <c r="A3872" s="2"/>
    </row>
    <row r="3873" spans="1:1" ht="15.5" x14ac:dyDescent="0.35">
      <c r="A3873" s="2"/>
    </row>
    <row r="3874" spans="1:1" ht="15.5" x14ac:dyDescent="0.35">
      <c r="A3874" s="2"/>
    </row>
    <row r="3875" spans="1:1" ht="15.5" x14ac:dyDescent="0.35">
      <c r="A3875" s="2"/>
    </row>
    <row r="3876" spans="1:1" ht="15.5" x14ac:dyDescent="0.35">
      <c r="A3876" s="2"/>
    </row>
    <row r="3877" spans="1:1" ht="15.5" x14ac:dyDescent="0.35">
      <c r="A3877" s="2"/>
    </row>
    <row r="3878" spans="1:1" ht="15.5" x14ac:dyDescent="0.35">
      <c r="A3878" s="2"/>
    </row>
    <row r="3879" spans="1:1" ht="15.5" x14ac:dyDescent="0.35">
      <c r="A3879" s="2"/>
    </row>
    <row r="3880" spans="1:1" ht="15.5" x14ac:dyDescent="0.35">
      <c r="A3880" s="2"/>
    </row>
    <row r="3881" spans="1:1" ht="15.5" x14ac:dyDescent="0.35">
      <c r="A3881" s="2"/>
    </row>
    <row r="3882" spans="1:1" ht="15.5" x14ac:dyDescent="0.35">
      <c r="A3882" s="2"/>
    </row>
    <row r="3883" spans="1:1" ht="15.5" x14ac:dyDescent="0.35">
      <c r="A3883" s="2"/>
    </row>
    <row r="3884" spans="1:1" ht="15.5" x14ac:dyDescent="0.35">
      <c r="A3884" s="2"/>
    </row>
    <row r="3885" spans="1:1" ht="15.5" x14ac:dyDescent="0.35">
      <c r="A3885" s="2"/>
    </row>
    <row r="3886" spans="1:1" ht="15.5" x14ac:dyDescent="0.35">
      <c r="A3886" s="2"/>
    </row>
    <row r="3887" spans="1:1" ht="15.5" x14ac:dyDescent="0.35">
      <c r="A3887" s="2"/>
    </row>
    <row r="3888" spans="1:1" ht="15.5" x14ac:dyDescent="0.35">
      <c r="A3888" s="2"/>
    </row>
    <row r="3889" spans="1:1" ht="15.5" x14ac:dyDescent="0.35">
      <c r="A3889" s="2"/>
    </row>
    <row r="3890" spans="1:1" ht="15.5" x14ac:dyDescent="0.35">
      <c r="A3890" s="2"/>
    </row>
    <row r="3891" spans="1:1" ht="15.5" x14ac:dyDescent="0.35">
      <c r="A3891" s="2"/>
    </row>
    <row r="3892" spans="1:1" ht="15.5" x14ac:dyDescent="0.35">
      <c r="A3892" s="2"/>
    </row>
    <row r="3893" spans="1:1" ht="15.5" x14ac:dyDescent="0.35">
      <c r="A3893" s="2"/>
    </row>
    <row r="3894" spans="1:1" ht="15.5" x14ac:dyDescent="0.35">
      <c r="A3894" s="2"/>
    </row>
    <row r="3895" spans="1:1" ht="15.5" x14ac:dyDescent="0.35">
      <c r="A3895" s="2"/>
    </row>
    <row r="3896" spans="1:1" ht="15.5" x14ac:dyDescent="0.35">
      <c r="A3896" s="2"/>
    </row>
    <row r="3897" spans="1:1" ht="15.5" x14ac:dyDescent="0.35">
      <c r="A3897" s="2"/>
    </row>
    <row r="3898" spans="1:1" ht="15.5" x14ac:dyDescent="0.35">
      <c r="A3898" s="2"/>
    </row>
    <row r="3899" spans="1:1" ht="15.5" x14ac:dyDescent="0.35">
      <c r="A3899" s="2"/>
    </row>
    <row r="3900" spans="1:1" ht="15.5" x14ac:dyDescent="0.35">
      <c r="A3900" s="2"/>
    </row>
    <row r="3901" spans="1:1" ht="15.5" x14ac:dyDescent="0.35">
      <c r="A3901" s="2"/>
    </row>
    <row r="3902" spans="1:1" ht="15.5" x14ac:dyDescent="0.35">
      <c r="A3902" s="2"/>
    </row>
    <row r="3903" spans="1:1" ht="15.5" x14ac:dyDescent="0.35">
      <c r="A3903" s="2"/>
    </row>
    <row r="3904" spans="1:1" ht="15.5" x14ac:dyDescent="0.35">
      <c r="A3904" s="2"/>
    </row>
    <row r="3905" spans="1:1" ht="15.5" x14ac:dyDescent="0.35">
      <c r="A3905" s="2"/>
    </row>
    <row r="3906" spans="1:1" ht="15.5" x14ac:dyDescent="0.35">
      <c r="A3906" s="2"/>
    </row>
    <row r="3907" spans="1:1" ht="15.5" x14ac:dyDescent="0.35">
      <c r="A3907" s="2"/>
    </row>
    <row r="3908" spans="1:1" ht="15.5" x14ac:dyDescent="0.35">
      <c r="A3908" s="2"/>
    </row>
    <row r="3909" spans="1:1" ht="15.5" x14ac:dyDescent="0.35">
      <c r="A3909" s="2"/>
    </row>
    <row r="3910" spans="1:1" ht="15.5" x14ac:dyDescent="0.35">
      <c r="A3910" s="2"/>
    </row>
    <row r="3911" spans="1:1" ht="15.5" x14ac:dyDescent="0.35">
      <c r="A3911" s="2"/>
    </row>
    <row r="3912" spans="1:1" ht="15.5" x14ac:dyDescent="0.35">
      <c r="A3912" s="2"/>
    </row>
    <row r="3913" spans="1:1" ht="15.5" x14ac:dyDescent="0.35">
      <c r="A3913" s="2"/>
    </row>
    <row r="3914" spans="1:1" ht="15.5" x14ac:dyDescent="0.35">
      <c r="A3914" s="2"/>
    </row>
    <row r="3915" spans="1:1" ht="15.5" x14ac:dyDescent="0.35">
      <c r="A3915" s="2"/>
    </row>
    <row r="3916" spans="1:1" ht="15.5" x14ac:dyDescent="0.35">
      <c r="A3916" s="2"/>
    </row>
    <row r="3917" spans="1:1" ht="15.5" x14ac:dyDescent="0.35">
      <c r="A3917" s="2"/>
    </row>
    <row r="3918" spans="1:1" ht="15.5" x14ac:dyDescent="0.35">
      <c r="A3918" s="2"/>
    </row>
    <row r="3919" spans="1:1" ht="15.5" x14ac:dyDescent="0.35">
      <c r="A3919" s="2"/>
    </row>
    <row r="3920" spans="1:1" ht="15.5" x14ac:dyDescent="0.35">
      <c r="A3920" s="2"/>
    </row>
    <row r="3921" spans="1:1" ht="15.5" x14ac:dyDescent="0.35">
      <c r="A3921" s="2"/>
    </row>
    <row r="3922" spans="1:1" ht="15.5" x14ac:dyDescent="0.35">
      <c r="A3922" s="2"/>
    </row>
    <row r="3923" spans="1:1" ht="15.5" x14ac:dyDescent="0.35">
      <c r="A3923" s="2"/>
    </row>
    <row r="3924" spans="1:1" ht="15.5" x14ac:dyDescent="0.35">
      <c r="A3924" s="2"/>
    </row>
    <row r="3925" spans="1:1" ht="15.5" x14ac:dyDescent="0.35">
      <c r="A3925" s="2"/>
    </row>
    <row r="3926" spans="1:1" ht="15.5" x14ac:dyDescent="0.35">
      <c r="A3926" s="2"/>
    </row>
    <row r="3927" spans="1:1" ht="15.5" x14ac:dyDescent="0.35">
      <c r="A3927" s="2"/>
    </row>
    <row r="3928" spans="1:1" ht="15.5" x14ac:dyDescent="0.35">
      <c r="A3928" s="2"/>
    </row>
    <row r="3929" spans="1:1" ht="15.5" x14ac:dyDescent="0.35">
      <c r="A3929" s="2"/>
    </row>
    <row r="3930" spans="1:1" ht="15.5" x14ac:dyDescent="0.35">
      <c r="A3930" s="2"/>
    </row>
    <row r="3931" spans="1:1" ht="15.5" x14ac:dyDescent="0.35">
      <c r="A3931" s="2"/>
    </row>
    <row r="3932" spans="1:1" ht="15.5" x14ac:dyDescent="0.35">
      <c r="A3932" s="2"/>
    </row>
    <row r="3933" spans="1:1" ht="15.5" x14ac:dyDescent="0.35">
      <c r="A3933" s="2"/>
    </row>
    <row r="3934" spans="1:1" ht="15.5" x14ac:dyDescent="0.35">
      <c r="A3934" s="2"/>
    </row>
    <row r="3935" spans="1:1" ht="15.5" x14ac:dyDescent="0.35">
      <c r="A3935" s="2"/>
    </row>
    <row r="3936" spans="1:1" ht="15.5" x14ac:dyDescent="0.35">
      <c r="A3936" s="2"/>
    </row>
    <row r="3937" spans="1:1" ht="15.5" x14ac:dyDescent="0.35">
      <c r="A3937" s="2"/>
    </row>
    <row r="3938" spans="1:1" ht="15.5" x14ac:dyDescent="0.35">
      <c r="A3938" s="2"/>
    </row>
    <row r="3939" spans="1:1" ht="15.5" x14ac:dyDescent="0.35">
      <c r="A3939" s="2"/>
    </row>
    <row r="3940" spans="1:1" ht="15.5" x14ac:dyDescent="0.35">
      <c r="A3940" s="2"/>
    </row>
    <row r="3941" spans="1:1" ht="15.5" x14ac:dyDescent="0.35">
      <c r="A3941" s="2"/>
    </row>
    <row r="3942" spans="1:1" ht="15.5" x14ac:dyDescent="0.35">
      <c r="A3942" s="2"/>
    </row>
    <row r="3943" spans="1:1" ht="15.5" x14ac:dyDescent="0.35">
      <c r="A3943" s="2"/>
    </row>
    <row r="3944" spans="1:1" ht="15.5" x14ac:dyDescent="0.35">
      <c r="A3944" s="2"/>
    </row>
    <row r="3945" spans="1:1" ht="15.5" x14ac:dyDescent="0.35">
      <c r="A3945" s="2"/>
    </row>
    <row r="3946" spans="1:1" ht="15.5" x14ac:dyDescent="0.35">
      <c r="A3946" s="2"/>
    </row>
    <row r="3947" spans="1:1" ht="15.5" x14ac:dyDescent="0.35">
      <c r="A3947" s="2"/>
    </row>
    <row r="3948" spans="1:1" ht="15.5" x14ac:dyDescent="0.35">
      <c r="A3948" s="2"/>
    </row>
    <row r="3949" spans="1:1" ht="15.5" x14ac:dyDescent="0.35">
      <c r="A3949" s="2"/>
    </row>
    <row r="3950" spans="1:1" ht="15.5" x14ac:dyDescent="0.35">
      <c r="A3950" s="2"/>
    </row>
    <row r="3951" spans="1:1" ht="15.5" x14ac:dyDescent="0.35">
      <c r="A3951" s="2"/>
    </row>
    <row r="3952" spans="1:1" ht="15.5" x14ac:dyDescent="0.35">
      <c r="A3952" s="2"/>
    </row>
    <row r="3953" spans="1:1" ht="15.5" x14ac:dyDescent="0.35">
      <c r="A3953" s="2"/>
    </row>
    <row r="3954" spans="1:1" ht="15.5" x14ac:dyDescent="0.35">
      <c r="A3954" s="2"/>
    </row>
    <row r="3955" spans="1:1" ht="15.5" x14ac:dyDescent="0.35">
      <c r="A3955" s="2"/>
    </row>
    <row r="3956" spans="1:1" ht="15.5" x14ac:dyDescent="0.35">
      <c r="A3956" s="2"/>
    </row>
    <row r="3957" spans="1:1" ht="15.5" x14ac:dyDescent="0.35">
      <c r="A3957" s="2"/>
    </row>
    <row r="3958" spans="1:1" ht="15.5" x14ac:dyDescent="0.35">
      <c r="A3958" s="2"/>
    </row>
    <row r="3959" spans="1:1" ht="15.5" x14ac:dyDescent="0.35">
      <c r="A3959" s="2"/>
    </row>
    <row r="3960" spans="1:1" ht="15.5" x14ac:dyDescent="0.35">
      <c r="A3960" s="2"/>
    </row>
    <row r="3961" spans="1:1" ht="15.5" x14ac:dyDescent="0.35">
      <c r="A3961" s="2"/>
    </row>
    <row r="3962" spans="1:1" ht="15.5" x14ac:dyDescent="0.35">
      <c r="A3962" s="2"/>
    </row>
    <row r="3963" spans="1:1" ht="15.5" x14ac:dyDescent="0.35">
      <c r="A3963" s="2"/>
    </row>
    <row r="3964" spans="1:1" ht="15.5" x14ac:dyDescent="0.35">
      <c r="A3964" s="2"/>
    </row>
    <row r="3965" spans="1:1" ht="15.5" x14ac:dyDescent="0.35">
      <c r="A3965" s="2"/>
    </row>
    <row r="3966" spans="1:1" ht="15.5" x14ac:dyDescent="0.35">
      <c r="A3966" s="2"/>
    </row>
    <row r="3967" spans="1:1" ht="15.5" x14ac:dyDescent="0.35">
      <c r="A3967" s="2"/>
    </row>
    <row r="3968" spans="1:1" ht="15.5" x14ac:dyDescent="0.35">
      <c r="A3968" s="2"/>
    </row>
    <row r="3969" spans="1:1" ht="15.5" x14ac:dyDescent="0.35">
      <c r="A3969" s="2"/>
    </row>
    <row r="3970" spans="1:1" ht="15.5" x14ac:dyDescent="0.35">
      <c r="A3970" s="2"/>
    </row>
    <row r="3971" spans="1:1" ht="15.5" x14ac:dyDescent="0.35">
      <c r="A3971" s="2"/>
    </row>
    <row r="3972" spans="1:1" ht="15.5" x14ac:dyDescent="0.35">
      <c r="A3972" s="2"/>
    </row>
    <row r="3973" spans="1:1" ht="15.5" x14ac:dyDescent="0.35">
      <c r="A3973" s="2"/>
    </row>
    <row r="3974" spans="1:1" ht="15.5" x14ac:dyDescent="0.35">
      <c r="A3974" s="2"/>
    </row>
    <row r="3975" spans="1:1" ht="15.5" x14ac:dyDescent="0.35">
      <c r="A3975" s="2"/>
    </row>
    <row r="3976" spans="1:1" ht="15.5" x14ac:dyDescent="0.35">
      <c r="A3976" s="2"/>
    </row>
    <row r="3977" spans="1:1" ht="15.5" x14ac:dyDescent="0.35">
      <c r="A3977" s="2"/>
    </row>
    <row r="3978" spans="1:1" ht="15.5" x14ac:dyDescent="0.35">
      <c r="A3978" s="2"/>
    </row>
    <row r="3979" spans="1:1" ht="15.5" x14ac:dyDescent="0.35">
      <c r="A3979" s="2"/>
    </row>
    <row r="3980" spans="1:1" ht="15.5" x14ac:dyDescent="0.35">
      <c r="A3980" s="2"/>
    </row>
    <row r="3981" spans="1:1" ht="15.5" x14ac:dyDescent="0.35">
      <c r="A3981" s="2"/>
    </row>
    <row r="3982" spans="1:1" ht="15.5" x14ac:dyDescent="0.35">
      <c r="A3982" s="2"/>
    </row>
    <row r="3983" spans="1:1" ht="15.5" x14ac:dyDescent="0.35">
      <c r="A3983" s="2"/>
    </row>
    <row r="3984" spans="1:1" ht="15.5" x14ac:dyDescent="0.35">
      <c r="A3984" s="2"/>
    </row>
    <row r="3985" spans="1:1" ht="15.5" x14ac:dyDescent="0.35">
      <c r="A3985" s="2"/>
    </row>
    <row r="3986" spans="1:1" ht="15.5" x14ac:dyDescent="0.35">
      <c r="A3986" s="2"/>
    </row>
    <row r="3987" spans="1:1" ht="15.5" x14ac:dyDescent="0.35">
      <c r="A3987" s="2"/>
    </row>
    <row r="3988" spans="1:1" ht="15.5" x14ac:dyDescent="0.35">
      <c r="A3988" s="2"/>
    </row>
    <row r="3989" spans="1:1" ht="15.5" x14ac:dyDescent="0.35">
      <c r="A3989" s="2"/>
    </row>
    <row r="3990" spans="1:1" ht="15.5" x14ac:dyDescent="0.35">
      <c r="A3990" s="2"/>
    </row>
    <row r="3991" spans="1:1" ht="15.5" x14ac:dyDescent="0.35">
      <c r="A3991" s="2"/>
    </row>
    <row r="3992" spans="1:1" ht="15.5" x14ac:dyDescent="0.35">
      <c r="A3992" s="2"/>
    </row>
    <row r="3993" spans="1:1" ht="15.5" x14ac:dyDescent="0.35">
      <c r="A3993" s="2"/>
    </row>
    <row r="3994" spans="1:1" ht="15.5" x14ac:dyDescent="0.35">
      <c r="A3994" s="2"/>
    </row>
    <row r="3995" spans="1:1" ht="15.5" x14ac:dyDescent="0.35">
      <c r="A3995" s="2"/>
    </row>
    <row r="3996" spans="1:1" ht="15.5" x14ac:dyDescent="0.35">
      <c r="A3996" s="2"/>
    </row>
    <row r="3997" spans="1:1" ht="15.5" x14ac:dyDescent="0.35">
      <c r="A3997" s="2"/>
    </row>
    <row r="3998" spans="1:1" ht="15.5" x14ac:dyDescent="0.35">
      <c r="A3998" s="2"/>
    </row>
    <row r="3999" spans="1:1" ht="15.5" x14ac:dyDescent="0.35">
      <c r="A3999" s="2"/>
    </row>
    <row r="4000" spans="1:1" ht="15.5" x14ac:dyDescent="0.35">
      <c r="A4000" s="2"/>
    </row>
    <row r="4001" spans="1:1" ht="15.5" x14ac:dyDescent="0.35">
      <c r="A4001" s="2"/>
    </row>
    <row r="4002" spans="1:1" ht="15.5" x14ac:dyDescent="0.35">
      <c r="A4002" s="2"/>
    </row>
    <row r="4003" spans="1:1" ht="15.5" x14ac:dyDescent="0.35">
      <c r="A4003" s="2"/>
    </row>
    <row r="4004" spans="1:1" ht="15.5" x14ac:dyDescent="0.35">
      <c r="A4004" s="2"/>
    </row>
    <row r="4005" spans="1:1" ht="15.5" x14ac:dyDescent="0.35">
      <c r="A4005" s="2"/>
    </row>
    <row r="4006" spans="1:1" ht="15.5" x14ac:dyDescent="0.35">
      <c r="A4006" s="2"/>
    </row>
    <row r="4007" spans="1:1" ht="15.5" x14ac:dyDescent="0.35">
      <c r="A4007" s="2"/>
    </row>
    <row r="4008" spans="1:1" ht="15.5" x14ac:dyDescent="0.35">
      <c r="A4008" s="2"/>
    </row>
    <row r="4009" spans="1:1" ht="15.5" x14ac:dyDescent="0.35">
      <c r="A4009" s="2"/>
    </row>
    <row r="4010" spans="1:1" ht="15.5" x14ac:dyDescent="0.35">
      <c r="A4010" s="2"/>
    </row>
    <row r="4011" spans="1:1" ht="15.5" x14ac:dyDescent="0.35">
      <c r="A4011" s="2"/>
    </row>
    <row r="4012" spans="1:1" ht="15.5" x14ac:dyDescent="0.35">
      <c r="A4012" s="2"/>
    </row>
    <row r="4013" spans="1:1" ht="15.5" x14ac:dyDescent="0.35">
      <c r="A4013" s="2"/>
    </row>
    <row r="4014" spans="1:1" ht="15.5" x14ac:dyDescent="0.35">
      <c r="A4014" s="2"/>
    </row>
    <row r="4015" spans="1:1" ht="15.5" x14ac:dyDescent="0.35">
      <c r="A4015" s="2"/>
    </row>
    <row r="4016" spans="1:1" ht="15.5" x14ac:dyDescent="0.35">
      <c r="A4016" s="2"/>
    </row>
    <row r="4017" spans="1:1" ht="15.5" x14ac:dyDescent="0.35">
      <c r="A4017" s="2"/>
    </row>
    <row r="4018" spans="1:1" ht="15.5" x14ac:dyDescent="0.35">
      <c r="A4018" s="2"/>
    </row>
    <row r="4019" spans="1:1" ht="15.5" x14ac:dyDescent="0.35">
      <c r="A4019" s="2"/>
    </row>
    <row r="4020" spans="1:1" ht="15.5" x14ac:dyDescent="0.35">
      <c r="A4020" s="2"/>
    </row>
    <row r="4021" spans="1:1" ht="15.5" x14ac:dyDescent="0.35">
      <c r="A4021" s="2"/>
    </row>
    <row r="4022" spans="1:1" ht="15.5" x14ac:dyDescent="0.35">
      <c r="A4022" s="2"/>
    </row>
    <row r="4023" spans="1:1" ht="15.5" x14ac:dyDescent="0.35">
      <c r="A4023" s="2"/>
    </row>
    <row r="4024" spans="1:1" ht="15.5" x14ac:dyDescent="0.35">
      <c r="A4024" s="2"/>
    </row>
    <row r="4025" spans="1:1" ht="15.5" x14ac:dyDescent="0.35">
      <c r="A4025" s="2"/>
    </row>
    <row r="4026" spans="1:1" ht="15.5" x14ac:dyDescent="0.35">
      <c r="A4026" s="2"/>
    </row>
    <row r="4027" spans="1:1" ht="15.5" x14ac:dyDescent="0.35">
      <c r="A4027" s="2"/>
    </row>
    <row r="4028" spans="1:1" ht="15.5" x14ac:dyDescent="0.35">
      <c r="A4028" s="2"/>
    </row>
    <row r="4029" spans="1:1" ht="15.5" x14ac:dyDescent="0.35">
      <c r="A4029" s="2"/>
    </row>
    <row r="4030" spans="1:1" ht="15.5" x14ac:dyDescent="0.35">
      <c r="A4030" s="2"/>
    </row>
    <row r="4031" spans="1:1" ht="15.5" x14ac:dyDescent="0.35">
      <c r="A4031" s="2"/>
    </row>
    <row r="4032" spans="1:1" ht="15.5" x14ac:dyDescent="0.35">
      <c r="A4032" s="2"/>
    </row>
    <row r="4033" spans="1:1" ht="15.5" x14ac:dyDescent="0.35">
      <c r="A4033" s="2"/>
    </row>
    <row r="4034" spans="1:1" ht="15.5" x14ac:dyDescent="0.35">
      <c r="A4034" s="2"/>
    </row>
    <row r="4035" spans="1:1" ht="15.5" x14ac:dyDescent="0.35">
      <c r="A4035" s="2"/>
    </row>
    <row r="4036" spans="1:1" ht="15.5" x14ac:dyDescent="0.35">
      <c r="A4036" s="2"/>
    </row>
    <row r="4037" spans="1:1" ht="15.5" x14ac:dyDescent="0.35">
      <c r="A4037" s="2"/>
    </row>
    <row r="4038" spans="1:1" ht="15.5" x14ac:dyDescent="0.35">
      <c r="A4038" s="2"/>
    </row>
    <row r="4039" spans="1:1" ht="15.5" x14ac:dyDescent="0.35">
      <c r="A4039" s="2"/>
    </row>
    <row r="4040" spans="1:1" ht="15.5" x14ac:dyDescent="0.35">
      <c r="A4040" s="2"/>
    </row>
    <row r="4041" spans="1:1" ht="15.5" x14ac:dyDescent="0.35">
      <c r="A4041" s="2"/>
    </row>
    <row r="4042" spans="1:1" ht="15.5" x14ac:dyDescent="0.35">
      <c r="A4042" s="2"/>
    </row>
    <row r="4043" spans="1:1" ht="15.5" x14ac:dyDescent="0.35">
      <c r="A4043" s="2"/>
    </row>
    <row r="4044" spans="1:1" ht="15.5" x14ac:dyDescent="0.35">
      <c r="A4044" s="2"/>
    </row>
    <row r="4045" spans="1:1" ht="15.5" x14ac:dyDescent="0.35">
      <c r="A4045" s="2"/>
    </row>
    <row r="4046" spans="1:1" ht="15.5" x14ac:dyDescent="0.35">
      <c r="A4046" s="2"/>
    </row>
    <row r="4047" spans="1:1" ht="15.5" x14ac:dyDescent="0.35">
      <c r="A4047" s="2"/>
    </row>
    <row r="4048" spans="1:1" ht="15.5" x14ac:dyDescent="0.35">
      <c r="A4048" s="2"/>
    </row>
    <row r="4049" spans="1:1" ht="15.5" x14ac:dyDescent="0.35">
      <c r="A4049" s="2"/>
    </row>
    <row r="4050" spans="1:1" ht="15.5" x14ac:dyDescent="0.35">
      <c r="A4050" s="2"/>
    </row>
    <row r="4051" spans="1:1" ht="15.5" x14ac:dyDescent="0.35">
      <c r="A4051" s="2"/>
    </row>
    <row r="4052" spans="1:1" ht="15.5" x14ac:dyDescent="0.35">
      <c r="A4052" s="2"/>
    </row>
    <row r="4053" spans="1:1" ht="15.5" x14ac:dyDescent="0.35">
      <c r="A4053" s="2"/>
    </row>
    <row r="4054" spans="1:1" ht="15.5" x14ac:dyDescent="0.35">
      <c r="A4054" s="2"/>
    </row>
    <row r="4055" spans="1:1" ht="15.5" x14ac:dyDescent="0.35">
      <c r="A4055" s="2"/>
    </row>
    <row r="4056" spans="1:1" ht="15.5" x14ac:dyDescent="0.35">
      <c r="A4056" s="2"/>
    </row>
    <row r="4057" spans="1:1" ht="15.5" x14ac:dyDescent="0.35">
      <c r="A4057" s="2"/>
    </row>
    <row r="4058" spans="1:1" ht="15.5" x14ac:dyDescent="0.35">
      <c r="A4058" s="2"/>
    </row>
    <row r="4059" spans="1:1" ht="15.5" x14ac:dyDescent="0.35">
      <c r="A4059" s="2"/>
    </row>
    <row r="4060" spans="1:1" ht="15.5" x14ac:dyDescent="0.35">
      <c r="A4060" s="2"/>
    </row>
    <row r="4061" spans="1:1" ht="15.5" x14ac:dyDescent="0.35">
      <c r="A4061" s="2"/>
    </row>
    <row r="4062" spans="1:1" ht="15.5" x14ac:dyDescent="0.35">
      <c r="A4062" s="2"/>
    </row>
    <row r="4063" spans="1:1" ht="15.5" x14ac:dyDescent="0.35">
      <c r="A4063" s="2"/>
    </row>
    <row r="4064" spans="1:1" ht="15.5" x14ac:dyDescent="0.35">
      <c r="A4064" s="2"/>
    </row>
    <row r="4065" spans="1:1" ht="15.5" x14ac:dyDescent="0.35">
      <c r="A4065" s="2"/>
    </row>
    <row r="4066" spans="1:1" ht="15.5" x14ac:dyDescent="0.35">
      <c r="A4066" s="2"/>
    </row>
    <row r="4067" spans="1:1" ht="15.5" x14ac:dyDescent="0.35">
      <c r="A4067" s="2"/>
    </row>
    <row r="4068" spans="1:1" ht="15.5" x14ac:dyDescent="0.35">
      <c r="A4068" s="2"/>
    </row>
    <row r="4069" spans="1:1" ht="15.5" x14ac:dyDescent="0.35">
      <c r="A4069" s="2"/>
    </row>
    <row r="4070" spans="1:1" ht="15.5" x14ac:dyDescent="0.35">
      <c r="A4070" s="2"/>
    </row>
    <row r="4071" spans="1:1" ht="15.5" x14ac:dyDescent="0.35">
      <c r="A4071" s="2"/>
    </row>
    <row r="4072" spans="1:1" ht="15.5" x14ac:dyDescent="0.35">
      <c r="A4072" s="2"/>
    </row>
    <row r="4073" spans="1:1" ht="15.5" x14ac:dyDescent="0.35">
      <c r="A4073" s="2"/>
    </row>
    <row r="4074" spans="1:1" ht="15.5" x14ac:dyDescent="0.35">
      <c r="A4074" s="2"/>
    </row>
    <row r="4075" spans="1:1" ht="15.5" x14ac:dyDescent="0.35">
      <c r="A4075" s="2"/>
    </row>
    <row r="4076" spans="1:1" ht="15.5" x14ac:dyDescent="0.35">
      <c r="A4076" s="2"/>
    </row>
    <row r="4077" spans="1:1" ht="15.5" x14ac:dyDescent="0.35">
      <c r="A4077" s="2"/>
    </row>
    <row r="4078" spans="1:1" ht="15.5" x14ac:dyDescent="0.35">
      <c r="A4078" s="2"/>
    </row>
    <row r="4079" spans="1:1" ht="15.5" x14ac:dyDescent="0.35">
      <c r="A4079" s="2"/>
    </row>
    <row r="4080" spans="1:1" ht="15.5" x14ac:dyDescent="0.35">
      <c r="A4080" s="2"/>
    </row>
    <row r="4081" spans="1:1" ht="15.5" x14ac:dyDescent="0.35">
      <c r="A4081" s="2"/>
    </row>
    <row r="4082" spans="1:1" ht="15.5" x14ac:dyDescent="0.35">
      <c r="A4082" s="2"/>
    </row>
    <row r="4083" spans="1:1" ht="15.5" x14ac:dyDescent="0.35">
      <c r="A4083" s="2"/>
    </row>
    <row r="4084" spans="1:1" ht="15.5" x14ac:dyDescent="0.35">
      <c r="A4084" s="2"/>
    </row>
    <row r="4085" spans="1:1" ht="15.5" x14ac:dyDescent="0.35">
      <c r="A4085" s="2"/>
    </row>
    <row r="4086" spans="1:1" ht="15.5" x14ac:dyDescent="0.35">
      <c r="A4086" s="2"/>
    </row>
    <row r="4087" spans="1:1" ht="15.5" x14ac:dyDescent="0.35">
      <c r="A4087" s="2"/>
    </row>
    <row r="4088" spans="1:1" ht="15.5" x14ac:dyDescent="0.35">
      <c r="A4088" s="2"/>
    </row>
    <row r="4089" spans="1:1" ht="15.5" x14ac:dyDescent="0.35">
      <c r="A4089" s="2"/>
    </row>
    <row r="4090" spans="1:1" ht="15.5" x14ac:dyDescent="0.35">
      <c r="A4090" s="2"/>
    </row>
    <row r="4091" spans="1:1" ht="15.5" x14ac:dyDescent="0.35">
      <c r="A4091" s="2"/>
    </row>
    <row r="4092" spans="1:1" ht="15.5" x14ac:dyDescent="0.35">
      <c r="A4092" s="2"/>
    </row>
    <row r="4093" spans="1:1" ht="15.5" x14ac:dyDescent="0.35">
      <c r="A4093" s="2"/>
    </row>
    <row r="4094" spans="1:1" ht="15.5" x14ac:dyDescent="0.35">
      <c r="A4094" s="2"/>
    </row>
    <row r="4095" spans="1:1" ht="15.5" x14ac:dyDescent="0.35">
      <c r="A4095" s="2"/>
    </row>
    <row r="4096" spans="1:1" ht="15.5" x14ac:dyDescent="0.35">
      <c r="A4096" s="2"/>
    </row>
    <row r="4097" spans="1:1" ht="15.5" x14ac:dyDescent="0.35">
      <c r="A4097" s="2"/>
    </row>
    <row r="4098" spans="1:1" ht="15.5" x14ac:dyDescent="0.35">
      <c r="A4098" s="2"/>
    </row>
    <row r="4099" spans="1:1" ht="15.5" x14ac:dyDescent="0.35">
      <c r="A4099" s="2"/>
    </row>
    <row r="4100" spans="1:1" ht="15.5" x14ac:dyDescent="0.35">
      <c r="A4100" s="2"/>
    </row>
    <row r="4101" spans="1:1" ht="15.5" x14ac:dyDescent="0.35">
      <c r="A4101" s="2"/>
    </row>
    <row r="4102" spans="1:1" ht="15.5" x14ac:dyDescent="0.35">
      <c r="A4102" s="2"/>
    </row>
    <row r="4103" spans="1:1" ht="15.5" x14ac:dyDescent="0.35">
      <c r="A4103" s="2"/>
    </row>
    <row r="4104" spans="1:1" ht="15.5" x14ac:dyDescent="0.35">
      <c r="A4104" s="2"/>
    </row>
    <row r="4105" spans="1:1" ht="15.5" x14ac:dyDescent="0.35">
      <c r="A4105" s="2"/>
    </row>
    <row r="4106" spans="1:1" ht="15.5" x14ac:dyDescent="0.35">
      <c r="A4106" s="2"/>
    </row>
    <row r="4107" spans="1:1" ht="15.5" x14ac:dyDescent="0.35">
      <c r="A4107" s="2"/>
    </row>
    <row r="4108" spans="1:1" ht="15.5" x14ac:dyDescent="0.35">
      <c r="A4108" s="2"/>
    </row>
    <row r="4109" spans="1:1" ht="15.5" x14ac:dyDescent="0.35">
      <c r="A4109" s="2"/>
    </row>
    <row r="4110" spans="1:1" ht="15.5" x14ac:dyDescent="0.35">
      <c r="A4110" s="2"/>
    </row>
    <row r="4111" spans="1:1" ht="15.5" x14ac:dyDescent="0.35">
      <c r="A4111" s="2"/>
    </row>
    <row r="4112" spans="1:1" ht="15.5" x14ac:dyDescent="0.35">
      <c r="A4112" s="2"/>
    </row>
    <row r="4113" spans="1:1" ht="15.5" x14ac:dyDescent="0.35">
      <c r="A4113" s="2"/>
    </row>
    <row r="4114" spans="1:1" ht="15.5" x14ac:dyDescent="0.35">
      <c r="A4114" s="2"/>
    </row>
    <row r="4115" spans="1:1" ht="15.5" x14ac:dyDescent="0.35">
      <c r="A4115" s="2"/>
    </row>
    <row r="4116" spans="1:1" ht="15.5" x14ac:dyDescent="0.35">
      <c r="A4116" s="2"/>
    </row>
    <row r="4117" spans="1:1" ht="15.5" x14ac:dyDescent="0.35">
      <c r="A4117" s="2"/>
    </row>
    <row r="4118" spans="1:1" ht="15.5" x14ac:dyDescent="0.35">
      <c r="A4118" s="2"/>
    </row>
    <row r="4119" spans="1:1" ht="15.5" x14ac:dyDescent="0.35">
      <c r="A4119" s="2"/>
    </row>
    <row r="4120" spans="1:1" ht="15.5" x14ac:dyDescent="0.35">
      <c r="A4120" s="2"/>
    </row>
    <row r="4121" spans="1:1" ht="15.5" x14ac:dyDescent="0.35">
      <c r="A4121" s="2"/>
    </row>
    <row r="4122" spans="1:1" ht="15.5" x14ac:dyDescent="0.35">
      <c r="A4122" s="2"/>
    </row>
    <row r="4123" spans="1:1" ht="15.5" x14ac:dyDescent="0.35">
      <c r="A4123" s="2"/>
    </row>
    <row r="4124" spans="1:1" ht="15.5" x14ac:dyDescent="0.35">
      <c r="A4124" s="2"/>
    </row>
    <row r="4125" spans="1:1" ht="15.5" x14ac:dyDescent="0.35">
      <c r="A4125" s="2"/>
    </row>
    <row r="4126" spans="1:1" ht="15.5" x14ac:dyDescent="0.35">
      <c r="A4126" s="2"/>
    </row>
    <row r="4127" spans="1:1" ht="15.5" x14ac:dyDescent="0.35">
      <c r="A4127" s="2"/>
    </row>
    <row r="4128" spans="1:1" ht="15.5" x14ac:dyDescent="0.35">
      <c r="A4128" s="2"/>
    </row>
    <row r="4129" spans="1:1" ht="15.5" x14ac:dyDescent="0.35">
      <c r="A4129" s="2"/>
    </row>
    <row r="4130" spans="1:1" ht="15.5" x14ac:dyDescent="0.35">
      <c r="A4130" s="2"/>
    </row>
    <row r="4131" spans="1:1" ht="15.5" x14ac:dyDescent="0.35">
      <c r="A4131" s="2"/>
    </row>
    <row r="4132" spans="1:1" ht="15.5" x14ac:dyDescent="0.35">
      <c r="A4132" s="2"/>
    </row>
    <row r="4133" spans="1:1" ht="15.5" x14ac:dyDescent="0.35">
      <c r="A4133" s="2"/>
    </row>
    <row r="4134" spans="1:1" ht="15.5" x14ac:dyDescent="0.35">
      <c r="A4134" s="2"/>
    </row>
    <row r="4135" spans="1:1" ht="15.5" x14ac:dyDescent="0.35">
      <c r="A4135" s="2"/>
    </row>
    <row r="4136" spans="1:1" ht="15.5" x14ac:dyDescent="0.35">
      <c r="A4136" s="2"/>
    </row>
    <row r="4137" spans="1:1" ht="15.5" x14ac:dyDescent="0.35">
      <c r="A4137" s="2"/>
    </row>
    <row r="4138" spans="1:1" ht="15.5" x14ac:dyDescent="0.35">
      <c r="A4138" s="2"/>
    </row>
    <row r="4139" spans="1:1" ht="15.5" x14ac:dyDescent="0.35">
      <c r="A4139" s="2"/>
    </row>
    <row r="4140" spans="1:1" ht="15.5" x14ac:dyDescent="0.35">
      <c r="A4140" s="2"/>
    </row>
    <row r="4141" spans="1:1" ht="15.5" x14ac:dyDescent="0.35">
      <c r="A4141" s="2"/>
    </row>
    <row r="4142" spans="1:1" ht="15.5" x14ac:dyDescent="0.35">
      <c r="A4142" s="2"/>
    </row>
    <row r="4143" spans="1:1" ht="15.5" x14ac:dyDescent="0.35">
      <c r="A4143" s="2"/>
    </row>
    <row r="4144" spans="1:1" ht="15.5" x14ac:dyDescent="0.35">
      <c r="A4144" s="2"/>
    </row>
    <row r="4145" spans="1:1" ht="15.5" x14ac:dyDescent="0.35">
      <c r="A4145" s="2"/>
    </row>
    <row r="4146" spans="1:1" ht="15.5" x14ac:dyDescent="0.35">
      <c r="A4146" s="2"/>
    </row>
    <row r="4147" spans="1:1" ht="15.5" x14ac:dyDescent="0.35">
      <c r="A4147" s="2"/>
    </row>
    <row r="4148" spans="1:1" ht="15.5" x14ac:dyDescent="0.35">
      <c r="A4148" s="2"/>
    </row>
    <row r="4149" spans="1:1" ht="15.5" x14ac:dyDescent="0.35">
      <c r="A4149" s="2"/>
    </row>
    <row r="4150" spans="1:1" ht="15.5" x14ac:dyDescent="0.35">
      <c r="A4150" s="2"/>
    </row>
    <row r="4151" spans="1:1" ht="15.5" x14ac:dyDescent="0.35">
      <c r="A4151" s="2"/>
    </row>
    <row r="4152" spans="1:1" ht="15.5" x14ac:dyDescent="0.35">
      <c r="A4152" s="2"/>
    </row>
    <row r="4153" spans="1:1" ht="15.5" x14ac:dyDescent="0.35">
      <c r="A4153" s="2"/>
    </row>
    <row r="4154" spans="1:1" ht="15.5" x14ac:dyDescent="0.35">
      <c r="A4154" s="2"/>
    </row>
    <row r="4155" spans="1:1" ht="15.5" x14ac:dyDescent="0.35">
      <c r="A4155" s="2"/>
    </row>
    <row r="4156" spans="1:1" ht="15.5" x14ac:dyDescent="0.35">
      <c r="A4156" s="2"/>
    </row>
    <row r="4157" spans="1:1" ht="15.5" x14ac:dyDescent="0.35">
      <c r="A4157" s="2"/>
    </row>
    <row r="4158" spans="1:1" ht="15.5" x14ac:dyDescent="0.35">
      <c r="A4158" s="2"/>
    </row>
    <row r="4159" spans="1:1" ht="15.5" x14ac:dyDescent="0.35">
      <c r="A4159" s="2"/>
    </row>
    <row r="4160" spans="1:1" ht="15.5" x14ac:dyDescent="0.35">
      <c r="A4160" s="2"/>
    </row>
    <row r="4161" spans="1:1" ht="15.5" x14ac:dyDescent="0.35">
      <c r="A4161" s="2"/>
    </row>
    <row r="4162" spans="1:1" ht="15.5" x14ac:dyDescent="0.35">
      <c r="A4162" s="2"/>
    </row>
    <row r="4163" spans="1:1" ht="15.5" x14ac:dyDescent="0.35">
      <c r="A4163" s="2"/>
    </row>
    <row r="4164" spans="1:1" ht="15.5" x14ac:dyDescent="0.35">
      <c r="A4164" s="2"/>
    </row>
    <row r="4165" spans="1:1" ht="15.5" x14ac:dyDescent="0.35">
      <c r="A4165" s="2"/>
    </row>
    <row r="4166" spans="1:1" ht="15.5" x14ac:dyDescent="0.35">
      <c r="A4166" s="2"/>
    </row>
    <row r="4167" spans="1:1" ht="15.5" x14ac:dyDescent="0.35">
      <c r="A4167" s="2"/>
    </row>
    <row r="4168" spans="1:1" ht="15.5" x14ac:dyDescent="0.35">
      <c r="A4168" s="2"/>
    </row>
    <row r="4169" spans="1:1" ht="15.5" x14ac:dyDescent="0.35">
      <c r="A4169" s="2"/>
    </row>
    <row r="4170" spans="1:1" ht="15.5" x14ac:dyDescent="0.35">
      <c r="A4170" s="2"/>
    </row>
    <row r="4171" spans="1:1" ht="15.5" x14ac:dyDescent="0.35">
      <c r="A4171" s="2"/>
    </row>
    <row r="4172" spans="1:1" ht="15.5" x14ac:dyDescent="0.35">
      <c r="A4172" s="2"/>
    </row>
    <row r="4173" spans="1:1" ht="15.5" x14ac:dyDescent="0.35">
      <c r="A4173" s="2"/>
    </row>
    <row r="4174" spans="1:1" ht="15.5" x14ac:dyDescent="0.35">
      <c r="A4174" s="2"/>
    </row>
    <row r="4175" spans="1:1" ht="15.5" x14ac:dyDescent="0.35">
      <c r="A4175" s="2"/>
    </row>
    <row r="4176" spans="1:1" ht="15.5" x14ac:dyDescent="0.35">
      <c r="A4176" s="2"/>
    </row>
    <row r="4177" spans="1:1" ht="15.5" x14ac:dyDescent="0.35">
      <c r="A4177" s="2"/>
    </row>
    <row r="4178" spans="1:1" ht="15.5" x14ac:dyDescent="0.35">
      <c r="A4178" s="2"/>
    </row>
    <row r="4179" spans="1:1" ht="15.5" x14ac:dyDescent="0.35">
      <c r="A4179" s="2"/>
    </row>
    <row r="4180" spans="1:1" ht="15.5" x14ac:dyDescent="0.35">
      <c r="A4180" s="2"/>
    </row>
    <row r="4181" spans="1:1" ht="15.5" x14ac:dyDescent="0.35">
      <c r="A4181" s="2"/>
    </row>
    <row r="4182" spans="1:1" ht="15.5" x14ac:dyDescent="0.35">
      <c r="A4182" s="2"/>
    </row>
    <row r="4183" spans="1:1" ht="15.5" x14ac:dyDescent="0.35">
      <c r="A4183" s="2"/>
    </row>
    <row r="4184" spans="1:1" ht="15.5" x14ac:dyDescent="0.35">
      <c r="A4184" s="2"/>
    </row>
    <row r="4185" spans="1:1" ht="15.5" x14ac:dyDescent="0.35">
      <c r="A4185" s="2"/>
    </row>
    <row r="4186" spans="1:1" ht="15.5" x14ac:dyDescent="0.35">
      <c r="A4186" s="2"/>
    </row>
    <row r="4187" spans="1:1" ht="15.5" x14ac:dyDescent="0.35">
      <c r="A4187" s="2"/>
    </row>
    <row r="4188" spans="1:1" ht="15.5" x14ac:dyDescent="0.35">
      <c r="A4188" s="2"/>
    </row>
    <row r="4189" spans="1:1" ht="15.5" x14ac:dyDescent="0.35">
      <c r="A4189" s="2"/>
    </row>
    <row r="4190" spans="1:1" ht="15.5" x14ac:dyDescent="0.35">
      <c r="A4190" s="2"/>
    </row>
    <row r="4191" spans="1:1" ht="15.5" x14ac:dyDescent="0.35">
      <c r="A4191" s="2"/>
    </row>
    <row r="4192" spans="1:1" ht="15.5" x14ac:dyDescent="0.35">
      <c r="A4192" s="2"/>
    </row>
    <row r="4193" spans="1:1" ht="15.5" x14ac:dyDescent="0.35">
      <c r="A4193" s="2"/>
    </row>
    <row r="4194" spans="1:1" ht="15.5" x14ac:dyDescent="0.35">
      <c r="A4194" s="2"/>
    </row>
    <row r="4195" spans="1:1" ht="15.5" x14ac:dyDescent="0.35">
      <c r="A4195" s="2"/>
    </row>
    <row r="4196" spans="1:1" ht="15.5" x14ac:dyDescent="0.35">
      <c r="A4196" s="2"/>
    </row>
    <row r="4197" spans="1:1" ht="15.5" x14ac:dyDescent="0.35">
      <c r="A4197" s="2"/>
    </row>
    <row r="4198" spans="1:1" ht="15.5" x14ac:dyDescent="0.35">
      <c r="A4198" s="2"/>
    </row>
    <row r="4199" spans="1:1" ht="15.5" x14ac:dyDescent="0.35">
      <c r="A4199" s="2"/>
    </row>
    <row r="4200" spans="1:1" ht="15.5" x14ac:dyDescent="0.35">
      <c r="A4200" s="2"/>
    </row>
    <row r="4201" spans="1:1" ht="15.5" x14ac:dyDescent="0.35">
      <c r="A4201" s="2"/>
    </row>
    <row r="4202" spans="1:1" ht="15.5" x14ac:dyDescent="0.35">
      <c r="A4202" s="2"/>
    </row>
    <row r="4203" spans="1:1" ht="15.5" x14ac:dyDescent="0.35">
      <c r="A4203" s="2"/>
    </row>
    <row r="4204" spans="1:1" ht="15.5" x14ac:dyDescent="0.35">
      <c r="A4204" s="2"/>
    </row>
    <row r="4205" spans="1:1" ht="15.5" x14ac:dyDescent="0.35">
      <c r="A4205" s="2"/>
    </row>
    <row r="4206" spans="1:1" ht="15.5" x14ac:dyDescent="0.35">
      <c r="A4206" s="2"/>
    </row>
    <row r="4207" spans="1:1" ht="15.5" x14ac:dyDescent="0.35">
      <c r="A4207" s="2"/>
    </row>
    <row r="4208" spans="1:1" ht="15.5" x14ac:dyDescent="0.35">
      <c r="A4208" s="2"/>
    </row>
    <row r="4209" spans="1:1" ht="15.5" x14ac:dyDescent="0.35">
      <c r="A4209" s="2"/>
    </row>
    <row r="4210" spans="1:1" ht="15.5" x14ac:dyDescent="0.35">
      <c r="A4210" s="2"/>
    </row>
    <row r="4211" spans="1:1" ht="15.5" x14ac:dyDescent="0.35">
      <c r="A4211" s="2"/>
    </row>
    <row r="4212" spans="1:1" ht="15.5" x14ac:dyDescent="0.35">
      <c r="A4212" s="2"/>
    </row>
    <row r="4213" spans="1:1" ht="15.5" x14ac:dyDescent="0.35">
      <c r="A4213" s="2"/>
    </row>
    <row r="4214" spans="1:1" ht="15.5" x14ac:dyDescent="0.35">
      <c r="A4214" s="2"/>
    </row>
    <row r="4215" spans="1:1" ht="15.5" x14ac:dyDescent="0.35">
      <c r="A4215" s="2"/>
    </row>
    <row r="4216" spans="1:1" ht="15.5" x14ac:dyDescent="0.35">
      <c r="A4216" s="2"/>
    </row>
    <row r="4217" spans="1:1" ht="15.5" x14ac:dyDescent="0.35">
      <c r="A4217" s="2"/>
    </row>
    <row r="4218" spans="1:1" ht="15.5" x14ac:dyDescent="0.35">
      <c r="A4218" s="2"/>
    </row>
    <row r="4219" spans="1:1" ht="15.5" x14ac:dyDescent="0.35">
      <c r="A4219" s="2"/>
    </row>
    <row r="4220" spans="1:1" ht="15.5" x14ac:dyDescent="0.35">
      <c r="A4220" s="2"/>
    </row>
    <row r="4221" spans="1:1" ht="15.5" x14ac:dyDescent="0.35">
      <c r="A4221" s="2"/>
    </row>
    <row r="4222" spans="1:1" ht="15.5" x14ac:dyDescent="0.35">
      <c r="A4222" s="2"/>
    </row>
    <row r="4223" spans="1:1" ht="15.5" x14ac:dyDescent="0.35">
      <c r="A4223" s="2"/>
    </row>
    <row r="4224" spans="1:1" ht="15.5" x14ac:dyDescent="0.35">
      <c r="A4224" s="2"/>
    </row>
    <row r="4225" spans="1:1" ht="15.5" x14ac:dyDescent="0.35">
      <c r="A4225" s="2"/>
    </row>
    <row r="4226" spans="1:1" ht="15.5" x14ac:dyDescent="0.35">
      <c r="A4226" s="2"/>
    </row>
    <row r="4227" spans="1:1" ht="15.5" x14ac:dyDescent="0.35">
      <c r="A4227" s="2"/>
    </row>
    <row r="4228" spans="1:1" ht="15.5" x14ac:dyDescent="0.35">
      <c r="A4228" s="2"/>
    </row>
    <row r="4229" spans="1:1" ht="15.5" x14ac:dyDescent="0.35">
      <c r="A4229" s="2"/>
    </row>
    <row r="4230" spans="1:1" ht="15.5" x14ac:dyDescent="0.35">
      <c r="A4230" s="2"/>
    </row>
    <row r="4231" spans="1:1" ht="15.5" x14ac:dyDescent="0.35">
      <c r="A4231" s="2"/>
    </row>
    <row r="4232" spans="1:1" ht="15.5" x14ac:dyDescent="0.35">
      <c r="A4232" s="2"/>
    </row>
    <row r="4233" spans="1:1" ht="15.5" x14ac:dyDescent="0.35">
      <c r="A4233" s="2"/>
    </row>
    <row r="4234" spans="1:1" ht="15.5" x14ac:dyDescent="0.35">
      <c r="A4234" s="2"/>
    </row>
    <row r="4235" spans="1:1" ht="15.5" x14ac:dyDescent="0.35">
      <c r="A4235" s="2"/>
    </row>
    <row r="4236" spans="1:1" ht="15.5" x14ac:dyDescent="0.35">
      <c r="A4236" s="2"/>
    </row>
    <row r="4237" spans="1:1" ht="15.5" x14ac:dyDescent="0.35">
      <c r="A4237" s="2"/>
    </row>
    <row r="4238" spans="1:1" ht="15.5" x14ac:dyDescent="0.35">
      <c r="A4238" s="2"/>
    </row>
    <row r="4239" spans="1:1" ht="15.5" x14ac:dyDescent="0.35">
      <c r="A4239" s="2"/>
    </row>
    <row r="4240" spans="1:1" ht="15.5" x14ac:dyDescent="0.35">
      <c r="A4240" s="2"/>
    </row>
    <row r="4241" spans="1:1" ht="15.5" x14ac:dyDescent="0.35">
      <c r="A4241" s="2"/>
    </row>
    <row r="4242" spans="1:1" ht="15.5" x14ac:dyDescent="0.35">
      <c r="A4242" s="2"/>
    </row>
    <row r="4243" spans="1:1" ht="15.5" x14ac:dyDescent="0.35">
      <c r="A4243" s="2"/>
    </row>
    <row r="4244" spans="1:1" ht="15.5" x14ac:dyDescent="0.35">
      <c r="A4244" s="2"/>
    </row>
    <row r="4245" spans="1:1" ht="15.5" x14ac:dyDescent="0.35">
      <c r="A4245" s="2"/>
    </row>
    <row r="4246" spans="1:1" ht="15.5" x14ac:dyDescent="0.35">
      <c r="A4246" s="2"/>
    </row>
    <row r="4247" spans="1:1" ht="15.5" x14ac:dyDescent="0.35">
      <c r="A4247" s="2"/>
    </row>
    <row r="4248" spans="1:1" ht="15.5" x14ac:dyDescent="0.35">
      <c r="A4248" s="2"/>
    </row>
    <row r="4249" spans="1:1" ht="15.5" x14ac:dyDescent="0.35">
      <c r="A4249" s="2"/>
    </row>
    <row r="4250" spans="1:1" ht="15.5" x14ac:dyDescent="0.35">
      <c r="A4250" s="2"/>
    </row>
    <row r="4251" spans="1:1" ht="15.5" x14ac:dyDescent="0.35">
      <c r="A4251" s="2"/>
    </row>
    <row r="4252" spans="1:1" ht="15.5" x14ac:dyDescent="0.35">
      <c r="A4252" s="2"/>
    </row>
    <row r="4253" spans="1:1" ht="15.5" x14ac:dyDescent="0.35">
      <c r="A4253" s="2"/>
    </row>
    <row r="4254" spans="1:1" ht="15.5" x14ac:dyDescent="0.35">
      <c r="A4254" s="2"/>
    </row>
    <row r="4255" spans="1:1" ht="15.5" x14ac:dyDescent="0.35">
      <c r="A4255" s="2"/>
    </row>
    <row r="4256" spans="1:1" ht="15.5" x14ac:dyDescent="0.35">
      <c r="A4256" s="2"/>
    </row>
    <row r="4257" spans="1:1" ht="15.5" x14ac:dyDescent="0.35">
      <c r="A4257" s="2"/>
    </row>
    <row r="4258" spans="1:1" ht="15.5" x14ac:dyDescent="0.35">
      <c r="A4258" s="2"/>
    </row>
    <row r="4259" spans="1:1" ht="15.5" x14ac:dyDescent="0.35">
      <c r="A4259" s="2"/>
    </row>
    <row r="4260" spans="1:1" ht="15.5" x14ac:dyDescent="0.35">
      <c r="A4260" s="2"/>
    </row>
    <row r="4261" spans="1:1" ht="15.5" x14ac:dyDescent="0.35">
      <c r="A4261" s="2"/>
    </row>
    <row r="4262" spans="1:1" ht="15.5" x14ac:dyDescent="0.35">
      <c r="A4262" s="2"/>
    </row>
    <row r="4263" spans="1:1" ht="15.5" x14ac:dyDescent="0.35">
      <c r="A4263" s="2"/>
    </row>
    <row r="4264" spans="1:1" ht="15.5" x14ac:dyDescent="0.35">
      <c r="A4264" s="2"/>
    </row>
    <row r="4265" spans="1:1" ht="15.5" x14ac:dyDescent="0.35">
      <c r="A4265" s="2"/>
    </row>
    <row r="4266" spans="1:1" ht="15.5" x14ac:dyDescent="0.35">
      <c r="A4266" s="2"/>
    </row>
    <row r="4267" spans="1:1" ht="15.5" x14ac:dyDescent="0.35">
      <c r="A4267" s="2"/>
    </row>
    <row r="4268" spans="1:1" ht="15.5" x14ac:dyDescent="0.35">
      <c r="A4268" s="2"/>
    </row>
    <row r="4269" spans="1:1" ht="15.5" x14ac:dyDescent="0.35">
      <c r="A4269" s="2"/>
    </row>
    <row r="4270" spans="1:1" ht="15.5" x14ac:dyDescent="0.35">
      <c r="A4270" s="2"/>
    </row>
    <row r="4271" spans="1:1" ht="15.5" x14ac:dyDescent="0.35">
      <c r="A4271" s="2"/>
    </row>
    <row r="4272" spans="1:1" ht="15.5" x14ac:dyDescent="0.35">
      <c r="A4272" s="2"/>
    </row>
    <row r="4273" spans="1:1" ht="15.5" x14ac:dyDescent="0.35">
      <c r="A4273" s="2"/>
    </row>
    <row r="4274" spans="1:1" ht="15.5" x14ac:dyDescent="0.35">
      <c r="A4274" s="2"/>
    </row>
    <row r="4275" spans="1:1" ht="15.5" x14ac:dyDescent="0.35">
      <c r="A4275" s="2"/>
    </row>
    <row r="4276" spans="1:1" ht="15.5" x14ac:dyDescent="0.35">
      <c r="A4276" s="2"/>
    </row>
    <row r="4277" spans="1:1" ht="15.5" x14ac:dyDescent="0.35">
      <c r="A4277" s="2"/>
    </row>
    <row r="4278" spans="1:1" ht="15.5" x14ac:dyDescent="0.35">
      <c r="A4278" s="2"/>
    </row>
    <row r="4279" spans="1:1" ht="15.5" x14ac:dyDescent="0.35">
      <c r="A4279" s="2"/>
    </row>
    <row r="4280" spans="1:1" ht="15.5" x14ac:dyDescent="0.35">
      <c r="A4280" s="2"/>
    </row>
    <row r="4281" spans="1:1" ht="15.5" x14ac:dyDescent="0.35">
      <c r="A4281" s="2"/>
    </row>
    <row r="4282" spans="1:1" ht="15.5" x14ac:dyDescent="0.35">
      <c r="A4282" s="2"/>
    </row>
    <row r="4283" spans="1:1" ht="15.5" x14ac:dyDescent="0.35">
      <c r="A4283" s="2"/>
    </row>
    <row r="4284" spans="1:1" ht="15.5" x14ac:dyDescent="0.35">
      <c r="A4284" s="2"/>
    </row>
    <row r="4285" spans="1:1" ht="15.5" x14ac:dyDescent="0.35">
      <c r="A4285" s="2"/>
    </row>
    <row r="4286" spans="1:1" ht="15.5" x14ac:dyDescent="0.35">
      <c r="A4286" s="2"/>
    </row>
    <row r="4287" spans="1:1" ht="15.5" x14ac:dyDescent="0.35">
      <c r="A4287" s="2"/>
    </row>
    <row r="4288" spans="1:1" ht="15.5" x14ac:dyDescent="0.35">
      <c r="A4288" s="2"/>
    </row>
    <row r="4289" spans="1:1" ht="15.5" x14ac:dyDescent="0.35">
      <c r="A4289" s="2"/>
    </row>
    <row r="4290" spans="1:1" ht="15.5" x14ac:dyDescent="0.35">
      <c r="A4290" s="2"/>
    </row>
    <row r="4291" spans="1:1" ht="15.5" x14ac:dyDescent="0.35">
      <c r="A4291" s="2"/>
    </row>
    <row r="4292" spans="1:1" ht="15.5" x14ac:dyDescent="0.35">
      <c r="A4292" s="2"/>
    </row>
    <row r="4293" spans="1:1" ht="15.5" x14ac:dyDescent="0.35">
      <c r="A4293" s="2"/>
    </row>
    <row r="4294" spans="1:1" ht="15.5" x14ac:dyDescent="0.35">
      <c r="A4294" s="2"/>
    </row>
    <row r="4295" spans="1:1" ht="15.5" x14ac:dyDescent="0.35">
      <c r="A4295" s="2"/>
    </row>
    <row r="4296" spans="1:1" ht="15.5" x14ac:dyDescent="0.35">
      <c r="A4296" s="2"/>
    </row>
    <row r="4297" spans="1:1" ht="15.5" x14ac:dyDescent="0.35">
      <c r="A4297" s="2"/>
    </row>
    <row r="4298" spans="1:1" ht="15.5" x14ac:dyDescent="0.35">
      <c r="A4298" s="2"/>
    </row>
    <row r="4299" spans="1:1" ht="15.5" x14ac:dyDescent="0.35">
      <c r="A4299" s="2"/>
    </row>
    <row r="4300" spans="1:1" ht="15.5" x14ac:dyDescent="0.35">
      <c r="A4300" s="2"/>
    </row>
    <row r="4301" spans="1:1" ht="15.5" x14ac:dyDescent="0.35">
      <c r="A4301" s="2"/>
    </row>
    <row r="4302" spans="1:1" ht="15.5" x14ac:dyDescent="0.35">
      <c r="A4302" s="2"/>
    </row>
    <row r="4303" spans="1:1" ht="15.5" x14ac:dyDescent="0.35">
      <c r="A4303" s="2"/>
    </row>
    <row r="4304" spans="1:1" ht="15.5" x14ac:dyDescent="0.35">
      <c r="A4304" s="2"/>
    </row>
    <row r="4305" spans="1:1" ht="15.5" x14ac:dyDescent="0.35">
      <c r="A4305" s="2"/>
    </row>
    <row r="4306" spans="1:1" ht="15.5" x14ac:dyDescent="0.35">
      <c r="A4306" s="2"/>
    </row>
    <row r="4307" spans="1:1" ht="15.5" x14ac:dyDescent="0.35">
      <c r="A4307" s="2"/>
    </row>
    <row r="4308" spans="1:1" ht="15.5" x14ac:dyDescent="0.35">
      <c r="A4308" s="2"/>
    </row>
    <row r="4309" spans="1:1" ht="15.5" x14ac:dyDescent="0.35">
      <c r="A4309" s="2"/>
    </row>
    <row r="4310" spans="1:1" ht="15.5" x14ac:dyDescent="0.35">
      <c r="A4310" s="2"/>
    </row>
    <row r="4311" spans="1:1" ht="15.5" x14ac:dyDescent="0.35">
      <c r="A4311" s="2"/>
    </row>
    <row r="4312" spans="1:1" ht="15.5" x14ac:dyDescent="0.35">
      <c r="A4312" s="2"/>
    </row>
    <row r="4313" spans="1:1" ht="15.5" x14ac:dyDescent="0.35">
      <c r="A4313" s="2"/>
    </row>
    <row r="4314" spans="1:1" ht="15.5" x14ac:dyDescent="0.35">
      <c r="A4314" s="2"/>
    </row>
    <row r="4315" spans="1:1" ht="15.5" x14ac:dyDescent="0.35">
      <c r="A4315" s="2"/>
    </row>
    <row r="4316" spans="1:1" ht="15.5" x14ac:dyDescent="0.35">
      <c r="A4316" s="2"/>
    </row>
    <row r="4317" spans="1:1" ht="15.5" x14ac:dyDescent="0.35">
      <c r="A4317" s="2"/>
    </row>
    <row r="4318" spans="1:1" ht="15.5" x14ac:dyDescent="0.35">
      <c r="A4318" s="2"/>
    </row>
    <row r="4319" spans="1:1" ht="15.5" x14ac:dyDescent="0.35">
      <c r="A4319" s="2"/>
    </row>
    <row r="4320" spans="1:1" ht="15.5" x14ac:dyDescent="0.35">
      <c r="A4320" s="2"/>
    </row>
    <row r="4321" spans="1:1" ht="15.5" x14ac:dyDescent="0.35">
      <c r="A4321" s="2"/>
    </row>
    <row r="4322" spans="1:1" ht="15.5" x14ac:dyDescent="0.35">
      <c r="A4322" s="2"/>
    </row>
    <row r="4323" spans="1:1" ht="15.5" x14ac:dyDescent="0.35">
      <c r="A4323" s="2"/>
    </row>
    <row r="4324" spans="1:1" ht="15.5" x14ac:dyDescent="0.35">
      <c r="A4324" s="2"/>
    </row>
    <row r="4325" spans="1:1" ht="15.5" x14ac:dyDescent="0.35">
      <c r="A4325" s="2"/>
    </row>
    <row r="4326" spans="1:1" ht="15.5" x14ac:dyDescent="0.35">
      <c r="A4326" s="2"/>
    </row>
    <row r="4327" spans="1:1" ht="15.5" x14ac:dyDescent="0.35">
      <c r="A4327" s="2"/>
    </row>
    <row r="4328" spans="1:1" ht="15.5" x14ac:dyDescent="0.35">
      <c r="A4328" s="2"/>
    </row>
    <row r="4329" spans="1:1" ht="15.5" x14ac:dyDescent="0.35">
      <c r="A4329" s="2"/>
    </row>
    <row r="4330" spans="1:1" ht="15.5" x14ac:dyDescent="0.35">
      <c r="A4330" s="2"/>
    </row>
    <row r="4331" spans="1:1" ht="15.5" x14ac:dyDescent="0.35">
      <c r="A4331" s="2"/>
    </row>
    <row r="4332" spans="1:1" ht="15.5" x14ac:dyDescent="0.35">
      <c r="A4332" s="2"/>
    </row>
    <row r="4333" spans="1:1" ht="15.5" x14ac:dyDescent="0.35">
      <c r="A4333" s="2"/>
    </row>
    <row r="4334" spans="1:1" ht="15.5" x14ac:dyDescent="0.35">
      <c r="A4334" s="2"/>
    </row>
    <row r="4335" spans="1:1" ht="15.5" x14ac:dyDescent="0.35">
      <c r="A4335" s="2"/>
    </row>
    <row r="4336" spans="1:1" ht="15.5" x14ac:dyDescent="0.35">
      <c r="A4336" s="2"/>
    </row>
    <row r="4337" spans="1:1" ht="15.5" x14ac:dyDescent="0.35">
      <c r="A4337" s="2"/>
    </row>
    <row r="4338" spans="1:1" ht="15.5" x14ac:dyDescent="0.35">
      <c r="A4338" s="2"/>
    </row>
    <row r="4339" spans="1:1" ht="15.5" x14ac:dyDescent="0.35">
      <c r="A4339" s="2"/>
    </row>
    <row r="4340" spans="1:1" ht="15.5" x14ac:dyDescent="0.35">
      <c r="A4340" s="2"/>
    </row>
    <row r="4341" spans="1:1" ht="15.5" x14ac:dyDescent="0.35">
      <c r="A4341" s="2"/>
    </row>
    <row r="4342" spans="1:1" ht="15.5" x14ac:dyDescent="0.35">
      <c r="A4342" s="2"/>
    </row>
    <row r="4343" spans="1:1" ht="15.5" x14ac:dyDescent="0.35">
      <c r="A4343" s="2"/>
    </row>
    <row r="4344" spans="1:1" ht="15.5" x14ac:dyDescent="0.35">
      <c r="A4344" s="2"/>
    </row>
    <row r="4345" spans="1:1" ht="15.5" x14ac:dyDescent="0.35">
      <c r="A4345" s="2"/>
    </row>
    <row r="4346" spans="1:1" ht="15.5" x14ac:dyDescent="0.35">
      <c r="A4346" s="2"/>
    </row>
    <row r="4347" spans="1:1" ht="15.5" x14ac:dyDescent="0.35">
      <c r="A4347" s="2"/>
    </row>
    <row r="4348" spans="1:1" ht="15.5" x14ac:dyDescent="0.35">
      <c r="A4348" s="2"/>
    </row>
    <row r="4349" spans="1:1" ht="15.5" x14ac:dyDescent="0.35">
      <c r="A4349" s="2"/>
    </row>
    <row r="4350" spans="1:1" ht="15.5" x14ac:dyDescent="0.35">
      <c r="A4350" s="2"/>
    </row>
    <row r="4351" spans="1:1" ht="15.5" x14ac:dyDescent="0.35">
      <c r="A4351" s="2"/>
    </row>
    <row r="4352" spans="1:1" ht="15.5" x14ac:dyDescent="0.35">
      <c r="A4352" s="2"/>
    </row>
    <row r="4353" spans="1:1" ht="15.5" x14ac:dyDescent="0.35">
      <c r="A4353" s="2"/>
    </row>
    <row r="4354" spans="1:1" ht="15.5" x14ac:dyDescent="0.35">
      <c r="A4354" s="2"/>
    </row>
    <row r="4355" spans="1:1" ht="15.5" x14ac:dyDescent="0.35">
      <c r="A4355" s="2"/>
    </row>
    <row r="4356" spans="1:1" ht="15.5" x14ac:dyDescent="0.35">
      <c r="A4356" s="2"/>
    </row>
    <row r="4357" spans="1:1" ht="15.5" x14ac:dyDescent="0.35">
      <c r="A4357" s="2"/>
    </row>
    <row r="4358" spans="1:1" ht="15.5" x14ac:dyDescent="0.35">
      <c r="A4358" s="2"/>
    </row>
    <row r="4359" spans="1:1" ht="15.5" x14ac:dyDescent="0.35">
      <c r="A4359" s="2"/>
    </row>
    <row r="4360" spans="1:1" ht="15.5" x14ac:dyDescent="0.35">
      <c r="A4360" s="2"/>
    </row>
    <row r="4361" spans="1:1" ht="15.5" x14ac:dyDescent="0.35">
      <c r="A4361" s="2"/>
    </row>
    <row r="4362" spans="1:1" ht="15.5" x14ac:dyDescent="0.35">
      <c r="A4362" s="2"/>
    </row>
    <row r="4363" spans="1:1" ht="15.5" x14ac:dyDescent="0.35">
      <c r="A4363" s="2"/>
    </row>
    <row r="4364" spans="1:1" ht="15.5" x14ac:dyDescent="0.35">
      <c r="A4364" s="2"/>
    </row>
    <row r="4365" spans="1:1" ht="15.5" x14ac:dyDescent="0.35">
      <c r="A4365" s="2"/>
    </row>
    <row r="4366" spans="1:1" ht="15.5" x14ac:dyDescent="0.35">
      <c r="A4366" s="2"/>
    </row>
    <row r="4367" spans="1:1" ht="15.5" x14ac:dyDescent="0.35">
      <c r="A4367" s="2"/>
    </row>
    <row r="4368" spans="1:1" ht="15.5" x14ac:dyDescent="0.35">
      <c r="A4368" s="2"/>
    </row>
    <row r="4369" spans="1:1" ht="15.5" x14ac:dyDescent="0.35">
      <c r="A4369" s="2"/>
    </row>
    <row r="4370" spans="1:1" ht="15.5" x14ac:dyDescent="0.35">
      <c r="A4370" s="2"/>
    </row>
    <row r="4371" spans="1:1" ht="15.5" x14ac:dyDescent="0.35">
      <c r="A4371" s="2"/>
    </row>
    <row r="4372" spans="1:1" ht="15.5" x14ac:dyDescent="0.35">
      <c r="A4372" s="2"/>
    </row>
    <row r="4373" spans="1:1" ht="15.5" x14ac:dyDescent="0.35">
      <c r="A4373" s="2"/>
    </row>
    <row r="4374" spans="1:1" ht="15.5" x14ac:dyDescent="0.35">
      <c r="A4374" s="2"/>
    </row>
    <row r="4375" spans="1:1" ht="15.5" x14ac:dyDescent="0.35">
      <c r="A4375" s="2"/>
    </row>
    <row r="4376" spans="1:1" ht="15.5" x14ac:dyDescent="0.35">
      <c r="A4376" s="2"/>
    </row>
    <row r="4377" spans="1:1" ht="15.5" x14ac:dyDescent="0.35">
      <c r="A4377" s="2"/>
    </row>
    <row r="4378" spans="1:1" ht="15.5" x14ac:dyDescent="0.35">
      <c r="A4378" s="2"/>
    </row>
    <row r="4379" spans="1:1" ht="15.5" x14ac:dyDescent="0.35">
      <c r="A4379" s="2"/>
    </row>
    <row r="4380" spans="1:1" ht="15.5" x14ac:dyDescent="0.35">
      <c r="A4380" s="2"/>
    </row>
    <row r="4381" spans="1:1" ht="15.5" x14ac:dyDescent="0.35">
      <c r="A4381" s="2"/>
    </row>
    <row r="4382" spans="1:1" ht="15.5" x14ac:dyDescent="0.35">
      <c r="A4382" s="2"/>
    </row>
    <row r="4383" spans="1:1" ht="15.5" x14ac:dyDescent="0.35">
      <c r="A4383" s="2"/>
    </row>
    <row r="4384" spans="1:1" ht="15.5" x14ac:dyDescent="0.35">
      <c r="A4384" s="2"/>
    </row>
    <row r="4385" spans="1:1" ht="15.5" x14ac:dyDescent="0.35">
      <c r="A4385" s="2"/>
    </row>
    <row r="4386" spans="1:1" ht="15.5" x14ac:dyDescent="0.35">
      <c r="A4386" s="2"/>
    </row>
    <row r="4387" spans="1:1" ht="15.5" x14ac:dyDescent="0.35">
      <c r="A4387" s="2"/>
    </row>
    <row r="4388" spans="1:1" ht="15.5" x14ac:dyDescent="0.35">
      <c r="A4388" s="2"/>
    </row>
    <row r="4389" spans="1:1" ht="15.5" x14ac:dyDescent="0.35">
      <c r="A4389" s="2"/>
    </row>
    <row r="4390" spans="1:1" ht="15.5" x14ac:dyDescent="0.35">
      <c r="A4390" s="2"/>
    </row>
    <row r="4391" spans="1:1" ht="15.5" x14ac:dyDescent="0.35">
      <c r="A4391" s="2"/>
    </row>
    <row r="4392" spans="1:1" ht="15.5" x14ac:dyDescent="0.35">
      <c r="A4392" s="2"/>
    </row>
    <row r="4393" spans="1:1" ht="15.5" x14ac:dyDescent="0.35">
      <c r="A4393" s="2"/>
    </row>
    <row r="4394" spans="1:1" ht="15.5" x14ac:dyDescent="0.35">
      <c r="A4394" s="2"/>
    </row>
    <row r="4395" spans="1:1" ht="15.5" x14ac:dyDescent="0.35">
      <c r="A4395" s="2"/>
    </row>
    <row r="4396" spans="1:1" ht="15.5" x14ac:dyDescent="0.35">
      <c r="A4396" s="2"/>
    </row>
    <row r="4397" spans="1:1" ht="15.5" x14ac:dyDescent="0.35">
      <c r="A4397" s="2"/>
    </row>
    <row r="4398" spans="1:1" ht="15.5" x14ac:dyDescent="0.35">
      <c r="A4398" s="2"/>
    </row>
    <row r="4399" spans="1:1" ht="15.5" x14ac:dyDescent="0.35">
      <c r="A4399" s="2"/>
    </row>
    <row r="4400" spans="1:1" ht="15.5" x14ac:dyDescent="0.35">
      <c r="A4400" s="2"/>
    </row>
    <row r="4401" spans="1:1" ht="15.5" x14ac:dyDescent="0.35">
      <c r="A4401" s="2"/>
    </row>
    <row r="4402" spans="1:1" ht="15.5" x14ac:dyDescent="0.35">
      <c r="A4402" s="2"/>
    </row>
    <row r="4403" spans="1:1" ht="15.5" x14ac:dyDescent="0.35">
      <c r="A4403" s="2"/>
    </row>
    <row r="4404" spans="1:1" ht="15.5" x14ac:dyDescent="0.35">
      <c r="A4404" s="2"/>
    </row>
    <row r="4405" spans="1:1" ht="15.5" x14ac:dyDescent="0.35">
      <c r="A4405" s="2"/>
    </row>
    <row r="4406" spans="1:1" ht="15.5" x14ac:dyDescent="0.35">
      <c r="A4406" s="2"/>
    </row>
    <row r="4407" spans="1:1" ht="15.5" x14ac:dyDescent="0.35">
      <c r="A4407" s="2"/>
    </row>
    <row r="4408" spans="1:1" ht="15.5" x14ac:dyDescent="0.35">
      <c r="A4408" s="2"/>
    </row>
    <row r="4409" spans="1:1" ht="15.5" x14ac:dyDescent="0.35">
      <c r="A4409" s="2"/>
    </row>
    <row r="4410" spans="1:1" ht="15.5" x14ac:dyDescent="0.35">
      <c r="A4410" s="2"/>
    </row>
    <row r="4411" spans="1:1" ht="15.5" x14ac:dyDescent="0.35">
      <c r="A4411" s="2"/>
    </row>
    <row r="4412" spans="1:1" ht="15.5" x14ac:dyDescent="0.35">
      <c r="A4412" s="2"/>
    </row>
    <row r="4413" spans="1:1" ht="15.5" x14ac:dyDescent="0.35">
      <c r="A4413" s="2"/>
    </row>
    <row r="4414" spans="1:1" ht="15.5" x14ac:dyDescent="0.35">
      <c r="A4414" s="2"/>
    </row>
    <row r="4415" spans="1:1" ht="15.5" x14ac:dyDescent="0.35">
      <c r="A4415" s="2"/>
    </row>
    <row r="4416" spans="1:1" ht="15.5" x14ac:dyDescent="0.35">
      <c r="A4416" s="2"/>
    </row>
    <row r="4417" spans="1:1" ht="15.5" x14ac:dyDescent="0.35">
      <c r="A4417" s="2"/>
    </row>
    <row r="4418" spans="1:1" ht="15.5" x14ac:dyDescent="0.35">
      <c r="A4418" s="2"/>
    </row>
    <row r="4419" spans="1:1" ht="15.5" x14ac:dyDescent="0.35">
      <c r="A4419" s="2"/>
    </row>
    <row r="4420" spans="1:1" ht="15.5" x14ac:dyDescent="0.35">
      <c r="A4420" s="2"/>
    </row>
    <row r="4421" spans="1:1" ht="15.5" x14ac:dyDescent="0.35">
      <c r="A4421" s="2"/>
    </row>
    <row r="4422" spans="1:1" ht="15.5" x14ac:dyDescent="0.35">
      <c r="A4422" s="2"/>
    </row>
    <row r="4423" spans="1:1" ht="15.5" x14ac:dyDescent="0.35">
      <c r="A4423" s="2"/>
    </row>
    <row r="4424" spans="1:1" ht="15.5" x14ac:dyDescent="0.35">
      <c r="A4424" s="2"/>
    </row>
    <row r="4425" spans="1:1" ht="15.5" x14ac:dyDescent="0.35">
      <c r="A4425" s="2"/>
    </row>
    <row r="4426" spans="1:1" ht="15.5" x14ac:dyDescent="0.35">
      <c r="A4426" s="2"/>
    </row>
    <row r="4427" spans="1:1" ht="15.5" x14ac:dyDescent="0.35">
      <c r="A4427" s="2"/>
    </row>
    <row r="4428" spans="1:1" ht="15.5" x14ac:dyDescent="0.35">
      <c r="A4428" s="2"/>
    </row>
    <row r="4429" spans="1:1" ht="15.5" x14ac:dyDescent="0.35">
      <c r="A4429" s="2"/>
    </row>
    <row r="4430" spans="1:1" ht="15.5" x14ac:dyDescent="0.35">
      <c r="A4430" s="2"/>
    </row>
    <row r="4431" spans="1:1" ht="15.5" x14ac:dyDescent="0.35">
      <c r="A4431" s="2"/>
    </row>
    <row r="4432" spans="1:1" ht="15.5" x14ac:dyDescent="0.35">
      <c r="A4432" s="2"/>
    </row>
    <row r="4433" spans="1:1" ht="15.5" x14ac:dyDescent="0.35">
      <c r="A4433" s="2"/>
    </row>
    <row r="4434" spans="1:1" ht="15.5" x14ac:dyDescent="0.35">
      <c r="A4434" s="2"/>
    </row>
    <row r="4435" spans="1:1" ht="15.5" x14ac:dyDescent="0.35">
      <c r="A4435" s="2"/>
    </row>
    <row r="4436" spans="1:1" ht="15.5" x14ac:dyDescent="0.35">
      <c r="A4436" s="2"/>
    </row>
    <row r="4437" spans="1:1" ht="15.5" x14ac:dyDescent="0.35">
      <c r="A4437" s="2"/>
    </row>
    <row r="4438" spans="1:1" ht="15.5" x14ac:dyDescent="0.35">
      <c r="A4438" s="2"/>
    </row>
    <row r="4439" spans="1:1" ht="15.5" x14ac:dyDescent="0.35">
      <c r="A4439" s="2"/>
    </row>
    <row r="4440" spans="1:1" ht="15.5" x14ac:dyDescent="0.35">
      <c r="A4440" s="2"/>
    </row>
    <row r="4441" spans="1:1" ht="15.5" x14ac:dyDescent="0.35">
      <c r="A4441" s="2"/>
    </row>
    <row r="4442" spans="1:1" ht="15.5" x14ac:dyDescent="0.35">
      <c r="A4442" s="2"/>
    </row>
    <row r="4443" spans="1:1" ht="15.5" x14ac:dyDescent="0.35">
      <c r="A4443" s="2"/>
    </row>
    <row r="4444" spans="1:1" ht="15.5" x14ac:dyDescent="0.35">
      <c r="A4444" s="2"/>
    </row>
    <row r="4445" spans="1:1" ht="15.5" x14ac:dyDescent="0.35">
      <c r="A4445" s="2"/>
    </row>
    <row r="4446" spans="1:1" ht="15.5" x14ac:dyDescent="0.35">
      <c r="A4446" s="2"/>
    </row>
    <row r="4447" spans="1:1" ht="15.5" x14ac:dyDescent="0.35">
      <c r="A4447" s="2"/>
    </row>
    <row r="4448" spans="1:1" ht="15.5" x14ac:dyDescent="0.35">
      <c r="A4448" s="2"/>
    </row>
    <row r="4449" spans="1:1" ht="15.5" x14ac:dyDescent="0.35">
      <c r="A4449" s="2"/>
    </row>
    <row r="4450" spans="1:1" ht="15.5" x14ac:dyDescent="0.35">
      <c r="A4450" s="2"/>
    </row>
    <row r="4451" spans="1:1" ht="15.5" x14ac:dyDescent="0.35">
      <c r="A4451" s="2"/>
    </row>
    <row r="4452" spans="1:1" ht="15.5" x14ac:dyDescent="0.35">
      <c r="A4452" s="2"/>
    </row>
    <row r="4453" spans="1:1" ht="15.5" x14ac:dyDescent="0.35">
      <c r="A4453" s="2"/>
    </row>
    <row r="4454" spans="1:1" ht="15.5" x14ac:dyDescent="0.35">
      <c r="A4454" s="2"/>
    </row>
    <row r="4455" spans="1:1" ht="15.5" x14ac:dyDescent="0.35">
      <c r="A4455" s="2"/>
    </row>
    <row r="4456" spans="1:1" ht="15.5" x14ac:dyDescent="0.35">
      <c r="A4456" s="2"/>
    </row>
    <row r="4457" spans="1:1" ht="15.5" x14ac:dyDescent="0.35">
      <c r="A4457" s="2"/>
    </row>
    <row r="4458" spans="1:1" ht="15.5" x14ac:dyDescent="0.35">
      <c r="A4458" s="2"/>
    </row>
    <row r="4459" spans="1:1" ht="15.5" x14ac:dyDescent="0.35">
      <c r="A4459" s="2"/>
    </row>
    <row r="4460" spans="1:1" ht="15.5" x14ac:dyDescent="0.35">
      <c r="A4460" s="2"/>
    </row>
    <row r="4461" spans="1:1" ht="15.5" x14ac:dyDescent="0.35">
      <c r="A4461" s="2"/>
    </row>
    <row r="4462" spans="1:1" ht="15.5" x14ac:dyDescent="0.35">
      <c r="A4462" s="2"/>
    </row>
    <row r="4463" spans="1:1" ht="15.5" x14ac:dyDescent="0.35">
      <c r="A4463" s="2"/>
    </row>
    <row r="4464" spans="1:1" ht="15.5" x14ac:dyDescent="0.35">
      <c r="A4464" s="2"/>
    </row>
    <row r="4465" spans="1:1" ht="15.5" x14ac:dyDescent="0.35">
      <c r="A4465" s="2"/>
    </row>
    <row r="4466" spans="1:1" ht="15.5" x14ac:dyDescent="0.35">
      <c r="A4466" s="2"/>
    </row>
    <row r="4467" spans="1:1" ht="15.5" x14ac:dyDescent="0.35">
      <c r="A4467" s="2"/>
    </row>
    <row r="4468" spans="1:1" ht="15.5" x14ac:dyDescent="0.35">
      <c r="A4468" s="2"/>
    </row>
    <row r="4469" spans="1:1" ht="15.5" x14ac:dyDescent="0.35">
      <c r="A4469" s="2"/>
    </row>
    <row r="4470" spans="1:1" ht="15.5" x14ac:dyDescent="0.35">
      <c r="A4470" s="2"/>
    </row>
    <row r="4471" spans="1:1" ht="15.5" x14ac:dyDescent="0.35">
      <c r="A4471" s="2"/>
    </row>
    <row r="4472" spans="1:1" ht="15.5" x14ac:dyDescent="0.35">
      <c r="A4472" s="2"/>
    </row>
    <row r="4473" spans="1:1" ht="15.5" x14ac:dyDescent="0.35">
      <c r="A4473" s="2"/>
    </row>
    <row r="4474" spans="1:1" ht="15.5" x14ac:dyDescent="0.35">
      <c r="A4474" s="2"/>
    </row>
    <row r="4475" spans="1:1" ht="15.5" x14ac:dyDescent="0.35">
      <c r="A4475" s="2"/>
    </row>
    <row r="4476" spans="1:1" ht="15.5" x14ac:dyDescent="0.35">
      <c r="A4476" s="2"/>
    </row>
    <row r="4477" spans="1:1" ht="15.5" x14ac:dyDescent="0.35">
      <c r="A4477" s="2"/>
    </row>
    <row r="4478" spans="1:1" ht="15.5" x14ac:dyDescent="0.35">
      <c r="A4478" s="2"/>
    </row>
    <row r="4479" spans="1:1" ht="15.5" x14ac:dyDescent="0.35">
      <c r="A4479" s="2"/>
    </row>
    <row r="4480" spans="1:1" ht="15.5" x14ac:dyDescent="0.35">
      <c r="A4480" s="2"/>
    </row>
    <row r="4481" spans="1:1" ht="15.5" x14ac:dyDescent="0.35">
      <c r="A4481" s="2"/>
    </row>
    <row r="4482" spans="1:1" ht="15.5" x14ac:dyDescent="0.35">
      <c r="A4482" s="2"/>
    </row>
    <row r="4483" spans="1:1" ht="15.5" x14ac:dyDescent="0.35">
      <c r="A4483" s="2"/>
    </row>
    <row r="4484" spans="1:1" ht="15.5" x14ac:dyDescent="0.35">
      <c r="A4484" s="2"/>
    </row>
    <row r="4485" spans="1:1" ht="15.5" x14ac:dyDescent="0.35">
      <c r="A4485" s="2"/>
    </row>
    <row r="4486" spans="1:1" ht="15.5" x14ac:dyDescent="0.35">
      <c r="A4486" s="2"/>
    </row>
    <row r="4487" spans="1:1" ht="15.5" x14ac:dyDescent="0.35">
      <c r="A4487" s="2"/>
    </row>
    <row r="4488" spans="1:1" ht="15.5" x14ac:dyDescent="0.35">
      <c r="A4488" s="2"/>
    </row>
    <row r="4489" spans="1:1" ht="15.5" x14ac:dyDescent="0.35">
      <c r="A4489" s="2"/>
    </row>
    <row r="4490" spans="1:1" ht="15.5" x14ac:dyDescent="0.35">
      <c r="A4490" s="2"/>
    </row>
    <row r="4491" spans="1:1" ht="15.5" x14ac:dyDescent="0.35">
      <c r="A4491" s="2"/>
    </row>
    <row r="4492" spans="1:1" ht="15.5" x14ac:dyDescent="0.35">
      <c r="A4492" s="2"/>
    </row>
    <row r="4493" spans="1:1" ht="15.5" x14ac:dyDescent="0.35">
      <c r="A4493" s="2"/>
    </row>
    <row r="4494" spans="1:1" ht="15.5" x14ac:dyDescent="0.35">
      <c r="A4494" s="2"/>
    </row>
    <row r="4495" spans="1:1" ht="15.5" x14ac:dyDescent="0.35">
      <c r="A4495" s="2"/>
    </row>
    <row r="4496" spans="1:1" ht="15.5" x14ac:dyDescent="0.35">
      <c r="A4496" s="2"/>
    </row>
    <row r="4497" spans="1:1" ht="15.5" x14ac:dyDescent="0.35">
      <c r="A4497" s="2"/>
    </row>
    <row r="4498" spans="1:1" ht="15.5" x14ac:dyDescent="0.35">
      <c r="A4498" s="2"/>
    </row>
    <row r="4499" spans="1:1" ht="15.5" x14ac:dyDescent="0.35">
      <c r="A4499" s="2"/>
    </row>
    <row r="4500" spans="1:1" ht="15.5" x14ac:dyDescent="0.35">
      <c r="A4500" s="2"/>
    </row>
    <row r="4501" spans="1:1" ht="15.5" x14ac:dyDescent="0.35">
      <c r="A4501" s="2"/>
    </row>
    <row r="4502" spans="1:1" ht="15.5" x14ac:dyDescent="0.35">
      <c r="A4502" s="2"/>
    </row>
    <row r="4503" spans="1:1" ht="15.5" x14ac:dyDescent="0.35">
      <c r="A4503" s="2"/>
    </row>
    <row r="4504" spans="1:1" ht="15.5" x14ac:dyDescent="0.35">
      <c r="A4504" s="2"/>
    </row>
    <row r="4505" spans="1:1" ht="15.5" x14ac:dyDescent="0.35">
      <c r="A4505" s="2"/>
    </row>
    <row r="4506" spans="1:1" ht="15.5" x14ac:dyDescent="0.35">
      <c r="A4506" s="2"/>
    </row>
    <row r="4507" spans="1:1" ht="15.5" x14ac:dyDescent="0.35">
      <c r="A4507" s="2"/>
    </row>
    <row r="4508" spans="1:1" ht="15.5" x14ac:dyDescent="0.35">
      <c r="A4508" s="2"/>
    </row>
    <row r="4509" spans="1:1" ht="15.5" x14ac:dyDescent="0.35">
      <c r="A4509" s="2"/>
    </row>
    <row r="4510" spans="1:1" ht="15.5" x14ac:dyDescent="0.35">
      <c r="A4510" s="2"/>
    </row>
    <row r="4511" spans="1:1" ht="15.5" x14ac:dyDescent="0.35">
      <c r="A4511" s="2"/>
    </row>
    <row r="4512" spans="1:1" ht="15.5" x14ac:dyDescent="0.35">
      <c r="A4512" s="2"/>
    </row>
    <row r="4513" spans="1:1" ht="15.5" x14ac:dyDescent="0.35">
      <c r="A4513" s="2"/>
    </row>
    <row r="4514" spans="1:1" ht="15.5" x14ac:dyDescent="0.35">
      <c r="A4514" s="2"/>
    </row>
    <row r="4515" spans="1:1" ht="15.5" x14ac:dyDescent="0.35">
      <c r="A4515" s="2"/>
    </row>
    <row r="4516" spans="1:1" ht="15.5" x14ac:dyDescent="0.35">
      <c r="A4516" s="2"/>
    </row>
    <row r="4517" spans="1:1" ht="15.5" x14ac:dyDescent="0.35">
      <c r="A4517" s="2"/>
    </row>
    <row r="4518" spans="1:1" ht="15.5" x14ac:dyDescent="0.35">
      <c r="A4518" s="2"/>
    </row>
    <row r="4519" spans="1:1" ht="15.5" x14ac:dyDescent="0.35">
      <c r="A4519" s="2"/>
    </row>
    <row r="4520" spans="1:1" ht="15.5" x14ac:dyDescent="0.35">
      <c r="A4520" s="2"/>
    </row>
    <row r="4521" spans="1:1" ht="15.5" x14ac:dyDescent="0.35">
      <c r="A4521" s="2"/>
    </row>
    <row r="4522" spans="1:1" ht="15.5" x14ac:dyDescent="0.35">
      <c r="A4522" s="2"/>
    </row>
    <row r="4523" spans="1:1" ht="15.5" x14ac:dyDescent="0.35">
      <c r="A4523" s="2"/>
    </row>
    <row r="4524" spans="1:1" ht="15.5" x14ac:dyDescent="0.35">
      <c r="A4524" s="2"/>
    </row>
    <row r="4525" spans="1:1" ht="15.5" x14ac:dyDescent="0.35">
      <c r="A4525" s="2"/>
    </row>
    <row r="4526" spans="1:1" ht="15.5" x14ac:dyDescent="0.35">
      <c r="A4526" s="2"/>
    </row>
    <row r="4527" spans="1:1" ht="15.5" x14ac:dyDescent="0.35">
      <c r="A4527" s="2"/>
    </row>
    <row r="4528" spans="1:1" ht="15.5" x14ac:dyDescent="0.35">
      <c r="A4528" s="2"/>
    </row>
    <row r="4529" spans="1:1" ht="15.5" x14ac:dyDescent="0.35">
      <c r="A4529" s="2"/>
    </row>
    <row r="4530" spans="1:1" ht="15.5" x14ac:dyDescent="0.35">
      <c r="A4530" s="2"/>
    </row>
    <row r="4531" spans="1:1" ht="15.5" x14ac:dyDescent="0.35">
      <c r="A4531" s="2"/>
    </row>
    <row r="4532" spans="1:1" ht="15.5" x14ac:dyDescent="0.35">
      <c r="A4532" s="2"/>
    </row>
    <row r="4533" spans="1:1" ht="15.5" x14ac:dyDescent="0.35">
      <c r="A4533" s="2"/>
    </row>
    <row r="4534" spans="1:1" ht="15.5" x14ac:dyDescent="0.35">
      <c r="A4534" s="2"/>
    </row>
    <row r="4535" spans="1:1" ht="15.5" x14ac:dyDescent="0.35">
      <c r="A4535" s="2"/>
    </row>
    <row r="4536" spans="1:1" ht="15.5" x14ac:dyDescent="0.35">
      <c r="A4536" s="2"/>
    </row>
    <row r="4537" spans="1:1" ht="15.5" x14ac:dyDescent="0.35">
      <c r="A4537" s="2"/>
    </row>
    <row r="4538" spans="1:1" ht="15.5" x14ac:dyDescent="0.35">
      <c r="A4538" s="2"/>
    </row>
    <row r="4539" spans="1:1" ht="15.5" x14ac:dyDescent="0.35">
      <c r="A4539" s="2"/>
    </row>
    <row r="4540" spans="1:1" ht="15.5" x14ac:dyDescent="0.35">
      <c r="A4540" s="2"/>
    </row>
    <row r="4541" spans="1:1" ht="15.5" x14ac:dyDescent="0.35">
      <c r="A4541" s="2"/>
    </row>
    <row r="4542" spans="1:1" ht="15.5" x14ac:dyDescent="0.35">
      <c r="A4542" s="2"/>
    </row>
    <row r="4543" spans="1:1" ht="15.5" x14ac:dyDescent="0.35">
      <c r="A4543" s="2"/>
    </row>
    <row r="4544" spans="1:1" ht="15.5" x14ac:dyDescent="0.35">
      <c r="A4544" s="2"/>
    </row>
    <row r="4545" spans="1:1" ht="15.5" x14ac:dyDescent="0.35">
      <c r="A4545" s="2"/>
    </row>
    <row r="4546" spans="1:1" ht="15.5" x14ac:dyDescent="0.35">
      <c r="A4546" s="2"/>
    </row>
    <row r="4547" spans="1:1" ht="15.5" x14ac:dyDescent="0.35">
      <c r="A4547" s="2"/>
    </row>
    <row r="4548" spans="1:1" ht="15.5" x14ac:dyDescent="0.35">
      <c r="A4548" s="2"/>
    </row>
    <row r="4549" spans="1:1" ht="15.5" x14ac:dyDescent="0.35">
      <c r="A4549" s="2"/>
    </row>
    <row r="4550" spans="1:1" ht="15.5" x14ac:dyDescent="0.35">
      <c r="A4550" s="2"/>
    </row>
    <row r="4551" spans="1:1" ht="15.5" x14ac:dyDescent="0.35">
      <c r="A4551" s="2"/>
    </row>
    <row r="4552" spans="1:1" ht="15.5" x14ac:dyDescent="0.35">
      <c r="A4552" s="2"/>
    </row>
    <row r="4553" spans="1:1" ht="15.5" x14ac:dyDescent="0.35">
      <c r="A4553" s="2"/>
    </row>
    <row r="4554" spans="1:1" ht="15.5" x14ac:dyDescent="0.35">
      <c r="A4554" s="2"/>
    </row>
    <row r="4555" spans="1:1" ht="15.5" x14ac:dyDescent="0.35">
      <c r="A4555" s="2"/>
    </row>
    <row r="4556" spans="1:1" ht="15.5" x14ac:dyDescent="0.35">
      <c r="A4556" s="2"/>
    </row>
    <row r="4557" spans="1:1" ht="15.5" x14ac:dyDescent="0.35">
      <c r="A4557" s="2"/>
    </row>
    <row r="4558" spans="1:1" ht="15.5" x14ac:dyDescent="0.35">
      <c r="A4558" s="2"/>
    </row>
    <row r="4559" spans="1:1" ht="15.5" x14ac:dyDescent="0.35">
      <c r="A4559" s="2"/>
    </row>
    <row r="4560" spans="1:1" ht="15.5" x14ac:dyDescent="0.35">
      <c r="A4560" s="2"/>
    </row>
    <row r="4561" spans="1:1" ht="15.5" x14ac:dyDescent="0.35">
      <c r="A4561" s="2"/>
    </row>
    <row r="4562" spans="1:1" ht="15.5" x14ac:dyDescent="0.35">
      <c r="A4562" s="2"/>
    </row>
    <row r="4563" spans="1:1" ht="15.5" x14ac:dyDescent="0.35">
      <c r="A4563" s="2"/>
    </row>
    <row r="4564" spans="1:1" ht="15.5" x14ac:dyDescent="0.35">
      <c r="A4564" s="2"/>
    </row>
    <row r="4565" spans="1:1" ht="15.5" x14ac:dyDescent="0.35">
      <c r="A4565" s="2"/>
    </row>
    <row r="4566" spans="1:1" ht="15.5" x14ac:dyDescent="0.35">
      <c r="A4566" s="2"/>
    </row>
    <row r="4567" spans="1:1" ht="15.5" x14ac:dyDescent="0.35">
      <c r="A4567" s="2"/>
    </row>
    <row r="4568" spans="1:1" ht="15.5" x14ac:dyDescent="0.35">
      <c r="A4568" s="2"/>
    </row>
    <row r="4569" spans="1:1" ht="15.5" x14ac:dyDescent="0.35">
      <c r="A4569" s="2"/>
    </row>
    <row r="4570" spans="1:1" ht="15.5" x14ac:dyDescent="0.35">
      <c r="A4570" s="2"/>
    </row>
    <row r="4571" spans="1:1" ht="15.5" x14ac:dyDescent="0.35">
      <c r="A4571" s="2"/>
    </row>
    <row r="4572" spans="1:1" ht="15.5" x14ac:dyDescent="0.35">
      <c r="A4572" s="2"/>
    </row>
    <row r="4573" spans="1:1" ht="15.5" x14ac:dyDescent="0.35">
      <c r="A4573" s="2"/>
    </row>
    <row r="4574" spans="1:1" ht="15.5" x14ac:dyDescent="0.35">
      <c r="A4574" s="2"/>
    </row>
    <row r="4575" spans="1:1" ht="15.5" x14ac:dyDescent="0.35">
      <c r="A4575" s="2"/>
    </row>
    <row r="4576" spans="1:1" ht="15.5" x14ac:dyDescent="0.35">
      <c r="A4576" s="2"/>
    </row>
    <row r="4577" spans="1:1" ht="15.5" x14ac:dyDescent="0.35">
      <c r="A4577" s="2"/>
    </row>
    <row r="4578" spans="1:1" ht="15.5" x14ac:dyDescent="0.35">
      <c r="A4578" s="2"/>
    </row>
    <row r="4579" spans="1:1" ht="15.5" x14ac:dyDescent="0.35">
      <c r="A4579" s="2"/>
    </row>
    <row r="4580" spans="1:1" ht="15.5" x14ac:dyDescent="0.35">
      <c r="A4580" s="2"/>
    </row>
    <row r="4581" spans="1:1" ht="15.5" x14ac:dyDescent="0.35">
      <c r="A4581" s="2"/>
    </row>
    <row r="4582" spans="1:1" ht="15.5" x14ac:dyDescent="0.35">
      <c r="A4582" s="2"/>
    </row>
    <row r="4583" spans="1:1" ht="15.5" x14ac:dyDescent="0.35">
      <c r="A4583" s="2"/>
    </row>
    <row r="4584" spans="1:1" ht="15.5" x14ac:dyDescent="0.35">
      <c r="A4584" s="2"/>
    </row>
    <row r="4585" spans="1:1" ht="15.5" x14ac:dyDescent="0.35">
      <c r="A4585" s="2"/>
    </row>
    <row r="4586" spans="1:1" ht="15.5" x14ac:dyDescent="0.35">
      <c r="A4586" s="2"/>
    </row>
    <row r="4587" spans="1:1" ht="15.5" x14ac:dyDescent="0.35">
      <c r="A4587" s="2"/>
    </row>
    <row r="4588" spans="1:1" ht="15.5" x14ac:dyDescent="0.35">
      <c r="A4588" s="2"/>
    </row>
    <row r="4589" spans="1:1" ht="15.5" x14ac:dyDescent="0.35">
      <c r="A4589" s="2"/>
    </row>
    <row r="4590" spans="1:1" ht="15.5" x14ac:dyDescent="0.35">
      <c r="A4590" s="2"/>
    </row>
    <row r="4591" spans="1:1" ht="15.5" x14ac:dyDescent="0.35">
      <c r="A4591" s="2"/>
    </row>
    <row r="4592" spans="1:1" ht="15.5" x14ac:dyDescent="0.35">
      <c r="A4592" s="2"/>
    </row>
    <row r="4593" spans="1:1" ht="15.5" x14ac:dyDescent="0.35">
      <c r="A4593" s="2"/>
    </row>
    <row r="4594" spans="1:1" ht="15.5" x14ac:dyDescent="0.35">
      <c r="A4594" s="2"/>
    </row>
    <row r="4595" spans="1:1" ht="15.5" x14ac:dyDescent="0.35">
      <c r="A4595" s="2"/>
    </row>
    <row r="4596" spans="1:1" ht="15.5" x14ac:dyDescent="0.35">
      <c r="A4596" s="2"/>
    </row>
    <row r="4597" spans="1:1" ht="15.5" x14ac:dyDescent="0.35">
      <c r="A4597" s="2"/>
    </row>
    <row r="4598" spans="1:1" ht="15.5" x14ac:dyDescent="0.35">
      <c r="A4598" s="2"/>
    </row>
    <row r="4599" spans="1:1" ht="15.5" x14ac:dyDescent="0.35">
      <c r="A4599" s="2"/>
    </row>
    <row r="4600" spans="1:1" ht="15.5" x14ac:dyDescent="0.35">
      <c r="A4600" s="2"/>
    </row>
    <row r="4601" spans="1:1" ht="15.5" x14ac:dyDescent="0.35">
      <c r="A4601" s="2"/>
    </row>
    <row r="4602" spans="1:1" ht="15.5" x14ac:dyDescent="0.35">
      <c r="A4602" s="2"/>
    </row>
    <row r="4603" spans="1:1" ht="15.5" x14ac:dyDescent="0.35">
      <c r="A4603" s="2"/>
    </row>
    <row r="4604" spans="1:1" ht="15.5" x14ac:dyDescent="0.35">
      <c r="A4604" s="2"/>
    </row>
    <row r="4605" spans="1:1" ht="15.5" x14ac:dyDescent="0.35">
      <c r="A4605" s="2"/>
    </row>
    <row r="4606" spans="1:1" ht="15.5" x14ac:dyDescent="0.35">
      <c r="A4606" s="2"/>
    </row>
    <row r="4607" spans="1:1" ht="15.5" x14ac:dyDescent="0.35">
      <c r="A4607" s="2"/>
    </row>
    <row r="4608" spans="1:1" ht="15.5" x14ac:dyDescent="0.35">
      <c r="A4608" s="2"/>
    </row>
    <row r="4609" spans="1:1" ht="15.5" x14ac:dyDescent="0.35">
      <c r="A4609" s="2"/>
    </row>
    <row r="4610" spans="1:1" ht="15.5" x14ac:dyDescent="0.35">
      <c r="A4610" s="2"/>
    </row>
    <row r="4611" spans="1:1" ht="15.5" x14ac:dyDescent="0.35">
      <c r="A4611" s="2"/>
    </row>
    <row r="4612" spans="1:1" ht="15.5" x14ac:dyDescent="0.35">
      <c r="A4612" s="2"/>
    </row>
    <row r="4613" spans="1:1" ht="15.5" x14ac:dyDescent="0.35">
      <c r="A4613" s="2"/>
    </row>
    <row r="4614" spans="1:1" ht="15.5" x14ac:dyDescent="0.35">
      <c r="A4614" s="2"/>
    </row>
    <row r="4615" spans="1:1" ht="15.5" x14ac:dyDescent="0.35">
      <c r="A4615" s="2"/>
    </row>
    <row r="4616" spans="1:1" ht="15.5" x14ac:dyDescent="0.35">
      <c r="A4616" s="2"/>
    </row>
    <row r="4617" spans="1:1" ht="15.5" x14ac:dyDescent="0.35">
      <c r="A4617" s="2"/>
    </row>
    <row r="4618" spans="1:1" ht="15.5" x14ac:dyDescent="0.35">
      <c r="A4618" s="2"/>
    </row>
    <row r="4619" spans="1:1" ht="15.5" x14ac:dyDescent="0.35">
      <c r="A4619" s="2"/>
    </row>
    <row r="4620" spans="1:1" ht="15.5" x14ac:dyDescent="0.35">
      <c r="A4620" s="2"/>
    </row>
    <row r="4621" spans="1:1" ht="15.5" x14ac:dyDescent="0.35">
      <c r="A4621" s="2"/>
    </row>
    <row r="4622" spans="1:1" ht="15.5" x14ac:dyDescent="0.35">
      <c r="A4622" s="2"/>
    </row>
    <row r="4623" spans="1:1" ht="15.5" x14ac:dyDescent="0.35">
      <c r="A4623" s="2"/>
    </row>
    <row r="4624" spans="1:1" ht="15.5" x14ac:dyDescent="0.35">
      <c r="A4624" s="2"/>
    </row>
    <row r="4625" spans="1:1" ht="15.5" x14ac:dyDescent="0.35">
      <c r="A4625" s="2"/>
    </row>
    <row r="4626" spans="1:1" ht="15.5" x14ac:dyDescent="0.35">
      <c r="A4626" s="2"/>
    </row>
    <row r="4627" spans="1:1" ht="15.5" x14ac:dyDescent="0.35">
      <c r="A4627" s="2"/>
    </row>
    <row r="4628" spans="1:1" ht="15.5" x14ac:dyDescent="0.35">
      <c r="A4628" s="2"/>
    </row>
    <row r="4629" spans="1:1" ht="15.5" x14ac:dyDescent="0.35">
      <c r="A4629" s="2"/>
    </row>
    <row r="4630" spans="1:1" ht="15.5" x14ac:dyDescent="0.35">
      <c r="A4630" s="2"/>
    </row>
    <row r="4631" spans="1:1" ht="15.5" x14ac:dyDescent="0.35">
      <c r="A4631" s="2"/>
    </row>
    <row r="4632" spans="1:1" ht="15.5" x14ac:dyDescent="0.35">
      <c r="A4632" s="2"/>
    </row>
    <row r="4633" spans="1:1" ht="15.5" x14ac:dyDescent="0.35">
      <c r="A4633" s="2"/>
    </row>
    <row r="4634" spans="1:1" ht="15.5" x14ac:dyDescent="0.35">
      <c r="A4634" s="2"/>
    </row>
    <row r="4635" spans="1:1" ht="15.5" x14ac:dyDescent="0.35">
      <c r="A4635" s="2"/>
    </row>
    <row r="4636" spans="1:1" ht="15.5" x14ac:dyDescent="0.35">
      <c r="A4636" s="2"/>
    </row>
    <row r="4637" spans="1:1" ht="15.5" x14ac:dyDescent="0.35">
      <c r="A4637" s="2"/>
    </row>
    <row r="4638" spans="1:1" ht="15.5" x14ac:dyDescent="0.35">
      <c r="A4638" s="2"/>
    </row>
    <row r="4639" spans="1:1" ht="15.5" x14ac:dyDescent="0.35">
      <c r="A4639" s="2"/>
    </row>
    <row r="4640" spans="1:1" ht="15.5" x14ac:dyDescent="0.35">
      <c r="A4640" s="2"/>
    </row>
    <row r="4641" spans="1:1" ht="15.5" x14ac:dyDescent="0.35">
      <c r="A4641" s="2"/>
    </row>
    <row r="4642" spans="1:1" ht="15.5" x14ac:dyDescent="0.35">
      <c r="A4642" s="2"/>
    </row>
    <row r="4643" spans="1:1" ht="15.5" x14ac:dyDescent="0.35">
      <c r="A4643" s="2"/>
    </row>
    <row r="4644" spans="1:1" ht="15.5" x14ac:dyDescent="0.35">
      <c r="A4644" s="2"/>
    </row>
    <row r="4645" spans="1:1" ht="15.5" x14ac:dyDescent="0.35">
      <c r="A4645" s="2"/>
    </row>
    <row r="4646" spans="1:1" ht="15.5" x14ac:dyDescent="0.35">
      <c r="A4646" s="2"/>
    </row>
    <row r="4647" spans="1:1" ht="15.5" x14ac:dyDescent="0.35">
      <c r="A4647" s="2"/>
    </row>
    <row r="4648" spans="1:1" ht="15.5" x14ac:dyDescent="0.35">
      <c r="A4648" s="2"/>
    </row>
    <row r="4649" spans="1:1" ht="15.5" x14ac:dyDescent="0.35">
      <c r="A4649" s="2"/>
    </row>
    <row r="4650" spans="1:1" ht="15.5" x14ac:dyDescent="0.35">
      <c r="A4650" s="2"/>
    </row>
    <row r="4651" spans="1:1" ht="15.5" x14ac:dyDescent="0.35">
      <c r="A4651" s="2"/>
    </row>
    <row r="4652" spans="1:1" ht="15.5" x14ac:dyDescent="0.35">
      <c r="A4652" s="2"/>
    </row>
    <row r="4653" spans="1:1" ht="15.5" x14ac:dyDescent="0.35">
      <c r="A4653" s="2"/>
    </row>
    <row r="4654" spans="1:1" ht="15.5" x14ac:dyDescent="0.35">
      <c r="A4654" s="2"/>
    </row>
    <row r="4655" spans="1:1" ht="15.5" x14ac:dyDescent="0.35">
      <c r="A4655" s="2"/>
    </row>
    <row r="4656" spans="1:1" ht="15.5" x14ac:dyDescent="0.35">
      <c r="A4656" s="2"/>
    </row>
    <row r="4657" spans="1:1" ht="15.5" x14ac:dyDescent="0.35">
      <c r="A4657" s="2"/>
    </row>
    <row r="4658" spans="1:1" ht="15.5" x14ac:dyDescent="0.35">
      <c r="A4658" s="2"/>
    </row>
    <row r="4659" spans="1:1" ht="15.5" x14ac:dyDescent="0.35">
      <c r="A4659" s="2"/>
    </row>
    <row r="4660" spans="1:1" ht="15.5" x14ac:dyDescent="0.35">
      <c r="A4660" s="2"/>
    </row>
    <row r="4661" spans="1:1" ht="15.5" x14ac:dyDescent="0.35">
      <c r="A4661" s="2"/>
    </row>
    <row r="4662" spans="1:1" ht="15.5" x14ac:dyDescent="0.35">
      <c r="A4662" s="2"/>
    </row>
    <row r="4663" spans="1:1" ht="15.5" x14ac:dyDescent="0.35">
      <c r="A4663" s="2"/>
    </row>
    <row r="4664" spans="1:1" ht="15.5" x14ac:dyDescent="0.35">
      <c r="A4664" s="2"/>
    </row>
    <row r="4665" spans="1:1" ht="15.5" x14ac:dyDescent="0.35">
      <c r="A4665" s="2"/>
    </row>
    <row r="4666" spans="1:1" ht="15.5" x14ac:dyDescent="0.35">
      <c r="A4666" s="2"/>
    </row>
    <row r="4667" spans="1:1" ht="15.5" x14ac:dyDescent="0.35">
      <c r="A4667" s="2"/>
    </row>
    <row r="4668" spans="1:1" ht="15.5" x14ac:dyDescent="0.35">
      <c r="A4668" s="2"/>
    </row>
    <row r="4669" spans="1:1" ht="15.5" x14ac:dyDescent="0.35">
      <c r="A4669" s="2"/>
    </row>
    <row r="4670" spans="1:1" ht="15.5" x14ac:dyDescent="0.35">
      <c r="A4670" s="2"/>
    </row>
    <row r="4671" spans="1:1" ht="15.5" x14ac:dyDescent="0.35">
      <c r="A4671" s="2"/>
    </row>
    <row r="4672" spans="1:1" ht="15.5" x14ac:dyDescent="0.35">
      <c r="A4672" s="2"/>
    </row>
    <row r="4673" spans="1:1" ht="15.5" x14ac:dyDescent="0.35">
      <c r="A4673" s="2"/>
    </row>
    <row r="4674" spans="1:1" ht="15.5" x14ac:dyDescent="0.35">
      <c r="A4674" s="2"/>
    </row>
    <row r="4675" spans="1:1" ht="15.5" x14ac:dyDescent="0.35">
      <c r="A4675" s="2"/>
    </row>
    <row r="4676" spans="1:1" ht="15.5" x14ac:dyDescent="0.35">
      <c r="A4676" s="2"/>
    </row>
    <row r="4677" spans="1:1" ht="15.5" x14ac:dyDescent="0.35">
      <c r="A4677" s="2"/>
    </row>
    <row r="4678" spans="1:1" ht="15.5" x14ac:dyDescent="0.35">
      <c r="A4678" s="2"/>
    </row>
    <row r="4679" spans="1:1" ht="15.5" x14ac:dyDescent="0.35">
      <c r="A4679" s="2"/>
    </row>
    <row r="4680" spans="1:1" ht="15.5" x14ac:dyDescent="0.35">
      <c r="A4680" s="2"/>
    </row>
    <row r="4681" spans="1:1" ht="15.5" x14ac:dyDescent="0.35">
      <c r="A4681" s="2"/>
    </row>
    <row r="4682" spans="1:1" ht="15.5" x14ac:dyDescent="0.35">
      <c r="A4682" s="2"/>
    </row>
    <row r="4683" spans="1:1" ht="15.5" x14ac:dyDescent="0.35">
      <c r="A4683" s="2"/>
    </row>
    <row r="4684" spans="1:1" ht="15.5" x14ac:dyDescent="0.35">
      <c r="A4684" s="2"/>
    </row>
    <row r="4685" spans="1:1" ht="15.5" x14ac:dyDescent="0.35">
      <c r="A4685" s="2"/>
    </row>
    <row r="4686" spans="1:1" ht="15.5" x14ac:dyDescent="0.35">
      <c r="A4686" s="2"/>
    </row>
    <row r="4687" spans="1:1" ht="15.5" x14ac:dyDescent="0.35">
      <c r="A4687" s="2"/>
    </row>
    <row r="4688" spans="1:1" ht="15.5" x14ac:dyDescent="0.35">
      <c r="A4688" s="2"/>
    </row>
    <row r="4689" spans="1:1" ht="15.5" x14ac:dyDescent="0.35">
      <c r="A4689" s="2"/>
    </row>
    <row r="4690" spans="1:1" ht="15.5" x14ac:dyDescent="0.35">
      <c r="A4690" s="2"/>
    </row>
    <row r="4691" spans="1:1" ht="15.5" x14ac:dyDescent="0.35">
      <c r="A4691" s="2"/>
    </row>
    <row r="4692" spans="1:1" ht="15.5" x14ac:dyDescent="0.35">
      <c r="A4692" s="2"/>
    </row>
    <row r="4693" spans="1:1" ht="15.5" x14ac:dyDescent="0.35">
      <c r="A4693" s="2"/>
    </row>
    <row r="4694" spans="1:1" ht="15.5" x14ac:dyDescent="0.35">
      <c r="A4694" s="2"/>
    </row>
    <row r="4695" spans="1:1" ht="15.5" x14ac:dyDescent="0.35">
      <c r="A4695" s="2"/>
    </row>
    <row r="4696" spans="1:1" ht="15.5" x14ac:dyDescent="0.35">
      <c r="A4696" s="2"/>
    </row>
    <row r="4697" spans="1:1" ht="15.5" x14ac:dyDescent="0.35">
      <c r="A4697" s="2"/>
    </row>
    <row r="4698" spans="1:1" ht="15.5" x14ac:dyDescent="0.35">
      <c r="A4698" s="2"/>
    </row>
    <row r="4699" spans="1:1" ht="15.5" x14ac:dyDescent="0.35">
      <c r="A4699" s="2"/>
    </row>
    <row r="4700" spans="1:1" ht="15.5" x14ac:dyDescent="0.35">
      <c r="A4700" s="2"/>
    </row>
    <row r="4701" spans="1:1" ht="15.5" x14ac:dyDescent="0.35">
      <c r="A4701" s="2"/>
    </row>
    <row r="4702" spans="1:1" ht="15.5" x14ac:dyDescent="0.35">
      <c r="A4702" s="2"/>
    </row>
    <row r="4703" spans="1:1" ht="15.5" x14ac:dyDescent="0.35">
      <c r="A4703" s="2"/>
    </row>
    <row r="4704" spans="1:1" ht="15.5" x14ac:dyDescent="0.35">
      <c r="A4704" s="2"/>
    </row>
    <row r="4705" spans="1:1" ht="15.5" x14ac:dyDescent="0.35">
      <c r="A4705" s="2"/>
    </row>
    <row r="4706" spans="1:1" ht="15.5" x14ac:dyDescent="0.35">
      <c r="A4706" s="2"/>
    </row>
    <row r="4707" spans="1:1" ht="15.5" x14ac:dyDescent="0.35">
      <c r="A4707" s="2"/>
    </row>
    <row r="4708" spans="1:1" ht="15.5" x14ac:dyDescent="0.35">
      <c r="A4708" s="2"/>
    </row>
    <row r="4709" spans="1:1" ht="15.5" x14ac:dyDescent="0.35">
      <c r="A4709" s="2"/>
    </row>
    <row r="4710" spans="1:1" ht="15.5" x14ac:dyDescent="0.35">
      <c r="A4710" s="2"/>
    </row>
    <row r="4711" spans="1:1" ht="15.5" x14ac:dyDescent="0.35">
      <c r="A4711" s="2"/>
    </row>
    <row r="4712" spans="1:1" ht="15.5" x14ac:dyDescent="0.35">
      <c r="A4712" s="2"/>
    </row>
    <row r="4713" spans="1:1" ht="15.5" x14ac:dyDescent="0.35">
      <c r="A4713" s="2"/>
    </row>
    <row r="4714" spans="1:1" ht="15.5" x14ac:dyDescent="0.35">
      <c r="A4714" s="2"/>
    </row>
    <row r="4715" spans="1:1" ht="15.5" x14ac:dyDescent="0.35">
      <c r="A4715" s="2"/>
    </row>
    <row r="4716" spans="1:1" ht="15.5" x14ac:dyDescent="0.35">
      <c r="A4716" s="2"/>
    </row>
    <row r="4717" spans="1:1" ht="15.5" x14ac:dyDescent="0.35">
      <c r="A4717" s="2"/>
    </row>
    <row r="4718" spans="1:1" ht="15.5" x14ac:dyDescent="0.35">
      <c r="A4718" s="2"/>
    </row>
    <row r="4719" spans="1:1" ht="15.5" x14ac:dyDescent="0.35">
      <c r="A4719" s="2"/>
    </row>
    <row r="4720" spans="1:1" ht="15.5" x14ac:dyDescent="0.35">
      <c r="A4720" s="2"/>
    </row>
    <row r="4721" spans="1:1" ht="15.5" x14ac:dyDescent="0.35">
      <c r="A4721" s="2"/>
    </row>
    <row r="4722" spans="1:1" ht="15.5" x14ac:dyDescent="0.35">
      <c r="A4722" s="2"/>
    </row>
    <row r="4723" spans="1:1" ht="15.5" x14ac:dyDescent="0.35">
      <c r="A4723" s="2"/>
    </row>
    <row r="4724" spans="1:1" ht="15.5" x14ac:dyDescent="0.35">
      <c r="A4724" s="2"/>
    </row>
    <row r="4725" spans="1:1" ht="15.5" x14ac:dyDescent="0.35">
      <c r="A4725" s="2"/>
    </row>
    <row r="4726" spans="1:1" ht="15.5" x14ac:dyDescent="0.35">
      <c r="A4726" s="2"/>
    </row>
    <row r="4727" spans="1:1" ht="15.5" x14ac:dyDescent="0.35">
      <c r="A4727" s="2"/>
    </row>
    <row r="4728" spans="1:1" ht="15.5" x14ac:dyDescent="0.35">
      <c r="A4728" s="2"/>
    </row>
    <row r="4729" spans="1:1" ht="15.5" x14ac:dyDescent="0.35">
      <c r="A4729" s="2"/>
    </row>
    <row r="4730" spans="1:1" ht="15.5" x14ac:dyDescent="0.35">
      <c r="A4730" s="2"/>
    </row>
    <row r="4731" spans="1:1" ht="15.5" x14ac:dyDescent="0.35">
      <c r="A4731" s="2"/>
    </row>
    <row r="4732" spans="1:1" ht="15.5" x14ac:dyDescent="0.35">
      <c r="A4732" s="2"/>
    </row>
    <row r="4733" spans="1:1" ht="15.5" x14ac:dyDescent="0.35">
      <c r="A4733" s="2"/>
    </row>
    <row r="4734" spans="1:1" ht="15.5" x14ac:dyDescent="0.35">
      <c r="A4734" s="2"/>
    </row>
    <row r="4735" spans="1:1" ht="15.5" x14ac:dyDescent="0.35">
      <c r="A4735" s="2"/>
    </row>
    <row r="4736" spans="1:1" ht="15.5" x14ac:dyDescent="0.35">
      <c r="A4736" s="2"/>
    </row>
    <row r="4737" spans="1:1" ht="15.5" x14ac:dyDescent="0.35">
      <c r="A4737" s="2"/>
    </row>
    <row r="4738" spans="1:1" ht="15.5" x14ac:dyDescent="0.35">
      <c r="A4738" s="2"/>
    </row>
    <row r="4739" spans="1:1" ht="15.5" x14ac:dyDescent="0.35">
      <c r="A4739" s="2"/>
    </row>
    <row r="4740" spans="1:1" ht="15.5" x14ac:dyDescent="0.35">
      <c r="A4740" s="2"/>
    </row>
    <row r="4741" spans="1:1" ht="15.5" x14ac:dyDescent="0.35">
      <c r="A4741" s="2"/>
    </row>
    <row r="4742" spans="1:1" ht="15.5" x14ac:dyDescent="0.35">
      <c r="A4742" s="2"/>
    </row>
    <row r="4743" spans="1:1" ht="15.5" x14ac:dyDescent="0.35">
      <c r="A4743" s="2"/>
    </row>
    <row r="4744" spans="1:1" ht="15.5" x14ac:dyDescent="0.35">
      <c r="A4744" s="2"/>
    </row>
    <row r="4745" spans="1:1" ht="15.5" x14ac:dyDescent="0.35">
      <c r="A4745" s="2"/>
    </row>
    <row r="4746" spans="1:1" ht="15.5" x14ac:dyDescent="0.35">
      <c r="A4746" s="2"/>
    </row>
    <row r="4747" spans="1:1" ht="15.5" x14ac:dyDescent="0.35">
      <c r="A4747" s="2"/>
    </row>
    <row r="4748" spans="1:1" ht="15.5" x14ac:dyDescent="0.35">
      <c r="A4748" s="2"/>
    </row>
    <row r="4749" spans="1:1" ht="15.5" x14ac:dyDescent="0.35">
      <c r="A4749" s="2"/>
    </row>
    <row r="4750" spans="1:1" ht="15.5" x14ac:dyDescent="0.35">
      <c r="A4750" s="2"/>
    </row>
    <row r="4751" spans="1:1" ht="15.5" x14ac:dyDescent="0.35">
      <c r="A4751" s="2"/>
    </row>
    <row r="4752" spans="1:1" ht="15.5" x14ac:dyDescent="0.35">
      <c r="A4752" s="2"/>
    </row>
    <row r="4753" spans="1:1" ht="15.5" x14ac:dyDescent="0.35">
      <c r="A4753" s="2"/>
    </row>
    <row r="4754" spans="1:1" ht="15.5" x14ac:dyDescent="0.35">
      <c r="A4754" s="2"/>
    </row>
    <row r="4755" spans="1:1" ht="15.5" x14ac:dyDescent="0.35">
      <c r="A4755" s="2"/>
    </row>
    <row r="4756" spans="1:1" ht="15.5" x14ac:dyDescent="0.35">
      <c r="A4756" s="2"/>
    </row>
    <row r="4757" spans="1:1" ht="15.5" x14ac:dyDescent="0.35">
      <c r="A4757" s="2"/>
    </row>
    <row r="4758" spans="1:1" ht="15.5" x14ac:dyDescent="0.35">
      <c r="A4758" s="2"/>
    </row>
    <row r="4759" spans="1:1" ht="15.5" x14ac:dyDescent="0.35">
      <c r="A4759" s="2"/>
    </row>
    <row r="4760" spans="1:1" ht="15.5" x14ac:dyDescent="0.35">
      <c r="A4760" s="2"/>
    </row>
    <row r="4761" spans="1:1" ht="15.5" x14ac:dyDescent="0.35">
      <c r="A4761" s="2"/>
    </row>
    <row r="4762" spans="1:1" ht="15.5" x14ac:dyDescent="0.35">
      <c r="A4762" s="2"/>
    </row>
    <row r="4763" spans="1:1" ht="15.5" x14ac:dyDescent="0.35">
      <c r="A4763" s="2"/>
    </row>
    <row r="4764" spans="1:1" ht="15.5" x14ac:dyDescent="0.35">
      <c r="A4764" s="2"/>
    </row>
    <row r="4765" spans="1:1" ht="15.5" x14ac:dyDescent="0.35">
      <c r="A4765" s="2"/>
    </row>
    <row r="4766" spans="1:1" ht="15.5" x14ac:dyDescent="0.35">
      <c r="A4766" s="2"/>
    </row>
    <row r="4767" spans="1:1" ht="15.5" x14ac:dyDescent="0.35">
      <c r="A4767" s="2"/>
    </row>
    <row r="4768" spans="1:1" ht="15.5" x14ac:dyDescent="0.35">
      <c r="A4768" s="2"/>
    </row>
    <row r="4769" spans="1:1" ht="15.5" x14ac:dyDescent="0.35">
      <c r="A4769" s="2"/>
    </row>
    <row r="4770" spans="1:1" ht="15.5" x14ac:dyDescent="0.35">
      <c r="A4770" s="2"/>
    </row>
    <row r="4771" spans="1:1" ht="15.5" x14ac:dyDescent="0.35">
      <c r="A4771" s="2"/>
    </row>
    <row r="4772" spans="1:1" ht="15.5" x14ac:dyDescent="0.35">
      <c r="A4772" s="2"/>
    </row>
    <row r="4773" spans="1:1" ht="15.5" x14ac:dyDescent="0.35">
      <c r="A4773" s="2"/>
    </row>
    <row r="4774" spans="1:1" ht="15.5" x14ac:dyDescent="0.35">
      <c r="A4774" s="2"/>
    </row>
    <row r="4775" spans="1:1" ht="15.5" x14ac:dyDescent="0.35">
      <c r="A4775" s="2"/>
    </row>
    <row r="4776" spans="1:1" ht="15.5" x14ac:dyDescent="0.35">
      <c r="A4776" s="2"/>
    </row>
    <row r="4777" spans="1:1" ht="15.5" x14ac:dyDescent="0.35">
      <c r="A4777" s="2"/>
    </row>
    <row r="4778" spans="1:1" ht="15.5" x14ac:dyDescent="0.35">
      <c r="A4778" s="2"/>
    </row>
    <row r="4779" spans="1:1" ht="15.5" x14ac:dyDescent="0.35">
      <c r="A4779" s="2"/>
    </row>
    <row r="4780" spans="1:1" ht="15.5" x14ac:dyDescent="0.35">
      <c r="A4780" s="2"/>
    </row>
    <row r="4781" spans="1:1" ht="15.5" x14ac:dyDescent="0.35">
      <c r="A4781" s="2"/>
    </row>
    <row r="4782" spans="1:1" ht="15.5" x14ac:dyDescent="0.35">
      <c r="A4782" s="2"/>
    </row>
    <row r="4783" spans="1:1" ht="15.5" x14ac:dyDescent="0.35">
      <c r="A4783" s="2"/>
    </row>
    <row r="4784" spans="1:1" ht="15.5" x14ac:dyDescent="0.35">
      <c r="A4784" s="2"/>
    </row>
    <row r="4785" spans="1:1" ht="15.5" x14ac:dyDescent="0.35">
      <c r="A4785" s="2"/>
    </row>
    <row r="4786" spans="1:1" ht="15.5" x14ac:dyDescent="0.35">
      <c r="A4786" s="2"/>
    </row>
    <row r="4787" spans="1:1" ht="15.5" x14ac:dyDescent="0.35">
      <c r="A4787" s="2"/>
    </row>
    <row r="4788" spans="1:1" ht="15.5" x14ac:dyDescent="0.35">
      <c r="A4788" s="2"/>
    </row>
    <row r="4789" spans="1:1" ht="15.5" x14ac:dyDescent="0.35">
      <c r="A4789" s="2"/>
    </row>
    <row r="4790" spans="1:1" ht="15.5" x14ac:dyDescent="0.35">
      <c r="A4790" s="2"/>
    </row>
    <row r="4791" spans="1:1" ht="15.5" x14ac:dyDescent="0.35">
      <c r="A4791" s="2"/>
    </row>
    <row r="4792" spans="1:1" ht="15.5" x14ac:dyDescent="0.35">
      <c r="A4792" s="2"/>
    </row>
    <row r="4793" spans="1:1" ht="15.5" x14ac:dyDescent="0.35">
      <c r="A4793" s="2"/>
    </row>
    <row r="4794" spans="1:1" ht="15.5" x14ac:dyDescent="0.35">
      <c r="A4794" s="2"/>
    </row>
    <row r="4795" spans="1:1" ht="15.5" x14ac:dyDescent="0.35">
      <c r="A4795" s="2"/>
    </row>
    <row r="4796" spans="1:1" ht="15.5" x14ac:dyDescent="0.35">
      <c r="A4796" s="2"/>
    </row>
    <row r="4797" spans="1:1" ht="15.5" x14ac:dyDescent="0.35">
      <c r="A4797" s="2"/>
    </row>
    <row r="4798" spans="1:1" ht="15.5" x14ac:dyDescent="0.35">
      <c r="A4798" s="2"/>
    </row>
    <row r="4799" spans="1:1" ht="15.5" x14ac:dyDescent="0.35">
      <c r="A4799" s="2"/>
    </row>
    <row r="4800" spans="1:1" ht="15.5" x14ac:dyDescent="0.35">
      <c r="A4800" s="2"/>
    </row>
    <row r="4801" spans="1:1" ht="15.5" x14ac:dyDescent="0.35">
      <c r="A4801" s="2"/>
    </row>
    <row r="4802" spans="1:1" ht="15.5" x14ac:dyDescent="0.35">
      <c r="A4802" s="2"/>
    </row>
    <row r="4803" spans="1:1" ht="15.5" x14ac:dyDescent="0.35">
      <c r="A4803" s="2"/>
    </row>
    <row r="4804" spans="1:1" ht="15.5" x14ac:dyDescent="0.35">
      <c r="A4804" s="2"/>
    </row>
    <row r="4805" spans="1:1" ht="15.5" x14ac:dyDescent="0.35">
      <c r="A4805" s="2"/>
    </row>
    <row r="4806" spans="1:1" ht="15.5" x14ac:dyDescent="0.35">
      <c r="A4806" s="2"/>
    </row>
    <row r="4807" spans="1:1" ht="15.5" x14ac:dyDescent="0.35">
      <c r="A4807" s="2"/>
    </row>
    <row r="4808" spans="1:1" ht="15.5" x14ac:dyDescent="0.35">
      <c r="A4808" s="2"/>
    </row>
    <row r="4809" spans="1:1" ht="15.5" x14ac:dyDescent="0.35">
      <c r="A4809" s="2"/>
    </row>
    <row r="4810" spans="1:1" ht="15.5" x14ac:dyDescent="0.35">
      <c r="A4810" s="2"/>
    </row>
    <row r="4811" spans="1:1" ht="15.5" x14ac:dyDescent="0.35">
      <c r="A4811" s="2"/>
    </row>
    <row r="4812" spans="1:1" ht="15.5" x14ac:dyDescent="0.35">
      <c r="A4812" s="2"/>
    </row>
    <row r="4813" spans="1:1" ht="15.5" x14ac:dyDescent="0.35">
      <c r="A4813" s="2"/>
    </row>
    <row r="4814" spans="1:1" ht="15.5" x14ac:dyDescent="0.35">
      <c r="A4814" s="2"/>
    </row>
    <row r="4815" spans="1:1" ht="15.5" x14ac:dyDescent="0.35">
      <c r="A4815" s="2"/>
    </row>
    <row r="4816" spans="1:1" ht="15.5" x14ac:dyDescent="0.35">
      <c r="A4816" s="2"/>
    </row>
    <row r="4817" spans="1:1" ht="15.5" x14ac:dyDescent="0.35">
      <c r="A4817" s="2"/>
    </row>
    <row r="4818" spans="1:1" ht="15.5" x14ac:dyDescent="0.35">
      <c r="A4818" s="2"/>
    </row>
    <row r="4819" spans="1:1" ht="15.5" x14ac:dyDescent="0.35">
      <c r="A4819" s="2"/>
    </row>
    <row r="4820" spans="1:1" ht="15.5" x14ac:dyDescent="0.35">
      <c r="A4820" s="2"/>
    </row>
    <row r="4821" spans="1:1" ht="15.5" x14ac:dyDescent="0.35">
      <c r="A4821" s="2"/>
    </row>
    <row r="4822" spans="1:1" ht="15.5" x14ac:dyDescent="0.35">
      <c r="A4822" s="2"/>
    </row>
    <row r="4823" spans="1:1" ht="15.5" x14ac:dyDescent="0.35">
      <c r="A4823" s="2"/>
    </row>
    <row r="4824" spans="1:1" ht="15.5" x14ac:dyDescent="0.35">
      <c r="A4824" s="2"/>
    </row>
    <row r="4825" spans="1:1" ht="15.5" x14ac:dyDescent="0.35">
      <c r="A4825" s="2"/>
    </row>
    <row r="4826" spans="1:1" ht="15.5" x14ac:dyDescent="0.35">
      <c r="A4826" s="2"/>
    </row>
    <row r="4827" spans="1:1" ht="15.5" x14ac:dyDescent="0.35">
      <c r="A4827" s="2"/>
    </row>
    <row r="4828" spans="1:1" ht="15.5" x14ac:dyDescent="0.35">
      <c r="A4828" s="2"/>
    </row>
    <row r="4829" spans="1:1" ht="15.5" x14ac:dyDescent="0.35">
      <c r="A4829" s="2"/>
    </row>
    <row r="4830" spans="1:1" ht="15.5" x14ac:dyDescent="0.35">
      <c r="A4830" s="2"/>
    </row>
    <row r="4831" spans="1:1" ht="15.5" x14ac:dyDescent="0.35">
      <c r="A4831" s="2"/>
    </row>
    <row r="4832" spans="1:1" ht="15.5" x14ac:dyDescent="0.35">
      <c r="A4832" s="2"/>
    </row>
    <row r="4833" spans="1:1" ht="15.5" x14ac:dyDescent="0.35">
      <c r="A4833" s="2"/>
    </row>
    <row r="4834" spans="1:1" ht="15.5" x14ac:dyDescent="0.35">
      <c r="A4834" s="2"/>
    </row>
    <row r="4835" spans="1:1" ht="15.5" x14ac:dyDescent="0.35">
      <c r="A4835" s="2"/>
    </row>
    <row r="4836" spans="1:1" ht="15.5" x14ac:dyDescent="0.35">
      <c r="A4836" s="2"/>
    </row>
    <row r="4837" spans="1:1" ht="15.5" x14ac:dyDescent="0.35">
      <c r="A4837" s="2"/>
    </row>
    <row r="4838" spans="1:1" ht="15.5" x14ac:dyDescent="0.35">
      <c r="A4838" s="2"/>
    </row>
    <row r="4839" spans="1:1" ht="15.5" x14ac:dyDescent="0.35">
      <c r="A4839" s="2"/>
    </row>
    <row r="4840" spans="1:1" ht="15.5" x14ac:dyDescent="0.35">
      <c r="A4840" s="2"/>
    </row>
    <row r="4841" spans="1:1" ht="15.5" x14ac:dyDescent="0.35">
      <c r="A4841" s="2"/>
    </row>
    <row r="4842" spans="1:1" ht="15.5" x14ac:dyDescent="0.35">
      <c r="A4842" s="2"/>
    </row>
    <row r="4843" spans="1:1" ht="15.5" x14ac:dyDescent="0.35">
      <c r="A4843" s="2"/>
    </row>
    <row r="4844" spans="1:1" ht="15.5" x14ac:dyDescent="0.35">
      <c r="A4844" s="2"/>
    </row>
    <row r="4845" spans="1:1" ht="15.5" x14ac:dyDescent="0.35">
      <c r="A4845" s="2"/>
    </row>
    <row r="4846" spans="1:1" ht="15.5" x14ac:dyDescent="0.35">
      <c r="A4846" s="2"/>
    </row>
    <row r="4847" spans="1:1" ht="15.5" x14ac:dyDescent="0.35">
      <c r="A4847" s="2"/>
    </row>
    <row r="4848" spans="1:1" ht="15.5" x14ac:dyDescent="0.35">
      <c r="A4848" s="2"/>
    </row>
    <row r="4849" spans="1:1" ht="15.5" x14ac:dyDescent="0.35">
      <c r="A4849" s="2"/>
    </row>
    <row r="4850" spans="1:1" ht="15.5" x14ac:dyDescent="0.35">
      <c r="A4850" s="2"/>
    </row>
    <row r="4851" spans="1:1" ht="15.5" x14ac:dyDescent="0.35">
      <c r="A4851" s="2"/>
    </row>
    <row r="4852" spans="1:1" ht="15.5" x14ac:dyDescent="0.35">
      <c r="A4852" s="2"/>
    </row>
    <row r="4853" spans="1:1" ht="15.5" x14ac:dyDescent="0.35">
      <c r="A4853" s="2"/>
    </row>
    <row r="4854" spans="1:1" ht="15.5" x14ac:dyDescent="0.35">
      <c r="A4854" s="2"/>
    </row>
    <row r="4855" spans="1:1" ht="15.5" x14ac:dyDescent="0.35">
      <c r="A4855" s="2"/>
    </row>
    <row r="4856" spans="1:1" ht="15.5" x14ac:dyDescent="0.35">
      <c r="A4856" s="2"/>
    </row>
    <row r="4857" spans="1:1" ht="15.5" x14ac:dyDescent="0.35">
      <c r="A4857" s="2"/>
    </row>
    <row r="4858" spans="1:1" ht="15.5" x14ac:dyDescent="0.35">
      <c r="A4858" s="2"/>
    </row>
    <row r="4859" spans="1:1" ht="15.5" x14ac:dyDescent="0.35">
      <c r="A4859" s="2"/>
    </row>
    <row r="4860" spans="1:1" ht="15.5" x14ac:dyDescent="0.35">
      <c r="A4860" s="2"/>
    </row>
    <row r="4861" spans="1:1" ht="15.5" x14ac:dyDescent="0.35">
      <c r="A4861" s="2"/>
    </row>
    <row r="4862" spans="1:1" ht="15.5" x14ac:dyDescent="0.35">
      <c r="A4862" s="2"/>
    </row>
    <row r="4863" spans="1:1" ht="15.5" x14ac:dyDescent="0.35">
      <c r="A4863" s="2"/>
    </row>
    <row r="4864" spans="1:1" ht="15.5" x14ac:dyDescent="0.35">
      <c r="A4864" s="2"/>
    </row>
    <row r="4865" spans="1:1" ht="15.5" x14ac:dyDescent="0.35">
      <c r="A4865" s="2"/>
    </row>
    <row r="4866" spans="1:1" ht="15.5" x14ac:dyDescent="0.35">
      <c r="A4866" s="2"/>
    </row>
    <row r="4867" spans="1:1" ht="15.5" x14ac:dyDescent="0.35">
      <c r="A4867" s="2"/>
    </row>
    <row r="4868" spans="1:1" ht="15.5" x14ac:dyDescent="0.35">
      <c r="A4868" s="2"/>
    </row>
    <row r="4869" spans="1:1" ht="15.5" x14ac:dyDescent="0.35">
      <c r="A4869" s="2"/>
    </row>
    <row r="4870" spans="1:1" ht="15.5" x14ac:dyDescent="0.35">
      <c r="A4870" s="2"/>
    </row>
    <row r="4871" spans="1:1" ht="15.5" x14ac:dyDescent="0.35">
      <c r="A4871" s="2"/>
    </row>
    <row r="4872" spans="1:1" ht="15.5" x14ac:dyDescent="0.35">
      <c r="A4872" s="2"/>
    </row>
    <row r="4873" spans="1:1" ht="15.5" x14ac:dyDescent="0.35">
      <c r="A4873" s="2"/>
    </row>
    <row r="4874" spans="1:1" ht="15.5" x14ac:dyDescent="0.35">
      <c r="A4874" s="2"/>
    </row>
    <row r="4875" spans="1:1" ht="15.5" x14ac:dyDescent="0.35">
      <c r="A4875" s="2"/>
    </row>
    <row r="4876" spans="1:1" ht="15.5" x14ac:dyDescent="0.35">
      <c r="A4876" s="2"/>
    </row>
    <row r="4877" spans="1:1" ht="15.5" x14ac:dyDescent="0.35">
      <c r="A4877" s="2"/>
    </row>
    <row r="4878" spans="1:1" ht="15.5" x14ac:dyDescent="0.35">
      <c r="A4878" s="2"/>
    </row>
    <row r="4879" spans="1:1" ht="15.5" x14ac:dyDescent="0.35">
      <c r="A4879" s="2"/>
    </row>
    <row r="4880" spans="1:1" ht="15.5" x14ac:dyDescent="0.35">
      <c r="A4880" s="2"/>
    </row>
    <row r="4881" spans="1:1" ht="15.5" x14ac:dyDescent="0.35">
      <c r="A4881" s="2"/>
    </row>
    <row r="4882" spans="1:1" ht="15.5" x14ac:dyDescent="0.35">
      <c r="A4882" s="2"/>
    </row>
    <row r="4883" spans="1:1" ht="15.5" x14ac:dyDescent="0.35">
      <c r="A4883" s="2"/>
    </row>
    <row r="4884" spans="1:1" ht="15.5" x14ac:dyDescent="0.35">
      <c r="A4884" s="2"/>
    </row>
    <row r="4885" spans="1:1" ht="15.5" x14ac:dyDescent="0.35">
      <c r="A4885" s="2"/>
    </row>
    <row r="4886" spans="1:1" ht="15.5" x14ac:dyDescent="0.35">
      <c r="A4886" s="2"/>
    </row>
    <row r="4887" spans="1:1" ht="15.5" x14ac:dyDescent="0.35">
      <c r="A4887" s="2"/>
    </row>
    <row r="4888" spans="1:1" ht="15.5" x14ac:dyDescent="0.35">
      <c r="A4888" s="2"/>
    </row>
    <row r="4889" spans="1:1" ht="15.5" x14ac:dyDescent="0.35">
      <c r="A4889" s="2"/>
    </row>
    <row r="4890" spans="1:1" ht="15.5" x14ac:dyDescent="0.35">
      <c r="A4890" s="2"/>
    </row>
    <row r="4891" spans="1:1" ht="15.5" x14ac:dyDescent="0.35">
      <c r="A4891" s="2"/>
    </row>
    <row r="4892" spans="1:1" ht="15.5" x14ac:dyDescent="0.35">
      <c r="A4892" s="2"/>
    </row>
    <row r="4893" spans="1:1" ht="15.5" x14ac:dyDescent="0.35">
      <c r="A4893" s="2"/>
    </row>
    <row r="4894" spans="1:1" ht="15.5" x14ac:dyDescent="0.35">
      <c r="A4894" s="2"/>
    </row>
    <row r="4895" spans="1:1" ht="15.5" x14ac:dyDescent="0.35">
      <c r="A4895" s="2"/>
    </row>
    <row r="4896" spans="1:1" ht="15.5" x14ac:dyDescent="0.35">
      <c r="A4896" s="2"/>
    </row>
    <row r="4897" spans="1:1" ht="15.5" x14ac:dyDescent="0.35">
      <c r="A4897" s="2"/>
    </row>
    <row r="4898" spans="1:1" ht="15.5" x14ac:dyDescent="0.35">
      <c r="A4898" s="2"/>
    </row>
    <row r="4899" spans="1:1" ht="15.5" x14ac:dyDescent="0.35">
      <c r="A4899" s="2"/>
    </row>
    <row r="4900" spans="1:1" ht="15.5" x14ac:dyDescent="0.35">
      <c r="A4900" s="2"/>
    </row>
    <row r="4901" spans="1:1" ht="15.5" x14ac:dyDescent="0.35">
      <c r="A4901" s="2"/>
    </row>
    <row r="4902" spans="1:1" ht="15.5" x14ac:dyDescent="0.35">
      <c r="A4902" s="2"/>
    </row>
    <row r="4903" spans="1:1" ht="15.5" x14ac:dyDescent="0.35">
      <c r="A4903" s="2"/>
    </row>
    <row r="4904" spans="1:1" ht="15.5" x14ac:dyDescent="0.35">
      <c r="A4904" s="2"/>
    </row>
    <row r="4905" spans="1:1" ht="15.5" x14ac:dyDescent="0.35">
      <c r="A4905" s="2"/>
    </row>
    <row r="4906" spans="1:1" ht="15.5" x14ac:dyDescent="0.35">
      <c r="A4906" s="2"/>
    </row>
    <row r="4907" spans="1:1" ht="15.5" x14ac:dyDescent="0.35">
      <c r="A4907" s="2"/>
    </row>
    <row r="4908" spans="1:1" ht="15.5" x14ac:dyDescent="0.35">
      <c r="A4908" s="2"/>
    </row>
    <row r="4909" spans="1:1" ht="15.5" x14ac:dyDescent="0.35">
      <c r="A4909" s="2"/>
    </row>
    <row r="4910" spans="1:1" ht="15.5" x14ac:dyDescent="0.35">
      <c r="A4910" s="2"/>
    </row>
    <row r="4911" spans="1:1" ht="15.5" x14ac:dyDescent="0.35">
      <c r="A4911" s="2"/>
    </row>
    <row r="4912" spans="1:1" ht="15.5" x14ac:dyDescent="0.35">
      <c r="A4912" s="2"/>
    </row>
    <row r="4913" spans="1:1" ht="15.5" x14ac:dyDescent="0.35">
      <c r="A4913" s="2"/>
    </row>
    <row r="4914" spans="1:1" ht="15.5" x14ac:dyDescent="0.35">
      <c r="A4914" s="2"/>
    </row>
    <row r="4915" spans="1:1" ht="15.5" x14ac:dyDescent="0.35">
      <c r="A4915" s="2"/>
    </row>
    <row r="4916" spans="1:1" ht="15.5" x14ac:dyDescent="0.35">
      <c r="A4916" s="2"/>
    </row>
    <row r="4917" spans="1:1" ht="15.5" x14ac:dyDescent="0.35">
      <c r="A4917" s="2"/>
    </row>
    <row r="4918" spans="1:1" ht="15.5" x14ac:dyDescent="0.35">
      <c r="A4918" s="2"/>
    </row>
    <row r="4919" spans="1:1" ht="15.5" x14ac:dyDescent="0.35">
      <c r="A4919" s="2"/>
    </row>
    <row r="4920" spans="1:1" ht="15.5" x14ac:dyDescent="0.35">
      <c r="A4920" s="2"/>
    </row>
    <row r="4921" spans="1:1" ht="15.5" x14ac:dyDescent="0.35">
      <c r="A4921" s="2"/>
    </row>
    <row r="4922" spans="1:1" ht="15.5" x14ac:dyDescent="0.35">
      <c r="A4922" s="2"/>
    </row>
    <row r="4923" spans="1:1" ht="15.5" x14ac:dyDescent="0.35">
      <c r="A4923" s="2"/>
    </row>
    <row r="4924" spans="1:1" ht="15.5" x14ac:dyDescent="0.35">
      <c r="A4924" s="2"/>
    </row>
    <row r="4925" spans="1:1" ht="15.5" x14ac:dyDescent="0.35">
      <c r="A4925" s="2"/>
    </row>
    <row r="4926" spans="1:1" ht="15.5" x14ac:dyDescent="0.35">
      <c r="A4926" s="2"/>
    </row>
    <row r="4927" spans="1:1" ht="15.5" x14ac:dyDescent="0.35">
      <c r="A4927" s="2"/>
    </row>
    <row r="4928" spans="1:1" ht="15.5" x14ac:dyDescent="0.35">
      <c r="A4928" s="2"/>
    </row>
    <row r="4929" spans="1:1" ht="15.5" x14ac:dyDescent="0.35">
      <c r="A4929" s="2"/>
    </row>
    <row r="4930" spans="1:1" ht="15.5" x14ac:dyDescent="0.35">
      <c r="A4930" s="2"/>
    </row>
    <row r="4931" spans="1:1" ht="15.5" x14ac:dyDescent="0.35">
      <c r="A4931" s="2"/>
    </row>
    <row r="4932" spans="1:1" ht="15.5" x14ac:dyDescent="0.35">
      <c r="A4932" s="2"/>
    </row>
    <row r="4933" spans="1:1" ht="15.5" x14ac:dyDescent="0.35">
      <c r="A4933" s="2"/>
    </row>
    <row r="4934" spans="1:1" ht="15.5" x14ac:dyDescent="0.35">
      <c r="A4934" s="2"/>
    </row>
    <row r="4935" spans="1:1" ht="15.5" x14ac:dyDescent="0.35">
      <c r="A4935" s="2"/>
    </row>
    <row r="4936" spans="1:1" ht="15.5" x14ac:dyDescent="0.35">
      <c r="A4936" s="2"/>
    </row>
    <row r="4937" spans="1:1" ht="15.5" x14ac:dyDescent="0.35">
      <c r="A4937" s="2"/>
    </row>
    <row r="4938" spans="1:1" ht="15.5" x14ac:dyDescent="0.35">
      <c r="A4938" s="2"/>
    </row>
    <row r="4939" spans="1:1" ht="15.5" x14ac:dyDescent="0.35">
      <c r="A4939" s="2"/>
    </row>
    <row r="4940" spans="1:1" ht="15.5" x14ac:dyDescent="0.35">
      <c r="A4940" s="2"/>
    </row>
    <row r="4941" spans="1:1" ht="15.5" x14ac:dyDescent="0.35">
      <c r="A4941" s="2"/>
    </row>
    <row r="4942" spans="1:1" ht="15.5" x14ac:dyDescent="0.35">
      <c r="A4942" s="2"/>
    </row>
    <row r="4943" spans="1:1" ht="15.5" x14ac:dyDescent="0.35">
      <c r="A4943" s="2"/>
    </row>
    <row r="4944" spans="1:1" ht="15.5" x14ac:dyDescent="0.35">
      <c r="A4944" s="2"/>
    </row>
    <row r="4945" spans="1:1" ht="15.5" x14ac:dyDescent="0.35">
      <c r="A4945" s="2"/>
    </row>
    <row r="4946" spans="1:1" ht="15.5" x14ac:dyDescent="0.35">
      <c r="A4946" s="2"/>
    </row>
    <row r="4947" spans="1:1" ht="15.5" x14ac:dyDescent="0.35">
      <c r="A4947" s="2"/>
    </row>
    <row r="4948" spans="1:1" ht="15.5" x14ac:dyDescent="0.35">
      <c r="A4948" s="2"/>
    </row>
    <row r="4949" spans="1:1" ht="15.5" x14ac:dyDescent="0.35">
      <c r="A4949" s="2"/>
    </row>
    <row r="4950" spans="1:1" ht="15.5" x14ac:dyDescent="0.35">
      <c r="A4950" s="2"/>
    </row>
    <row r="4951" spans="1:1" ht="15.5" x14ac:dyDescent="0.35">
      <c r="A4951" s="2"/>
    </row>
    <row r="4952" spans="1:1" ht="15.5" x14ac:dyDescent="0.35">
      <c r="A4952" s="2"/>
    </row>
    <row r="4953" spans="1:1" ht="15.5" x14ac:dyDescent="0.35">
      <c r="A4953" s="2"/>
    </row>
    <row r="4954" spans="1:1" ht="15.5" x14ac:dyDescent="0.35">
      <c r="A4954" s="2"/>
    </row>
    <row r="4955" spans="1:1" ht="15.5" x14ac:dyDescent="0.35">
      <c r="A4955" s="2"/>
    </row>
    <row r="4956" spans="1:1" ht="15.5" x14ac:dyDescent="0.35">
      <c r="A4956" s="2"/>
    </row>
    <row r="4957" spans="1:1" ht="15.5" x14ac:dyDescent="0.35">
      <c r="A4957" s="2"/>
    </row>
    <row r="4958" spans="1:1" ht="15.5" x14ac:dyDescent="0.35">
      <c r="A4958" s="2"/>
    </row>
    <row r="4959" spans="1:1" ht="15.5" x14ac:dyDescent="0.35">
      <c r="A4959" s="2"/>
    </row>
    <row r="4960" spans="1:1" ht="15.5" x14ac:dyDescent="0.35">
      <c r="A4960" s="2"/>
    </row>
    <row r="4961" spans="1:1" ht="15.5" x14ac:dyDescent="0.35">
      <c r="A4961" s="2"/>
    </row>
    <row r="4962" spans="1:1" ht="15.5" x14ac:dyDescent="0.35">
      <c r="A4962" s="2"/>
    </row>
    <row r="4963" spans="1:1" ht="15.5" x14ac:dyDescent="0.35">
      <c r="A4963" s="2"/>
    </row>
    <row r="4964" spans="1:1" ht="15.5" x14ac:dyDescent="0.35">
      <c r="A4964" s="2"/>
    </row>
    <row r="4965" spans="1:1" ht="15.5" x14ac:dyDescent="0.35">
      <c r="A4965" s="2"/>
    </row>
    <row r="4966" spans="1:1" ht="15.5" x14ac:dyDescent="0.35">
      <c r="A4966" s="2"/>
    </row>
    <row r="4967" spans="1:1" ht="15.5" x14ac:dyDescent="0.35">
      <c r="A4967" s="2"/>
    </row>
    <row r="4968" spans="1:1" ht="15.5" x14ac:dyDescent="0.35">
      <c r="A4968" s="2"/>
    </row>
    <row r="4969" spans="1:1" ht="15.5" x14ac:dyDescent="0.35">
      <c r="A4969" s="2"/>
    </row>
    <row r="4970" spans="1:1" ht="15.5" x14ac:dyDescent="0.35">
      <c r="A4970" s="2"/>
    </row>
    <row r="4971" spans="1:1" ht="15.5" x14ac:dyDescent="0.35">
      <c r="A4971" s="2"/>
    </row>
    <row r="4972" spans="1:1" ht="15.5" x14ac:dyDescent="0.35">
      <c r="A4972" s="2"/>
    </row>
    <row r="4973" spans="1:1" ht="15.5" x14ac:dyDescent="0.35">
      <c r="A4973" s="2"/>
    </row>
    <row r="4974" spans="1:1" ht="15.5" x14ac:dyDescent="0.35">
      <c r="A4974" s="2"/>
    </row>
    <row r="4975" spans="1:1" ht="15.5" x14ac:dyDescent="0.35">
      <c r="A4975" s="2"/>
    </row>
    <row r="4976" spans="1:1" ht="15.5" x14ac:dyDescent="0.35">
      <c r="A4976" s="2"/>
    </row>
    <row r="4977" spans="1:1" ht="15.5" x14ac:dyDescent="0.35">
      <c r="A4977" s="2"/>
    </row>
    <row r="4978" spans="1:1" ht="15.5" x14ac:dyDescent="0.35">
      <c r="A4978" s="2"/>
    </row>
    <row r="4979" spans="1:1" ht="15.5" x14ac:dyDescent="0.35">
      <c r="A4979" s="2"/>
    </row>
    <row r="4980" spans="1:1" ht="15.5" x14ac:dyDescent="0.35">
      <c r="A4980" s="2"/>
    </row>
    <row r="4981" spans="1:1" ht="15.5" x14ac:dyDescent="0.35">
      <c r="A4981" s="2"/>
    </row>
    <row r="4982" spans="1:1" ht="15.5" x14ac:dyDescent="0.35">
      <c r="A4982" s="2"/>
    </row>
    <row r="4983" spans="1:1" ht="15.5" x14ac:dyDescent="0.35">
      <c r="A4983" s="2"/>
    </row>
    <row r="4984" spans="1:1" ht="15.5" x14ac:dyDescent="0.35">
      <c r="A4984" s="2"/>
    </row>
    <row r="4985" spans="1:1" ht="15.5" x14ac:dyDescent="0.35">
      <c r="A4985" s="2"/>
    </row>
    <row r="4986" spans="1:1" ht="15.5" x14ac:dyDescent="0.35">
      <c r="A4986" s="2"/>
    </row>
    <row r="4987" spans="1:1" ht="15.5" x14ac:dyDescent="0.35">
      <c r="A4987" s="2"/>
    </row>
    <row r="4988" spans="1:1" ht="15.5" x14ac:dyDescent="0.35">
      <c r="A4988" s="2"/>
    </row>
    <row r="4989" spans="1:1" ht="15.5" x14ac:dyDescent="0.35">
      <c r="A4989" s="2"/>
    </row>
    <row r="4990" spans="1:1" ht="15.5" x14ac:dyDescent="0.35">
      <c r="A4990" s="2"/>
    </row>
    <row r="4991" spans="1:1" ht="15.5" x14ac:dyDescent="0.35">
      <c r="A4991" s="2"/>
    </row>
    <row r="4992" spans="1:1" ht="15.5" x14ac:dyDescent="0.35">
      <c r="A4992" s="2"/>
    </row>
    <row r="4993" spans="1:1" ht="15.5" x14ac:dyDescent="0.35">
      <c r="A4993" s="2"/>
    </row>
    <row r="4994" spans="1:1" ht="15.5" x14ac:dyDescent="0.35">
      <c r="A4994" s="2"/>
    </row>
    <row r="4995" spans="1:1" ht="15.5" x14ac:dyDescent="0.35">
      <c r="A4995" s="2"/>
    </row>
    <row r="4996" spans="1:1" ht="15.5" x14ac:dyDescent="0.35">
      <c r="A4996" s="2"/>
    </row>
    <row r="4997" spans="1:1" ht="15.5" x14ac:dyDescent="0.35">
      <c r="A4997" s="2"/>
    </row>
    <row r="4998" spans="1:1" ht="15.5" x14ac:dyDescent="0.35">
      <c r="A4998" s="2"/>
    </row>
    <row r="4999" spans="1:1" ht="15.5" x14ac:dyDescent="0.35">
      <c r="A4999" s="2"/>
    </row>
    <row r="5000" spans="1:1" ht="15.5" x14ac:dyDescent="0.35">
      <c r="A5000" s="2"/>
    </row>
    <row r="5001" spans="1:1" ht="15.5" x14ac:dyDescent="0.35">
      <c r="A5001" s="2"/>
    </row>
    <row r="5002" spans="1:1" ht="15.5" x14ac:dyDescent="0.35">
      <c r="A5002" s="2"/>
    </row>
    <row r="5003" spans="1:1" ht="15.5" x14ac:dyDescent="0.35">
      <c r="A5003" s="2"/>
    </row>
    <row r="5004" spans="1:1" ht="15.5" x14ac:dyDescent="0.35">
      <c r="A5004" s="2"/>
    </row>
    <row r="5005" spans="1:1" ht="15.5" x14ac:dyDescent="0.35">
      <c r="A5005" s="2"/>
    </row>
    <row r="5006" spans="1:1" ht="15.5" x14ac:dyDescent="0.35">
      <c r="A5006" s="2"/>
    </row>
    <row r="5007" spans="1:1" ht="15.5" x14ac:dyDescent="0.35">
      <c r="A5007" s="2"/>
    </row>
    <row r="5008" spans="1:1" ht="15.5" x14ac:dyDescent="0.35">
      <c r="A5008" s="2"/>
    </row>
    <row r="5009" spans="1:1" ht="15.5" x14ac:dyDescent="0.35">
      <c r="A5009" s="2"/>
    </row>
    <row r="5010" spans="1:1" ht="15.5" x14ac:dyDescent="0.35">
      <c r="A5010" s="2"/>
    </row>
    <row r="5011" spans="1:1" ht="15.5" x14ac:dyDescent="0.35">
      <c r="A5011" s="2"/>
    </row>
    <row r="5012" spans="1:1" ht="15.5" x14ac:dyDescent="0.35">
      <c r="A5012" s="2"/>
    </row>
    <row r="5013" spans="1:1" ht="15.5" x14ac:dyDescent="0.35">
      <c r="A5013" s="2"/>
    </row>
    <row r="5014" spans="1:1" ht="15.5" x14ac:dyDescent="0.35">
      <c r="A5014" s="2"/>
    </row>
    <row r="5015" spans="1:1" ht="15.5" x14ac:dyDescent="0.35">
      <c r="A5015" s="2"/>
    </row>
    <row r="5016" spans="1:1" ht="15.5" x14ac:dyDescent="0.35">
      <c r="A5016" s="2"/>
    </row>
    <row r="5017" spans="1:1" ht="15.5" x14ac:dyDescent="0.35">
      <c r="A5017" s="2"/>
    </row>
    <row r="5018" spans="1:1" ht="15.5" x14ac:dyDescent="0.35">
      <c r="A5018" s="2"/>
    </row>
    <row r="5019" spans="1:1" ht="15.5" x14ac:dyDescent="0.35">
      <c r="A5019" s="2"/>
    </row>
    <row r="5020" spans="1:1" ht="15.5" x14ac:dyDescent="0.35">
      <c r="A5020" s="2"/>
    </row>
    <row r="5021" spans="1:1" ht="15.5" x14ac:dyDescent="0.35">
      <c r="A5021" s="2"/>
    </row>
    <row r="5022" spans="1:1" ht="15.5" x14ac:dyDescent="0.35">
      <c r="A5022" s="2"/>
    </row>
    <row r="5023" spans="1:1" ht="15.5" x14ac:dyDescent="0.35">
      <c r="A5023" s="2"/>
    </row>
    <row r="5024" spans="1:1" ht="15.5" x14ac:dyDescent="0.35">
      <c r="A5024" s="2"/>
    </row>
    <row r="5025" spans="1:1" ht="15.5" x14ac:dyDescent="0.35">
      <c r="A5025" s="2"/>
    </row>
    <row r="5026" spans="1:1" ht="15.5" x14ac:dyDescent="0.35">
      <c r="A5026" s="2"/>
    </row>
    <row r="5027" spans="1:1" ht="15.5" x14ac:dyDescent="0.35">
      <c r="A5027" s="2"/>
    </row>
    <row r="5028" spans="1:1" ht="15.5" x14ac:dyDescent="0.35">
      <c r="A5028" s="2"/>
    </row>
    <row r="5029" spans="1:1" ht="15.5" x14ac:dyDescent="0.35">
      <c r="A5029" s="2"/>
    </row>
    <row r="5030" spans="1:1" ht="15.5" x14ac:dyDescent="0.35">
      <c r="A5030" s="2"/>
    </row>
    <row r="5031" spans="1:1" ht="15.5" x14ac:dyDescent="0.35">
      <c r="A5031" s="2"/>
    </row>
    <row r="5032" spans="1:1" ht="15.5" x14ac:dyDescent="0.35">
      <c r="A5032" s="2"/>
    </row>
    <row r="5033" spans="1:1" ht="15.5" x14ac:dyDescent="0.35">
      <c r="A5033" s="2"/>
    </row>
    <row r="5034" spans="1:1" ht="15.5" x14ac:dyDescent="0.35">
      <c r="A5034" s="2"/>
    </row>
    <row r="5035" spans="1:1" ht="15.5" x14ac:dyDescent="0.35">
      <c r="A5035" s="2"/>
    </row>
    <row r="5036" spans="1:1" ht="15.5" x14ac:dyDescent="0.35">
      <c r="A5036" s="2"/>
    </row>
    <row r="5037" spans="1:1" ht="15.5" x14ac:dyDescent="0.35">
      <c r="A5037" s="2"/>
    </row>
    <row r="5038" spans="1:1" ht="15.5" x14ac:dyDescent="0.35">
      <c r="A5038" s="2"/>
    </row>
    <row r="5039" spans="1:1" ht="15.5" x14ac:dyDescent="0.35">
      <c r="A5039" s="2"/>
    </row>
    <row r="5040" spans="1:1" ht="15.5" x14ac:dyDescent="0.35">
      <c r="A5040" s="2"/>
    </row>
    <row r="5041" spans="1:1" ht="15.5" x14ac:dyDescent="0.35">
      <c r="A5041" s="2"/>
    </row>
    <row r="5042" spans="1:1" ht="15.5" x14ac:dyDescent="0.35">
      <c r="A5042" s="2"/>
    </row>
    <row r="5043" spans="1:1" ht="15.5" x14ac:dyDescent="0.35">
      <c r="A5043" s="2"/>
    </row>
    <row r="5044" spans="1:1" ht="15.5" x14ac:dyDescent="0.35">
      <c r="A5044" s="2"/>
    </row>
    <row r="5045" spans="1:1" ht="15.5" x14ac:dyDescent="0.35">
      <c r="A5045" s="2"/>
    </row>
    <row r="5046" spans="1:1" ht="15.5" x14ac:dyDescent="0.35">
      <c r="A5046" s="2"/>
    </row>
    <row r="5047" spans="1:1" ht="15.5" x14ac:dyDescent="0.35">
      <c r="A5047" s="2"/>
    </row>
    <row r="5048" spans="1:1" ht="15.5" x14ac:dyDescent="0.35">
      <c r="A5048" s="2"/>
    </row>
    <row r="5049" spans="1:1" ht="15.5" x14ac:dyDescent="0.35">
      <c r="A5049" s="2"/>
    </row>
    <row r="5050" spans="1:1" ht="15.5" x14ac:dyDescent="0.35">
      <c r="A5050" s="2"/>
    </row>
    <row r="5051" spans="1:1" ht="15.5" x14ac:dyDescent="0.35">
      <c r="A5051" s="2"/>
    </row>
    <row r="5052" spans="1:1" ht="15.5" x14ac:dyDescent="0.35">
      <c r="A5052" s="2"/>
    </row>
    <row r="5053" spans="1:1" ht="15.5" x14ac:dyDescent="0.35">
      <c r="A5053" s="2"/>
    </row>
    <row r="5054" spans="1:1" ht="15.5" x14ac:dyDescent="0.35">
      <c r="A5054" s="2"/>
    </row>
    <row r="5055" spans="1:1" ht="15.5" x14ac:dyDescent="0.35">
      <c r="A5055" s="2"/>
    </row>
    <row r="5056" spans="1:1" ht="15.5" x14ac:dyDescent="0.35">
      <c r="A5056" s="2"/>
    </row>
    <row r="5057" spans="1:1" ht="15.5" x14ac:dyDescent="0.35">
      <c r="A5057" s="2"/>
    </row>
    <row r="5058" spans="1:1" ht="15.5" x14ac:dyDescent="0.35">
      <c r="A5058" s="2"/>
    </row>
    <row r="5059" spans="1:1" ht="15.5" x14ac:dyDescent="0.35">
      <c r="A5059" s="2"/>
    </row>
    <row r="5060" spans="1:1" ht="15.5" x14ac:dyDescent="0.35">
      <c r="A5060" s="2"/>
    </row>
    <row r="5061" spans="1:1" ht="15.5" x14ac:dyDescent="0.35">
      <c r="A5061" s="2"/>
    </row>
    <row r="5062" spans="1:1" ht="15.5" x14ac:dyDescent="0.35">
      <c r="A5062" s="2"/>
    </row>
    <row r="5063" spans="1:1" ht="15.5" x14ac:dyDescent="0.35">
      <c r="A5063" s="2"/>
    </row>
    <row r="5064" spans="1:1" ht="15.5" x14ac:dyDescent="0.35">
      <c r="A5064" s="2"/>
    </row>
    <row r="5065" spans="1:1" ht="15.5" x14ac:dyDescent="0.35">
      <c r="A5065" s="2"/>
    </row>
    <row r="5066" spans="1:1" ht="15.5" x14ac:dyDescent="0.35">
      <c r="A5066" s="2"/>
    </row>
    <row r="5067" spans="1:1" ht="15.5" x14ac:dyDescent="0.35">
      <c r="A5067" s="2"/>
    </row>
    <row r="5068" spans="1:1" ht="15.5" x14ac:dyDescent="0.35">
      <c r="A5068" s="2"/>
    </row>
    <row r="5069" spans="1:1" ht="15.5" x14ac:dyDescent="0.35">
      <c r="A5069" s="2"/>
    </row>
    <row r="5070" spans="1:1" ht="15.5" x14ac:dyDescent="0.35">
      <c r="A5070" s="2"/>
    </row>
    <row r="5071" spans="1:1" ht="15.5" x14ac:dyDescent="0.35">
      <c r="A5071" s="2"/>
    </row>
    <row r="5072" spans="1:1" ht="15.5" x14ac:dyDescent="0.35">
      <c r="A5072" s="2"/>
    </row>
    <row r="5073" spans="1:1" ht="15.5" x14ac:dyDescent="0.35">
      <c r="A5073" s="2"/>
    </row>
    <row r="5074" spans="1:1" ht="15.5" x14ac:dyDescent="0.35">
      <c r="A5074" s="2"/>
    </row>
    <row r="5075" spans="1:1" ht="15.5" x14ac:dyDescent="0.35">
      <c r="A5075" s="2"/>
    </row>
    <row r="5076" spans="1:1" ht="15.5" x14ac:dyDescent="0.35">
      <c r="A5076" s="2"/>
    </row>
    <row r="5077" spans="1:1" ht="15.5" x14ac:dyDescent="0.35">
      <c r="A5077" s="2"/>
    </row>
    <row r="5078" spans="1:1" ht="15.5" x14ac:dyDescent="0.35">
      <c r="A5078" s="2"/>
    </row>
    <row r="5079" spans="1:1" ht="15.5" x14ac:dyDescent="0.35">
      <c r="A5079" s="2"/>
    </row>
    <row r="5080" spans="1:1" ht="15.5" x14ac:dyDescent="0.35">
      <c r="A5080" s="2"/>
    </row>
    <row r="5081" spans="1:1" ht="15.5" x14ac:dyDescent="0.35">
      <c r="A5081" s="2"/>
    </row>
    <row r="5082" spans="1:1" ht="15.5" x14ac:dyDescent="0.35">
      <c r="A5082" s="2"/>
    </row>
    <row r="5083" spans="1:1" ht="15.5" x14ac:dyDescent="0.35">
      <c r="A5083" s="2"/>
    </row>
    <row r="5084" spans="1:1" ht="15.5" x14ac:dyDescent="0.35">
      <c r="A5084" s="2"/>
    </row>
    <row r="5085" spans="1:1" ht="15.5" x14ac:dyDescent="0.35">
      <c r="A5085" s="2"/>
    </row>
    <row r="5086" spans="1:1" ht="15.5" x14ac:dyDescent="0.35">
      <c r="A5086" s="2"/>
    </row>
    <row r="5087" spans="1:1" ht="15.5" x14ac:dyDescent="0.35">
      <c r="A5087" s="2"/>
    </row>
    <row r="5088" spans="1:1" ht="15.5" x14ac:dyDescent="0.35">
      <c r="A5088" s="2"/>
    </row>
    <row r="5089" spans="1:1" ht="15.5" x14ac:dyDescent="0.35">
      <c r="A5089" s="2"/>
    </row>
    <row r="5090" spans="1:1" ht="15.5" x14ac:dyDescent="0.35">
      <c r="A5090" s="2"/>
    </row>
    <row r="5091" spans="1:1" ht="15.5" x14ac:dyDescent="0.35">
      <c r="A5091" s="2"/>
    </row>
    <row r="5092" spans="1:1" ht="15.5" x14ac:dyDescent="0.35">
      <c r="A5092" s="2"/>
    </row>
    <row r="5093" spans="1:1" ht="15.5" x14ac:dyDescent="0.35">
      <c r="A5093" s="2"/>
    </row>
    <row r="5094" spans="1:1" ht="15.5" x14ac:dyDescent="0.35">
      <c r="A5094" s="2"/>
    </row>
    <row r="5095" spans="1:1" ht="15.5" x14ac:dyDescent="0.35">
      <c r="A5095" s="2"/>
    </row>
    <row r="5096" spans="1:1" ht="15.5" x14ac:dyDescent="0.35">
      <c r="A5096" s="2"/>
    </row>
    <row r="5097" spans="1:1" ht="15.5" x14ac:dyDescent="0.35">
      <c r="A5097" s="2"/>
    </row>
    <row r="5098" spans="1:1" ht="15.5" x14ac:dyDescent="0.35">
      <c r="A5098" s="2"/>
    </row>
    <row r="5099" spans="1:1" ht="15.5" x14ac:dyDescent="0.35">
      <c r="A5099" s="2"/>
    </row>
    <row r="5100" spans="1:1" ht="15.5" x14ac:dyDescent="0.35">
      <c r="A5100" s="2"/>
    </row>
    <row r="5101" spans="1:1" ht="15.5" x14ac:dyDescent="0.35">
      <c r="A5101" s="2"/>
    </row>
    <row r="5102" spans="1:1" ht="15.5" x14ac:dyDescent="0.35">
      <c r="A5102" s="2"/>
    </row>
    <row r="5103" spans="1:1" ht="15.5" x14ac:dyDescent="0.35">
      <c r="A5103" s="2"/>
    </row>
    <row r="5104" spans="1:1" ht="15.5" x14ac:dyDescent="0.35">
      <c r="A5104" s="2"/>
    </row>
    <row r="5105" spans="1:1" ht="15.5" x14ac:dyDescent="0.35">
      <c r="A5105" s="2"/>
    </row>
    <row r="5106" spans="1:1" ht="15.5" x14ac:dyDescent="0.35">
      <c r="A5106" s="2"/>
    </row>
    <row r="5107" spans="1:1" ht="15.5" x14ac:dyDescent="0.35">
      <c r="A5107" s="2"/>
    </row>
    <row r="5108" spans="1:1" ht="15.5" x14ac:dyDescent="0.35">
      <c r="A5108" s="2"/>
    </row>
    <row r="5109" spans="1:1" ht="15.5" x14ac:dyDescent="0.35">
      <c r="A5109" s="2"/>
    </row>
    <row r="5110" spans="1:1" ht="15.5" x14ac:dyDescent="0.35">
      <c r="A5110" s="2"/>
    </row>
    <row r="5111" spans="1:1" ht="15.5" x14ac:dyDescent="0.35">
      <c r="A5111" s="2"/>
    </row>
    <row r="5112" spans="1:1" ht="15.5" x14ac:dyDescent="0.35">
      <c r="A5112" s="2"/>
    </row>
    <row r="5113" spans="1:1" ht="15.5" x14ac:dyDescent="0.35">
      <c r="A5113" s="2"/>
    </row>
    <row r="5114" spans="1:1" ht="15.5" x14ac:dyDescent="0.35">
      <c r="A5114" s="2"/>
    </row>
    <row r="5115" spans="1:1" ht="15.5" x14ac:dyDescent="0.35">
      <c r="A5115" s="2"/>
    </row>
    <row r="5116" spans="1:1" ht="15.5" x14ac:dyDescent="0.35">
      <c r="A5116" s="2"/>
    </row>
    <row r="5117" spans="1:1" ht="15.5" x14ac:dyDescent="0.35">
      <c r="A5117" s="2"/>
    </row>
    <row r="5118" spans="1:1" ht="15.5" x14ac:dyDescent="0.35">
      <c r="A5118" s="2"/>
    </row>
    <row r="5119" spans="1:1" ht="15.5" x14ac:dyDescent="0.35">
      <c r="A5119" s="2"/>
    </row>
    <row r="5120" spans="1:1" ht="15.5" x14ac:dyDescent="0.35">
      <c r="A5120" s="2"/>
    </row>
    <row r="5121" spans="1:1" ht="15.5" x14ac:dyDescent="0.35">
      <c r="A5121" s="2"/>
    </row>
    <row r="5122" spans="1:1" ht="15.5" x14ac:dyDescent="0.35">
      <c r="A5122" s="2"/>
    </row>
    <row r="5123" spans="1:1" ht="15.5" x14ac:dyDescent="0.35">
      <c r="A5123" s="2"/>
    </row>
    <row r="5124" spans="1:1" ht="15.5" x14ac:dyDescent="0.35">
      <c r="A5124" s="2"/>
    </row>
    <row r="5125" spans="1:1" ht="15.5" x14ac:dyDescent="0.35">
      <c r="A5125" s="2"/>
    </row>
    <row r="5126" spans="1:1" ht="15.5" x14ac:dyDescent="0.35">
      <c r="A5126" s="2"/>
    </row>
    <row r="5127" spans="1:1" ht="15.5" x14ac:dyDescent="0.35">
      <c r="A5127" s="2"/>
    </row>
    <row r="5128" spans="1:1" ht="15.5" x14ac:dyDescent="0.35">
      <c r="A5128" s="2"/>
    </row>
    <row r="5129" spans="1:1" ht="15.5" x14ac:dyDescent="0.35">
      <c r="A5129" s="2"/>
    </row>
    <row r="5130" spans="1:1" ht="15.5" x14ac:dyDescent="0.35">
      <c r="A5130" s="2"/>
    </row>
    <row r="5131" spans="1:1" ht="15.5" x14ac:dyDescent="0.35">
      <c r="A5131" s="2"/>
    </row>
    <row r="5132" spans="1:1" ht="15.5" x14ac:dyDescent="0.35">
      <c r="A5132" s="2"/>
    </row>
    <row r="5133" spans="1:1" ht="15.5" x14ac:dyDescent="0.35">
      <c r="A5133" s="2"/>
    </row>
    <row r="5134" spans="1:1" ht="15.5" x14ac:dyDescent="0.35">
      <c r="A5134" s="2"/>
    </row>
    <row r="5135" spans="1:1" ht="15.5" x14ac:dyDescent="0.35">
      <c r="A5135" s="2"/>
    </row>
    <row r="5136" spans="1:1" ht="15.5" x14ac:dyDescent="0.35">
      <c r="A5136" s="2"/>
    </row>
    <row r="5137" spans="1:1" ht="15.5" x14ac:dyDescent="0.35">
      <c r="A5137" s="2"/>
    </row>
    <row r="5138" spans="1:1" ht="15.5" x14ac:dyDescent="0.35">
      <c r="A5138" s="2"/>
    </row>
    <row r="5139" spans="1:1" ht="15.5" x14ac:dyDescent="0.35">
      <c r="A5139" s="2"/>
    </row>
    <row r="5140" spans="1:1" ht="15.5" x14ac:dyDescent="0.35">
      <c r="A5140" s="2"/>
    </row>
    <row r="5141" spans="1:1" ht="15.5" x14ac:dyDescent="0.35">
      <c r="A5141" s="2"/>
    </row>
    <row r="5142" spans="1:1" ht="15.5" x14ac:dyDescent="0.35">
      <c r="A5142" s="2"/>
    </row>
    <row r="5143" spans="1:1" ht="15.5" x14ac:dyDescent="0.35">
      <c r="A5143" s="2"/>
    </row>
    <row r="5144" spans="1:1" ht="15.5" x14ac:dyDescent="0.35">
      <c r="A5144" s="2"/>
    </row>
    <row r="5145" spans="1:1" ht="15.5" x14ac:dyDescent="0.35">
      <c r="A5145" s="2"/>
    </row>
    <row r="5146" spans="1:1" ht="15.5" x14ac:dyDescent="0.35">
      <c r="A5146" s="2"/>
    </row>
    <row r="5147" spans="1:1" ht="15.5" x14ac:dyDescent="0.35">
      <c r="A5147" s="2"/>
    </row>
    <row r="5148" spans="1:1" ht="15.5" x14ac:dyDescent="0.35">
      <c r="A5148" s="2"/>
    </row>
    <row r="5149" spans="1:1" ht="15.5" x14ac:dyDescent="0.35">
      <c r="A5149" s="2"/>
    </row>
    <row r="5150" spans="1:1" ht="15.5" x14ac:dyDescent="0.35">
      <c r="A5150" s="2"/>
    </row>
    <row r="5151" spans="1:1" ht="15.5" x14ac:dyDescent="0.35">
      <c r="A5151" s="2"/>
    </row>
    <row r="5152" spans="1:1" ht="15.5" x14ac:dyDescent="0.35">
      <c r="A5152" s="2"/>
    </row>
    <row r="5153" spans="1:1" ht="15.5" x14ac:dyDescent="0.35">
      <c r="A5153" s="2"/>
    </row>
    <row r="5154" spans="1:1" ht="15.5" x14ac:dyDescent="0.35">
      <c r="A5154" s="2"/>
    </row>
    <row r="5155" spans="1:1" ht="15.5" x14ac:dyDescent="0.35">
      <c r="A5155" s="2"/>
    </row>
    <row r="5156" spans="1:1" ht="15.5" x14ac:dyDescent="0.35">
      <c r="A5156" s="2"/>
    </row>
    <row r="5157" spans="1:1" ht="15.5" x14ac:dyDescent="0.35">
      <c r="A5157" s="2"/>
    </row>
    <row r="5158" spans="1:1" ht="15.5" x14ac:dyDescent="0.35">
      <c r="A5158" s="2"/>
    </row>
    <row r="5159" spans="1:1" ht="15.5" x14ac:dyDescent="0.35">
      <c r="A5159" s="2"/>
    </row>
    <row r="5160" spans="1:1" ht="15.5" x14ac:dyDescent="0.35">
      <c r="A5160" s="2"/>
    </row>
    <row r="5161" spans="1:1" ht="15.5" x14ac:dyDescent="0.35">
      <c r="A5161" s="2"/>
    </row>
    <row r="5162" spans="1:1" ht="15.5" x14ac:dyDescent="0.35">
      <c r="A5162" s="2"/>
    </row>
    <row r="5163" spans="1:1" ht="15.5" x14ac:dyDescent="0.35">
      <c r="A5163" s="2"/>
    </row>
    <row r="5164" spans="1:1" ht="15.5" x14ac:dyDescent="0.35">
      <c r="A5164" s="2"/>
    </row>
    <row r="5165" spans="1:1" ht="15.5" x14ac:dyDescent="0.35">
      <c r="A5165" s="2"/>
    </row>
    <row r="5166" spans="1:1" ht="15.5" x14ac:dyDescent="0.35">
      <c r="A5166" s="2"/>
    </row>
    <row r="5167" spans="1:1" ht="15.5" x14ac:dyDescent="0.35">
      <c r="A5167" s="2"/>
    </row>
    <row r="5168" spans="1:1" ht="15.5" x14ac:dyDescent="0.35">
      <c r="A5168" s="2"/>
    </row>
    <row r="5169" spans="1:1" ht="15.5" x14ac:dyDescent="0.35">
      <c r="A5169" s="2"/>
    </row>
    <row r="5170" spans="1:1" ht="15.5" x14ac:dyDescent="0.35">
      <c r="A5170" s="2"/>
    </row>
    <row r="5171" spans="1:1" ht="15.5" x14ac:dyDescent="0.35">
      <c r="A5171" s="2"/>
    </row>
    <row r="5172" spans="1:1" ht="15.5" x14ac:dyDescent="0.35">
      <c r="A5172" s="2"/>
    </row>
    <row r="5173" spans="1:1" ht="15.5" x14ac:dyDescent="0.35">
      <c r="A5173" s="2"/>
    </row>
    <row r="5174" spans="1:1" ht="15.5" x14ac:dyDescent="0.35">
      <c r="A5174" s="2"/>
    </row>
    <row r="5175" spans="1:1" ht="15.5" x14ac:dyDescent="0.35">
      <c r="A5175" s="2"/>
    </row>
    <row r="5176" spans="1:1" ht="15.5" x14ac:dyDescent="0.35">
      <c r="A5176" s="2"/>
    </row>
    <row r="5177" spans="1:1" ht="15.5" x14ac:dyDescent="0.35">
      <c r="A5177" s="2"/>
    </row>
    <row r="5178" spans="1:1" ht="15.5" x14ac:dyDescent="0.35">
      <c r="A5178" s="2"/>
    </row>
    <row r="5179" spans="1:1" ht="15.5" x14ac:dyDescent="0.35">
      <c r="A5179" s="2"/>
    </row>
    <row r="5180" spans="1:1" ht="15.5" x14ac:dyDescent="0.35">
      <c r="A5180" s="2"/>
    </row>
    <row r="5181" spans="1:1" ht="15.5" x14ac:dyDescent="0.35">
      <c r="A5181" s="2"/>
    </row>
    <row r="5182" spans="1:1" ht="15.5" x14ac:dyDescent="0.35">
      <c r="A5182" s="2"/>
    </row>
    <row r="5183" spans="1:1" ht="15.5" x14ac:dyDescent="0.35">
      <c r="A5183" s="2"/>
    </row>
    <row r="5184" spans="1:1" ht="15.5" x14ac:dyDescent="0.35">
      <c r="A5184" s="2"/>
    </row>
    <row r="5185" spans="1:1" ht="15.5" x14ac:dyDescent="0.35">
      <c r="A5185" s="2"/>
    </row>
    <row r="5186" spans="1:1" ht="15.5" x14ac:dyDescent="0.35">
      <c r="A5186" s="2"/>
    </row>
    <row r="5187" spans="1:1" ht="15.5" x14ac:dyDescent="0.35">
      <c r="A5187" s="2"/>
    </row>
    <row r="5188" spans="1:1" ht="15.5" x14ac:dyDescent="0.35">
      <c r="A5188" s="2"/>
    </row>
    <row r="5189" spans="1:1" ht="15.5" x14ac:dyDescent="0.35">
      <c r="A5189" s="2"/>
    </row>
    <row r="5190" spans="1:1" ht="15.5" x14ac:dyDescent="0.35">
      <c r="A5190" s="2"/>
    </row>
    <row r="5191" spans="1:1" ht="15.5" x14ac:dyDescent="0.35">
      <c r="A5191" s="2"/>
    </row>
    <row r="5192" spans="1:1" ht="15.5" x14ac:dyDescent="0.35">
      <c r="A5192" s="2"/>
    </row>
    <row r="5193" spans="1:1" ht="15.5" x14ac:dyDescent="0.35">
      <c r="A5193" s="2"/>
    </row>
    <row r="5194" spans="1:1" ht="15.5" x14ac:dyDescent="0.35">
      <c r="A5194" s="2"/>
    </row>
    <row r="5195" spans="1:1" ht="15.5" x14ac:dyDescent="0.35">
      <c r="A5195" s="2"/>
    </row>
    <row r="5196" spans="1:1" ht="15.5" x14ac:dyDescent="0.35">
      <c r="A5196" s="2"/>
    </row>
    <row r="5197" spans="1:1" ht="15.5" x14ac:dyDescent="0.35">
      <c r="A5197" s="2"/>
    </row>
    <row r="5198" spans="1:1" ht="15.5" x14ac:dyDescent="0.35">
      <c r="A5198" s="2"/>
    </row>
    <row r="5199" spans="1:1" ht="15.5" x14ac:dyDescent="0.35">
      <c r="A5199" s="2"/>
    </row>
    <row r="5200" spans="1:1" ht="15.5" x14ac:dyDescent="0.35">
      <c r="A5200" s="2"/>
    </row>
    <row r="5201" spans="1:1" ht="15.5" x14ac:dyDescent="0.35">
      <c r="A5201" s="2"/>
    </row>
    <row r="5202" spans="1:1" ht="15.5" x14ac:dyDescent="0.35">
      <c r="A5202" s="2"/>
    </row>
    <row r="5203" spans="1:1" ht="15.5" x14ac:dyDescent="0.35">
      <c r="A5203" s="2"/>
    </row>
    <row r="5204" spans="1:1" ht="15.5" x14ac:dyDescent="0.35">
      <c r="A5204" s="2"/>
    </row>
    <row r="5205" spans="1:1" ht="15.5" x14ac:dyDescent="0.35">
      <c r="A5205" s="2"/>
    </row>
    <row r="5206" spans="1:1" ht="15.5" x14ac:dyDescent="0.35">
      <c r="A5206" s="2"/>
    </row>
    <row r="5207" spans="1:1" ht="15.5" x14ac:dyDescent="0.35">
      <c r="A5207" s="2"/>
    </row>
    <row r="5208" spans="1:1" ht="15.5" x14ac:dyDescent="0.35">
      <c r="A5208" s="2"/>
    </row>
    <row r="5209" spans="1:1" ht="15.5" x14ac:dyDescent="0.35">
      <c r="A5209" s="2"/>
    </row>
    <row r="5210" spans="1:1" ht="15.5" x14ac:dyDescent="0.35">
      <c r="A5210" s="2"/>
    </row>
    <row r="5211" spans="1:1" ht="15.5" x14ac:dyDescent="0.35">
      <c r="A5211" s="2"/>
    </row>
    <row r="5212" spans="1:1" ht="15.5" x14ac:dyDescent="0.35">
      <c r="A5212" s="2"/>
    </row>
    <row r="5213" spans="1:1" ht="15.5" x14ac:dyDescent="0.35">
      <c r="A5213" s="2"/>
    </row>
    <row r="5214" spans="1:1" ht="15.5" x14ac:dyDescent="0.35">
      <c r="A5214" s="2"/>
    </row>
    <row r="5215" spans="1:1" ht="15.5" x14ac:dyDescent="0.35">
      <c r="A5215" s="2"/>
    </row>
    <row r="5216" spans="1:1" ht="15.5" x14ac:dyDescent="0.35">
      <c r="A5216" s="2"/>
    </row>
    <row r="5217" spans="1:1" ht="15.5" x14ac:dyDescent="0.35">
      <c r="A5217" s="2"/>
    </row>
    <row r="5218" spans="1:1" ht="15.5" x14ac:dyDescent="0.35">
      <c r="A5218" s="2"/>
    </row>
    <row r="5219" spans="1:1" ht="15.5" x14ac:dyDescent="0.35">
      <c r="A5219" s="2"/>
    </row>
    <row r="5220" spans="1:1" ht="15.5" x14ac:dyDescent="0.35">
      <c r="A5220" s="2"/>
    </row>
    <row r="5221" spans="1:1" ht="15.5" x14ac:dyDescent="0.35">
      <c r="A5221" s="2"/>
    </row>
    <row r="5222" spans="1:1" ht="15.5" x14ac:dyDescent="0.35">
      <c r="A5222" s="2"/>
    </row>
    <row r="5223" spans="1:1" ht="15.5" x14ac:dyDescent="0.35">
      <c r="A5223" s="2"/>
    </row>
    <row r="5224" spans="1:1" ht="15.5" x14ac:dyDescent="0.35">
      <c r="A5224" s="2"/>
    </row>
    <row r="5225" spans="1:1" ht="15.5" x14ac:dyDescent="0.35">
      <c r="A5225" s="2"/>
    </row>
    <row r="5226" spans="1:1" ht="15.5" x14ac:dyDescent="0.35">
      <c r="A5226" s="2"/>
    </row>
    <row r="5227" spans="1:1" ht="15.5" x14ac:dyDescent="0.35">
      <c r="A5227" s="2"/>
    </row>
    <row r="5228" spans="1:1" ht="15.5" x14ac:dyDescent="0.35">
      <c r="A5228" s="2"/>
    </row>
    <row r="5229" spans="1:1" ht="15.5" x14ac:dyDescent="0.35">
      <c r="A5229" s="2"/>
    </row>
    <row r="5230" spans="1:1" ht="15.5" x14ac:dyDescent="0.35">
      <c r="A5230" s="2"/>
    </row>
    <row r="5231" spans="1:1" ht="15.5" x14ac:dyDescent="0.35">
      <c r="A5231" s="2"/>
    </row>
    <row r="5232" spans="1:1" ht="15.5" x14ac:dyDescent="0.35">
      <c r="A5232" s="2"/>
    </row>
    <row r="5233" spans="1:1" ht="15.5" x14ac:dyDescent="0.35">
      <c r="A5233" s="2"/>
    </row>
    <row r="5234" spans="1:1" ht="15.5" x14ac:dyDescent="0.35">
      <c r="A5234" s="2"/>
    </row>
    <row r="5235" spans="1:1" ht="15.5" x14ac:dyDescent="0.35">
      <c r="A5235" s="2"/>
    </row>
    <row r="5236" spans="1:1" ht="15.5" x14ac:dyDescent="0.35">
      <c r="A5236" s="2"/>
    </row>
    <row r="5237" spans="1:1" ht="15.5" x14ac:dyDescent="0.35">
      <c r="A5237" s="2"/>
    </row>
    <row r="5238" spans="1:1" ht="15.5" x14ac:dyDescent="0.35">
      <c r="A5238" s="2"/>
    </row>
    <row r="5239" spans="1:1" ht="15.5" x14ac:dyDescent="0.35">
      <c r="A5239" s="2"/>
    </row>
    <row r="5240" spans="1:1" ht="15.5" x14ac:dyDescent="0.35">
      <c r="A5240" s="2"/>
    </row>
    <row r="5241" spans="1:1" ht="15.5" x14ac:dyDescent="0.35">
      <c r="A5241" s="2"/>
    </row>
    <row r="5242" spans="1:1" ht="15.5" x14ac:dyDescent="0.35">
      <c r="A5242" s="2"/>
    </row>
    <row r="5243" spans="1:1" ht="15.5" x14ac:dyDescent="0.35">
      <c r="A5243" s="2"/>
    </row>
    <row r="5244" spans="1:1" ht="15.5" x14ac:dyDescent="0.35">
      <c r="A5244" s="2"/>
    </row>
    <row r="5245" spans="1:1" ht="15.5" x14ac:dyDescent="0.35">
      <c r="A5245" s="2"/>
    </row>
    <row r="5246" spans="1:1" ht="15.5" x14ac:dyDescent="0.35">
      <c r="A5246" s="2"/>
    </row>
    <row r="5247" spans="1:1" ht="15.5" x14ac:dyDescent="0.35">
      <c r="A5247" s="2"/>
    </row>
    <row r="5248" spans="1:1" ht="15.5" x14ac:dyDescent="0.35">
      <c r="A5248" s="2"/>
    </row>
    <row r="5249" spans="1:1" ht="15.5" x14ac:dyDescent="0.35">
      <c r="A5249" s="2"/>
    </row>
    <row r="5250" spans="1:1" ht="15.5" x14ac:dyDescent="0.35">
      <c r="A5250" s="2"/>
    </row>
    <row r="5251" spans="1:1" ht="15.5" x14ac:dyDescent="0.35">
      <c r="A5251" s="2"/>
    </row>
    <row r="5252" spans="1:1" ht="15.5" x14ac:dyDescent="0.35">
      <c r="A5252" s="2"/>
    </row>
    <row r="5253" spans="1:1" ht="15.5" x14ac:dyDescent="0.35">
      <c r="A5253" s="2"/>
    </row>
    <row r="5254" spans="1:1" ht="15.5" x14ac:dyDescent="0.35">
      <c r="A5254" s="2"/>
    </row>
    <row r="5255" spans="1:1" ht="15.5" x14ac:dyDescent="0.35">
      <c r="A5255" s="2"/>
    </row>
    <row r="5256" spans="1:1" ht="15.5" x14ac:dyDescent="0.35">
      <c r="A5256" s="2"/>
    </row>
    <row r="5257" spans="1:1" ht="15.5" x14ac:dyDescent="0.35">
      <c r="A5257" s="2"/>
    </row>
    <row r="5258" spans="1:1" ht="15.5" x14ac:dyDescent="0.35">
      <c r="A5258" s="2"/>
    </row>
    <row r="5259" spans="1:1" ht="15.5" x14ac:dyDescent="0.35">
      <c r="A5259" s="2"/>
    </row>
    <row r="5260" spans="1:1" ht="15.5" x14ac:dyDescent="0.35">
      <c r="A5260" s="2"/>
    </row>
    <row r="5261" spans="1:1" ht="15.5" x14ac:dyDescent="0.35">
      <c r="A5261" s="2"/>
    </row>
    <row r="5262" spans="1:1" ht="15.5" x14ac:dyDescent="0.35">
      <c r="A5262" s="2"/>
    </row>
    <row r="5263" spans="1:1" ht="15.5" x14ac:dyDescent="0.35">
      <c r="A5263" s="2"/>
    </row>
    <row r="5264" spans="1:1" ht="15.5" x14ac:dyDescent="0.35">
      <c r="A5264" s="2"/>
    </row>
    <row r="5265" spans="1:1" ht="15.5" x14ac:dyDescent="0.35">
      <c r="A5265" s="2"/>
    </row>
    <row r="5266" spans="1:1" ht="15.5" x14ac:dyDescent="0.35">
      <c r="A5266" s="2"/>
    </row>
    <row r="5267" spans="1:1" ht="15.5" x14ac:dyDescent="0.35">
      <c r="A5267" s="2"/>
    </row>
    <row r="5268" spans="1:1" ht="15.5" x14ac:dyDescent="0.35">
      <c r="A5268" s="2"/>
    </row>
    <row r="5269" spans="1:1" ht="15.5" x14ac:dyDescent="0.35">
      <c r="A5269" s="2"/>
    </row>
    <row r="5270" spans="1:1" ht="15.5" x14ac:dyDescent="0.35">
      <c r="A5270" s="2"/>
    </row>
    <row r="5271" spans="1:1" ht="15.5" x14ac:dyDescent="0.35">
      <c r="A5271" s="2"/>
    </row>
    <row r="5272" spans="1:1" ht="15.5" x14ac:dyDescent="0.35">
      <c r="A5272" s="2"/>
    </row>
    <row r="5273" spans="1:1" ht="15.5" x14ac:dyDescent="0.35">
      <c r="A5273" s="2"/>
    </row>
    <row r="5274" spans="1:1" ht="15.5" x14ac:dyDescent="0.35">
      <c r="A5274" s="2"/>
    </row>
    <row r="5275" spans="1:1" ht="15.5" x14ac:dyDescent="0.35">
      <c r="A5275" s="2"/>
    </row>
    <row r="5276" spans="1:1" ht="15.5" x14ac:dyDescent="0.35">
      <c r="A5276" s="2"/>
    </row>
    <row r="5277" spans="1:1" ht="15.5" x14ac:dyDescent="0.35">
      <c r="A5277" s="2"/>
    </row>
    <row r="5278" spans="1:1" ht="15.5" x14ac:dyDescent="0.35">
      <c r="A5278" s="2"/>
    </row>
    <row r="5279" spans="1:1" ht="15.5" x14ac:dyDescent="0.35">
      <c r="A5279" s="2"/>
    </row>
    <row r="5280" spans="1:1" ht="15.5" x14ac:dyDescent="0.35">
      <c r="A5280" s="2"/>
    </row>
    <row r="5281" spans="1:1" ht="15.5" x14ac:dyDescent="0.35">
      <c r="A5281" s="2"/>
    </row>
    <row r="5282" spans="1:1" ht="15.5" x14ac:dyDescent="0.35">
      <c r="A5282" s="2"/>
    </row>
    <row r="5283" spans="1:1" ht="15.5" x14ac:dyDescent="0.35">
      <c r="A5283" s="2"/>
    </row>
    <row r="5284" spans="1:1" ht="15.5" x14ac:dyDescent="0.35">
      <c r="A5284" s="2"/>
    </row>
    <row r="5285" spans="1:1" ht="15.5" x14ac:dyDescent="0.35">
      <c r="A5285" s="2"/>
    </row>
    <row r="5286" spans="1:1" ht="15.5" x14ac:dyDescent="0.35">
      <c r="A5286" s="2"/>
    </row>
    <row r="5287" spans="1:1" ht="15.5" x14ac:dyDescent="0.35">
      <c r="A5287" s="2"/>
    </row>
    <row r="5288" spans="1:1" ht="15.5" x14ac:dyDescent="0.35">
      <c r="A5288" s="2"/>
    </row>
    <row r="5289" spans="1:1" ht="15.5" x14ac:dyDescent="0.35">
      <c r="A5289" s="2"/>
    </row>
    <row r="5290" spans="1:1" ht="15.5" x14ac:dyDescent="0.35">
      <c r="A5290" s="2"/>
    </row>
    <row r="5291" spans="1:1" ht="15.5" x14ac:dyDescent="0.35">
      <c r="A5291" s="2"/>
    </row>
    <row r="5292" spans="1:1" ht="15.5" x14ac:dyDescent="0.35">
      <c r="A5292" s="2"/>
    </row>
    <row r="5293" spans="1:1" ht="15.5" x14ac:dyDescent="0.35">
      <c r="A5293" s="2"/>
    </row>
    <row r="5294" spans="1:1" ht="15.5" x14ac:dyDescent="0.35">
      <c r="A5294" s="2"/>
    </row>
    <row r="5295" spans="1:1" ht="15.5" x14ac:dyDescent="0.35">
      <c r="A5295" s="2"/>
    </row>
    <row r="5296" spans="1:1" ht="15.5" x14ac:dyDescent="0.35">
      <c r="A5296" s="2"/>
    </row>
    <row r="5297" spans="1:1" ht="15.5" x14ac:dyDescent="0.35">
      <c r="A5297" s="2"/>
    </row>
    <row r="5298" spans="1:1" ht="15.5" x14ac:dyDescent="0.35">
      <c r="A5298" s="2"/>
    </row>
    <row r="5299" spans="1:1" ht="15.5" x14ac:dyDescent="0.35">
      <c r="A5299" s="2"/>
    </row>
    <row r="5300" spans="1:1" ht="15.5" x14ac:dyDescent="0.35">
      <c r="A5300" s="2"/>
    </row>
    <row r="5301" spans="1:1" ht="15.5" x14ac:dyDescent="0.35">
      <c r="A5301" s="2"/>
    </row>
    <row r="5302" spans="1:1" ht="15.5" x14ac:dyDescent="0.35">
      <c r="A5302" s="2"/>
    </row>
    <row r="5303" spans="1:1" ht="15.5" x14ac:dyDescent="0.35">
      <c r="A5303" s="2"/>
    </row>
    <row r="5304" spans="1:1" ht="15.5" x14ac:dyDescent="0.35">
      <c r="A5304" s="2"/>
    </row>
    <row r="5305" spans="1:1" ht="15.5" x14ac:dyDescent="0.35">
      <c r="A5305" s="2"/>
    </row>
    <row r="5306" spans="1:1" ht="15.5" x14ac:dyDescent="0.35">
      <c r="A5306" s="2"/>
    </row>
    <row r="5307" spans="1:1" ht="15.5" x14ac:dyDescent="0.35">
      <c r="A5307" s="2"/>
    </row>
    <row r="5308" spans="1:1" ht="15.5" x14ac:dyDescent="0.35">
      <c r="A5308" s="2"/>
    </row>
    <row r="5309" spans="1:1" ht="15.5" x14ac:dyDescent="0.35">
      <c r="A5309" s="2"/>
    </row>
    <row r="5310" spans="1:1" ht="15.5" x14ac:dyDescent="0.35">
      <c r="A5310" s="2"/>
    </row>
    <row r="5311" spans="1:1" ht="15.5" x14ac:dyDescent="0.35">
      <c r="A5311" s="2"/>
    </row>
    <row r="5312" spans="1:1" ht="15.5" x14ac:dyDescent="0.35">
      <c r="A5312" s="2"/>
    </row>
    <row r="5313" spans="1:1" ht="15.5" x14ac:dyDescent="0.35">
      <c r="A5313" s="2"/>
    </row>
    <row r="5314" spans="1:1" ht="15.5" x14ac:dyDescent="0.35">
      <c r="A5314" s="2"/>
    </row>
    <row r="5315" spans="1:1" ht="15.5" x14ac:dyDescent="0.35">
      <c r="A5315" s="2"/>
    </row>
    <row r="5316" spans="1:1" ht="15.5" x14ac:dyDescent="0.35">
      <c r="A5316" s="2"/>
    </row>
    <row r="5317" spans="1:1" ht="15.5" x14ac:dyDescent="0.35">
      <c r="A5317" s="2"/>
    </row>
    <row r="5318" spans="1:1" ht="15.5" x14ac:dyDescent="0.35">
      <c r="A5318" s="2"/>
    </row>
    <row r="5319" spans="1:1" ht="15.5" x14ac:dyDescent="0.35">
      <c r="A5319" s="2"/>
    </row>
    <row r="5320" spans="1:1" ht="15.5" x14ac:dyDescent="0.35">
      <c r="A5320" s="2"/>
    </row>
    <row r="5321" spans="1:1" ht="15.5" x14ac:dyDescent="0.35">
      <c r="A5321" s="2"/>
    </row>
    <row r="5322" spans="1:1" ht="15.5" x14ac:dyDescent="0.35">
      <c r="A5322" s="2"/>
    </row>
    <row r="5323" spans="1:1" ht="15.5" x14ac:dyDescent="0.35">
      <c r="A5323" s="2"/>
    </row>
    <row r="5324" spans="1:1" ht="15.5" x14ac:dyDescent="0.35">
      <c r="A5324" s="2"/>
    </row>
    <row r="5325" spans="1:1" ht="15.5" x14ac:dyDescent="0.35">
      <c r="A5325" s="2"/>
    </row>
    <row r="5326" spans="1:1" ht="15.5" x14ac:dyDescent="0.35">
      <c r="A5326" s="2"/>
    </row>
    <row r="5327" spans="1:1" ht="15.5" x14ac:dyDescent="0.35">
      <c r="A5327" s="2"/>
    </row>
    <row r="5328" spans="1:1" ht="15.5" x14ac:dyDescent="0.35">
      <c r="A5328" s="2"/>
    </row>
    <row r="5329" spans="1:1" ht="15.5" x14ac:dyDescent="0.35">
      <c r="A5329" s="2"/>
    </row>
    <row r="5330" spans="1:1" ht="15.5" x14ac:dyDescent="0.35">
      <c r="A5330" s="2"/>
    </row>
    <row r="5331" spans="1:1" ht="15.5" x14ac:dyDescent="0.35">
      <c r="A5331" s="2"/>
    </row>
    <row r="5332" spans="1:1" ht="15.5" x14ac:dyDescent="0.35">
      <c r="A5332" s="2"/>
    </row>
    <row r="5333" spans="1:1" ht="15.5" x14ac:dyDescent="0.35">
      <c r="A5333" s="2"/>
    </row>
    <row r="5334" spans="1:1" ht="15.5" x14ac:dyDescent="0.35">
      <c r="A5334" s="2"/>
    </row>
    <row r="5335" spans="1:1" ht="15.5" x14ac:dyDescent="0.35">
      <c r="A5335" s="2"/>
    </row>
    <row r="5336" spans="1:1" ht="15.5" x14ac:dyDescent="0.35">
      <c r="A5336" s="2"/>
    </row>
    <row r="5337" spans="1:1" ht="15.5" x14ac:dyDescent="0.35">
      <c r="A5337" s="2"/>
    </row>
    <row r="5338" spans="1:1" ht="15.5" x14ac:dyDescent="0.35">
      <c r="A5338" s="2"/>
    </row>
    <row r="5339" spans="1:1" ht="15.5" x14ac:dyDescent="0.35">
      <c r="A5339" s="2"/>
    </row>
    <row r="5340" spans="1:1" ht="15.5" x14ac:dyDescent="0.35">
      <c r="A5340" s="2"/>
    </row>
    <row r="5341" spans="1:1" ht="15.5" x14ac:dyDescent="0.35">
      <c r="A5341" s="2"/>
    </row>
    <row r="5342" spans="1:1" ht="15.5" x14ac:dyDescent="0.35">
      <c r="A5342" s="2"/>
    </row>
    <row r="5343" spans="1:1" ht="15.5" x14ac:dyDescent="0.35">
      <c r="A5343" s="2"/>
    </row>
    <row r="5344" spans="1:1" ht="15.5" x14ac:dyDescent="0.35">
      <c r="A5344" s="2"/>
    </row>
    <row r="5345" spans="1:1" ht="15.5" x14ac:dyDescent="0.35">
      <c r="A5345" s="2"/>
    </row>
    <row r="5346" spans="1:1" ht="15.5" x14ac:dyDescent="0.35">
      <c r="A5346" s="2"/>
    </row>
    <row r="5347" spans="1:1" ht="15.5" x14ac:dyDescent="0.35">
      <c r="A5347" s="2"/>
    </row>
    <row r="5348" spans="1:1" ht="15.5" x14ac:dyDescent="0.35">
      <c r="A5348" s="2"/>
    </row>
    <row r="5349" spans="1:1" ht="15.5" x14ac:dyDescent="0.35">
      <c r="A5349" s="2"/>
    </row>
    <row r="5350" spans="1:1" ht="15.5" x14ac:dyDescent="0.35">
      <c r="A5350" s="2"/>
    </row>
    <row r="5351" spans="1:1" ht="15.5" x14ac:dyDescent="0.35">
      <c r="A5351" s="2"/>
    </row>
    <row r="5352" spans="1:1" ht="15.5" x14ac:dyDescent="0.35">
      <c r="A5352" s="2"/>
    </row>
    <row r="5353" spans="1:1" ht="15.5" x14ac:dyDescent="0.35">
      <c r="A5353" s="2"/>
    </row>
    <row r="5354" spans="1:1" ht="15.5" x14ac:dyDescent="0.35">
      <c r="A5354" s="2"/>
    </row>
    <row r="5355" spans="1:1" ht="15.5" x14ac:dyDescent="0.35">
      <c r="A5355" s="2"/>
    </row>
    <row r="5356" spans="1:1" ht="15.5" x14ac:dyDescent="0.35">
      <c r="A5356" s="2"/>
    </row>
    <row r="5357" spans="1:1" ht="15.5" x14ac:dyDescent="0.35">
      <c r="A5357" s="2"/>
    </row>
    <row r="5358" spans="1:1" ht="15.5" x14ac:dyDescent="0.35">
      <c r="A5358" s="2"/>
    </row>
    <row r="5359" spans="1:1" ht="15.5" x14ac:dyDescent="0.35">
      <c r="A5359" s="2"/>
    </row>
    <row r="5360" spans="1:1" ht="15.5" x14ac:dyDescent="0.35">
      <c r="A5360" s="2"/>
    </row>
    <row r="5361" spans="1:1" ht="15.5" x14ac:dyDescent="0.35">
      <c r="A5361" s="2"/>
    </row>
    <row r="5362" spans="1:1" ht="15.5" x14ac:dyDescent="0.35">
      <c r="A5362" s="2"/>
    </row>
    <row r="5363" spans="1:1" ht="15.5" x14ac:dyDescent="0.35">
      <c r="A5363" s="2"/>
    </row>
    <row r="5364" spans="1:1" ht="15.5" x14ac:dyDescent="0.35">
      <c r="A5364" s="2"/>
    </row>
    <row r="5365" spans="1:1" ht="15.5" x14ac:dyDescent="0.35">
      <c r="A5365" s="2"/>
    </row>
    <row r="5366" spans="1:1" ht="15.5" x14ac:dyDescent="0.35">
      <c r="A5366" s="2"/>
    </row>
    <row r="5367" spans="1:1" ht="15.5" x14ac:dyDescent="0.35">
      <c r="A5367" s="2"/>
    </row>
    <row r="5368" spans="1:1" ht="15.5" x14ac:dyDescent="0.35">
      <c r="A5368" s="2"/>
    </row>
    <row r="5369" spans="1:1" ht="15.5" x14ac:dyDescent="0.35">
      <c r="A5369" s="2"/>
    </row>
    <row r="5370" spans="1:1" ht="15.5" x14ac:dyDescent="0.35">
      <c r="A5370" s="2"/>
    </row>
    <row r="5371" spans="1:1" ht="15.5" x14ac:dyDescent="0.35">
      <c r="A5371" s="2"/>
    </row>
    <row r="5372" spans="1:1" ht="15.5" x14ac:dyDescent="0.35">
      <c r="A5372" s="2"/>
    </row>
    <row r="5373" spans="1:1" ht="15.5" x14ac:dyDescent="0.35">
      <c r="A5373" s="2"/>
    </row>
    <row r="5374" spans="1:1" ht="15.5" x14ac:dyDescent="0.35">
      <c r="A5374" s="2"/>
    </row>
    <row r="5375" spans="1:1" ht="15.5" x14ac:dyDescent="0.35">
      <c r="A5375" s="2"/>
    </row>
    <row r="5376" spans="1:1" ht="15.5" x14ac:dyDescent="0.35">
      <c r="A5376" s="2"/>
    </row>
    <row r="5377" spans="1:1" ht="15.5" x14ac:dyDescent="0.35">
      <c r="A5377" s="2"/>
    </row>
    <row r="5378" spans="1:1" ht="15.5" x14ac:dyDescent="0.35">
      <c r="A5378" s="2"/>
    </row>
    <row r="5379" spans="1:1" ht="15.5" x14ac:dyDescent="0.35">
      <c r="A5379" s="2"/>
    </row>
    <row r="5380" spans="1:1" ht="15.5" x14ac:dyDescent="0.35">
      <c r="A5380" s="2"/>
    </row>
    <row r="5381" spans="1:1" ht="15.5" x14ac:dyDescent="0.35">
      <c r="A5381" s="2"/>
    </row>
    <row r="5382" spans="1:1" ht="15.5" x14ac:dyDescent="0.35">
      <c r="A5382" s="2"/>
    </row>
    <row r="5383" spans="1:1" ht="15.5" x14ac:dyDescent="0.35">
      <c r="A5383" s="2"/>
    </row>
    <row r="5384" spans="1:1" ht="15.5" x14ac:dyDescent="0.35">
      <c r="A5384" s="2"/>
    </row>
    <row r="5385" spans="1:1" ht="15.5" x14ac:dyDescent="0.35">
      <c r="A5385" s="2"/>
    </row>
    <row r="5386" spans="1:1" ht="15.5" x14ac:dyDescent="0.35">
      <c r="A5386" s="2"/>
    </row>
    <row r="5387" spans="1:1" ht="15.5" x14ac:dyDescent="0.35">
      <c r="A5387" s="2"/>
    </row>
    <row r="5388" spans="1:1" ht="15.5" x14ac:dyDescent="0.35">
      <c r="A5388" s="2"/>
    </row>
    <row r="5389" spans="1:1" ht="15.5" x14ac:dyDescent="0.35">
      <c r="A5389" s="2"/>
    </row>
    <row r="5390" spans="1:1" ht="15.5" x14ac:dyDescent="0.35">
      <c r="A5390" s="2"/>
    </row>
    <row r="5391" spans="1:1" ht="15.5" x14ac:dyDescent="0.35">
      <c r="A5391" s="2"/>
    </row>
    <row r="5392" spans="1:1" ht="15.5" x14ac:dyDescent="0.35">
      <c r="A5392" s="2"/>
    </row>
    <row r="5393" spans="1:1" ht="15.5" x14ac:dyDescent="0.35">
      <c r="A5393" s="2"/>
    </row>
    <row r="5394" spans="1:1" ht="15.5" x14ac:dyDescent="0.35">
      <c r="A5394" s="2"/>
    </row>
    <row r="5395" spans="1:1" ht="15.5" x14ac:dyDescent="0.35">
      <c r="A5395" s="2"/>
    </row>
    <row r="5396" spans="1:1" ht="15.5" x14ac:dyDescent="0.35">
      <c r="A5396" s="2"/>
    </row>
    <row r="5397" spans="1:1" ht="15.5" x14ac:dyDescent="0.35">
      <c r="A5397" s="2"/>
    </row>
    <row r="5398" spans="1:1" ht="15.5" x14ac:dyDescent="0.35">
      <c r="A5398" s="2"/>
    </row>
    <row r="5399" spans="1:1" ht="15.5" x14ac:dyDescent="0.35">
      <c r="A5399" s="2"/>
    </row>
    <row r="5400" spans="1:1" ht="15.5" x14ac:dyDescent="0.35">
      <c r="A5400" s="2"/>
    </row>
    <row r="5401" spans="1:1" ht="15.5" x14ac:dyDescent="0.35">
      <c r="A5401" s="2"/>
    </row>
    <row r="5402" spans="1:1" ht="15.5" x14ac:dyDescent="0.35">
      <c r="A5402" s="2"/>
    </row>
    <row r="5403" spans="1:1" ht="15.5" x14ac:dyDescent="0.35">
      <c r="A5403" s="2"/>
    </row>
    <row r="5404" spans="1:1" ht="15.5" x14ac:dyDescent="0.35">
      <c r="A5404" s="2"/>
    </row>
    <row r="5405" spans="1:1" ht="15.5" x14ac:dyDescent="0.35">
      <c r="A5405" s="2"/>
    </row>
    <row r="5406" spans="1:1" ht="15.5" x14ac:dyDescent="0.35">
      <c r="A5406" s="2"/>
    </row>
    <row r="5407" spans="1:1" ht="15.5" x14ac:dyDescent="0.35">
      <c r="A5407" s="2"/>
    </row>
    <row r="5408" spans="1:1" ht="15.5" x14ac:dyDescent="0.35">
      <c r="A5408" s="2"/>
    </row>
    <row r="5409" spans="1:1" ht="15.5" x14ac:dyDescent="0.35">
      <c r="A5409" s="2"/>
    </row>
    <row r="5410" spans="1:1" ht="15.5" x14ac:dyDescent="0.35">
      <c r="A5410" s="2"/>
    </row>
    <row r="5411" spans="1:1" ht="15.5" x14ac:dyDescent="0.35">
      <c r="A5411" s="2"/>
    </row>
    <row r="5412" spans="1:1" ht="15.5" x14ac:dyDescent="0.35">
      <c r="A5412" s="2"/>
    </row>
    <row r="5413" spans="1:1" ht="15.5" x14ac:dyDescent="0.35">
      <c r="A5413" s="2"/>
    </row>
    <row r="5414" spans="1:1" ht="15.5" x14ac:dyDescent="0.35">
      <c r="A5414" s="2"/>
    </row>
    <row r="5415" spans="1:1" ht="15.5" x14ac:dyDescent="0.35">
      <c r="A5415" s="2"/>
    </row>
    <row r="5416" spans="1:1" ht="15.5" x14ac:dyDescent="0.35">
      <c r="A5416" s="2"/>
    </row>
    <row r="5417" spans="1:1" ht="15.5" x14ac:dyDescent="0.35">
      <c r="A5417" s="2"/>
    </row>
    <row r="5418" spans="1:1" ht="15.5" x14ac:dyDescent="0.35">
      <c r="A5418" s="2"/>
    </row>
    <row r="5419" spans="1:1" ht="15.5" x14ac:dyDescent="0.35">
      <c r="A5419" s="2"/>
    </row>
    <row r="5420" spans="1:1" ht="15.5" x14ac:dyDescent="0.35">
      <c r="A5420" s="2"/>
    </row>
    <row r="5421" spans="1:1" ht="15.5" x14ac:dyDescent="0.35">
      <c r="A5421" s="2"/>
    </row>
    <row r="5422" spans="1:1" ht="15.5" x14ac:dyDescent="0.35">
      <c r="A5422" s="2"/>
    </row>
    <row r="5423" spans="1:1" ht="15.5" x14ac:dyDescent="0.35">
      <c r="A5423" s="2"/>
    </row>
    <row r="5424" spans="1:1" ht="15.5" x14ac:dyDescent="0.35">
      <c r="A5424" s="2"/>
    </row>
    <row r="5425" spans="1:1" ht="15.5" x14ac:dyDescent="0.35">
      <c r="A5425" s="2"/>
    </row>
    <row r="5426" spans="1:1" ht="15.5" x14ac:dyDescent="0.35">
      <c r="A5426" s="2"/>
    </row>
    <row r="5427" spans="1:1" ht="15.5" x14ac:dyDescent="0.35">
      <c r="A5427" s="2"/>
    </row>
    <row r="5428" spans="1:1" ht="15.5" x14ac:dyDescent="0.35">
      <c r="A5428" s="2"/>
    </row>
    <row r="5429" spans="1:1" ht="15.5" x14ac:dyDescent="0.35">
      <c r="A5429" s="2"/>
    </row>
    <row r="5430" spans="1:1" ht="15.5" x14ac:dyDescent="0.35">
      <c r="A5430" s="2"/>
    </row>
    <row r="5431" spans="1:1" ht="15.5" x14ac:dyDescent="0.35">
      <c r="A5431" s="2"/>
    </row>
    <row r="5432" spans="1:1" ht="15.5" x14ac:dyDescent="0.35">
      <c r="A5432" s="2"/>
    </row>
    <row r="5433" spans="1:1" ht="15.5" x14ac:dyDescent="0.35">
      <c r="A5433" s="2"/>
    </row>
    <row r="5434" spans="1:1" ht="15.5" x14ac:dyDescent="0.35">
      <c r="A5434" s="2"/>
    </row>
    <row r="5435" spans="1:1" ht="15.5" x14ac:dyDescent="0.35">
      <c r="A5435" s="2"/>
    </row>
    <row r="5436" spans="1:1" ht="15.5" x14ac:dyDescent="0.35">
      <c r="A5436" s="2"/>
    </row>
    <row r="5437" spans="1:1" ht="15.5" x14ac:dyDescent="0.35">
      <c r="A5437" s="2"/>
    </row>
    <row r="5438" spans="1:1" ht="15.5" x14ac:dyDescent="0.35">
      <c r="A5438" s="2"/>
    </row>
    <row r="5439" spans="1:1" ht="15.5" x14ac:dyDescent="0.35">
      <c r="A5439" s="2"/>
    </row>
    <row r="5440" spans="1:1" ht="15.5" x14ac:dyDescent="0.35">
      <c r="A5440" s="2"/>
    </row>
    <row r="5441" spans="1:1" ht="15.5" x14ac:dyDescent="0.35">
      <c r="A5441" s="2"/>
    </row>
    <row r="5442" spans="1:1" ht="15.5" x14ac:dyDescent="0.35">
      <c r="A5442" s="2"/>
    </row>
    <row r="5443" spans="1:1" ht="15.5" x14ac:dyDescent="0.35">
      <c r="A5443" s="2"/>
    </row>
    <row r="5444" spans="1:1" ht="15.5" x14ac:dyDescent="0.35">
      <c r="A5444" s="2"/>
    </row>
    <row r="5445" spans="1:1" ht="15.5" x14ac:dyDescent="0.35">
      <c r="A5445" s="2"/>
    </row>
    <row r="5446" spans="1:1" ht="15.5" x14ac:dyDescent="0.35">
      <c r="A5446" s="2"/>
    </row>
    <row r="5447" spans="1:1" ht="15.5" x14ac:dyDescent="0.35">
      <c r="A5447" s="2"/>
    </row>
    <row r="5448" spans="1:1" ht="15.5" x14ac:dyDescent="0.35">
      <c r="A5448" s="2"/>
    </row>
    <row r="5449" spans="1:1" ht="15.5" x14ac:dyDescent="0.35">
      <c r="A5449" s="2"/>
    </row>
    <row r="5450" spans="1:1" ht="15.5" x14ac:dyDescent="0.35">
      <c r="A5450" s="2"/>
    </row>
    <row r="5451" spans="1:1" ht="15.5" x14ac:dyDescent="0.35">
      <c r="A5451" s="2"/>
    </row>
    <row r="5452" spans="1:1" ht="15.5" x14ac:dyDescent="0.35">
      <c r="A5452" s="2"/>
    </row>
    <row r="5453" spans="1:1" ht="15.5" x14ac:dyDescent="0.35">
      <c r="A5453" s="2"/>
    </row>
    <row r="5454" spans="1:1" ht="15.5" x14ac:dyDescent="0.35">
      <c r="A5454" s="2"/>
    </row>
    <row r="5455" spans="1:1" ht="15.5" x14ac:dyDescent="0.35">
      <c r="A5455" s="2"/>
    </row>
    <row r="5456" spans="1:1" ht="15.5" x14ac:dyDescent="0.35">
      <c r="A5456" s="2"/>
    </row>
    <row r="5457" spans="1:1" ht="15.5" x14ac:dyDescent="0.35">
      <c r="A5457" s="2"/>
    </row>
    <row r="5458" spans="1:1" ht="15.5" x14ac:dyDescent="0.35">
      <c r="A5458" s="2"/>
    </row>
    <row r="5459" spans="1:1" ht="15.5" x14ac:dyDescent="0.35">
      <c r="A5459" s="2"/>
    </row>
    <row r="5460" spans="1:1" ht="15.5" x14ac:dyDescent="0.35">
      <c r="A5460" s="2"/>
    </row>
    <row r="5461" spans="1:1" ht="15.5" x14ac:dyDescent="0.35">
      <c r="A5461" s="2"/>
    </row>
    <row r="5462" spans="1:1" ht="15.5" x14ac:dyDescent="0.35">
      <c r="A5462" s="2"/>
    </row>
    <row r="5463" spans="1:1" ht="15.5" x14ac:dyDescent="0.35">
      <c r="A5463" s="2"/>
    </row>
    <row r="5464" spans="1:1" ht="15.5" x14ac:dyDescent="0.35">
      <c r="A5464" s="2"/>
    </row>
    <row r="5465" spans="1:1" ht="15.5" x14ac:dyDescent="0.35">
      <c r="A5465" s="2"/>
    </row>
    <row r="5466" spans="1:1" ht="15.5" x14ac:dyDescent="0.35">
      <c r="A5466" s="2"/>
    </row>
    <row r="5467" spans="1:1" ht="15.5" x14ac:dyDescent="0.35">
      <c r="A5467" s="2"/>
    </row>
    <row r="5468" spans="1:1" ht="15.5" x14ac:dyDescent="0.35">
      <c r="A5468" s="2"/>
    </row>
    <row r="5469" spans="1:1" ht="15.5" x14ac:dyDescent="0.35">
      <c r="A5469" s="2"/>
    </row>
    <row r="5470" spans="1:1" ht="15.5" x14ac:dyDescent="0.35">
      <c r="A5470" s="2"/>
    </row>
    <row r="5471" spans="1:1" ht="15.5" x14ac:dyDescent="0.35">
      <c r="A5471" s="2"/>
    </row>
    <row r="5472" spans="1:1" ht="15.5" x14ac:dyDescent="0.35">
      <c r="A5472" s="2"/>
    </row>
    <row r="5473" spans="1:1" ht="15.5" x14ac:dyDescent="0.35">
      <c r="A5473" s="2"/>
    </row>
    <row r="5474" spans="1:1" ht="15.5" x14ac:dyDescent="0.35">
      <c r="A5474" s="2"/>
    </row>
    <row r="5475" spans="1:1" ht="15.5" x14ac:dyDescent="0.35">
      <c r="A5475" s="2"/>
    </row>
    <row r="5476" spans="1:1" ht="15.5" x14ac:dyDescent="0.35">
      <c r="A5476" s="2"/>
    </row>
    <row r="5477" spans="1:1" ht="15.5" x14ac:dyDescent="0.35">
      <c r="A5477" s="2"/>
    </row>
    <row r="5478" spans="1:1" ht="15.5" x14ac:dyDescent="0.35">
      <c r="A5478" s="2"/>
    </row>
    <row r="5479" spans="1:1" ht="15.5" x14ac:dyDescent="0.35">
      <c r="A5479" s="2"/>
    </row>
    <row r="5480" spans="1:1" ht="15.5" x14ac:dyDescent="0.35">
      <c r="A5480" s="2"/>
    </row>
    <row r="5481" spans="1:1" ht="15.5" x14ac:dyDescent="0.35">
      <c r="A5481" s="2"/>
    </row>
    <row r="5482" spans="1:1" ht="15.5" x14ac:dyDescent="0.35">
      <c r="A5482" s="2"/>
    </row>
    <row r="5483" spans="1:1" ht="15.5" x14ac:dyDescent="0.35">
      <c r="A5483" s="2"/>
    </row>
    <row r="5484" spans="1:1" ht="15.5" x14ac:dyDescent="0.35">
      <c r="A5484" s="2"/>
    </row>
    <row r="5485" spans="1:1" ht="15.5" x14ac:dyDescent="0.35">
      <c r="A5485" s="2"/>
    </row>
    <row r="5486" spans="1:1" ht="15.5" x14ac:dyDescent="0.35">
      <c r="A5486" s="2"/>
    </row>
    <row r="5487" spans="1:1" ht="15.5" x14ac:dyDescent="0.35">
      <c r="A5487" s="2"/>
    </row>
    <row r="5488" spans="1:1" ht="15.5" x14ac:dyDescent="0.35">
      <c r="A5488" s="2"/>
    </row>
    <row r="5489" spans="1:1" ht="15.5" x14ac:dyDescent="0.35">
      <c r="A5489" s="2"/>
    </row>
    <row r="5490" spans="1:1" ht="15.5" x14ac:dyDescent="0.35">
      <c r="A5490" s="2"/>
    </row>
    <row r="5491" spans="1:1" ht="15.5" x14ac:dyDescent="0.35">
      <c r="A5491" s="2"/>
    </row>
    <row r="5492" spans="1:1" ht="15.5" x14ac:dyDescent="0.35">
      <c r="A5492" s="2"/>
    </row>
    <row r="5493" spans="1:1" ht="15.5" x14ac:dyDescent="0.35">
      <c r="A5493" s="2"/>
    </row>
    <row r="5494" spans="1:1" ht="15.5" x14ac:dyDescent="0.35">
      <c r="A5494" s="2"/>
    </row>
    <row r="5495" spans="1:1" ht="15.5" x14ac:dyDescent="0.35">
      <c r="A5495" s="2"/>
    </row>
    <row r="5496" spans="1:1" ht="15.5" x14ac:dyDescent="0.35">
      <c r="A5496" s="2"/>
    </row>
    <row r="5497" spans="1:1" ht="15.5" x14ac:dyDescent="0.35">
      <c r="A5497" s="2"/>
    </row>
    <row r="5498" spans="1:1" ht="15.5" x14ac:dyDescent="0.35">
      <c r="A5498" s="2"/>
    </row>
    <row r="5499" spans="1:1" ht="15.5" x14ac:dyDescent="0.35">
      <c r="A5499" s="2"/>
    </row>
    <row r="5500" spans="1:1" ht="15.5" x14ac:dyDescent="0.35">
      <c r="A5500" s="2"/>
    </row>
    <row r="5501" spans="1:1" ht="15.5" x14ac:dyDescent="0.35">
      <c r="A5501" s="2"/>
    </row>
    <row r="5502" spans="1:1" ht="15.5" x14ac:dyDescent="0.35">
      <c r="A5502" s="2"/>
    </row>
    <row r="5503" spans="1:1" ht="15.5" x14ac:dyDescent="0.35">
      <c r="A5503" s="2"/>
    </row>
    <row r="5504" spans="1:1" ht="15.5" x14ac:dyDescent="0.35">
      <c r="A5504" s="2"/>
    </row>
    <row r="5505" spans="1:1" ht="15.5" x14ac:dyDescent="0.35">
      <c r="A5505" s="2"/>
    </row>
    <row r="5506" spans="1:1" ht="15.5" x14ac:dyDescent="0.35">
      <c r="A5506" s="2"/>
    </row>
    <row r="5507" spans="1:1" ht="15.5" x14ac:dyDescent="0.35">
      <c r="A5507" s="2"/>
    </row>
    <row r="5508" spans="1:1" ht="15.5" x14ac:dyDescent="0.35">
      <c r="A5508" s="2"/>
    </row>
    <row r="5509" spans="1:1" ht="15.5" x14ac:dyDescent="0.35">
      <c r="A5509" s="2"/>
    </row>
    <row r="5510" spans="1:1" ht="15.5" x14ac:dyDescent="0.35">
      <c r="A5510" s="2"/>
    </row>
    <row r="5511" spans="1:1" ht="15.5" x14ac:dyDescent="0.35">
      <c r="A5511" s="2"/>
    </row>
    <row r="5512" spans="1:1" ht="15.5" x14ac:dyDescent="0.35">
      <c r="A5512" s="2"/>
    </row>
    <row r="5513" spans="1:1" ht="15.5" x14ac:dyDescent="0.35">
      <c r="A5513" s="2"/>
    </row>
    <row r="5514" spans="1:1" ht="15.5" x14ac:dyDescent="0.35">
      <c r="A5514" s="2"/>
    </row>
    <row r="5515" spans="1:1" ht="15.5" x14ac:dyDescent="0.35">
      <c r="A5515" s="2"/>
    </row>
    <row r="5516" spans="1:1" ht="15.5" x14ac:dyDescent="0.35">
      <c r="A5516" s="2"/>
    </row>
    <row r="5517" spans="1:1" ht="15.5" x14ac:dyDescent="0.35">
      <c r="A5517" s="2"/>
    </row>
    <row r="5518" spans="1:1" ht="15.5" x14ac:dyDescent="0.35">
      <c r="A5518" s="2"/>
    </row>
    <row r="5519" spans="1:1" ht="15.5" x14ac:dyDescent="0.35">
      <c r="A5519" s="2"/>
    </row>
    <row r="5520" spans="1:1" ht="15.5" x14ac:dyDescent="0.35">
      <c r="A5520" s="2"/>
    </row>
    <row r="5521" spans="1:1" ht="15.5" x14ac:dyDescent="0.35">
      <c r="A5521" s="2"/>
    </row>
    <row r="5522" spans="1:1" ht="15.5" x14ac:dyDescent="0.35">
      <c r="A5522" s="2"/>
    </row>
    <row r="5523" spans="1:1" ht="15.5" x14ac:dyDescent="0.35">
      <c r="A5523" s="2"/>
    </row>
    <row r="5524" spans="1:1" ht="15.5" x14ac:dyDescent="0.35">
      <c r="A5524" s="2"/>
    </row>
    <row r="5525" spans="1:1" ht="15.5" x14ac:dyDescent="0.35">
      <c r="A5525" s="2"/>
    </row>
    <row r="5526" spans="1:1" ht="15.5" x14ac:dyDescent="0.35">
      <c r="A5526" s="2"/>
    </row>
    <row r="5527" spans="1:1" ht="15.5" x14ac:dyDescent="0.35">
      <c r="A5527" s="2"/>
    </row>
    <row r="5528" spans="1:1" ht="15.5" x14ac:dyDescent="0.35">
      <c r="A5528" s="2"/>
    </row>
    <row r="5529" spans="1:1" ht="15.5" x14ac:dyDescent="0.35">
      <c r="A5529" s="2"/>
    </row>
    <row r="5530" spans="1:1" ht="15.5" x14ac:dyDescent="0.35">
      <c r="A5530" s="2"/>
    </row>
    <row r="5531" spans="1:1" ht="15.5" x14ac:dyDescent="0.35">
      <c r="A5531" s="2"/>
    </row>
    <row r="5532" spans="1:1" ht="15.5" x14ac:dyDescent="0.35">
      <c r="A5532" s="2"/>
    </row>
    <row r="5533" spans="1:1" ht="15.5" x14ac:dyDescent="0.35">
      <c r="A5533" s="2"/>
    </row>
    <row r="5534" spans="1:1" ht="15.5" x14ac:dyDescent="0.35">
      <c r="A5534" s="2"/>
    </row>
    <row r="5535" spans="1:1" ht="15.5" x14ac:dyDescent="0.35">
      <c r="A5535" s="2"/>
    </row>
    <row r="5536" spans="1:1" ht="15.5" x14ac:dyDescent="0.35">
      <c r="A5536" s="2"/>
    </row>
    <row r="5537" spans="1:1" ht="15.5" x14ac:dyDescent="0.35">
      <c r="A5537" s="2"/>
    </row>
    <row r="5538" spans="1:1" ht="15.5" x14ac:dyDescent="0.35">
      <c r="A5538" s="2"/>
    </row>
    <row r="5539" spans="1:1" ht="15.5" x14ac:dyDescent="0.35">
      <c r="A5539" s="2"/>
    </row>
    <row r="5540" spans="1:1" ht="15.5" x14ac:dyDescent="0.35">
      <c r="A5540" s="2"/>
    </row>
    <row r="5541" spans="1:1" ht="15.5" x14ac:dyDescent="0.35">
      <c r="A5541" s="2"/>
    </row>
    <row r="5542" spans="1:1" ht="15.5" x14ac:dyDescent="0.35">
      <c r="A5542" s="2"/>
    </row>
    <row r="5543" spans="1:1" ht="15.5" x14ac:dyDescent="0.35">
      <c r="A5543" s="2"/>
    </row>
    <row r="5544" spans="1:1" ht="15.5" x14ac:dyDescent="0.35">
      <c r="A5544" s="2"/>
    </row>
    <row r="5545" spans="1:1" ht="15.5" x14ac:dyDescent="0.35">
      <c r="A5545" s="2"/>
    </row>
    <row r="5546" spans="1:1" ht="15.5" x14ac:dyDescent="0.35">
      <c r="A5546" s="2"/>
    </row>
    <row r="5547" spans="1:1" ht="15.5" x14ac:dyDescent="0.35">
      <c r="A5547" s="2"/>
    </row>
    <row r="5548" spans="1:1" ht="15.5" x14ac:dyDescent="0.35">
      <c r="A5548" s="2"/>
    </row>
    <row r="5549" spans="1:1" ht="15.5" x14ac:dyDescent="0.35">
      <c r="A5549" s="2"/>
    </row>
    <row r="5550" spans="1:1" ht="15.5" x14ac:dyDescent="0.35">
      <c r="A5550" s="2"/>
    </row>
    <row r="5551" spans="1:1" ht="15.5" x14ac:dyDescent="0.35">
      <c r="A5551" s="2"/>
    </row>
    <row r="5552" spans="1:1" ht="15.5" x14ac:dyDescent="0.35">
      <c r="A5552" s="2"/>
    </row>
    <row r="5553" spans="1:1" ht="15.5" x14ac:dyDescent="0.35">
      <c r="A5553" s="2"/>
    </row>
    <row r="5554" spans="1:1" ht="15.5" x14ac:dyDescent="0.35">
      <c r="A5554" s="2"/>
    </row>
    <row r="5555" spans="1:1" ht="15.5" x14ac:dyDescent="0.35">
      <c r="A5555" s="2"/>
    </row>
    <row r="5556" spans="1:1" ht="15.5" x14ac:dyDescent="0.35">
      <c r="A5556" s="2"/>
    </row>
    <row r="5557" spans="1:1" ht="15.5" x14ac:dyDescent="0.35">
      <c r="A5557" s="2"/>
    </row>
    <row r="5558" spans="1:1" ht="15.5" x14ac:dyDescent="0.35">
      <c r="A5558" s="2"/>
    </row>
    <row r="5559" spans="1:1" ht="15.5" x14ac:dyDescent="0.35">
      <c r="A5559" s="2"/>
    </row>
    <row r="5560" spans="1:1" ht="15.5" x14ac:dyDescent="0.35">
      <c r="A5560" s="2"/>
    </row>
    <row r="5561" spans="1:1" ht="15.5" x14ac:dyDescent="0.35">
      <c r="A5561" s="2"/>
    </row>
    <row r="5562" spans="1:1" ht="15.5" x14ac:dyDescent="0.35">
      <c r="A5562" s="2"/>
    </row>
    <row r="5563" spans="1:1" ht="15.5" x14ac:dyDescent="0.35">
      <c r="A5563" s="2"/>
    </row>
    <row r="5564" spans="1:1" ht="15.5" x14ac:dyDescent="0.35">
      <c r="A5564" s="2"/>
    </row>
    <row r="5565" spans="1:1" ht="15.5" x14ac:dyDescent="0.35">
      <c r="A5565" s="2"/>
    </row>
    <row r="5566" spans="1:1" ht="15.5" x14ac:dyDescent="0.35">
      <c r="A5566" s="2"/>
    </row>
    <row r="5567" spans="1:1" ht="15.5" x14ac:dyDescent="0.35">
      <c r="A5567" s="2"/>
    </row>
    <row r="5568" spans="1:1" ht="15.5" x14ac:dyDescent="0.35">
      <c r="A5568" s="2"/>
    </row>
    <row r="5569" spans="1:1" ht="15.5" x14ac:dyDescent="0.35">
      <c r="A5569" s="2"/>
    </row>
    <row r="5570" spans="1:1" ht="15.5" x14ac:dyDescent="0.35">
      <c r="A5570" s="2"/>
    </row>
    <row r="5571" spans="1:1" ht="15.5" x14ac:dyDescent="0.35">
      <c r="A5571" s="2"/>
    </row>
    <row r="5572" spans="1:1" ht="15.5" x14ac:dyDescent="0.35">
      <c r="A5572" s="2"/>
    </row>
    <row r="5573" spans="1:1" ht="15.5" x14ac:dyDescent="0.35">
      <c r="A5573" s="2"/>
    </row>
    <row r="5574" spans="1:1" ht="15.5" x14ac:dyDescent="0.35">
      <c r="A5574" s="2"/>
    </row>
    <row r="5575" spans="1:1" ht="15.5" x14ac:dyDescent="0.35">
      <c r="A5575" s="2"/>
    </row>
    <row r="5576" spans="1:1" ht="15.5" x14ac:dyDescent="0.35">
      <c r="A5576" s="2"/>
    </row>
    <row r="5577" spans="1:1" ht="15.5" x14ac:dyDescent="0.35">
      <c r="A5577" s="2"/>
    </row>
    <row r="5578" spans="1:1" ht="15.5" x14ac:dyDescent="0.35">
      <c r="A5578" s="2"/>
    </row>
    <row r="5579" spans="1:1" ht="15.5" x14ac:dyDescent="0.35">
      <c r="A5579" s="2"/>
    </row>
    <row r="5580" spans="1:1" ht="15.5" x14ac:dyDescent="0.35">
      <c r="A5580" s="2"/>
    </row>
    <row r="5581" spans="1:1" ht="15.5" x14ac:dyDescent="0.35">
      <c r="A5581" s="2"/>
    </row>
    <row r="5582" spans="1:1" ht="15.5" x14ac:dyDescent="0.35">
      <c r="A5582" s="2"/>
    </row>
    <row r="5583" spans="1:1" ht="15.5" x14ac:dyDescent="0.35">
      <c r="A5583" s="2"/>
    </row>
    <row r="5584" spans="1:1" ht="15.5" x14ac:dyDescent="0.35">
      <c r="A5584" s="2"/>
    </row>
    <row r="5585" spans="1:1" ht="15.5" x14ac:dyDescent="0.35">
      <c r="A5585" s="2"/>
    </row>
    <row r="5586" spans="1:1" ht="15.5" x14ac:dyDescent="0.35">
      <c r="A5586" s="2"/>
    </row>
    <row r="5587" spans="1:1" ht="15.5" x14ac:dyDescent="0.35">
      <c r="A5587" s="2"/>
    </row>
    <row r="5588" spans="1:1" ht="15.5" x14ac:dyDescent="0.35">
      <c r="A5588" s="2"/>
    </row>
    <row r="5589" spans="1:1" ht="15.5" x14ac:dyDescent="0.35">
      <c r="A5589" s="2"/>
    </row>
    <row r="5590" spans="1:1" ht="15.5" x14ac:dyDescent="0.35">
      <c r="A5590" s="2"/>
    </row>
    <row r="5591" spans="1:1" ht="15.5" x14ac:dyDescent="0.35">
      <c r="A5591" s="2"/>
    </row>
    <row r="5592" spans="1:1" ht="15.5" x14ac:dyDescent="0.35">
      <c r="A5592" s="2"/>
    </row>
    <row r="5593" spans="1:1" ht="15.5" x14ac:dyDescent="0.35">
      <c r="A5593" s="2"/>
    </row>
    <row r="5594" spans="1:1" ht="15.5" x14ac:dyDescent="0.35">
      <c r="A5594" s="2"/>
    </row>
    <row r="5595" spans="1:1" ht="15.5" x14ac:dyDescent="0.35">
      <c r="A5595" s="2"/>
    </row>
    <row r="5596" spans="1:1" ht="15.5" x14ac:dyDescent="0.35">
      <c r="A5596" s="2"/>
    </row>
    <row r="5597" spans="1:1" ht="15.5" x14ac:dyDescent="0.35">
      <c r="A5597" s="2"/>
    </row>
    <row r="5598" spans="1:1" ht="15.5" x14ac:dyDescent="0.35">
      <c r="A5598" s="2"/>
    </row>
    <row r="5599" spans="1:1" ht="15.5" x14ac:dyDescent="0.35">
      <c r="A5599" s="2"/>
    </row>
    <row r="5600" spans="1:1" ht="15.5" x14ac:dyDescent="0.35">
      <c r="A5600" s="2"/>
    </row>
    <row r="5601" spans="1:1" ht="15.5" x14ac:dyDescent="0.35">
      <c r="A5601" s="2"/>
    </row>
    <row r="5602" spans="1:1" ht="15.5" x14ac:dyDescent="0.35">
      <c r="A5602" s="2"/>
    </row>
    <row r="5603" spans="1:1" ht="15.5" x14ac:dyDescent="0.35">
      <c r="A5603" s="2"/>
    </row>
    <row r="5604" spans="1:1" ht="15.5" x14ac:dyDescent="0.35">
      <c r="A5604" s="2"/>
    </row>
    <row r="5605" spans="1:1" ht="15.5" x14ac:dyDescent="0.35">
      <c r="A5605" s="2"/>
    </row>
    <row r="5606" spans="1:1" ht="15.5" x14ac:dyDescent="0.35">
      <c r="A5606" s="2"/>
    </row>
    <row r="5607" spans="1:1" ht="15.5" x14ac:dyDescent="0.35">
      <c r="A5607" s="2"/>
    </row>
    <row r="5608" spans="1:1" ht="15.5" x14ac:dyDescent="0.35">
      <c r="A5608" s="2"/>
    </row>
    <row r="5609" spans="1:1" ht="15.5" x14ac:dyDescent="0.35">
      <c r="A5609" s="2"/>
    </row>
    <row r="5610" spans="1:1" ht="15.5" x14ac:dyDescent="0.35">
      <c r="A5610" s="2"/>
    </row>
    <row r="5611" spans="1:1" ht="15.5" x14ac:dyDescent="0.35">
      <c r="A5611" s="2"/>
    </row>
    <row r="5612" spans="1:1" ht="15.5" x14ac:dyDescent="0.35">
      <c r="A5612" s="2"/>
    </row>
    <row r="5613" spans="1:1" ht="15.5" x14ac:dyDescent="0.35">
      <c r="A5613" s="2"/>
    </row>
    <row r="5614" spans="1:1" ht="15.5" x14ac:dyDescent="0.35">
      <c r="A5614" s="2"/>
    </row>
    <row r="5615" spans="1:1" ht="15.5" x14ac:dyDescent="0.35">
      <c r="A5615" s="2"/>
    </row>
    <row r="5616" spans="1:1" ht="15.5" x14ac:dyDescent="0.35">
      <c r="A5616" s="2"/>
    </row>
    <row r="5617" spans="1:1" ht="15.5" x14ac:dyDescent="0.35">
      <c r="A5617" s="2"/>
    </row>
    <row r="5618" spans="1:1" ht="15.5" x14ac:dyDescent="0.35">
      <c r="A5618" s="2"/>
    </row>
    <row r="5619" spans="1:1" ht="15.5" x14ac:dyDescent="0.35">
      <c r="A5619" s="2"/>
    </row>
    <row r="5620" spans="1:1" ht="15.5" x14ac:dyDescent="0.35">
      <c r="A5620" s="2"/>
    </row>
    <row r="5621" spans="1:1" ht="15.5" x14ac:dyDescent="0.35">
      <c r="A5621" s="2"/>
    </row>
    <row r="5622" spans="1:1" ht="15.5" x14ac:dyDescent="0.35">
      <c r="A5622" s="2"/>
    </row>
    <row r="5623" spans="1:1" ht="15.5" x14ac:dyDescent="0.35">
      <c r="A5623" s="2"/>
    </row>
    <row r="5624" spans="1:1" ht="15.5" x14ac:dyDescent="0.35">
      <c r="A5624" s="2"/>
    </row>
    <row r="5625" spans="1:1" ht="15.5" x14ac:dyDescent="0.35">
      <c r="A5625" s="2"/>
    </row>
    <row r="5626" spans="1:1" ht="15.5" x14ac:dyDescent="0.35">
      <c r="A5626" s="2"/>
    </row>
    <row r="5627" spans="1:1" ht="15.5" x14ac:dyDescent="0.35">
      <c r="A5627" s="2"/>
    </row>
    <row r="5628" spans="1:1" ht="15.5" x14ac:dyDescent="0.35">
      <c r="A5628" s="2"/>
    </row>
    <row r="5629" spans="1:1" ht="15.5" x14ac:dyDescent="0.35">
      <c r="A5629" s="2"/>
    </row>
    <row r="5630" spans="1:1" ht="15.5" x14ac:dyDescent="0.35">
      <c r="A5630" s="2"/>
    </row>
    <row r="5631" spans="1:1" ht="15.5" x14ac:dyDescent="0.35">
      <c r="A5631" s="2"/>
    </row>
    <row r="5632" spans="1:1" ht="15.5" x14ac:dyDescent="0.35">
      <c r="A5632" s="2"/>
    </row>
    <row r="5633" spans="1:1" ht="15.5" x14ac:dyDescent="0.35">
      <c r="A5633" s="2"/>
    </row>
    <row r="5634" spans="1:1" ht="15.5" x14ac:dyDescent="0.35">
      <c r="A5634" s="2"/>
    </row>
    <row r="5635" spans="1:1" ht="15.5" x14ac:dyDescent="0.35">
      <c r="A5635" s="2"/>
    </row>
    <row r="5636" spans="1:1" ht="15.5" x14ac:dyDescent="0.35">
      <c r="A5636" s="2"/>
    </row>
    <row r="5637" spans="1:1" ht="15.5" x14ac:dyDescent="0.35">
      <c r="A5637" s="2"/>
    </row>
    <row r="5638" spans="1:1" ht="15.5" x14ac:dyDescent="0.35">
      <c r="A5638" s="2"/>
    </row>
    <row r="5639" spans="1:1" ht="15.5" x14ac:dyDescent="0.35">
      <c r="A5639" s="2"/>
    </row>
    <row r="5640" spans="1:1" ht="15.5" x14ac:dyDescent="0.35">
      <c r="A5640" s="2"/>
    </row>
    <row r="5641" spans="1:1" ht="15.5" x14ac:dyDescent="0.35">
      <c r="A5641" s="2"/>
    </row>
    <row r="5642" spans="1:1" ht="15.5" x14ac:dyDescent="0.35">
      <c r="A5642" s="2"/>
    </row>
    <row r="5643" spans="1:1" ht="15.5" x14ac:dyDescent="0.35">
      <c r="A5643" s="2"/>
    </row>
    <row r="5644" spans="1:1" ht="15.5" x14ac:dyDescent="0.35">
      <c r="A5644" s="2"/>
    </row>
    <row r="5645" spans="1:1" ht="15.5" x14ac:dyDescent="0.35">
      <c r="A5645" s="2"/>
    </row>
    <row r="5646" spans="1:1" ht="15.5" x14ac:dyDescent="0.35">
      <c r="A5646" s="2"/>
    </row>
    <row r="5647" spans="1:1" ht="15.5" x14ac:dyDescent="0.35">
      <c r="A5647" s="2"/>
    </row>
    <row r="5648" spans="1:1" ht="15.5" x14ac:dyDescent="0.35">
      <c r="A5648" s="2"/>
    </row>
    <row r="5649" spans="1:1" ht="15.5" x14ac:dyDescent="0.35">
      <c r="A5649" s="2"/>
    </row>
    <row r="5650" spans="1:1" ht="15.5" x14ac:dyDescent="0.35">
      <c r="A5650" s="2"/>
    </row>
    <row r="5651" spans="1:1" ht="15.5" x14ac:dyDescent="0.35">
      <c r="A5651" s="2"/>
    </row>
    <row r="5652" spans="1:1" ht="15.5" x14ac:dyDescent="0.35">
      <c r="A5652" s="2"/>
    </row>
    <row r="5653" spans="1:1" ht="15.5" x14ac:dyDescent="0.35">
      <c r="A5653" s="2"/>
    </row>
    <row r="5654" spans="1:1" ht="15.5" x14ac:dyDescent="0.35">
      <c r="A5654" s="2"/>
    </row>
    <row r="5655" spans="1:1" ht="15.5" x14ac:dyDescent="0.35">
      <c r="A5655" s="2"/>
    </row>
    <row r="5656" spans="1:1" ht="15.5" x14ac:dyDescent="0.35">
      <c r="A5656" s="2"/>
    </row>
    <row r="5657" spans="1:1" ht="15.5" x14ac:dyDescent="0.35">
      <c r="A5657" s="2"/>
    </row>
    <row r="5658" spans="1:1" ht="15.5" x14ac:dyDescent="0.35">
      <c r="A5658" s="2"/>
    </row>
    <row r="5659" spans="1:1" ht="15.5" x14ac:dyDescent="0.35">
      <c r="A5659" s="2"/>
    </row>
    <row r="5660" spans="1:1" ht="15.5" x14ac:dyDescent="0.35">
      <c r="A5660" s="2"/>
    </row>
    <row r="5661" spans="1:1" ht="15.5" x14ac:dyDescent="0.35">
      <c r="A5661" s="2"/>
    </row>
    <row r="5662" spans="1:1" ht="15.5" x14ac:dyDescent="0.35">
      <c r="A5662" s="2"/>
    </row>
    <row r="5663" spans="1:1" ht="15.5" x14ac:dyDescent="0.35">
      <c r="A5663" s="2"/>
    </row>
    <row r="5664" spans="1:1" ht="15.5" x14ac:dyDescent="0.35">
      <c r="A5664" s="2"/>
    </row>
    <row r="5665" spans="1:1" ht="15.5" x14ac:dyDescent="0.35">
      <c r="A5665" s="2"/>
    </row>
    <row r="5666" spans="1:1" ht="15.5" x14ac:dyDescent="0.35">
      <c r="A5666" s="2"/>
    </row>
    <row r="5667" spans="1:1" ht="15.5" x14ac:dyDescent="0.35">
      <c r="A5667" s="2"/>
    </row>
    <row r="5668" spans="1:1" ht="15.5" x14ac:dyDescent="0.35">
      <c r="A5668" s="2"/>
    </row>
    <row r="5669" spans="1:1" ht="15.5" x14ac:dyDescent="0.35">
      <c r="A5669" s="2"/>
    </row>
    <row r="5670" spans="1:1" ht="15.5" x14ac:dyDescent="0.35">
      <c r="A5670" s="2"/>
    </row>
    <row r="5671" spans="1:1" ht="15.5" x14ac:dyDescent="0.35">
      <c r="A5671" s="2"/>
    </row>
    <row r="5672" spans="1:1" ht="15.5" x14ac:dyDescent="0.35">
      <c r="A5672" s="2"/>
    </row>
    <row r="5673" spans="1:1" ht="15.5" x14ac:dyDescent="0.35">
      <c r="A5673" s="2"/>
    </row>
    <row r="5674" spans="1:1" ht="15.5" x14ac:dyDescent="0.35">
      <c r="A5674" s="2"/>
    </row>
    <row r="5675" spans="1:1" ht="15.5" x14ac:dyDescent="0.35">
      <c r="A5675" s="2"/>
    </row>
    <row r="5676" spans="1:1" ht="15.5" x14ac:dyDescent="0.35">
      <c r="A5676" s="2"/>
    </row>
    <row r="5677" spans="1:1" ht="15.5" x14ac:dyDescent="0.35">
      <c r="A5677" s="2"/>
    </row>
    <row r="5678" spans="1:1" ht="15.5" x14ac:dyDescent="0.35">
      <c r="A5678" s="2"/>
    </row>
    <row r="5679" spans="1:1" ht="15.5" x14ac:dyDescent="0.35">
      <c r="A5679" s="2"/>
    </row>
    <row r="5680" spans="1:1" ht="15.5" x14ac:dyDescent="0.35">
      <c r="A5680" s="2"/>
    </row>
    <row r="5681" spans="1:1" ht="15.5" x14ac:dyDescent="0.35">
      <c r="A5681" s="2"/>
    </row>
    <row r="5682" spans="1:1" ht="15.5" x14ac:dyDescent="0.35">
      <c r="A5682" s="2"/>
    </row>
    <row r="5683" spans="1:1" ht="15.5" x14ac:dyDescent="0.35">
      <c r="A5683" s="2"/>
    </row>
    <row r="5684" spans="1:1" ht="15.5" x14ac:dyDescent="0.35">
      <c r="A5684" s="2"/>
    </row>
    <row r="5685" spans="1:1" ht="15.5" x14ac:dyDescent="0.35">
      <c r="A5685" s="2"/>
    </row>
    <row r="5686" spans="1:1" ht="15.5" x14ac:dyDescent="0.35">
      <c r="A5686" s="2"/>
    </row>
    <row r="5687" spans="1:1" ht="15.5" x14ac:dyDescent="0.35">
      <c r="A5687" s="2"/>
    </row>
    <row r="5688" spans="1:1" ht="15.5" x14ac:dyDescent="0.35">
      <c r="A5688" s="2"/>
    </row>
    <row r="5689" spans="1:1" ht="15.5" x14ac:dyDescent="0.35">
      <c r="A5689" s="2"/>
    </row>
    <row r="5690" spans="1:1" ht="15.5" x14ac:dyDescent="0.35">
      <c r="A5690" s="2"/>
    </row>
    <row r="5691" spans="1:1" ht="15.5" x14ac:dyDescent="0.35">
      <c r="A5691" s="2"/>
    </row>
    <row r="5692" spans="1:1" ht="15.5" x14ac:dyDescent="0.35">
      <c r="A5692" s="2"/>
    </row>
    <row r="5693" spans="1:1" ht="15.5" x14ac:dyDescent="0.35">
      <c r="A5693" s="2"/>
    </row>
    <row r="5694" spans="1:1" ht="15.5" x14ac:dyDescent="0.35">
      <c r="A5694" s="2"/>
    </row>
    <row r="5695" spans="1:1" ht="15.5" x14ac:dyDescent="0.35">
      <c r="A5695" s="2"/>
    </row>
    <row r="5696" spans="1:1" ht="15.5" x14ac:dyDescent="0.35">
      <c r="A5696" s="2"/>
    </row>
    <row r="5697" spans="1:1" ht="15.5" x14ac:dyDescent="0.35">
      <c r="A5697" s="2"/>
    </row>
    <row r="5698" spans="1:1" ht="15.5" x14ac:dyDescent="0.35">
      <c r="A5698" s="2"/>
    </row>
    <row r="5699" spans="1:1" ht="15.5" x14ac:dyDescent="0.35">
      <c r="A5699" s="2"/>
    </row>
    <row r="5700" spans="1:1" ht="15.5" x14ac:dyDescent="0.35">
      <c r="A5700" s="2"/>
    </row>
    <row r="5701" spans="1:1" ht="15.5" x14ac:dyDescent="0.35">
      <c r="A5701" s="2"/>
    </row>
    <row r="5702" spans="1:1" ht="15.5" x14ac:dyDescent="0.35">
      <c r="A5702" s="2"/>
    </row>
    <row r="5703" spans="1:1" ht="15.5" x14ac:dyDescent="0.35">
      <c r="A5703" s="2"/>
    </row>
    <row r="5704" spans="1:1" ht="15.5" x14ac:dyDescent="0.35">
      <c r="A5704" s="2"/>
    </row>
    <row r="5705" spans="1:1" ht="15.5" x14ac:dyDescent="0.35">
      <c r="A5705" s="2"/>
    </row>
    <row r="5706" spans="1:1" ht="15.5" x14ac:dyDescent="0.35">
      <c r="A5706" s="2"/>
    </row>
    <row r="5707" spans="1:1" ht="15.5" x14ac:dyDescent="0.35">
      <c r="A5707" s="2"/>
    </row>
    <row r="5708" spans="1:1" ht="15.5" x14ac:dyDescent="0.35">
      <c r="A5708" s="2"/>
    </row>
    <row r="5709" spans="1:1" ht="15.5" x14ac:dyDescent="0.35">
      <c r="A5709" s="2"/>
    </row>
    <row r="5710" spans="1:1" ht="15.5" x14ac:dyDescent="0.35">
      <c r="A5710" s="2"/>
    </row>
    <row r="5711" spans="1:1" ht="15.5" x14ac:dyDescent="0.35">
      <c r="A5711" s="2"/>
    </row>
    <row r="5712" spans="1:1" ht="15.5" x14ac:dyDescent="0.35">
      <c r="A5712" s="2"/>
    </row>
    <row r="5713" spans="1:1" ht="15.5" x14ac:dyDescent="0.35">
      <c r="A5713" s="2"/>
    </row>
    <row r="5714" spans="1:1" ht="15.5" x14ac:dyDescent="0.35">
      <c r="A5714" s="2"/>
    </row>
    <row r="5715" spans="1:1" ht="15.5" x14ac:dyDescent="0.35">
      <c r="A5715" s="2"/>
    </row>
    <row r="5716" spans="1:1" ht="15.5" x14ac:dyDescent="0.35">
      <c r="A5716" s="2"/>
    </row>
    <row r="5717" spans="1:1" ht="15.5" x14ac:dyDescent="0.35">
      <c r="A5717" s="2"/>
    </row>
    <row r="5718" spans="1:1" ht="15.5" x14ac:dyDescent="0.35">
      <c r="A5718" s="2"/>
    </row>
    <row r="5719" spans="1:1" ht="15.5" x14ac:dyDescent="0.35">
      <c r="A5719" s="2"/>
    </row>
    <row r="5720" spans="1:1" ht="15.5" x14ac:dyDescent="0.35">
      <c r="A5720" s="2"/>
    </row>
    <row r="5721" spans="1:1" ht="15.5" x14ac:dyDescent="0.35">
      <c r="A5721" s="2"/>
    </row>
    <row r="5722" spans="1:1" ht="15.5" x14ac:dyDescent="0.35">
      <c r="A5722" s="2"/>
    </row>
    <row r="5723" spans="1:1" ht="15.5" x14ac:dyDescent="0.35">
      <c r="A5723" s="2"/>
    </row>
    <row r="5724" spans="1:1" ht="15.5" x14ac:dyDescent="0.35">
      <c r="A5724" s="2"/>
    </row>
    <row r="5725" spans="1:1" ht="15.5" x14ac:dyDescent="0.35">
      <c r="A5725" s="2"/>
    </row>
    <row r="5726" spans="1:1" ht="15.5" x14ac:dyDescent="0.35">
      <c r="A5726" s="2"/>
    </row>
    <row r="5727" spans="1:1" ht="15.5" x14ac:dyDescent="0.35">
      <c r="A5727" s="2"/>
    </row>
    <row r="5728" spans="1:1" ht="15.5" x14ac:dyDescent="0.35">
      <c r="A5728" s="2"/>
    </row>
    <row r="5729" spans="1:1" ht="15.5" x14ac:dyDescent="0.35">
      <c r="A5729" s="2"/>
    </row>
    <row r="5730" spans="1:1" ht="15.5" x14ac:dyDescent="0.35">
      <c r="A5730" s="2"/>
    </row>
    <row r="5731" spans="1:1" ht="15.5" x14ac:dyDescent="0.35">
      <c r="A5731" s="2"/>
    </row>
    <row r="5732" spans="1:1" ht="15.5" x14ac:dyDescent="0.35">
      <c r="A5732" s="2"/>
    </row>
    <row r="5733" spans="1:1" ht="15.5" x14ac:dyDescent="0.35">
      <c r="A5733" s="2"/>
    </row>
    <row r="5734" spans="1:1" ht="15.5" x14ac:dyDescent="0.35">
      <c r="A5734" s="2"/>
    </row>
    <row r="5735" spans="1:1" ht="15.5" x14ac:dyDescent="0.35">
      <c r="A5735" s="2"/>
    </row>
    <row r="5736" spans="1:1" ht="15.5" x14ac:dyDescent="0.35">
      <c r="A5736" s="2"/>
    </row>
    <row r="5737" spans="1:1" ht="15.5" x14ac:dyDescent="0.35">
      <c r="A5737" s="2"/>
    </row>
    <row r="5738" spans="1:1" ht="15.5" x14ac:dyDescent="0.35">
      <c r="A5738" s="2"/>
    </row>
    <row r="5739" spans="1:1" ht="15.5" x14ac:dyDescent="0.35">
      <c r="A5739" s="2"/>
    </row>
    <row r="5740" spans="1:1" ht="15.5" x14ac:dyDescent="0.35">
      <c r="A5740" s="2"/>
    </row>
    <row r="5741" spans="1:1" ht="15.5" x14ac:dyDescent="0.35">
      <c r="A5741" s="2"/>
    </row>
    <row r="5742" spans="1:1" ht="15.5" x14ac:dyDescent="0.35">
      <c r="A5742" s="2"/>
    </row>
    <row r="5743" spans="1:1" ht="15.5" x14ac:dyDescent="0.35">
      <c r="A5743" s="2"/>
    </row>
    <row r="5744" spans="1:1" ht="15.5" x14ac:dyDescent="0.35">
      <c r="A5744" s="2"/>
    </row>
    <row r="5745" spans="1:1" ht="15.5" x14ac:dyDescent="0.35">
      <c r="A5745" s="2"/>
    </row>
    <row r="5746" spans="1:1" ht="15.5" x14ac:dyDescent="0.35">
      <c r="A5746" s="2"/>
    </row>
    <row r="5747" spans="1:1" ht="15.5" x14ac:dyDescent="0.35">
      <c r="A5747" s="2"/>
    </row>
    <row r="5748" spans="1:1" ht="15.5" x14ac:dyDescent="0.35">
      <c r="A5748" s="2"/>
    </row>
    <row r="5749" spans="1:1" ht="15.5" x14ac:dyDescent="0.35">
      <c r="A5749" s="2"/>
    </row>
    <row r="5750" spans="1:1" ht="15.5" x14ac:dyDescent="0.35">
      <c r="A5750" s="2"/>
    </row>
    <row r="5751" spans="1:1" ht="15.5" x14ac:dyDescent="0.35">
      <c r="A5751" s="2"/>
    </row>
    <row r="5752" spans="1:1" ht="15.5" x14ac:dyDescent="0.35">
      <c r="A5752" s="2"/>
    </row>
    <row r="5753" spans="1:1" ht="15.5" x14ac:dyDescent="0.35">
      <c r="A5753" s="2"/>
    </row>
    <row r="5754" spans="1:1" ht="15.5" x14ac:dyDescent="0.35">
      <c r="A5754" s="2"/>
    </row>
    <row r="5755" spans="1:1" ht="15.5" x14ac:dyDescent="0.35">
      <c r="A5755" s="2"/>
    </row>
    <row r="5756" spans="1:1" ht="15.5" x14ac:dyDescent="0.35">
      <c r="A5756" s="2"/>
    </row>
    <row r="5757" spans="1:1" ht="15.5" x14ac:dyDescent="0.35">
      <c r="A5757" s="2"/>
    </row>
    <row r="5758" spans="1:1" ht="15.5" x14ac:dyDescent="0.35">
      <c r="A5758" s="2"/>
    </row>
    <row r="5759" spans="1:1" ht="15.5" x14ac:dyDescent="0.35">
      <c r="A5759" s="2"/>
    </row>
    <row r="5760" spans="1:1" ht="15.5" x14ac:dyDescent="0.35">
      <c r="A5760" s="2"/>
    </row>
    <row r="5761" spans="1:1" ht="15.5" x14ac:dyDescent="0.35">
      <c r="A5761" s="2"/>
    </row>
    <row r="5762" spans="1:1" ht="15.5" x14ac:dyDescent="0.35">
      <c r="A5762" s="2"/>
    </row>
    <row r="5763" spans="1:1" ht="15.5" x14ac:dyDescent="0.35">
      <c r="A5763" s="2"/>
    </row>
    <row r="5764" spans="1:1" ht="15.5" x14ac:dyDescent="0.35">
      <c r="A5764" s="2"/>
    </row>
    <row r="5765" spans="1:1" ht="15.5" x14ac:dyDescent="0.35">
      <c r="A5765" s="2"/>
    </row>
    <row r="5766" spans="1:1" ht="15.5" x14ac:dyDescent="0.35">
      <c r="A5766" s="2"/>
    </row>
    <row r="5767" spans="1:1" ht="15.5" x14ac:dyDescent="0.35">
      <c r="A5767" s="2"/>
    </row>
    <row r="5768" spans="1:1" ht="15.5" x14ac:dyDescent="0.35">
      <c r="A5768" s="2"/>
    </row>
    <row r="5769" spans="1:1" ht="15.5" x14ac:dyDescent="0.35">
      <c r="A5769" s="2"/>
    </row>
    <row r="5770" spans="1:1" ht="15.5" x14ac:dyDescent="0.35">
      <c r="A5770" s="2"/>
    </row>
    <row r="5771" spans="1:1" ht="15.5" x14ac:dyDescent="0.35">
      <c r="A5771" s="2"/>
    </row>
    <row r="5772" spans="1:1" ht="15.5" x14ac:dyDescent="0.35">
      <c r="A5772" s="2"/>
    </row>
    <row r="5773" spans="1:1" ht="15.5" x14ac:dyDescent="0.35">
      <c r="A5773" s="2"/>
    </row>
    <row r="5774" spans="1:1" ht="15.5" x14ac:dyDescent="0.35">
      <c r="A5774" s="2"/>
    </row>
    <row r="5775" spans="1:1" ht="15.5" x14ac:dyDescent="0.35">
      <c r="A5775" s="2"/>
    </row>
    <row r="5776" spans="1:1" ht="15.5" x14ac:dyDescent="0.35">
      <c r="A5776" s="2"/>
    </row>
    <row r="5777" spans="1:1" ht="15.5" x14ac:dyDescent="0.35">
      <c r="A5777" s="2"/>
    </row>
    <row r="5778" spans="1:1" ht="15.5" x14ac:dyDescent="0.35">
      <c r="A5778" s="2"/>
    </row>
    <row r="5779" spans="1:1" ht="15.5" x14ac:dyDescent="0.35">
      <c r="A5779" s="2"/>
    </row>
    <row r="5780" spans="1:1" ht="15.5" x14ac:dyDescent="0.35">
      <c r="A5780" s="2"/>
    </row>
    <row r="5781" spans="1:1" ht="15.5" x14ac:dyDescent="0.35">
      <c r="A5781" s="2"/>
    </row>
    <row r="5782" spans="1:1" ht="15.5" x14ac:dyDescent="0.35">
      <c r="A5782" s="2"/>
    </row>
    <row r="5783" spans="1:1" ht="15.5" x14ac:dyDescent="0.35">
      <c r="A5783" s="2"/>
    </row>
    <row r="5784" spans="1:1" ht="15.5" x14ac:dyDescent="0.35">
      <c r="A5784" s="2"/>
    </row>
    <row r="5785" spans="1:1" ht="15.5" x14ac:dyDescent="0.35">
      <c r="A5785" s="2"/>
    </row>
    <row r="5786" spans="1:1" ht="15.5" x14ac:dyDescent="0.35">
      <c r="A5786" s="2"/>
    </row>
    <row r="5787" spans="1:1" ht="15.5" x14ac:dyDescent="0.35">
      <c r="A5787" s="2"/>
    </row>
    <row r="5788" spans="1:1" ht="15.5" x14ac:dyDescent="0.35">
      <c r="A5788" s="2"/>
    </row>
    <row r="5789" spans="1:1" ht="15.5" x14ac:dyDescent="0.35">
      <c r="A5789" s="2"/>
    </row>
    <row r="5790" spans="1:1" ht="15.5" x14ac:dyDescent="0.35">
      <c r="A5790" s="2"/>
    </row>
    <row r="5791" spans="1:1" ht="15.5" x14ac:dyDescent="0.35">
      <c r="A5791" s="2"/>
    </row>
    <row r="5792" spans="1:1" ht="15.5" x14ac:dyDescent="0.35">
      <c r="A5792" s="2"/>
    </row>
    <row r="5793" spans="1:1" ht="15.5" x14ac:dyDescent="0.35">
      <c r="A5793" s="2"/>
    </row>
    <row r="5794" spans="1:1" ht="15.5" x14ac:dyDescent="0.35">
      <c r="A5794" s="2"/>
    </row>
    <row r="5795" spans="1:1" ht="15.5" x14ac:dyDescent="0.35">
      <c r="A5795" s="2"/>
    </row>
    <row r="5796" spans="1:1" ht="15.5" x14ac:dyDescent="0.35">
      <c r="A5796" s="2"/>
    </row>
    <row r="5797" spans="1:1" ht="15.5" x14ac:dyDescent="0.35">
      <c r="A5797" s="2"/>
    </row>
    <row r="5798" spans="1:1" ht="15.5" x14ac:dyDescent="0.35">
      <c r="A5798" s="2"/>
    </row>
    <row r="5799" spans="1:1" ht="15.5" x14ac:dyDescent="0.35">
      <c r="A5799" s="2"/>
    </row>
    <row r="5800" spans="1:1" ht="15.5" x14ac:dyDescent="0.35">
      <c r="A5800" s="2"/>
    </row>
    <row r="5801" spans="1:1" ht="15.5" x14ac:dyDescent="0.35">
      <c r="A5801" s="2"/>
    </row>
    <row r="5802" spans="1:1" ht="15.5" x14ac:dyDescent="0.35">
      <c r="A5802" s="2"/>
    </row>
    <row r="5803" spans="1:1" ht="15.5" x14ac:dyDescent="0.35">
      <c r="A5803" s="2"/>
    </row>
    <row r="5804" spans="1:1" ht="15.5" x14ac:dyDescent="0.35">
      <c r="A5804" s="2"/>
    </row>
    <row r="5805" spans="1:1" ht="15.5" x14ac:dyDescent="0.35">
      <c r="A5805" s="2"/>
    </row>
    <row r="5806" spans="1:1" ht="15.5" x14ac:dyDescent="0.35">
      <c r="A5806" s="2"/>
    </row>
    <row r="5807" spans="1:1" ht="15.5" x14ac:dyDescent="0.35">
      <c r="A5807" s="2"/>
    </row>
    <row r="5808" spans="1:1" ht="15.5" x14ac:dyDescent="0.35">
      <c r="A5808" s="2"/>
    </row>
    <row r="5809" spans="1:1" ht="15.5" x14ac:dyDescent="0.35">
      <c r="A5809" s="2"/>
    </row>
    <row r="5810" spans="1:1" ht="15.5" x14ac:dyDescent="0.35">
      <c r="A5810" s="2"/>
    </row>
    <row r="5811" spans="1:1" ht="15.5" x14ac:dyDescent="0.35">
      <c r="A5811" s="2"/>
    </row>
    <row r="5812" spans="1:1" ht="15.5" x14ac:dyDescent="0.35">
      <c r="A5812" s="2"/>
    </row>
    <row r="5813" spans="1:1" ht="15.5" x14ac:dyDescent="0.35">
      <c r="A5813" s="2"/>
    </row>
    <row r="5814" spans="1:1" ht="15.5" x14ac:dyDescent="0.35">
      <c r="A5814" s="2"/>
    </row>
    <row r="5815" spans="1:1" ht="15.5" x14ac:dyDescent="0.35">
      <c r="A5815" s="2"/>
    </row>
    <row r="5816" spans="1:1" ht="15.5" x14ac:dyDescent="0.35">
      <c r="A5816" s="2"/>
    </row>
    <row r="5817" spans="1:1" ht="15.5" x14ac:dyDescent="0.35">
      <c r="A5817" s="2"/>
    </row>
    <row r="5818" spans="1:1" ht="15.5" x14ac:dyDescent="0.35">
      <c r="A5818" s="2"/>
    </row>
    <row r="5819" spans="1:1" ht="15.5" x14ac:dyDescent="0.35">
      <c r="A5819" s="2"/>
    </row>
    <row r="5820" spans="1:1" ht="15.5" x14ac:dyDescent="0.35">
      <c r="A5820" s="2"/>
    </row>
    <row r="5821" spans="1:1" ht="15.5" x14ac:dyDescent="0.35">
      <c r="A5821" s="2"/>
    </row>
    <row r="5822" spans="1:1" ht="15.5" x14ac:dyDescent="0.35">
      <c r="A5822" s="2"/>
    </row>
    <row r="5823" spans="1:1" ht="15.5" x14ac:dyDescent="0.35">
      <c r="A5823" s="2"/>
    </row>
    <row r="5824" spans="1:1" ht="15.5" x14ac:dyDescent="0.35">
      <c r="A5824" s="2"/>
    </row>
    <row r="5825" spans="1:1" ht="15.5" x14ac:dyDescent="0.35">
      <c r="A5825" s="2"/>
    </row>
    <row r="5826" spans="1:1" ht="15.5" x14ac:dyDescent="0.35">
      <c r="A5826" s="2"/>
    </row>
    <row r="5827" spans="1:1" ht="15.5" x14ac:dyDescent="0.35">
      <c r="A5827" s="2"/>
    </row>
    <row r="5828" spans="1:1" ht="15.5" x14ac:dyDescent="0.35">
      <c r="A5828" s="2"/>
    </row>
    <row r="5829" spans="1:1" ht="15.5" x14ac:dyDescent="0.35">
      <c r="A5829" s="2"/>
    </row>
    <row r="5830" spans="1:1" ht="15.5" x14ac:dyDescent="0.35">
      <c r="A5830" s="2"/>
    </row>
    <row r="5831" spans="1:1" ht="15.5" x14ac:dyDescent="0.35">
      <c r="A5831" s="2"/>
    </row>
    <row r="5832" spans="1:1" ht="15.5" x14ac:dyDescent="0.35">
      <c r="A5832" s="2"/>
    </row>
    <row r="5833" spans="1:1" ht="15.5" x14ac:dyDescent="0.35">
      <c r="A5833" s="2"/>
    </row>
    <row r="5834" spans="1:1" ht="15.5" x14ac:dyDescent="0.35">
      <c r="A5834" s="2"/>
    </row>
    <row r="5835" spans="1:1" ht="15.5" x14ac:dyDescent="0.35">
      <c r="A5835" s="2"/>
    </row>
    <row r="5836" spans="1:1" ht="15.5" x14ac:dyDescent="0.35">
      <c r="A5836" s="2"/>
    </row>
    <row r="5837" spans="1:1" ht="15.5" x14ac:dyDescent="0.35">
      <c r="A5837" s="2"/>
    </row>
    <row r="5838" spans="1:1" ht="15.5" x14ac:dyDescent="0.35">
      <c r="A5838" s="2"/>
    </row>
    <row r="5839" spans="1:1" ht="15.5" x14ac:dyDescent="0.35">
      <c r="A5839" s="2"/>
    </row>
    <row r="5840" spans="1:1" ht="15.5" x14ac:dyDescent="0.35">
      <c r="A5840" s="2"/>
    </row>
    <row r="5841" spans="1:1" ht="15.5" x14ac:dyDescent="0.35">
      <c r="A5841" s="2"/>
    </row>
    <row r="5842" spans="1:1" ht="15.5" x14ac:dyDescent="0.35">
      <c r="A5842" s="2"/>
    </row>
    <row r="5843" spans="1:1" ht="15.5" x14ac:dyDescent="0.35">
      <c r="A5843" s="2"/>
    </row>
    <row r="5844" spans="1:1" ht="15.5" x14ac:dyDescent="0.35">
      <c r="A5844" s="2"/>
    </row>
    <row r="5845" spans="1:1" ht="15.5" x14ac:dyDescent="0.35">
      <c r="A5845" s="2"/>
    </row>
    <row r="5846" spans="1:1" ht="15.5" x14ac:dyDescent="0.35">
      <c r="A5846" s="2"/>
    </row>
    <row r="5847" spans="1:1" ht="15.5" x14ac:dyDescent="0.35">
      <c r="A5847" s="2"/>
    </row>
    <row r="5848" spans="1:1" ht="15.5" x14ac:dyDescent="0.35">
      <c r="A5848" s="2"/>
    </row>
    <row r="5849" spans="1:1" ht="15.5" x14ac:dyDescent="0.35">
      <c r="A5849" s="2"/>
    </row>
    <row r="5850" spans="1:1" ht="15.5" x14ac:dyDescent="0.35">
      <c r="A5850" s="2"/>
    </row>
    <row r="5851" spans="1:1" ht="15.5" x14ac:dyDescent="0.35">
      <c r="A5851" s="2"/>
    </row>
    <row r="5852" spans="1:1" ht="15.5" x14ac:dyDescent="0.35">
      <c r="A5852" s="2"/>
    </row>
    <row r="5853" spans="1:1" ht="15.5" x14ac:dyDescent="0.35">
      <c r="A5853" s="2"/>
    </row>
    <row r="5854" spans="1:1" ht="15.5" x14ac:dyDescent="0.35">
      <c r="A5854" s="2"/>
    </row>
    <row r="5855" spans="1:1" ht="15.5" x14ac:dyDescent="0.35">
      <c r="A5855" s="2"/>
    </row>
    <row r="5856" spans="1:1" ht="15.5" x14ac:dyDescent="0.35">
      <c r="A5856" s="2"/>
    </row>
    <row r="5857" spans="1:1" ht="15.5" x14ac:dyDescent="0.35">
      <c r="A5857" s="2"/>
    </row>
    <row r="5858" spans="1:1" ht="15.5" x14ac:dyDescent="0.35">
      <c r="A5858" s="2"/>
    </row>
    <row r="5859" spans="1:1" ht="15.5" x14ac:dyDescent="0.35">
      <c r="A5859" s="2"/>
    </row>
    <row r="5860" spans="1:1" ht="15.5" x14ac:dyDescent="0.35">
      <c r="A5860" s="2"/>
    </row>
    <row r="5861" spans="1:1" ht="15.5" x14ac:dyDescent="0.35">
      <c r="A5861" s="2"/>
    </row>
    <row r="5862" spans="1:1" ht="15.5" x14ac:dyDescent="0.35">
      <c r="A5862" s="2"/>
    </row>
    <row r="5863" spans="1:1" ht="15.5" x14ac:dyDescent="0.35">
      <c r="A5863" s="2"/>
    </row>
    <row r="5864" spans="1:1" ht="15.5" x14ac:dyDescent="0.35">
      <c r="A5864" s="2"/>
    </row>
    <row r="5865" spans="1:1" ht="15.5" x14ac:dyDescent="0.35">
      <c r="A5865" s="2"/>
    </row>
    <row r="5866" spans="1:1" ht="15.5" x14ac:dyDescent="0.35">
      <c r="A5866" s="2"/>
    </row>
    <row r="5867" spans="1:1" ht="15.5" x14ac:dyDescent="0.35">
      <c r="A5867" s="2"/>
    </row>
    <row r="5868" spans="1:1" ht="15.5" x14ac:dyDescent="0.35">
      <c r="A5868" s="2"/>
    </row>
    <row r="5869" spans="1:1" ht="15.5" x14ac:dyDescent="0.35">
      <c r="A5869" s="2"/>
    </row>
    <row r="5870" spans="1:1" ht="15.5" x14ac:dyDescent="0.35">
      <c r="A5870" s="2"/>
    </row>
    <row r="5871" spans="1:1" ht="15.5" x14ac:dyDescent="0.35">
      <c r="A5871" s="2"/>
    </row>
    <row r="5872" spans="1:1" ht="15.5" x14ac:dyDescent="0.35">
      <c r="A5872" s="2"/>
    </row>
    <row r="5873" spans="1:1" ht="15.5" x14ac:dyDescent="0.35">
      <c r="A5873" s="2"/>
    </row>
    <row r="5874" spans="1:1" ht="15.5" x14ac:dyDescent="0.35">
      <c r="A5874" s="2"/>
    </row>
    <row r="5875" spans="1:1" ht="15.5" x14ac:dyDescent="0.35">
      <c r="A5875" s="2"/>
    </row>
    <row r="5876" spans="1:1" ht="15.5" x14ac:dyDescent="0.35">
      <c r="A5876" s="2"/>
    </row>
    <row r="5877" spans="1:1" ht="15.5" x14ac:dyDescent="0.35">
      <c r="A5877" s="2"/>
    </row>
    <row r="5878" spans="1:1" ht="15.5" x14ac:dyDescent="0.35">
      <c r="A5878" s="2"/>
    </row>
    <row r="5879" spans="1:1" ht="15.5" x14ac:dyDescent="0.35">
      <c r="A5879" s="2"/>
    </row>
    <row r="5880" spans="1:1" ht="15.5" x14ac:dyDescent="0.35">
      <c r="A5880" s="2"/>
    </row>
    <row r="5881" spans="1:1" ht="15.5" x14ac:dyDescent="0.35">
      <c r="A5881" s="2"/>
    </row>
    <row r="5882" spans="1:1" ht="15.5" x14ac:dyDescent="0.35">
      <c r="A5882" s="2"/>
    </row>
    <row r="5883" spans="1:1" ht="15.5" x14ac:dyDescent="0.35">
      <c r="A5883" s="2"/>
    </row>
    <row r="5884" spans="1:1" ht="15.5" x14ac:dyDescent="0.35">
      <c r="A5884" s="2"/>
    </row>
    <row r="5885" spans="1:1" ht="15.5" x14ac:dyDescent="0.35">
      <c r="A5885" s="2"/>
    </row>
    <row r="5886" spans="1:1" ht="15.5" x14ac:dyDescent="0.35">
      <c r="A5886" s="2"/>
    </row>
    <row r="5887" spans="1:1" ht="15.5" x14ac:dyDescent="0.35">
      <c r="A5887" s="2"/>
    </row>
    <row r="5888" spans="1:1" ht="15.5" x14ac:dyDescent="0.35">
      <c r="A5888" s="2"/>
    </row>
    <row r="5889" spans="1:1" ht="15.5" x14ac:dyDescent="0.35">
      <c r="A5889" s="2"/>
    </row>
    <row r="5890" spans="1:1" ht="15.5" x14ac:dyDescent="0.35">
      <c r="A5890" s="2"/>
    </row>
    <row r="5891" spans="1:1" ht="15.5" x14ac:dyDescent="0.35">
      <c r="A5891" s="2"/>
    </row>
    <row r="5892" spans="1:1" ht="15.5" x14ac:dyDescent="0.35">
      <c r="A5892" s="2"/>
    </row>
    <row r="5893" spans="1:1" ht="15.5" x14ac:dyDescent="0.35">
      <c r="A5893" s="2"/>
    </row>
    <row r="5894" spans="1:1" ht="15.5" x14ac:dyDescent="0.35">
      <c r="A5894" s="2"/>
    </row>
    <row r="5895" spans="1:1" ht="15.5" x14ac:dyDescent="0.35">
      <c r="A5895" s="2"/>
    </row>
    <row r="5896" spans="1:1" ht="15.5" x14ac:dyDescent="0.35">
      <c r="A5896" s="2"/>
    </row>
    <row r="5897" spans="1:1" ht="15.5" x14ac:dyDescent="0.35">
      <c r="A5897" s="2"/>
    </row>
    <row r="5898" spans="1:1" ht="15.5" x14ac:dyDescent="0.35">
      <c r="A5898" s="2"/>
    </row>
    <row r="5899" spans="1:1" ht="15.5" x14ac:dyDescent="0.35">
      <c r="A5899" s="2"/>
    </row>
    <row r="5900" spans="1:1" ht="15.5" x14ac:dyDescent="0.35">
      <c r="A5900" s="2"/>
    </row>
    <row r="5901" spans="1:1" ht="15.5" x14ac:dyDescent="0.35">
      <c r="A5901" s="2"/>
    </row>
    <row r="5902" spans="1:1" ht="15.5" x14ac:dyDescent="0.35">
      <c r="A5902" s="2"/>
    </row>
    <row r="5903" spans="1:1" ht="15.5" x14ac:dyDescent="0.35">
      <c r="A5903" s="2"/>
    </row>
    <row r="5904" spans="1:1" ht="15.5" x14ac:dyDescent="0.35">
      <c r="A5904" s="2"/>
    </row>
    <row r="5905" spans="1:1" ht="15.5" x14ac:dyDescent="0.35">
      <c r="A5905" s="2"/>
    </row>
    <row r="5906" spans="1:1" ht="15.5" x14ac:dyDescent="0.35">
      <c r="A5906" s="2"/>
    </row>
    <row r="5907" spans="1:1" ht="15.5" x14ac:dyDescent="0.35">
      <c r="A5907" s="2"/>
    </row>
    <row r="5908" spans="1:1" ht="15.5" x14ac:dyDescent="0.35">
      <c r="A5908" s="2"/>
    </row>
    <row r="5909" spans="1:1" ht="15.5" x14ac:dyDescent="0.35">
      <c r="A5909" s="2"/>
    </row>
    <row r="5910" spans="1:1" ht="15.5" x14ac:dyDescent="0.35">
      <c r="A5910" s="2"/>
    </row>
    <row r="5911" spans="1:1" ht="15.5" x14ac:dyDescent="0.35">
      <c r="A5911" s="2"/>
    </row>
    <row r="5912" spans="1:1" ht="15.5" x14ac:dyDescent="0.35">
      <c r="A5912" s="2"/>
    </row>
    <row r="5913" spans="1:1" ht="15.5" x14ac:dyDescent="0.35">
      <c r="A5913" s="2"/>
    </row>
    <row r="5914" spans="1:1" ht="15.5" x14ac:dyDescent="0.35">
      <c r="A5914" s="2"/>
    </row>
    <row r="5915" spans="1:1" ht="15.5" x14ac:dyDescent="0.35">
      <c r="A5915" s="2"/>
    </row>
    <row r="5916" spans="1:1" ht="15.5" x14ac:dyDescent="0.35">
      <c r="A5916" s="2"/>
    </row>
    <row r="5917" spans="1:1" ht="15.5" x14ac:dyDescent="0.35">
      <c r="A5917" s="2"/>
    </row>
    <row r="5918" spans="1:1" ht="15.5" x14ac:dyDescent="0.35">
      <c r="A5918" s="2"/>
    </row>
    <row r="5919" spans="1:1" ht="15.5" x14ac:dyDescent="0.35">
      <c r="A5919" s="2"/>
    </row>
    <row r="5920" spans="1:1" ht="15.5" x14ac:dyDescent="0.35">
      <c r="A5920" s="2"/>
    </row>
    <row r="5921" spans="1:1" ht="15.5" x14ac:dyDescent="0.35">
      <c r="A5921" s="2"/>
    </row>
    <row r="5922" spans="1:1" ht="15.5" x14ac:dyDescent="0.35">
      <c r="A5922" s="2"/>
    </row>
    <row r="5923" spans="1:1" ht="15.5" x14ac:dyDescent="0.35">
      <c r="A5923" s="2"/>
    </row>
    <row r="5924" spans="1:1" ht="15.5" x14ac:dyDescent="0.35">
      <c r="A5924" s="2"/>
    </row>
    <row r="5925" spans="1:1" ht="15.5" x14ac:dyDescent="0.35">
      <c r="A5925" s="2"/>
    </row>
    <row r="5926" spans="1:1" ht="15.5" x14ac:dyDescent="0.35">
      <c r="A5926" s="2"/>
    </row>
    <row r="5927" spans="1:1" ht="15.5" x14ac:dyDescent="0.35">
      <c r="A5927" s="2"/>
    </row>
    <row r="5928" spans="1:1" ht="15.5" x14ac:dyDescent="0.35">
      <c r="A5928" s="2"/>
    </row>
    <row r="5929" spans="1:1" ht="15.5" x14ac:dyDescent="0.35">
      <c r="A5929" s="2"/>
    </row>
    <row r="5930" spans="1:1" ht="15.5" x14ac:dyDescent="0.35">
      <c r="A5930" s="2"/>
    </row>
    <row r="5931" spans="1:1" ht="15.5" x14ac:dyDescent="0.35">
      <c r="A5931" s="2"/>
    </row>
    <row r="5932" spans="1:1" ht="15.5" x14ac:dyDescent="0.35">
      <c r="A5932" s="2"/>
    </row>
    <row r="5933" spans="1:1" ht="15.5" x14ac:dyDescent="0.35">
      <c r="A5933" s="2"/>
    </row>
    <row r="5934" spans="1:1" ht="15.5" x14ac:dyDescent="0.35">
      <c r="A5934" s="2"/>
    </row>
    <row r="5935" spans="1:1" ht="15.5" x14ac:dyDescent="0.35">
      <c r="A5935" s="2"/>
    </row>
    <row r="5936" spans="1:1" ht="15.5" x14ac:dyDescent="0.35">
      <c r="A5936" s="2"/>
    </row>
    <row r="5937" spans="1:1" ht="15.5" x14ac:dyDescent="0.35">
      <c r="A5937" s="2"/>
    </row>
    <row r="5938" spans="1:1" ht="15.5" x14ac:dyDescent="0.35">
      <c r="A5938" s="2"/>
    </row>
    <row r="5939" spans="1:1" ht="15.5" x14ac:dyDescent="0.35">
      <c r="A5939" s="2"/>
    </row>
    <row r="5940" spans="1:1" ht="15.5" x14ac:dyDescent="0.35">
      <c r="A5940" s="2"/>
    </row>
    <row r="5941" spans="1:1" ht="15.5" x14ac:dyDescent="0.35">
      <c r="A5941" s="2"/>
    </row>
    <row r="5942" spans="1:1" ht="15.5" x14ac:dyDescent="0.35">
      <c r="A5942" s="2"/>
    </row>
    <row r="5943" spans="1:1" ht="15.5" x14ac:dyDescent="0.35">
      <c r="A5943" s="2"/>
    </row>
    <row r="5944" spans="1:1" ht="15.5" x14ac:dyDescent="0.35">
      <c r="A5944" s="2"/>
    </row>
    <row r="5945" spans="1:1" ht="15.5" x14ac:dyDescent="0.35">
      <c r="A5945" s="2"/>
    </row>
    <row r="5946" spans="1:1" ht="15.5" x14ac:dyDescent="0.35">
      <c r="A5946" s="2"/>
    </row>
    <row r="5947" spans="1:1" ht="15.5" x14ac:dyDescent="0.35">
      <c r="A5947" s="2"/>
    </row>
    <row r="5948" spans="1:1" ht="15.5" x14ac:dyDescent="0.35">
      <c r="A5948" s="2"/>
    </row>
    <row r="5949" spans="1:1" ht="15.5" x14ac:dyDescent="0.35">
      <c r="A5949" s="2"/>
    </row>
    <row r="5950" spans="1:1" ht="15.5" x14ac:dyDescent="0.35">
      <c r="A5950" s="2"/>
    </row>
    <row r="5951" spans="1:1" ht="15.5" x14ac:dyDescent="0.35">
      <c r="A5951" s="2"/>
    </row>
    <row r="5952" spans="1:1" ht="15.5" x14ac:dyDescent="0.35">
      <c r="A5952" s="2"/>
    </row>
    <row r="5953" spans="1:1" ht="15.5" x14ac:dyDescent="0.35">
      <c r="A5953" s="2"/>
    </row>
    <row r="5954" spans="1:1" ht="15.5" x14ac:dyDescent="0.35">
      <c r="A5954" s="2"/>
    </row>
    <row r="5955" spans="1:1" ht="15.5" x14ac:dyDescent="0.35">
      <c r="A5955" s="2"/>
    </row>
    <row r="5956" spans="1:1" ht="15.5" x14ac:dyDescent="0.35">
      <c r="A5956" s="2"/>
    </row>
    <row r="5957" spans="1:1" ht="15.5" x14ac:dyDescent="0.35">
      <c r="A5957" s="2"/>
    </row>
    <row r="5958" spans="1:1" ht="15.5" x14ac:dyDescent="0.35">
      <c r="A5958" s="2"/>
    </row>
    <row r="5959" spans="1:1" ht="15.5" x14ac:dyDescent="0.35">
      <c r="A5959" s="2"/>
    </row>
    <row r="5960" spans="1:1" ht="15.5" x14ac:dyDescent="0.35">
      <c r="A5960" s="2"/>
    </row>
    <row r="5961" spans="1:1" ht="15.5" x14ac:dyDescent="0.35">
      <c r="A5961" s="2"/>
    </row>
    <row r="5962" spans="1:1" ht="15.5" x14ac:dyDescent="0.35">
      <c r="A5962" s="2"/>
    </row>
    <row r="5963" spans="1:1" ht="15.5" x14ac:dyDescent="0.35">
      <c r="A5963" s="2"/>
    </row>
    <row r="5964" spans="1:1" ht="15.5" x14ac:dyDescent="0.35">
      <c r="A5964" s="2"/>
    </row>
    <row r="5965" spans="1:1" ht="15.5" x14ac:dyDescent="0.35">
      <c r="A5965" s="2"/>
    </row>
    <row r="5966" spans="1:1" ht="15.5" x14ac:dyDescent="0.35">
      <c r="A5966" s="2"/>
    </row>
    <row r="5967" spans="1:1" ht="15.5" x14ac:dyDescent="0.35">
      <c r="A5967" s="2"/>
    </row>
    <row r="5968" spans="1:1" ht="15.5" x14ac:dyDescent="0.35">
      <c r="A5968" s="2"/>
    </row>
    <row r="5969" spans="1:1" ht="15.5" x14ac:dyDescent="0.35">
      <c r="A5969" s="2"/>
    </row>
    <row r="5970" spans="1:1" ht="15.5" x14ac:dyDescent="0.35">
      <c r="A5970" s="2"/>
    </row>
    <row r="5971" spans="1:1" ht="15.5" x14ac:dyDescent="0.35">
      <c r="A5971" s="2"/>
    </row>
    <row r="5972" spans="1:1" ht="15.5" x14ac:dyDescent="0.35">
      <c r="A5972" s="2"/>
    </row>
    <row r="5973" spans="1:1" ht="15.5" x14ac:dyDescent="0.35">
      <c r="A5973" s="2"/>
    </row>
    <row r="5974" spans="1:1" ht="15.5" x14ac:dyDescent="0.35">
      <c r="A5974" s="2"/>
    </row>
    <row r="5975" spans="1:1" ht="15.5" x14ac:dyDescent="0.35">
      <c r="A5975" s="2"/>
    </row>
    <row r="5976" spans="1:1" ht="15.5" x14ac:dyDescent="0.35">
      <c r="A5976" s="2"/>
    </row>
    <row r="5977" spans="1:1" ht="15.5" x14ac:dyDescent="0.35">
      <c r="A5977" s="2"/>
    </row>
    <row r="5978" spans="1:1" ht="15.5" x14ac:dyDescent="0.35">
      <c r="A5978" s="2"/>
    </row>
    <row r="5979" spans="1:1" ht="15.5" x14ac:dyDescent="0.35">
      <c r="A5979" s="2"/>
    </row>
    <row r="5980" spans="1:1" ht="15.5" x14ac:dyDescent="0.35">
      <c r="A5980" s="2"/>
    </row>
    <row r="5981" spans="1:1" ht="15.5" x14ac:dyDescent="0.35">
      <c r="A5981" s="2"/>
    </row>
    <row r="5982" spans="1:1" ht="15.5" x14ac:dyDescent="0.35">
      <c r="A5982" s="2"/>
    </row>
    <row r="5983" spans="1:1" ht="15.5" x14ac:dyDescent="0.35">
      <c r="A5983" s="2"/>
    </row>
    <row r="5984" spans="1:1" ht="15.5" x14ac:dyDescent="0.35">
      <c r="A5984" s="2"/>
    </row>
    <row r="5985" spans="1:1" ht="15.5" x14ac:dyDescent="0.35">
      <c r="A5985" s="2"/>
    </row>
    <row r="5986" spans="1:1" ht="15.5" x14ac:dyDescent="0.35">
      <c r="A5986" s="2"/>
    </row>
    <row r="5987" spans="1:1" ht="15.5" x14ac:dyDescent="0.35">
      <c r="A5987" s="2"/>
    </row>
    <row r="5988" spans="1:1" ht="15.5" x14ac:dyDescent="0.35">
      <c r="A5988" s="2"/>
    </row>
    <row r="5989" spans="1:1" ht="15.5" x14ac:dyDescent="0.35">
      <c r="A5989" s="2"/>
    </row>
    <row r="5990" spans="1:1" ht="15.5" x14ac:dyDescent="0.35">
      <c r="A5990" s="2"/>
    </row>
    <row r="5991" spans="1:1" ht="15.5" x14ac:dyDescent="0.35">
      <c r="A5991" s="2"/>
    </row>
    <row r="5992" spans="1:1" ht="15.5" x14ac:dyDescent="0.35">
      <c r="A5992" s="2"/>
    </row>
    <row r="5993" spans="1:1" ht="15.5" x14ac:dyDescent="0.35">
      <c r="A5993" s="2"/>
    </row>
    <row r="5994" spans="1:1" ht="15.5" x14ac:dyDescent="0.35">
      <c r="A5994" s="2"/>
    </row>
    <row r="5995" spans="1:1" ht="15.5" x14ac:dyDescent="0.35">
      <c r="A5995" s="2"/>
    </row>
    <row r="5996" spans="1:1" ht="15.5" x14ac:dyDescent="0.35">
      <c r="A5996" s="2"/>
    </row>
    <row r="5997" spans="1:1" ht="15.5" x14ac:dyDescent="0.35">
      <c r="A5997" s="2"/>
    </row>
    <row r="5998" spans="1:1" ht="15.5" x14ac:dyDescent="0.35">
      <c r="A5998" s="2"/>
    </row>
    <row r="5999" spans="1:1" ht="15.5" x14ac:dyDescent="0.35">
      <c r="A5999" s="2"/>
    </row>
    <row r="6000" spans="1:1" ht="15.5" x14ac:dyDescent="0.35">
      <c r="A6000" s="2"/>
    </row>
    <row r="6001" spans="1:1" ht="15.5" x14ac:dyDescent="0.35">
      <c r="A6001" s="2"/>
    </row>
    <row r="6002" spans="1:1" ht="15.5" x14ac:dyDescent="0.35">
      <c r="A6002" s="2"/>
    </row>
    <row r="6003" spans="1:1" ht="15.5" x14ac:dyDescent="0.35">
      <c r="A6003" s="2"/>
    </row>
    <row r="6004" spans="1:1" ht="15.5" x14ac:dyDescent="0.35">
      <c r="A6004" s="2"/>
    </row>
    <row r="6005" spans="1:1" ht="15.5" x14ac:dyDescent="0.35">
      <c r="A6005" s="2"/>
    </row>
    <row r="6006" spans="1:1" ht="15.5" x14ac:dyDescent="0.35">
      <c r="A6006" s="2"/>
    </row>
    <row r="6007" spans="1:1" ht="15.5" x14ac:dyDescent="0.35">
      <c r="A6007" s="2"/>
    </row>
    <row r="6008" spans="1:1" ht="15.5" x14ac:dyDescent="0.35">
      <c r="A6008" s="2"/>
    </row>
    <row r="6009" spans="1:1" ht="15.5" x14ac:dyDescent="0.35">
      <c r="A6009" s="2"/>
    </row>
    <row r="6010" spans="1:1" ht="15.5" x14ac:dyDescent="0.35">
      <c r="A6010" s="2"/>
    </row>
    <row r="6011" spans="1:1" ht="15.5" x14ac:dyDescent="0.35">
      <c r="A6011" s="2"/>
    </row>
    <row r="6012" spans="1:1" ht="15.5" x14ac:dyDescent="0.35">
      <c r="A6012" s="2"/>
    </row>
    <row r="6013" spans="1:1" ht="15.5" x14ac:dyDescent="0.35">
      <c r="A6013" s="2"/>
    </row>
    <row r="6014" spans="1:1" ht="15.5" x14ac:dyDescent="0.35">
      <c r="A6014" s="2"/>
    </row>
    <row r="6015" spans="1:1" ht="15.5" x14ac:dyDescent="0.35">
      <c r="A6015" s="2"/>
    </row>
    <row r="6016" spans="1:1" ht="15.5" x14ac:dyDescent="0.35">
      <c r="A6016" s="2"/>
    </row>
    <row r="6017" spans="1:1" ht="15.5" x14ac:dyDescent="0.35">
      <c r="A6017" s="2"/>
    </row>
    <row r="6018" spans="1:1" ht="15.5" x14ac:dyDescent="0.35">
      <c r="A6018" s="2"/>
    </row>
    <row r="6019" spans="1:1" ht="15.5" x14ac:dyDescent="0.35">
      <c r="A6019" s="2"/>
    </row>
    <row r="6020" spans="1:1" ht="15.5" x14ac:dyDescent="0.35">
      <c r="A6020" s="2"/>
    </row>
    <row r="6021" spans="1:1" ht="15.5" x14ac:dyDescent="0.35">
      <c r="A6021" s="2"/>
    </row>
    <row r="6022" spans="1:1" ht="15.5" x14ac:dyDescent="0.35">
      <c r="A6022" s="2"/>
    </row>
    <row r="6023" spans="1:1" ht="15.5" x14ac:dyDescent="0.35">
      <c r="A6023" s="2"/>
    </row>
    <row r="6024" spans="1:1" ht="15.5" x14ac:dyDescent="0.35">
      <c r="A6024" s="2"/>
    </row>
    <row r="6025" spans="1:1" ht="15.5" x14ac:dyDescent="0.35">
      <c r="A6025" s="2"/>
    </row>
    <row r="6026" spans="1:1" ht="15.5" x14ac:dyDescent="0.35">
      <c r="A6026" s="2"/>
    </row>
    <row r="6027" spans="1:1" ht="15.5" x14ac:dyDescent="0.35">
      <c r="A6027" s="2"/>
    </row>
    <row r="6028" spans="1:1" ht="15.5" x14ac:dyDescent="0.35">
      <c r="A6028" s="2"/>
    </row>
    <row r="6029" spans="1:1" ht="15.5" x14ac:dyDescent="0.35">
      <c r="A6029" s="2"/>
    </row>
    <row r="6030" spans="1:1" ht="15.5" x14ac:dyDescent="0.35">
      <c r="A6030" s="2"/>
    </row>
    <row r="6031" spans="1:1" ht="15.5" x14ac:dyDescent="0.35">
      <c r="A6031" s="2"/>
    </row>
    <row r="6032" spans="1:1" ht="15.5" x14ac:dyDescent="0.35">
      <c r="A6032" s="2"/>
    </row>
    <row r="6033" spans="1:1" ht="15.5" x14ac:dyDescent="0.35">
      <c r="A6033" s="2"/>
    </row>
    <row r="6034" spans="1:1" ht="15.5" x14ac:dyDescent="0.35">
      <c r="A6034" s="2"/>
    </row>
    <row r="6035" spans="1:1" ht="15.5" x14ac:dyDescent="0.35">
      <c r="A6035" s="2"/>
    </row>
    <row r="6036" spans="1:1" ht="15.5" x14ac:dyDescent="0.35">
      <c r="A6036" s="2"/>
    </row>
    <row r="6037" spans="1:1" ht="15.5" x14ac:dyDescent="0.35">
      <c r="A6037" s="2"/>
    </row>
    <row r="6038" spans="1:1" ht="15.5" x14ac:dyDescent="0.35">
      <c r="A6038" s="2"/>
    </row>
    <row r="6039" spans="1:1" ht="15.5" x14ac:dyDescent="0.35">
      <c r="A6039" s="2"/>
    </row>
    <row r="6040" spans="1:1" ht="15.5" x14ac:dyDescent="0.35">
      <c r="A6040" s="2"/>
    </row>
    <row r="6041" spans="1:1" ht="15.5" x14ac:dyDescent="0.35">
      <c r="A6041" s="2"/>
    </row>
    <row r="6042" spans="1:1" ht="15.5" x14ac:dyDescent="0.35">
      <c r="A6042" s="2"/>
    </row>
    <row r="6043" spans="1:1" ht="15.5" x14ac:dyDescent="0.35">
      <c r="A6043" s="2"/>
    </row>
    <row r="6044" spans="1:1" ht="15.5" x14ac:dyDescent="0.35">
      <c r="A6044" s="2"/>
    </row>
    <row r="6045" spans="1:1" ht="15.5" x14ac:dyDescent="0.35">
      <c r="A6045" s="2"/>
    </row>
    <row r="6046" spans="1:1" ht="15.5" x14ac:dyDescent="0.35">
      <c r="A6046" s="2"/>
    </row>
    <row r="6047" spans="1:1" ht="15.5" x14ac:dyDescent="0.35">
      <c r="A6047" s="2"/>
    </row>
    <row r="6048" spans="1:1" ht="15.5" x14ac:dyDescent="0.35">
      <c r="A6048" s="2"/>
    </row>
    <row r="6049" spans="1:1" ht="15.5" x14ac:dyDescent="0.35">
      <c r="A6049" s="2"/>
    </row>
    <row r="6050" spans="1:1" ht="15.5" x14ac:dyDescent="0.35">
      <c r="A6050" s="2"/>
    </row>
    <row r="6051" spans="1:1" ht="15.5" x14ac:dyDescent="0.35">
      <c r="A6051" s="2"/>
    </row>
    <row r="6052" spans="1:1" ht="15.5" x14ac:dyDescent="0.35">
      <c r="A6052" s="2"/>
    </row>
    <row r="6053" spans="1:1" ht="15.5" x14ac:dyDescent="0.35">
      <c r="A6053" s="2"/>
    </row>
    <row r="6054" spans="1:1" ht="15.5" x14ac:dyDescent="0.35">
      <c r="A6054" s="2"/>
    </row>
    <row r="6055" spans="1:1" ht="15.5" x14ac:dyDescent="0.35">
      <c r="A6055" s="2"/>
    </row>
    <row r="6056" spans="1:1" ht="15.5" x14ac:dyDescent="0.35">
      <c r="A6056" s="2"/>
    </row>
    <row r="6057" spans="1:1" ht="15.5" x14ac:dyDescent="0.35">
      <c r="A6057" s="2"/>
    </row>
    <row r="6058" spans="1:1" ht="15.5" x14ac:dyDescent="0.35">
      <c r="A6058" s="2"/>
    </row>
    <row r="6059" spans="1:1" ht="15.5" x14ac:dyDescent="0.35">
      <c r="A6059" s="2"/>
    </row>
    <row r="6060" spans="1:1" ht="15.5" x14ac:dyDescent="0.35">
      <c r="A6060" s="2"/>
    </row>
    <row r="6061" spans="1:1" ht="15.5" x14ac:dyDescent="0.35">
      <c r="A6061" s="2"/>
    </row>
    <row r="6062" spans="1:1" ht="15.5" x14ac:dyDescent="0.35">
      <c r="A6062" s="2"/>
    </row>
    <row r="6063" spans="1:1" ht="15.5" x14ac:dyDescent="0.35">
      <c r="A6063" s="2"/>
    </row>
    <row r="6064" spans="1:1" ht="15.5" x14ac:dyDescent="0.35">
      <c r="A6064" s="2"/>
    </row>
    <row r="6065" spans="1:1" ht="15.5" x14ac:dyDescent="0.35">
      <c r="A6065" s="2"/>
    </row>
    <row r="6066" spans="1:1" ht="15.5" x14ac:dyDescent="0.35">
      <c r="A6066" s="2"/>
    </row>
    <row r="6067" spans="1:1" ht="15.5" x14ac:dyDescent="0.35">
      <c r="A6067" s="2"/>
    </row>
    <row r="6068" spans="1:1" ht="15.5" x14ac:dyDescent="0.35">
      <c r="A6068" s="2"/>
    </row>
    <row r="6069" spans="1:1" ht="15.5" x14ac:dyDescent="0.35">
      <c r="A6069" s="2"/>
    </row>
    <row r="6070" spans="1:1" ht="15.5" x14ac:dyDescent="0.35">
      <c r="A6070" s="2"/>
    </row>
    <row r="6071" spans="1:1" ht="15.5" x14ac:dyDescent="0.35">
      <c r="A6071" s="2"/>
    </row>
    <row r="6072" spans="1:1" ht="15.5" x14ac:dyDescent="0.35">
      <c r="A6072" s="2"/>
    </row>
    <row r="6073" spans="1:1" ht="15.5" x14ac:dyDescent="0.35">
      <c r="A6073" s="2"/>
    </row>
    <row r="6074" spans="1:1" ht="15.5" x14ac:dyDescent="0.35">
      <c r="A6074" s="2"/>
    </row>
    <row r="6075" spans="1:1" ht="15.5" x14ac:dyDescent="0.35">
      <c r="A6075" s="2"/>
    </row>
    <row r="6076" spans="1:1" ht="15.5" x14ac:dyDescent="0.35">
      <c r="A6076" s="2"/>
    </row>
    <row r="6077" spans="1:1" ht="15.5" x14ac:dyDescent="0.35">
      <c r="A6077" s="2"/>
    </row>
    <row r="6078" spans="1:1" ht="15.5" x14ac:dyDescent="0.35">
      <c r="A6078" s="2"/>
    </row>
    <row r="6079" spans="1:1" ht="15.5" x14ac:dyDescent="0.35">
      <c r="A6079" s="2"/>
    </row>
    <row r="6080" spans="1:1" ht="15.5" x14ac:dyDescent="0.35">
      <c r="A6080" s="2"/>
    </row>
    <row r="6081" spans="1:1" ht="15.5" x14ac:dyDescent="0.35">
      <c r="A6081" s="2"/>
    </row>
    <row r="6082" spans="1:1" ht="15.5" x14ac:dyDescent="0.35">
      <c r="A6082" s="2"/>
    </row>
    <row r="6083" spans="1:1" ht="15.5" x14ac:dyDescent="0.35">
      <c r="A6083" s="2"/>
    </row>
    <row r="6084" spans="1:1" ht="15.5" x14ac:dyDescent="0.35">
      <c r="A6084" s="2"/>
    </row>
    <row r="6085" spans="1:1" ht="15.5" x14ac:dyDescent="0.35">
      <c r="A6085" s="2"/>
    </row>
    <row r="6086" spans="1:1" ht="15.5" x14ac:dyDescent="0.35">
      <c r="A6086" s="2"/>
    </row>
    <row r="6087" spans="1:1" ht="15.5" x14ac:dyDescent="0.35">
      <c r="A6087" s="2"/>
    </row>
    <row r="6088" spans="1:1" ht="15.5" x14ac:dyDescent="0.35">
      <c r="A6088" s="2"/>
    </row>
    <row r="6089" spans="1:1" ht="15.5" x14ac:dyDescent="0.35">
      <c r="A6089" s="2"/>
    </row>
    <row r="6090" spans="1:1" ht="15.5" x14ac:dyDescent="0.35">
      <c r="A6090" s="2"/>
    </row>
    <row r="6091" spans="1:1" ht="15.5" x14ac:dyDescent="0.35">
      <c r="A6091" s="2"/>
    </row>
    <row r="6092" spans="1:1" ht="15.5" x14ac:dyDescent="0.35">
      <c r="A6092" s="2"/>
    </row>
    <row r="6093" spans="1:1" ht="15.5" x14ac:dyDescent="0.35">
      <c r="A6093" s="2"/>
    </row>
    <row r="6094" spans="1:1" ht="15.5" x14ac:dyDescent="0.35">
      <c r="A6094" s="2"/>
    </row>
    <row r="6095" spans="1:1" ht="15.5" x14ac:dyDescent="0.35">
      <c r="A6095" s="2"/>
    </row>
    <row r="6096" spans="1:1" ht="15.5" x14ac:dyDescent="0.35">
      <c r="A6096" s="2"/>
    </row>
    <row r="6097" spans="1:1" ht="15.5" x14ac:dyDescent="0.35">
      <c r="A6097" s="2"/>
    </row>
    <row r="6098" spans="1:1" ht="15.5" x14ac:dyDescent="0.35">
      <c r="A6098" s="2"/>
    </row>
    <row r="6099" spans="1:1" ht="15.5" x14ac:dyDescent="0.35">
      <c r="A6099" s="2"/>
    </row>
    <row r="6100" spans="1:1" ht="15.5" x14ac:dyDescent="0.35">
      <c r="A6100" s="2"/>
    </row>
    <row r="6101" spans="1:1" ht="15.5" x14ac:dyDescent="0.35">
      <c r="A6101" s="2"/>
    </row>
    <row r="6102" spans="1:1" ht="15.5" x14ac:dyDescent="0.35">
      <c r="A6102" s="2"/>
    </row>
    <row r="6103" spans="1:1" ht="15.5" x14ac:dyDescent="0.35">
      <c r="A6103" s="2"/>
    </row>
    <row r="6104" spans="1:1" ht="15.5" x14ac:dyDescent="0.35">
      <c r="A6104" s="2"/>
    </row>
    <row r="6105" spans="1:1" ht="15.5" x14ac:dyDescent="0.35">
      <c r="A6105" s="2"/>
    </row>
    <row r="6106" spans="1:1" ht="15.5" x14ac:dyDescent="0.35">
      <c r="A6106" s="2"/>
    </row>
    <row r="6107" spans="1:1" ht="15.5" x14ac:dyDescent="0.35">
      <c r="A6107" s="2"/>
    </row>
    <row r="6108" spans="1:1" ht="15.5" x14ac:dyDescent="0.35">
      <c r="A6108" s="2"/>
    </row>
    <row r="6109" spans="1:1" ht="15.5" x14ac:dyDescent="0.35">
      <c r="A6109" s="2"/>
    </row>
    <row r="6110" spans="1:1" ht="15.5" x14ac:dyDescent="0.35">
      <c r="A6110" s="2"/>
    </row>
    <row r="6111" spans="1:1" ht="15.5" x14ac:dyDescent="0.35">
      <c r="A6111" s="2"/>
    </row>
    <row r="6112" spans="1:1" ht="15.5" x14ac:dyDescent="0.35">
      <c r="A6112" s="2"/>
    </row>
    <row r="6113" spans="1:1" ht="15.5" x14ac:dyDescent="0.35">
      <c r="A6113" s="2"/>
    </row>
    <row r="6114" spans="1:1" ht="15.5" x14ac:dyDescent="0.35">
      <c r="A6114" s="2"/>
    </row>
    <row r="6115" spans="1:1" ht="15.5" x14ac:dyDescent="0.35">
      <c r="A6115" s="2"/>
    </row>
    <row r="6116" spans="1:1" ht="15.5" x14ac:dyDescent="0.35">
      <c r="A6116" s="2"/>
    </row>
    <row r="6117" spans="1:1" ht="15.5" x14ac:dyDescent="0.35">
      <c r="A6117" s="2"/>
    </row>
    <row r="6118" spans="1:1" ht="15.5" x14ac:dyDescent="0.35">
      <c r="A6118" s="2"/>
    </row>
    <row r="6119" spans="1:1" ht="15.5" x14ac:dyDescent="0.35">
      <c r="A6119" s="2"/>
    </row>
    <row r="6120" spans="1:1" ht="15.5" x14ac:dyDescent="0.35">
      <c r="A6120" s="2"/>
    </row>
    <row r="6121" spans="1:1" ht="15.5" x14ac:dyDescent="0.35">
      <c r="A6121" s="2"/>
    </row>
    <row r="6122" spans="1:1" ht="15.5" x14ac:dyDescent="0.35">
      <c r="A6122" s="2"/>
    </row>
    <row r="6123" spans="1:1" ht="15.5" x14ac:dyDescent="0.35">
      <c r="A6123" s="2"/>
    </row>
    <row r="6124" spans="1:1" ht="15.5" x14ac:dyDescent="0.35">
      <c r="A6124" s="2"/>
    </row>
    <row r="6125" spans="1:1" ht="15.5" x14ac:dyDescent="0.35">
      <c r="A6125" s="2"/>
    </row>
    <row r="6126" spans="1:1" ht="15.5" x14ac:dyDescent="0.35">
      <c r="A6126" s="2"/>
    </row>
    <row r="6127" spans="1:1" ht="15.5" x14ac:dyDescent="0.35">
      <c r="A6127" s="2"/>
    </row>
    <row r="6128" spans="1:1" ht="15.5" x14ac:dyDescent="0.35">
      <c r="A6128" s="2"/>
    </row>
    <row r="6129" spans="1:1" ht="15.5" x14ac:dyDescent="0.35">
      <c r="A6129" s="2"/>
    </row>
    <row r="6130" spans="1:1" ht="15.5" x14ac:dyDescent="0.35">
      <c r="A6130" s="2"/>
    </row>
    <row r="6131" spans="1:1" ht="15.5" x14ac:dyDescent="0.35">
      <c r="A6131" s="2"/>
    </row>
    <row r="6132" spans="1:1" ht="15.5" x14ac:dyDescent="0.35">
      <c r="A6132" s="2"/>
    </row>
    <row r="6133" spans="1:1" ht="15.5" x14ac:dyDescent="0.35">
      <c r="A6133" s="2"/>
    </row>
    <row r="6134" spans="1:1" ht="15.5" x14ac:dyDescent="0.35">
      <c r="A6134" s="2"/>
    </row>
    <row r="6135" spans="1:1" ht="15.5" x14ac:dyDescent="0.35">
      <c r="A6135" s="2"/>
    </row>
    <row r="6136" spans="1:1" ht="15.5" x14ac:dyDescent="0.35">
      <c r="A6136" s="2"/>
    </row>
    <row r="6137" spans="1:1" ht="15.5" x14ac:dyDescent="0.35">
      <c r="A6137" s="2"/>
    </row>
    <row r="6138" spans="1:1" ht="15.5" x14ac:dyDescent="0.35">
      <c r="A6138" s="2"/>
    </row>
    <row r="6139" spans="1:1" ht="15.5" x14ac:dyDescent="0.35">
      <c r="A6139" s="2"/>
    </row>
    <row r="6140" spans="1:1" ht="15.5" x14ac:dyDescent="0.35">
      <c r="A6140" s="2"/>
    </row>
    <row r="6141" spans="1:1" ht="15.5" x14ac:dyDescent="0.35">
      <c r="A6141" s="2"/>
    </row>
    <row r="6142" spans="1:1" ht="15.5" x14ac:dyDescent="0.35">
      <c r="A6142" s="2"/>
    </row>
    <row r="6143" spans="1:1" ht="15.5" x14ac:dyDescent="0.35">
      <c r="A6143" s="2"/>
    </row>
    <row r="6144" spans="1:1" ht="15.5" x14ac:dyDescent="0.35">
      <c r="A6144" s="2"/>
    </row>
    <row r="6145" spans="1:1" ht="15.5" x14ac:dyDescent="0.35">
      <c r="A6145" s="2"/>
    </row>
    <row r="6146" spans="1:1" ht="15.5" x14ac:dyDescent="0.35">
      <c r="A6146" s="2"/>
    </row>
    <row r="6147" spans="1:1" ht="15.5" x14ac:dyDescent="0.35">
      <c r="A6147" s="2"/>
    </row>
    <row r="6148" spans="1:1" ht="15.5" x14ac:dyDescent="0.35">
      <c r="A6148" s="2"/>
    </row>
    <row r="6149" spans="1:1" ht="15.5" x14ac:dyDescent="0.35">
      <c r="A6149" s="2"/>
    </row>
    <row r="6150" spans="1:1" ht="15.5" x14ac:dyDescent="0.35">
      <c r="A6150" s="2"/>
    </row>
    <row r="6151" spans="1:1" ht="15.5" x14ac:dyDescent="0.35">
      <c r="A6151" s="2"/>
    </row>
    <row r="6152" spans="1:1" ht="15.5" x14ac:dyDescent="0.35">
      <c r="A6152" s="2"/>
    </row>
    <row r="6153" spans="1:1" ht="15.5" x14ac:dyDescent="0.35">
      <c r="A6153" s="2"/>
    </row>
    <row r="6154" spans="1:1" ht="15.5" x14ac:dyDescent="0.35">
      <c r="A6154" s="2"/>
    </row>
    <row r="6155" spans="1:1" ht="15.5" x14ac:dyDescent="0.35">
      <c r="A6155" s="2"/>
    </row>
    <row r="6156" spans="1:1" ht="15.5" x14ac:dyDescent="0.35">
      <c r="A6156" s="2"/>
    </row>
    <row r="6157" spans="1:1" ht="15.5" x14ac:dyDescent="0.35">
      <c r="A6157" s="2"/>
    </row>
    <row r="6158" spans="1:1" ht="15.5" x14ac:dyDescent="0.35">
      <c r="A6158" s="2"/>
    </row>
    <row r="6159" spans="1:1" ht="15.5" x14ac:dyDescent="0.35">
      <c r="A6159" s="2"/>
    </row>
    <row r="6160" spans="1:1" ht="15.5" x14ac:dyDescent="0.35">
      <c r="A6160" s="2"/>
    </row>
    <row r="6161" spans="1:1" ht="15.5" x14ac:dyDescent="0.35">
      <c r="A6161" s="2"/>
    </row>
    <row r="6162" spans="1:1" ht="15.5" x14ac:dyDescent="0.35">
      <c r="A6162" s="2"/>
    </row>
    <row r="6163" spans="1:1" ht="15.5" x14ac:dyDescent="0.35">
      <c r="A6163" s="2"/>
    </row>
    <row r="6164" spans="1:1" ht="15.5" x14ac:dyDescent="0.35">
      <c r="A6164" s="2"/>
    </row>
    <row r="6165" spans="1:1" ht="15.5" x14ac:dyDescent="0.35">
      <c r="A6165" s="2"/>
    </row>
    <row r="6166" spans="1:1" ht="15.5" x14ac:dyDescent="0.35">
      <c r="A6166" s="2"/>
    </row>
    <row r="6167" spans="1:1" ht="15.5" x14ac:dyDescent="0.35">
      <c r="A6167" s="2"/>
    </row>
    <row r="6168" spans="1:1" ht="15.5" x14ac:dyDescent="0.35">
      <c r="A6168" s="2"/>
    </row>
    <row r="6169" spans="1:1" ht="15.5" x14ac:dyDescent="0.35">
      <c r="A6169" s="2"/>
    </row>
    <row r="6170" spans="1:1" ht="15.5" x14ac:dyDescent="0.35">
      <c r="A6170" s="2"/>
    </row>
    <row r="6171" spans="1:1" ht="15.5" x14ac:dyDescent="0.35">
      <c r="A6171" s="2"/>
    </row>
    <row r="6172" spans="1:1" ht="15.5" x14ac:dyDescent="0.35">
      <c r="A6172" s="2"/>
    </row>
    <row r="6173" spans="1:1" ht="15.5" x14ac:dyDescent="0.35">
      <c r="A6173" s="2"/>
    </row>
    <row r="6174" spans="1:1" ht="15.5" x14ac:dyDescent="0.35">
      <c r="A6174" s="2"/>
    </row>
    <row r="6175" spans="1:1" ht="15.5" x14ac:dyDescent="0.35">
      <c r="A6175" s="2"/>
    </row>
    <row r="6176" spans="1:1" ht="15.5" x14ac:dyDescent="0.35">
      <c r="A6176" s="2"/>
    </row>
    <row r="6177" spans="1:1" ht="15.5" x14ac:dyDescent="0.35">
      <c r="A6177" s="2"/>
    </row>
    <row r="6178" spans="1:1" ht="15.5" x14ac:dyDescent="0.35">
      <c r="A6178" s="2"/>
    </row>
    <row r="6179" spans="1:1" ht="15.5" x14ac:dyDescent="0.35">
      <c r="A6179" s="2"/>
    </row>
    <row r="6180" spans="1:1" ht="15.5" x14ac:dyDescent="0.35">
      <c r="A6180" s="2"/>
    </row>
    <row r="6181" spans="1:1" ht="15.5" x14ac:dyDescent="0.35">
      <c r="A6181" s="2"/>
    </row>
    <row r="6182" spans="1:1" ht="15.5" x14ac:dyDescent="0.35">
      <c r="A6182" s="2"/>
    </row>
    <row r="6183" spans="1:1" ht="15.5" x14ac:dyDescent="0.35">
      <c r="A6183" s="2"/>
    </row>
    <row r="6184" spans="1:1" ht="15.5" x14ac:dyDescent="0.35">
      <c r="A6184" s="2"/>
    </row>
    <row r="6185" spans="1:1" ht="15.5" x14ac:dyDescent="0.35">
      <c r="A6185" s="2"/>
    </row>
    <row r="6186" spans="1:1" ht="15.5" x14ac:dyDescent="0.35">
      <c r="A6186" s="2"/>
    </row>
    <row r="6187" spans="1:1" ht="15.5" x14ac:dyDescent="0.35">
      <c r="A6187" s="2"/>
    </row>
    <row r="6188" spans="1:1" ht="15.5" x14ac:dyDescent="0.35">
      <c r="A6188" s="2"/>
    </row>
    <row r="6189" spans="1:1" ht="15.5" x14ac:dyDescent="0.35">
      <c r="A6189" s="2"/>
    </row>
    <row r="6190" spans="1:1" ht="15.5" x14ac:dyDescent="0.35">
      <c r="A6190" s="2"/>
    </row>
    <row r="6191" spans="1:1" ht="15.5" x14ac:dyDescent="0.35">
      <c r="A6191" s="2"/>
    </row>
    <row r="6192" spans="1:1" ht="15.5" x14ac:dyDescent="0.35">
      <c r="A6192" s="2"/>
    </row>
    <row r="6193" spans="1:1" ht="15.5" x14ac:dyDescent="0.35">
      <c r="A6193" s="2"/>
    </row>
    <row r="6194" spans="1:1" ht="15.5" x14ac:dyDescent="0.35">
      <c r="A6194" s="2"/>
    </row>
    <row r="6195" spans="1:1" ht="15.5" x14ac:dyDescent="0.35">
      <c r="A6195" s="2"/>
    </row>
    <row r="6196" spans="1:1" ht="15.5" x14ac:dyDescent="0.35">
      <c r="A6196" s="2"/>
    </row>
    <row r="6197" spans="1:1" ht="15.5" x14ac:dyDescent="0.35">
      <c r="A6197" s="2"/>
    </row>
    <row r="6198" spans="1:1" ht="15.5" x14ac:dyDescent="0.35">
      <c r="A6198" s="2"/>
    </row>
    <row r="6199" spans="1:1" ht="15.5" x14ac:dyDescent="0.35">
      <c r="A6199" s="2"/>
    </row>
    <row r="6200" spans="1:1" ht="15.5" x14ac:dyDescent="0.35">
      <c r="A6200" s="2"/>
    </row>
    <row r="6201" spans="1:1" ht="15.5" x14ac:dyDescent="0.35">
      <c r="A6201" s="2"/>
    </row>
    <row r="6202" spans="1:1" ht="15.5" x14ac:dyDescent="0.35">
      <c r="A6202" s="2"/>
    </row>
    <row r="6203" spans="1:1" ht="15.5" x14ac:dyDescent="0.35">
      <c r="A6203" s="2"/>
    </row>
    <row r="6204" spans="1:1" ht="15.5" x14ac:dyDescent="0.35">
      <c r="A6204" s="2"/>
    </row>
    <row r="6205" spans="1:1" ht="15.5" x14ac:dyDescent="0.35">
      <c r="A6205" s="2"/>
    </row>
    <row r="6206" spans="1:1" ht="15.5" x14ac:dyDescent="0.35">
      <c r="A6206" s="2"/>
    </row>
    <row r="6207" spans="1:1" ht="15.5" x14ac:dyDescent="0.35">
      <c r="A6207" s="2"/>
    </row>
    <row r="6208" spans="1:1" ht="15.5" x14ac:dyDescent="0.35">
      <c r="A6208" s="2"/>
    </row>
    <row r="6209" spans="1:1" ht="15.5" x14ac:dyDescent="0.35">
      <c r="A6209" s="2"/>
    </row>
    <row r="6210" spans="1:1" ht="15.5" x14ac:dyDescent="0.35">
      <c r="A6210" s="2"/>
    </row>
    <row r="6211" spans="1:1" ht="15.5" x14ac:dyDescent="0.35">
      <c r="A6211" s="2"/>
    </row>
    <row r="6212" spans="1:1" ht="15.5" x14ac:dyDescent="0.35">
      <c r="A6212" s="2"/>
    </row>
    <row r="6213" spans="1:1" ht="15.5" x14ac:dyDescent="0.35">
      <c r="A6213" s="2"/>
    </row>
    <row r="6214" spans="1:1" ht="15.5" x14ac:dyDescent="0.35">
      <c r="A6214" s="2"/>
    </row>
    <row r="6215" spans="1:1" ht="15.5" x14ac:dyDescent="0.35">
      <c r="A6215" s="2"/>
    </row>
    <row r="6216" spans="1:1" ht="15.5" x14ac:dyDescent="0.35">
      <c r="A6216" s="2"/>
    </row>
    <row r="6217" spans="1:1" ht="15.5" x14ac:dyDescent="0.35">
      <c r="A6217" s="2"/>
    </row>
    <row r="6218" spans="1:1" ht="15.5" x14ac:dyDescent="0.35">
      <c r="A6218" s="2"/>
    </row>
    <row r="6219" spans="1:1" ht="15.5" x14ac:dyDescent="0.35">
      <c r="A6219" s="2"/>
    </row>
    <row r="6220" spans="1:1" ht="15.5" x14ac:dyDescent="0.35">
      <c r="A6220" s="2"/>
    </row>
    <row r="6221" spans="1:1" ht="15.5" x14ac:dyDescent="0.35">
      <c r="A6221" s="2"/>
    </row>
    <row r="6222" spans="1:1" ht="15.5" x14ac:dyDescent="0.35">
      <c r="A6222" s="2"/>
    </row>
    <row r="6223" spans="1:1" ht="15.5" x14ac:dyDescent="0.35">
      <c r="A6223" s="2"/>
    </row>
    <row r="6224" spans="1:1" ht="15.5" x14ac:dyDescent="0.35">
      <c r="A6224" s="2"/>
    </row>
    <row r="6225" spans="1:1" ht="15.5" x14ac:dyDescent="0.35">
      <c r="A6225" s="2"/>
    </row>
    <row r="6226" spans="1:1" ht="15.5" x14ac:dyDescent="0.35">
      <c r="A6226" s="2"/>
    </row>
    <row r="6227" spans="1:1" ht="15.5" x14ac:dyDescent="0.35">
      <c r="A6227" s="2"/>
    </row>
    <row r="6228" spans="1:1" ht="15.5" x14ac:dyDescent="0.35">
      <c r="A6228" s="2"/>
    </row>
    <row r="6229" spans="1:1" ht="15.5" x14ac:dyDescent="0.35">
      <c r="A6229" s="2"/>
    </row>
    <row r="6230" spans="1:1" ht="15.5" x14ac:dyDescent="0.35">
      <c r="A6230" s="2"/>
    </row>
    <row r="6231" spans="1:1" ht="15.5" x14ac:dyDescent="0.35">
      <c r="A6231" s="2"/>
    </row>
    <row r="6232" spans="1:1" ht="15.5" x14ac:dyDescent="0.35">
      <c r="A6232" s="2"/>
    </row>
    <row r="6233" spans="1:1" ht="15.5" x14ac:dyDescent="0.35">
      <c r="A6233" s="2"/>
    </row>
    <row r="6234" spans="1:1" ht="15.5" x14ac:dyDescent="0.35">
      <c r="A6234" s="2"/>
    </row>
    <row r="6235" spans="1:1" ht="15.5" x14ac:dyDescent="0.35">
      <c r="A6235" s="2"/>
    </row>
    <row r="6236" spans="1:1" ht="15.5" x14ac:dyDescent="0.35">
      <c r="A6236" s="2"/>
    </row>
    <row r="6237" spans="1:1" ht="15.5" x14ac:dyDescent="0.35">
      <c r="A6237" s="2"/>
    </row>
    <row r="6238" spans="1:1" ht="15.5" x14ac:dyDescent="0.35">
      <c r="A6238" s="2"/>
    </row>
    <row r="6239" spans="1:1" ht="15.5" x14ac:dyDescent="0.35">
      <c r="A6239" s="2"/>
    </row>
    <row r="6240" spans="1:1" ht="15.5" x14ac:dyDescent="0.35">
      <c r="A6240" s="2"/>
    </row>
    <row r="6241" spans="1:1" ht="15.5" x14ac:dyDescent="0.35">
      <c r="A6241" s="2"/>
    </row>
    <row r="6242" spans="1:1" ht="15.5" x14ac:dyDescent="0.35">
      <c r="A6242" s="2"/>
    </row>
    <row r="6243" spans="1:1" ht="15.5" x14ac:dyDescent="0.35">
      <c r="A6243" s="2"/>
    </row>
    <row r="6244" spans="1:1" ht="15.5" x14ac:dyDescent="0.35">
      <c r="A6244" s="2"/>
    </row>
    <row r="6245" spans="1:1" ht="15.5" x14ac:dyDescent="0.35">
      <c r="A6245" s="2"/>
    </row>
    <row r="6246" spans="1:1" ht="15.5" x14ac:dyDescent="0.35">
      <c r="A6246" s="2"/>
    </row>
    <row r="6247" spans="1:1" ht="15.5" x14ac:dyDescent="0.35">
      <c r="A6247" s="2"/>
    </row>
    <row r="6248" spans="1:1" ht="15.5" x14ac:dyDescent="0.35">
      <c r="A6248" s="2"/>
    </row>
    <row r="6249" spans="1:1" ht="15.5" x14ac:dyDescent="0.35">
      <c r="A6249" s="2"/>
    </row>
    <row r="6250" spans="1:1" ht="15.5" x14ac:dyDescent="0.35">
      <c r="A6250" s="2"/>
    </row>
    <row r="6251" spans="1:1" ht="15.5" x14ac:dyDescent="0.35">
      <c r="A6251" s="2"/>
    </row>
    <row r="6252" spans="1:1" ht="15.5" x14ac:dyDescent="0.35">
      <c r="A6252" s="2"/>
    </row>
    <row r="6253" spans="1:1" ht="15.5" x14ac:dyDescent="0.35">
      <c r="A6253" s="2"/>
    </row>
    <row r="6254" spans="1:1" ht="15.5" x14ac:dyDescent="0.35">
      <c r="A6254" s="2"/>
    </row>
    <row r="6255" spans="1:1" ht="15.5" x14ac:dyDescent="0.35">
      <c r="A6255" s="2"/>
    </row>
    <row r="6256" spans="1:1" ht="15.5" x14ac:dyDescent="0.35">
      <c r="A6256" s="2"/>
    </row>
    <row r="6257" spans="1:1" ht="15.5" x14ac:dyDescent="0.35">
      <c r="A6257" s="2"/>
    </row>
    <row r="6258" spans="1:1" ht="15.5" x14ac:dyDescent="0.35">
      <c r="A6258" s="2"/>
    </row>
    <row r="6259" spans="1:1" ht="15.5" x14ac:dyDescent="0.35">
      <c r="A6259" s="2"/>
    </row>
    <row r="6260" spans="1:1" ht="15.5" x14ac:dyDescent="0.35">
      <c r="A6260" s="2"/>
    </row>
    <row r="6261" spans="1:1" ht="15.5" x14ac:dyDescent="0.35">
      <c r="A6261" s="2"/>
    </row>
    <row r="6262" spans="1:1" ht="15.5" x14ac:dyDescent="0.35">
      <c r="A6262" s="2"/>
    </row>
    <row r="6263" spans="1:1" ht="15.5" x14ac:dyDescent="0.35">
      <c r="A6263" s="2"/>
    </row>
    <row r="6264" spans="1:1" ht="15.5" x14ac:dyDescent="0.35">
      <c r="A6264" s="2"/>
    </row>
    <row r="6265" spans="1:1" ht="15.5" x14ac:dyDescent="0.35">
      <c r="A6265" s="2"/>
    </row>
    <row r="6266" spans="1:1" ht="15.5" x14ac:dyDescent="0.35">
      <c r="A6266" s="2"/>
    </row>
    <row r="6267" spans="1:1" ht="15.5" x14ac:dyDescent="0.35">
      <c r="A6267" s="2"/>
    </row>
    <row r="6268" spans="1:1" ht="15.5" x14ac:dyDescent="0.35">
      <c r="A6268" s="2"/>
    </row>
    <row r="6269" spans="1:1" ht="15.5" x14ac:dyDescent="0.35">
      <c r="A6269" s="2"/>
    </row>
    <row r="6270" spans="1:1" ht="15.5" x14ac:dyDescent="0.35">
      <c r="A6270" s="2"/>
    </row>
    <row r="6271" spans="1:1" ht="15.5" x14ac:dyDescent="0.35">
      <c r="A6271" s="2"/>
    </row>
    <row r="6272" spans="1:1" ht="15.5" x14ac:dyDescent="0.35">
      <c r="A6272" s="2"/>
    </row>
    <row r="6273" spans="1:1" ht="15.5" x14ac:dyDescent="0.35">
      <c r="A6273" s="2"/>
    </row>
    <row r="6274" spans="1:1" ht="15.5" x14ac:dyDescent="0.35">
      <c r="A6274" s="2"/>
    </row>
    <row r="6275" spans="1:1" ht="15.5" x14ac:dyDescent="0.35">
      <c r="A6275" s="2"/>
    </row>
    <row r="6276" spans="1:1" ht="15.5" x14ac:dyDescent="0.35">
      <c r="A6276" s="2"/>
    </row>
    <row r="6277" spans="1:1" ht="15.5" x14ac:dyDescent="0.35">
      <c r="A6277" s="2"/>
    </row>
    <row r="6278" spans="1:1" ht="15.5" x14ac:dyDescent="0.35">
      <c r="A6278" s="2"/>
    </row>
    <row r="6279" spans="1:1" ht="15.5" x14ac:dyDescent="0.35">
      <c r="A6279" s="2"/>
    </row>
    <row r="6280" spans="1:1" ht="15.5" x14ac:dyDescent="0.35">
      <c r="A6280" s="2"/>
    </row>
    <row r="6281" spans="1:1" ht="15.5" x14ac:dyDescent="0.35">
      <c r="A6281" s="2"/>
    </row>
    <row r="6282" spans="1:1" ht="15.5" x14ac:dyDescent="0.35">
      <c r="A6282" s="2"/>
    </row>
    <row r="6283" spans="1:1" ht="15.5" x14ac:dyDescent="0.35">
      <c r="A6283" s="2"/>
    </row>
    <row r="6284" spans="1:1" ht="15.5" x14ac:dyDescent="0.35">
      <c r="A6284" s="2"/>
    </row>
    <row r="6285" spans="1:1" ht="15.5" x14ac:dyDescent="0.35">
      <c r="A6285" s="2"/>
    </row>
    <row r="6286" spans="1:1" ht="15.5" x14ac:dyDescent="0.35">
      <c r="A6286" s="2"/>
    </row>
    <row r="6287" spans="1:1" ht="15.5" x14ac:dyDescent="0.35">
      <c r="A6287" s="2"/>
    </row>
    <row r="6288" spans="1:1" ht="15.5" x14ac:dyDescent="0.35">
      <c r="A6288" s="2"/>
    </row>
    <row r="6289" spans="1:1" ht="15.5" x14ac:dyDescent="0.35">
      <c r="A6289" s="2"/>
    </row>
    <row r="6290" spans="1:1" ht="15.5" x14ac:dyDescent="0.35">
      <c r="A6290" s="2"/>
    </row>
    <row r="6291" spans="1:1" ht="15.5" x14ac:dyDescent="0.35">
      <c r="A6291" s="2"/>
    </row>
    <row r="6292" spans="1:1" ht="15.5" x14ac:dyDescent="0.35">
      <c r="A6292" s="2"/>
    </row>
    <row r="6293" spans="1:1" ht="15.5" x14ac:dyDescent="0.35">
      <c r="A6293" s="2"/>
    </row>
    <row r="6294" spans="1:1" ht="15.5" x14ac:dyDescent="0.35">
      <c r="A6294" s="2"/>
    </row>
    <row r="6295" spans="1:1" ht="15.5" x14ac:dyDescent="0.35">
      <c r="A6295" s="2"/>
    </row>
    <row r="6296" spans="1:1" ht="15.5" x14ac:dyDescent="0.35">
      <c r="A6296" s="2"/>
    </row>
    <row r="6297" spans="1:1" ht="15.5" x14ac:dyDescent="0.35">
      <c r="A6297" s="2"/>
    </row>
    <row r="6298" spans="1:1" ht="15.5" x14ac:dyDescent="0.35">
      <c r="A6298" s="2"/>
    </row>
    <row r="6299" spans="1:1" ht="15.5" x14ac:dyDescent="0.35">
      <c r="A6299" s="2"/>
    </row>
    <row r="6300" spans="1:1" ht="15.5" x14ac:dyDescent="0.35">
      <c r="A6300" s="2"/>
    </row>
    <row r="6301" spans="1:1" ht="15.5" x14ac:dyDescent="0.35">
      <c r="A6301" s="2"/>
    </row>
    <row r="6302" spans="1:1" ht="15.5" x14ac:dyDescent="0.35">
      <c r="A6302" s="2"/>
    </row>
    <row r="6303" spans="1:1" ht="15.5" x14ac:dyDescent="0.35">
      <c r="A6303" s="2"/>
    </row>
    <row r="6304" spans="1:1" ht="15.5" x14ac:dyDescent="0.35">
      <c r="A6304" s="2"/>
    </row>
    <row r="6305" spans="1:1" ht="15.5" x14ac:dyDescent="0.35">
      <c r="A6305" s="2"/>
    </row>
    <row r="6306" spans="1:1" ht="15.5" x14ac:dyDescent="0.35">
      <c r="A6306" s="2"/>
    </row>
    <row r="6307" spans="1:1" ht="15.5" x14ac:dyDescent="0.35">
      <c r="A6307" s="2"/>
    </row>
    <row r="6308" spans="1:1" ht="15.5" x14ac:dyDescent="0.35">
      <c r="A6308" s="2"/>
    </row>
    <row r="6309" spans="1:1" ht="15.5" x14ac:dyDescent="0.35">
      <c r="A6309" s="2"/>
    </row>
    <row r="6310" spans="1:1" ht="15.5" x14ac:dyDescent="0.35">
      <c r="A6310" s="2"/>
    </row>
    <row r="6311" spans="1:1" ht="15.5" x14ac:dyDescent="0.35">
      <c r="A6311" s="2"/>
    </row>
    <row r="6312" spans="1:1" ht="15.5" x14ac:dyDescent="0.35">
      <c r="A6312" s="2"/>
    </row>
    <row r="6313" spans="1:1" ht="15.5" x14ac:dyDescent="0.35">
      <c r="A6313" s="2"/>
    </row>
    <row r="6314" spans="1:1" ht="15.5" x14ac:dyDescent="0.35">
      <c r="A6314" s="2"/>
    </row>
    <row r="6315" spans="1:1" ht="15.5" x14ac:dyDescent="0.35">
      <c r="A6315" s="2"/>
    </row>
    <row r="6316" spans="1:1" ht="15.5" x14ac:dyDescent="0.35">
      <c r="A6316" s="2"/>
    </row>
    <row r="6317" spans="1:1" ht="15.5" x14ac:dyDescent="0.35">
      <c r="A6317" s="2"/>
    </row>
    <row r="6318" spans="1:1" ht="15.5" x14ac:dyDescent="0.35">
      <c r="A6318" s="2"/>
    </row>
    <row r="6319" spans="1:1" ht="15.5" x14ac:dyDescent="0.35">
      <c r="A6319" s="2"/>
    </row>
    <row r="6320" spans="1:1" ht="15.5" x14ac:dyDescent="0.35">
      <c r="A6320" s="2"/>
    </row>
    <row r="6321" spans="1:1" ht="15.5" x14ac:dyDescent="0.35">
      <c r="A6321" s="2"/>
    </row>
    <row r="6322" spans="1:1" ht="15.5" x14ac:dyDescent="0.35">
      <c r="A6322" s="2"/>
    </row>
    <row r="6323" spans="1:1" ht="15.5" x14ac:dyDescent="0.35">
      <c r="A6323" s="2"/>
    </row>
    <row r="6324" spans="1:1" ht="15.5" x14ac:dyDescent="0.35">
      <c r="A6324" s="2"/>
    </row>
    <row r="6325" spans="1:1" ht="15.5" x14ac:dyDescent="0.35">
      <c r="A6325" s="2"/>
    </row>
    <row r="6326" spans="1:1" ht="15.5" x14ac:dyDescent="0.35">
      <c r="A6326" s="2"/>
    </row>
    <row r="6327" spans="1:1" ht="15.5" x14ac:dyDescent="0.35">
      <c r="A6327" s="2"/>
    </row>
    <row r="6328" spans="1:1" ht="15.5" x14ac:dyDescent="0.35">
      <c r="A6328" s="2"/>
    </row>
    <row r="6329" spans="1:1" ht="15.5" x14ac:dyDescent="0.35">
      <c r="A6329" s="2"/>
    </row>
    <row r="6330" spans="1:1" ht="15.5" x14ac:dyDescent="0.35">
      <c r="A6330" s="2"/>
    </row>
    <row r="6331" spans="1:1" ht="15.5" x14ac:dyDescent="0.35">
      <c r="A6331" s="2"/>
    </row>
    <row r="6332" spans="1:1" ht="15.5" x14ac:dyDescent="0.35">
      <c r="A6332" s="2"/>
    </row>
    <row r="6333" spans="1:1" ht="15.5" x14ac:dyDescent="0.35">
      <c r="A6333" s="2"/>
    </row>
    <row r="6334" spans="1:1" ht="15.5" x14ac:dyDescent="0.35">
      <c r="A6334" s="2"/>
    </row>
    <row r="6335" spans="1:1" ht="15.5" x14ac:dyDescent="0.35">
      <c r="A6335" s="2"/>
    </row>
    <row r="6336" spans="1:1" ht="15.5" x14ac:dyDescent="0.35">
      <c r="A6336" s="2"/>
    </row>
    <row r="6337" spans="1:1" ht="15.5" x14ac:dyDescent="0.35">
      <c r="A6337" s="2"/>
    </row>
    <row r="6338" spans="1:1" ht="15.5" x14ac:dyDescent="0.35">
      <c r="A6338" s="2"/>
    </row>
    <row r="6339" spans="1:1" ht="15.5" x14ac:dyDescent="0.35">
      <c r="A6339" s="2"/>
    </row>
    <row r="6340" spans="1:1" ht="15.5" x14ac:dyDescent="0.35">
      <c r="A6340" s="2"/>
    </row>
    <row r="6341" spans="1:1" ht="15.5" x14ac:dyDescent="0.35">
      <c r="A6341" s="2"/>
    </row>
    <row r="6342" spans="1:1" ht="15.5" x14ac:dyDescent="0.35">
      <c r="A6342" s="2"/>
    </row>
    <row r="6343" spans="1:1" ht="15.5" x14ac:dyDescent="0.35">
      <c r="A6343" s="2"/>
    </row>
    <row r="6344" spans="1:1" ht="15.5" x14ac:dyDescent="0.35">
      <c r="A6344" s="2"/>
    </row>
    <row r="6345" spans="1:1" ht="15.5" x14ac:dyDescent="0.35">
      <c r="A6345" s="2"/>
    </row>
    <row r="6346" spans="1:1" ht="15.5" x14ac:dyDescent="0.35">
      <c r="A6346" s="2"/>
    </row>
    <row r="6347" spans="1:1" ht="15.5" x14ac:dyDescent="0.35">
      <c r="A6347" s="2"/>
    </row>
    <row r="6348" spans="1:1" ht="15.5" x14ac:dyDescent="0.35">
      <c r="A6348" s="2"/>
    </row>
    <row r="6349" spans="1:1" ht="15.5" x14ac:dyDescent="0.35">
      <c r="A6349" s="2"/>
    </row>
    <row r="6350" spans="1:1" ht="15.5" x14ac:dyDescent="0.35">
      <c r="A6350" s="2"/>
    </row>
    <row r="6351" spans="1:1" ht="15.5" x14ac:dyDescent="0.35">
      <c r="A6351" s="2"/>
    </row>
    <row r="6352" spans="1:1" ht="15.5" x14ac:dyDescent="0.35">
      <c r="A6352" s="2"/>
    </row>
    <row r="6353" spans="1:1" ht="15.5" x14ac:dyDescent="0.35">
      <c r="A6353" s="2"/>
    </row>
    <row r="6354" spans="1:1" ht="15.5" x14ac:dyDescent="0.35">
      <c r="A6354" s="2"/>
    </row>
    <row r="6355" spans="1:1" ht="15.5" x14ac:dyDescent="0.35">
      <c r="A6355" s="2"/>
    </row>
    <row r="6356" spans="1:1" ht="15.5" x14ac:dyDescent="0.35">
      <c r="A6356" s="2"/>
    </row>
    <row r="6357" spans="1:1" ht="15.5" x14ac:dyDescent="0.35">
      <c r="A6357" s="2"/>
    </row>
    <row r="6358" spans="1:1" ht="15.5" x14ac:dyDescent="0.35">
      <c r="A6358" s="2"/>
    </row>
    <row r="6359" spans="1:1" ht="15.5" x14ac:dyDescent="0.35">
      <c r="A6359" s="2"/>
    </row>
    <row r="6360" spans="1:1" ht="15.5" x14ac:dyDescent="0.35">
      <c r="A6360" s="2"/>
    </row>
    <row r="6361" spans="1:1" ht="15.5" x14ac:dyDescent="0.35">
      <c r="A6361" s="2"/>
    </row>
    <row r="6362" spans="1:1" ht="15.5" x14ac:dyDescent="0.35">
      <c r="A6362" s="2"/>
    </row>
    <row r="6363" spans="1:1" ht="15.5" x14ac:dyDescent="0.35">
      <c r="A6363" s="2"/>
    </row>
    <row r="6364" spans="1:1" ht="15.5" x14ac:dyDescent="0.35">
      <c r="A6364" s="2"/>
    </row>
    <row r="6365" spans="1:1" ht="15.5" x14ac:dyDescent="0.35">
      <c r="A6365" s="2"/>
    </row>
    <row r="6366" spans="1:1" ht="15.5" x14ac:dyDescent="0.35">
      <c r="A6366" s="2"/>
    </row>
    <row r="6367" spans="1:1" ht="15.5" x14ac:dyDescent="0.35">
      <c r="A6367" s="2"/>
    </row>
    <row r="6368" spans="1:1" ht="15.5" x14ac:dyDescent="0.35">
      <c r="A6368" s="2"/>
    </row>
    <row r="6369" spans="1:1" ht="15.5" x14ac:dyDescent="0.35">
      <c r="A6369" s="2"/>
    </row>
    <row r="6370" spans="1:1" ht="15.5" x14ac:dyDescent="0.35">
      <c r="A6370" s="2"/>
    </row>
    <row r="6371" spans="1:1" ht="15.5" x14ac:dyDescent="0.35">
      <c r="A6371" s="2"/>
    </row>
    <row r="6372" spans="1:1" ht="15.5" x14ac:dyDescent="0.35">
      <c r="A6372" s="2"/>
    </row>
    <row r="6373" spans="1:1" ht="15.5" x14ac:dyDescent="0.35">
      <c r="A6373" s="2"/>
    </row>
    <row r="6374" spans="1:1" ht="15.5" x14ac:dyDescent="0.35">
      <c r="A6374" s="2"/>
    </row>
    <row r="6375" spans="1:1" ht="15.5" x14ac:dyDescent="0.35">
      <c r="A6375" s="2"/>
    </row>
    <row r="6376" spans="1:1" ht="15.5" x14ac:dyDescent="0.35">
      <c r="A6376" s="2"/>
    </row>
    <row r="6377" spans="1:1" ht="15.5" x14ac:dyDescent="0.35">
      <c r="A6377" s="2"/>
    </row>
    <row r="6378" spans="1:1" ht="15.5" x14ac:dyDescent="0.35">
      <c r="A6378" s="2"/>
    </row>
    <row r="6379" spans="1:1" ht="15.5" x14ac:dyDescent="0.35">
      <c r="A6379" s="2"/>
    </row>
    <row r="6380" spans="1:1" ht="15.5" x14ac:dyDescent="0.35">
      <c r="A6380" s="2"/>
    </row>
    <row r="6381" spans="1:1" ht="15.5" x14ac:dyDescent="0.35">
      <c r="A6381" s="2"/>
    </row>
    <row r="6382" spans="1:1" ht="15.5" x14ac:dyDescent="0.35">
      <c r="A6382" s="2"/>
    </row>
    <row r="6383" spans="1:1" ht="15.5" x14ac:dyDescent="0.35">
      <c r="A6383" s="2"/>
    </row>
    <row r="6384" spans="1:1" ht="15.5" x14ac:dyDescent="0.35">
      <c r="A6384" s="2"/>
    </row>
    <row r="6385" spans="1:1" ht="15.5" x14ac:dyDescent="0.35">
      <c r="A6385" s="2"/>
    </row>
    <row r="6386" spans="1:1" ht="15.5" x14ac:dyDescent="0.35">
      <c r="A6386" s="2"/>
    </row>
    <row r="6387" spans="1:1" ht="15.5" x14ac:dyDescent="0.35">
      <c r="A6387" s="2"/>
    </row>
    <row r="6388" spans="1:1" ht="15.5" x14ac:dyDescent="0.35">
      <c r="A6388" s="2"/>
    </row>
    <row r="6389" spans="1:1" ht="15.5" x14ac:dyDescent="0.35">
      <c r="A6389" s="2"/>
    </row>
    <row r="6390" spans="1:1" ht="15.5" x14ac:dyDescent="0.35">
      <c r="A6390" s="2"/>
    </row>
    <row r="6391" spans="1:1" ht="15.5" x14ac:dyDescent="0.35">
      <c r="A6391" s="2"/>
    </row>
    <row r="6392" spans="1:1" ht="15.5" x14ac:dyDescent="0.35">
      <c r="A6392" s="2"/>
    </row>
    <row r="6393" spans="1:1" ht="15.5" x14ac:dyDescent="0.35">
      <c r="A6393" s="2"/>
    </row>
    <row r="6394" spans="1:1" ht="15.5" x14ac:dyDescent="0.35">
      <c r="A6394" s="2"/>
    </row>
    <row r="6395" spans="1:1" ht="15.5" x14ac:dyDescent="0.35">
      <c r="A6395" s="2"/>
    </row>
    <row r="6396" spans="1:1" ht="15.5" x14ac:dyDescent="0.35">
      <c r="A6396" s="2"/>
    </row>
    <row r="6397" spans="1:1" ht="15.5" x14ac:dyDescent="0.35">
      <c r="A6397" s="2"/>
    </row>
    <row r="6398" spans="1:1" ht="15.5" x14ac:dyDescent="0.35">
      <c r="A6398" s="2"/>
    </row>
    <row r="6399" spans="1:1" ht="15.5" x14ac:dyDescent="0.35">
      <c r="A6399" s="2"/>
    </row>
    <row r="6400" spans="1:1" ht="15.5" x14ac:dyDescent="0.35">
      <c r="A6400" s="2"/>
    </row>
    <row r="6401" spans="1:1" ht="15.5" x14ac:dyDescent="0.35">
      <c r="A6401" s="2"/>
    </row>
    <row r="6402" spans="1:1" ht="15.5" x14ac:dyDescent="0.35">
      <c r="A6402" s="2"/>
    </row>
    <row r="6403" spans="1:1" ht="15.5" x14ac:dyDescent="0.35">
      <c r="A6403" s="2"/>
    </row>
    <row r="6404" spans="1:1" ht="15.5" x14ac:dyDescent="0.35">
      <c r="A6404" s="2"/>
    </row>
    <row r="6405" spans="1:1" ht="15.5" x14ac:dyDescent="0.35">
      <c r="A6405" s="2"/>
    </row>
    <row r="6406" spans="1:1" ht="15.5" x14ac:dyDescent="0.35">
      <c r="A6406" s="2"/>
    </row>
    <row r="6407" spans="1:1" ht="15.5" x14ac:dyDescent="0.35">
      <c r="A6407" s="2"/>
    </row>
    <row r="6408" spans="1:1" ht="15.5" x14ac:dyDescent="0.35">
      <c r="A6408" s="2"/>
    </row>
    <row r="6409" spans="1:1" ht="15.5" x14ac:dyDescent="0.35">
      <c r="A6409" s="2"/>
    </row>
    <row r="6410" spans="1:1" ht="15.5" x14ac:dyDescent="0.35">
      <c r="A6410" s="2"/>
    </row>
    <row r="6411" spans="1:1" ht="15.5" x14ac:dyDescent="0.35">
      <c r="A6411" s="2"/>
    </row>
    <row r="6412" spans="1:1" ht="15.5" x14ac:dyDescent="0.35">
      <c r="A6412" s="2"/>
    </row>
    <row r="6413" spans="1:1" ht="15.5" x14ac:dyDescent="0.35">
      <c r="A6413" s="2"/>
    </row>
    <row r="6414" spans="1:1" ht="15.5" x14ac:dyDescent="0.35">
      <c r="A6414" s="2"/>
    </row>
    <row r="6415" spans="1:1" ht="15.5" x14ac:dyDescent="0.35">
      <c r="A6415" s="2"/>
    </row>
    <row r="6416" spans="1:1" ht="15.5" x14ac:dyDescent="0.35">
      <c r="A6416" s="2"/>
    </row>
    <row r="6417" spans="1:1" ht="15.5" x14ac:dyDescent="0.35">
      <c r="A6417" s="2"/>
    </row>
    <row r="6418" spans="1:1" ht="15.5" x14ac:dyDescent="0.35">
      <c r="A6418" s="2"/>
    </row>
    <row r="6419" spans="1:1" ht="15.5" x14ac:dyDescent="0.35">
      <c r="A6419" s="2"/>
    </row>
    <row r="6420" spans="1:1" ht="15.5" x14ac:dyDescent="0.35">
      <c r="A6420" s="2"/>
    </row>
    <row r="6421" spans="1:1" ht="15.5" x14ac:dyDescent="0.35">
      <c r="A6421" s="2"/>
    </row>
    <row r="6422" spans="1:1" ht="15.5" x14ac:dyDescent="0.35">
      <c r="A6422" s="2"/>
    </row>
    <row r="6423" spans="1:1" ht="15.5" x14ac:dyDescent="0.35">
      <c r="A6423" s="2"/>
    </row>
    <row r="6424" spans="1:1" ht="15.5" x14ac:dyDescent="0.35">
      <c r="A6424" s="2"/>
    </row>
    <row r="6425" spans="1:1" ht="15.5" x14ac:dyDescent="0.35">
      <c r="A6425" s="2"/>
    </row>
    <row r="6426" spans="1:1" ht="15.5" x14ac:dyDescent="0.35">
      <c r="A6426" s="2"/>
    </row>
    <row r="6427" spans="1:1" ht="15.5" x14ac:dyDescent="0.35">
      <c r="A6427" s="2"/>
    </row>
    <row r="6428" spans="1:1" ht="15.5" x14ac:dyDescent="0.35">
      <c r="A6428" s="2"/>
    </row>
    <row r="6429" spans="1:1" ht="15.5" x14ac:dyDescent="0.35">
      <c r="A6429" s="2"/>
    </row>
    <row r="6430" spans="1:1" ht="15.5" x14ac:dyDescent="0.35">
      <c r="A6430" s="2"/>
    </row>
    <row r="6431" spans="1:1" ht="15.5" x14ac:dyDescent="0.35">
      <c r="A6431" s="2"/>
    </row>
    <row r="6432" spans="1:1" ht="15.5" x14ac:dyDescent="0.35">
      <c r="A6432" s="2"/>
    </row>
    <row r="6433" spans="1:1" ht="15.5" x14ac:dyDescent="0.35">
      <c r="A6433" s="2"/>
    </row>
    <row r="6434" spans="1:1" ht="15.5" x14ac:dyDescent="0.35">
      <c r="A6434" s="2"/>
    </row>
    <row r="6435" spans="1:1" ht="15.5" x14ac:dyDescent="0.35">
      <c r="A6435" s="2"/>
    </row>
    <row r="6436" spans="1:1" ht="15.5" x14ac:dyDescent="0.35">
      <c r="A6436" s="2"/>
    </row>
    <row r="6437" spans="1:1" ht="15.5" x14ac:dyDescent="0.35">
      <c r="A6437" s="2"/>
    </row>
    <row r="6438" spans="1:1" ht="15.5" x14ac:dyDescent="0.35">
      <c r="A6438" s="2"/>
    </row>
    <row r="6439" spans="1:1" ht="15.5" x14ac:dyDescent="0.35">
      <c r="A6439" s="2"/>
    </row>
    <row r="6440" spans="1:1" ht="15.5" x14ac:dyDescent="0.35">
      <c r="A6440" s="2"/>
    </row>
    <row r="6441" spans="1:1" ht="15.5" x14ac:dyDescent="0.35">
      <c r="A6441" s="2"/>
    </row>
    <row r="6442" spans="1:1" ht="15.5" x14ac:dyDescent="0.35">
      <c r="A6442" s="2"/>
    </row>
    <row r="6443" spans="1:1" ht="15.5" x14ac:dyDescent="0.35">
      <c r="A6443" s="2"/>
    </row>
    <row r="6444" spans="1:1" ht="15.5" x14ac:dyDescent="0.35">
      <c r="A6444" s="2"/>
    </row>
    <row r="6445" spans="1:1" ht="15.5" x14ac:dyDescent="0.35">
      <c r="A6445" s="2"/>
    </row>
    <row r="6446" spans="1:1" ht="15.5" x14ac:dyDescent="0.35">
      <c r="A6446" s="2"/>
    </row>
    <row r="6447" spans="1:1" ht="15.5" x14ac:dyDescent="0.35">
      <c r="A6447" s="2"/>
    </row>
    <row r="6448" spans="1:1" ht="15.5" x14ac:dyDescent="0.35">
      <c r="A6448" s="2"/>
    </row>
    <row r="6449" spans="1:1" ht="15.5" x14ac:dyDescent="0.35">
      <c r="A6449" s="2"/>
    </row>
    <row r="6450" spans="1:1" ht="15.5" x14ac:dyDescent="0.35">
      <c r="A6450" s="2"/>
    </row>
    <row r="6451" spans="1:1" ht="15.5" x14ac:dyDescent="0.35">
      <c r="A6451" s="2"/>
    </row>
    <row r="6452" spans="1:1" ht="15.5" x14ac:dyDescent="0.35">
      <c r="A6452" s="2"/>
    </row>
    <row r="6453" spans="1:1" ht="15.5" x14ac:dyDescent="0.35">
      <c r="A6453" s="2"/>
    </row>
    <row r="6454" spans="1:1" ht="15.5" x14ac:dyDescent="0.35">
      <c r="A6454" s="2"/>
    </row>
    <row r="6455" spans="1:1" ht="15.5" x14ac:dyDescent="0.35">
      <c r="A6455" s="2"/>
    </row>
    <row r="6456" spans="1:1" ht="15.5" x14ac:dyDescent="0.35">
      <c r="A6456" s="2"/>
    </row>
    <row r="6457" spans="1:1" ht="15.5" x14ac:dyDescent="0.35">
      <c r="A6457" s="2"/>
    </row>
    <row r="6458" spans="1:1" ht="15.5" x14ac:dyDescent="0.35">
      <c r="A6458" s="2"/>
    </row>
    <row r="6459" spans="1:1" ht="15.5" x14ac:dyDescent="0.35">
      <c r="A6459" s="2"/>
    </row>
    <row r="6460" spans="1:1" ht="15.5" x14ac:dyDescent="0.35">
      <c r="A6460" s="2"/>
    </row>
    <row r="6461" spans="1:1" ht="15.5" x14ac:dyDescent="0.35">
      <c r="A6461" s="2"/>
    </row>
    <row r="6462" spans="1:1" ht="15.5" x14ac:dyDescent="0.35">
      <c r="A6462" s="2"/>
    </row>
    <row r="6463" spans="1:1" ht="15.5" x14ac:dyDescent="0.35">
      <c r="A6463" s="2"/>
    </row>
    <row r="6464" spans="1:1" ht="15.5" x14ac:dyDescent="0.35">
      <c r="A6464" s="2"/>
    </row>
    <row r="6465" spans="1:1" ht="15.5" x14ac:dyDescent="0.35">
      <c r="A6465" s="2"/>
    </row>
    <row r="6466" spans="1:1" ht="15.5" x14ac:dyDescent="0.35">
      <c r="A6466" s="2"/>
    </row>
    <row r="6467" spans="1:1" ht="15.5" x14ac:dyDescent="0.35">
      <c r="A6467" s="2"/>
    </row>
    <row r="6468" spans="1:1" ht="15.5" x14ac:dyDescent="0.35">
      <c r="A6468" s="2"/>
    </row>
    <row r="6469" spans="1:1" ht="15.5" x14ac:dyDescent="0.35">
      <c r="A6469" s="2"/>
    </row>
    <row r="6470" spans="1:1" ht="15.5" x14ac:dyDescent="0.35">
      <c r="A6470" s="2"/>
    </row>
    <row r="6471" spans="1:1" ht="15.5" x14ac:dyDescent="0.35">
      <c r="A6471" s="2"/>
    </row>
    <row r="6472" spans="1:1" ht="15.5" x14ac:dyDescent="0.35">
      <c r="A6472" s="2"/>
    </row>
    <row r="6473" spans="1:1" ht="15.5" x14ac:dyDescent="0.35">
      <c r="A6473" s="2"/>
    </row>
    <row r="6474" spans="1:1" ht="15.5" x14ac:dyDescent="0.35">
      <c r="A6474" s="2"/>
    </row>
    <row r="6475" spans="1:1" ht="15.5" x14ac:dyDescent="0.35">
      <c r="A6475" s="2"/>
    </row>
    <row r="6476" spans="1:1" ht="15.5" x14ac:dyDescent="0.35">
      <c r="A6476" s="2"/>
    </row>
    <row r="6477" spans="1:1" ht="15.5" x14ac:dyDescent="0.35">
      <c r="A6477" s="2"/>
    </row>
    <row r="6478" spans="1:1" ht="15.5" x14ac:dyDescent="0.35">
      <c r="A6478" s="2"/>
    </row>
    <row r="6479" spans="1:1" ht="15.5" x14ac:dyDescent="0.35">
      <c r="A6479" s="2"/>
    </row>
    <row r="6480" spans="1:1" ht="15.5" x14ac:dyDescent="0.35">
      <c r="A6480" s="2"/>
    </row>
    <row r="6481" spans="1:1" ht="15.5" x14ac:dyDescent="0.35">
      <c r="A6481" s="2"/>
    </row>
    <row r="6482" spans="1:1" ht="15.5" x14ac:dyDescent="0.35">
      <c r="A6482" s="2"/>
    </row>
    <row r="6483" spans="1:1" ht="15.5" x14ac:dyDescent="0.35">
      <c r="A6483" s="2"/>
    </row>
    <row r="6484" spans="1:1" ht="15.5" x14ac:dyDescent="0.35">
      <c r="A6484" s="2"/>
    </row>
    <row r="6485" spans="1:1" ht="15.5" x14ac:dyDescent="0.35">
      <c r="A6485" s="2"/>
    </row>
    <row r="6486" spans="1:1" ht="15.5" x14ac:dyDescent="0.35">
      <c r="A6486" s="2"/>
    </row>
    <row r="6487" spans="1:1" ht="15.5" x14ac:dyDescent="0.35">
      <c r="A6487" s="2"/>
    </row>
    <row r="6488" spans="1:1" ht="15.5" x14ac:dyDescent="0.35">
      <c r="A6488" s="2"/>
    </row>
    <row r="6489" spans="1:1" ht="15.5" x14ac:dyDescent="0.35">
      <c r="A6489" s="2"/>
    </row>
    <row r="6490" spans="1:1" ht="15.5" x14ac:dyDescent="0.35">
      <c r="A6490" s="2"/>
    </row>
    <row r="6491" spans="1:1" ht="15.5" x14ac:dyDescent="0.35">
      <c r="A6491" s="2"/>
    </row>
    <row r="6492" spans="1:1" ht="15.5" x14ac:dyDescent="0.35">
      <c r="A6492" s="2"/>
    </row>
    <row r="6493" spans="1:1" ht="15.5" x14ac:dyDescent="0.35">
      <c r="A6493" s="2"/>
    </row>
    <row r="6494" spans="1:1" ht="15.5" x14ac:dyDescent="0.35">
      <c r="A6494" s="2"/>
    </row>
    <row r="6495" spans="1:1" ht="15.5" x14ac:dyDescent="0.35">
      <c r="A6495" s="2"/>
    </row>
    <row r="6496" spans="1:1" ht="15.5" x14ac:dyDescent="0.35">
      <c r="A6496" s="2"/>
    </row>
    <row r="6497" spans="1:1" ht="15.5" x14ac:dyDescent="0.35">
      <c r="A6497" s="2"/>
    </row>
    <row r="6498" spans="1:1" ht="15.5" x14ac:dyDescent="0.35">
      <c r="A6498" s="2"/>
    </row>
    <row r="6499" spans="1:1" ht="15.5" x14ac:dyDescent="0.35">
      <c r="A6499" s="2"/>
    </row>
    <row r="6500" spans="1:1" ht="15.5" x14ac:dyDescent="0.35">
      <c r="A6500" s="2"/>
    </row>
    <row r="6501" spans="1:1" ht="15.5" x14ac:dyDescent="0.35">
      <c r="A6501" s="2"/>
    </row>
    <row r="6502" spans="1:1" ht="15.5" x14ac:dyDescent="0.35">
      <c r="A6502" s="2"/>
    </row>
    <row r="6503" spans="1:1" ht="15.5" x14ac:dyDescent="0.35">
      <c r="A6503" s="2"/>
    </row>
    <row r="6504" spans="1:1" ht="15.5" x14ac:dyDescent="0.35">
      <c r="A6504" s="2"/>
    </row>
    <row r="6505" spans="1:1" ht="15.5" x14ac:dyDescent="0.35">
      <c r="A6505" s="2"/>
    </row>
    <row r="6506" spans="1:1" ht="15.5" x14ac:dyDescent="0.35">
      <c r="A6506" s="2"/>
    </row>
    <row r="6507" spans="1:1" ht="15.5" x14ac:dyDescent="0.35">
      <c r="A6507" s="2"/>
    </row>
    <row r="6508" spans="1:1" ht="15.5" x14ac:dyDescent="0.35">
      <c r="A6508" s="2"/>
    </row>
    <row r="6509" spans="1:1" ht="15.5" x14ac:dyDescent="0.35">
      <c r="A6509" s="2"/>
    </row>
    <row r="6510" spans="1:1" ht="15.5" x14ac:dyDescent="0.35">
      <c r="A6510" s="2"/>
    </row>
    <row r="6511" spans="1:1" ht="15.5" x14ac:dyDescent="0.35">
      <c r="A6511" s="2"/>
    </row>
    <row r="6512" spans="1:1" ht="15.5" x14ac:dyDescent="0.35">
      <c r="A6512" s="2"/>
    </row>
    <row r="6513" spans="1:1" ht="15.5" x14ac:dyDescent="0.35">
      <c r="A6513" s="2"/>
    </row>
    <row r="6514" spans="1:1" ht="15.5" x14ac:dyDescent="0.35">
      <c r="A6514" s="2"/>
    </row>
    <row r="6515" spans="1:1" ht="15.5" x14ac:dyDescent="0.35">
      <c r="A6515" s="2"/>
    </row>
    <row r="6516" spans="1:1" ht="15.5" x14ac:dyDescent="0.35">
      <c r="A6516" s="2"/>
    </row>
    <row r="6517" spans="1:1" ht="15.5" x14ac:dyDescent="0.35">
      <c r="A6517" s="2"/>
    </row>
    <row r="6518" spans="1:1" ht="15.5" x14ac:dyDescent="0.35">
      <c r="A6518" s="2"/>
    </row>
    <row r="6519" spans="1:1" ht="15.5" x14ac:dyDescent="0.35">
      <c r="A6519" s="2"/>
    </row>
    <row r="6520" spans="1:1" ht="15.5" x14ac:dyDescent="0.35">
      <c r="A6520" s="2"/>
    </row>
    <row r="6521" spans="1:1" ht="15.5" x14ac:dyDescent="0.35">
      <c r="A6521" s="2"/>
    </row>
    <row r="6522" spans="1:1" ht="15.5" x14ac:dyDescent="0.35">
      <c r="A6522" s="2"/>
    </row>
    <row r="6523" spans="1:1" ht="15.5" x14ac:dyDescent="0.35">
      <c r="A6523" s="2"/>
    </row>
    <row r="6524" spans="1:1" ht="15.5" x14ac:dyDescent="0.35">
      <c r="A6524" s="2"/>
    </row>
    <row r="6525" spans="1:1" ht="15.5" x14ac:dyDescent="0.35">
      <c r="A6525" s="2"/>
    </row>
    <row r="6526" spans="1:1" ht="15.5" x14ac:dyDescent="0.35">
      <c r="A6526" s="2"/>
    </row>
    <row r="6527" spans="1:1" ht="15.5" x14ac:dyDescent="0.35">
      <c r="A6527" s="2"/>
    </row>
    <row r="6528" spans="1:1" ht="15.5" x14ac:dyDescent="0.35">
      <c r="A6528" s="2"/>
    </row>
    <row r="6529" spans="1:1" ht="15.5" x14ac:dyDescent="0.35">
      <c r="A6529" s="2"/>
    </row>
    <row r="6530" spans="1:1" ht="15.5" x14ac:dyDescent="0.35">
      <c r="A6530" s="2"/>
    </row>
    <row r="6531" spans="1:1" ht="15.5" x14ac:dyDescent="0.35">
      <c r="A6531" s="2"/>
    </row>
    <row r="6532" spans="1:1" ht="15.5" x14ac:dyDescent="0.35">
      <c r="A6532" s="2"/>
    </row>
    <row r="6533" spans="1:1" ht="15.5" x14ac:dyDescent="0.35">
      <c r="A6533" s="2"/>
    </row>
    <row r="6534" spans="1:1" ht="15.5" x14ac:dyDescent="0.35">
      <c r="A6534" s="2"/>
    </row>
    <row r="6535" spans="1:1" ht="15.5" x14ac:dyDescent="0.35">
      <c r="A6535" s="2"/>
    </row>
    <row r="6536" spans="1:1" ht="15.5" x14ac:dyDescent="0.35">
      <c r="A6536" s="2"/>
    </row>
    <row r="6537" spans="1:1" ht="15.5" x14ac:dyDescent="0.35">
      <c r="A6537" s="2"/>
    </row>
    <row r="6538" spans="1:1" ht="15.5" x14ac:dyDescent="0.35">
      <c r="A6538" s="2"/>
    </row>
    <row r="6539" spans="1:1" ht="15.5" x14ac:dyDescent="0.35">
      <c r="A6539" s="2"/>
    </row>
    <row r="6540" spans="1:1" ht="15.5" x14ac:dyDescent="0.35">
      <c r="A6540" s="2"/>
    </row>
    <row r="6541" spans="1:1" ht="15.5" x14ac:dyDescent="0.35">
      <c r="A6541" s="2"/>
    </row>
    <row r="6542" spans="1:1" ht="15.5" x14ac:dyDescent="0.35">
      <c r="A6542" s="2"/>
    </row>
    <row r="6543" spans="1:1" ht="15.5" x14ac:dyDescent="0.35">
      <c r="A6543" s="2"/>
    </row>
    <row r="6544" spans="1:1" ht="15.5" x14ac:dyDescent="0.35">
      <c r="A6544" s="2"/>
    </row>
    <row r="6545" spans="1:1" ht="15.5" x14ac:dyDescent="0.35">
      <c r="A6545" s="2"/>
    </row>
    <row r="6546" spans="1:1" ht="15.5" x14ac:dyDescent="0.35">
      <c r="A6546" s="2"/>
    </row>
    <row r="6547" spans="1:1" ht="15.5" x14ac:dyDescent="0.35">
      <c r="A6547" s="2"/>
    </row>
    <row r="6548" spans="1:1" ht="15.5" x14ac:dyDescent="0.35">
      <c r="A6548" s="2"/>
    </row>
    <row r="6549" spans="1:1" ht="15.5" x14ac:dyDescent="0.35">
      <c r="A6549" s="2"/>
    </row>
    <row r="6550" spans="1:1" ht="15.5" x14ac:dyDescent="0.35">
      <c r="A6550" s="2"/>
    </row>
    <row r="6551" spans="1:1" ht="15.5" x14ac:dyDescent="0.35">
      <c r="A6551" s="2"/>
    </row>
    <row r="6552" spans="1:1" ht="15.5" x14ac:dyDescent="0.35">
      <c r="A6552" s="2"/>
    </row>
    <row r="6553" spans="1:1" ht="15.5" x14ac:dyDescent="0.35">
      <c r="A6553" s="2"/>
    </row>
    <row r="6554" spans="1:1" ht="15.5" x14ac:dyDescent="0.35">
      <c r="A6554" s="2"/>
    </row>
    <row r="6555" spans="1:1" ht="15.5" x14ac:dyDescent="0.35">
      <c r="A6555" s="2"/>
    </row>
    <row r="6556" spans="1:1" ht="15.5" x14ac:dyDescent="0.35">
      <c r="A6556" s="2"/>
    </row>
    <row r="6557" spans="1:1" ht="15.5" x14ac:dyDescent="0.35">
      <c r="A6557" s="2"/>
    </row>
    <row r="6558" spans="1:1" ht="15.5" x14ac:dyDescent="0.35">
      <c r="A6558" s="2"/>
    </row>
    <row r="6559" spans="1:1" ht="15.5" x14ac:dyDescent="0.35">
      <c r="A6559" s="2"/>
    </row>
    <row r="6560" spans="1:1" ht="15.5" x14ac:dyDescent="0.35">
      <c r="A6560" s="2"/>
    </row>
    <row r="6561" spans="1:1" ht="15.5" x14ac:dyDescent="0.35">
      <c r="A6561" s="2"/>
    </row>
    <row r="6562" spans="1:1" ht="15.5" x14ac:dyDescent="0.35">
      <c r="A6562" s="2"/>
    </row>
    <row r="6563" spans="1:1" ht="15.5" x14ac:dyDescent="0.35">
      <c r="A6563" s="2"/>
    </row>
    <row r="6564" spans="1:1" ht="15.5" x14ac:dyDescent="0.35">
      <c r="A6564" s="2"/>
    </row>
    <row r="6565" spans="1:1" ht="15.5" x14ac:dyDescent="0.35">
      <c r="A6565" s="2"/>
    </row>
    <row r="6566" spans="1:1" ht="15.5" x14ac:dyDescent="0.35">
      <c r="A6566" s="2"/>
    </row>
    <row r="6567" spans="1:1" ht="15.5" x14ac:dyDescent="0.35">
      <c r="A6567" s="2"/>
    </row>
    <row r="6568" spans="1:1" ht="15.5" x14ac:dyDescent="0.35">
      <c r="A6568" s="2"/>
    </row>
    <row r="6569" spans="1:1" ht="15.5" x14ac:dyDescent="0.35">
      <c r="A6569" s="2"/>
    </row>
    <row r="6570" spans="1:1" ht="15.5" x14ac:dyDescent="0.35">
      <c r="A6570" s="2"/>
    </row>
    <row r="6571" spans="1:1" ht="15.5" x14ac:dyDescent="0.35">
      <c r="A6571" s="2"/>
    </row>
    <row r="6572" spans="1:1" ht="15.5" x14ac:dyDescent="0.35">
      <c r="A6572" s="2"/>
    </row>
    <row r="6573" spans="1:1" ht="15.5" x14ac:dyDescent="0.35">
      <c r="A6573" s="2"/>
    </row>
    <row r="6574" spans="1:1" ht="15.5" x14ac:dyDescent="0.35">
      <c r="A6574" s="2"/>
    </row>
    <row r="6575" spans="1:1" ht="15.5" x14ac:dyDescent="0.35">
      <c r="A6575" s="2"/>
    </row>
    <row r="6576" spans="1:1" ht="15.5" x14ac:dyDescent="0.35">
      <c r="A6576" s="2"/>
    </row>
    <row r="6577" spans="1:1" ht="15.5" x14ac:dyDescent="0.35">
      <c r="A6577" s="2"/>
    </row>
    <row r="6578" spans="1:1" ht="15.5" x14ac:dyDescent="0.35">
      <c r="A6578" s="2"/>
    </row>
    <row r="6579" spans="1:1" ht="15.5" x14ac:dyDescent="0.35">
      <c r="A6579" s="2"/>
    </row>
    <row r="6580" spans="1:1" ht="15.5" x14ac:dyDescent="0.35">
      <c r="A6580" s="2"/>
    </row>
    <row r="6581" spans="1:1" ht="15.5" x14ac:dyDescent="0.35">
      <c r="A6581" s="2"/>
    </row>
    <row r="6582" spans="1:1" ht="15.5" x14ac:dyDescent="0.35">
      <c r="A6582" s="2"/>
    </row>
    <row r="6583" spans="1:1" ht="15.5" x14ac:dyDescent="0.35">
      <c r="A6583" s="2"/>
    </row>
    <row r="6584" spans="1:1" ht="15.5" x14ac:dyDescent="0.35">
      <c r="A6584" s="2"/>
    </row>
    <row r="6585" spans="1:1" ht="15.5" x14ac:dyDescent="0.35">
      <c r="A6585" s="2"/>
    </row>
    <row r="6586" spans="1:1" ht="15.5" x14ac:dyDescent="0.35">
      <c r="A6586" s="2"/>
    </row>
    <row r="6587" spans="1:1" ht="15.5" x14ac:dyDescent="0.35">
      <c r="A6587" s="2"/>
    </row>
    <row r="6588" spans="1:1" ht="15.5" x14ac:dyDescent="0.35">
      <c r="A6588" s="2"/>
    </row>
    <row r="6589" spans="1:1" ht="15.5" x14ac:dyDescent="0.35">
      <c r="A6589" s="2"/>
    </row>
    <row r="6590" spans="1:1" ht="15.5" x14ac:dyDescent="0.35">
      <c r="A6590" s="2"/>
    </row>
    <row r="6591" spans="1:1" ht="15.5" x14ac:dyDescent="0.35">
      <c r="A6591" s="2"/>
    </row>
    <row r="6592" spans="1:1" ht="15.5" x14ac:dyDescent="0.35">
      <c r="A6592" s="2"/>
    </row>
    <row r="6593" spans="1:1" ht="15.5" x14ac:dyDescent="0.35">
      <c r="A6593" s="2"/>
    </row>
    <row r="6594" spans="1:1" ht="15.5" x14ac:dyDescent="0.35">
      <c r="A6594" s="2"/>
    </row>
    <row r="6595" spans="1:1" ht="15.5" x14ac:dyDescent="0.35">
      <c r="A6595" s="2"/>
    </row>
    <row r="6596" spans="1:1" ht="15.5" x14ac:dyDescent="0.35">
      <c r="A6596" s="2"/>
    </row>
    <row r="6597" spans="1:1" ht="15.5" x14ac:dyDescent="0.35">
      <c r="A6597" s="2"/>
    </row>
    <row r="6598" spans="1:1" ht="15.5" x14ac:dyDescent="0.35">
      <c r="A6598" s="2"/>
    </row>
    <row r="6599" spans="1:1" ht="15.5" x14ac:dyDescent="0.35">
      <c r="A6599" s="2"/>
    </row>
    <row r="6600" spans="1:1" ht="15.5" x14ac:dyDescent="0.35">
      <c r="A6600" s="2"/>
    </row>
    <row r="6601" spans="1:1" ht="15.5" x14ac:dyDescent="0.35">
      <c r="A6601" s="2"/>
    </row>
    <row r="6602" spans="1:1" ht="15.5" x14ac:dyDescent="0.35">
      <c r="A6602" s="2"/>
    </row>
    <row r="6603" spans="1:1" ht="15.5" x14ac:dyDescent="0.35">
      <c r="A6603" s="2"/>
    </row>
    <row r="6604" spans="1:1" ht="15.5" x14ac:dyDescent="0.35">
      <c r="A6604" s="2"/>
    </row>
    <row r="6605" spans="1:1" ht="15.5" x14ac:dyDescent="0.35">
      <c r="A6605" s="2"/>
    </row>
    <row r="6606" spans="1:1" ht="15.5" x14ac:dyDescent="0.35">
      <c r="A6606" s="2"/>
    </row>
    <row r="6607" spans="1:1" ht="15.5" x14ac:dyDescent="0.35">
      <c r="A6607" s="2"/>
    </row>
    <row r="6608" spans="1:1" ht="15.5" x14ac:dyDescent="0.35">
      <c r="A6608" s="2"/>
    </row>
    <row r="6609" spans="1:1" ht="15.5" x14ac:dyDescent="0.35">
      <c r="A6609" s="2"/>
    </row>
    <row r="6610" spans="1:1" ht="15.5" x14ac:dyDescent="0.35">
      <c r="A6610" s="2"/>
    </row>
    <row r="6611" spans="1:1" ht="15.5" x14ac:dyDescent="0.35">
      <c r="A6611" s="2"/>
    </row>
    <row r="6612" spans="1:1" ht="15.5" x14ac:dyDescent="0.35">
      <c r="A6612" s="2"/>
    </row>
    <row r="6613" spans="1:1" ht="15.5" x14ac:dyDescent="0.35">
      <c r="A6613" s="2"/>
    </row>
    <row r="6614" spans="1:1" ht="15.5" x14ac:dyDescent="0.35">
      <c r="A6614" s="2"/>
    </row>
    <row r="6615" spans="1:1" ht="15.5" x14ac:dyDescent="0.35">
      <c r="A6615" s="2"/>
    </row>
    <row r="6616" spans="1:1" ht="15.5" x14ac:dyDescent="0.35">
      <c r="A6616" s="2"/>
    </row>
    <row r="6617" spans="1:1" ht="15.5" x14ac:dyDescent="0.35">
      <c r="A6617" s="2"/>
    </row>
    <row r="6618" spans="1:1" ht="15.5" x14ac:dyDescent="0.35">
      <c r="A6618" s="2"/>
    </row>
    <row r="6619" spans="1:1" ht="15.5" x14ac:dyDescent="0.35">
      <c r="A6619" s="2"/>
    </row>
    <row r="6620" spans="1:1" ht="15.5" x14ac:dyDescent="0.35">
      <c r="A6620" s="2"/>
    </row>
    <row r="6621" spans="1:1" ht="15.5" x14ac:dyDescent="0.35">
      <c r="A6621" s="2"/>
    </row>
    <row r="6622" spans="1:1" ht="15.5" x14ac:dyDescent="0.35">
      <c r="A6622" s="2"/>
    </row>
    <row r="6623" spans="1:1" ht="15.5" x14ac:dyDescent="0.35">
      <c r="A6623" s="2"/>
    </row>
    <row r="6624" spans="1:1" ht="15.5" x14ac:dyDescent="0.35">
      <c r="A6624" s="2"/>
    </row>
    <row r="6625" spans="1:1" ht="15.5" x14ac:dyDescent="0.35">
      <c r="A6625" s="2"/>
    </row>
    <row r="6626" spans="1:1" ht="15.5" x14ac:dyDescent="0.35">
      <c r="A6626" s="2"/>
    </row>
    <row r="6627" spans="1:1" ht="15.5" x14ac:dyDescent="0.35">
      <c r="A6627" s="2"/>
    </row>
    <row r="6628" spans="1:1" ht="15.5" x14ac:dyDescent="0.35">
      <c r="A6628" s="2"/>
    </row>
    <row r="6629" spans="1:1" ht="15.5" x14ac:dyDescent="0.35">
      <c r="A6629" s="2"/>
    </row>
    <row r="6630" spans="1:1" ht="15.5" x14ac:dyDescent="0.35">
      <c r="A6630" s="2"/>
    </row>
    <row r="6631" spans="1:1" ht="15.5" x14ac:dyDescent="0.35">
      <c r="A6631" s="2"/>
    </row>
    <row r="6632" spans="1:1" ht="15.5" x14ac:dyDescent="0.35">
      <c r="A6632" s="2"/>
    </row>
    <row r="6633" spans="1:1" ht="15.5" x14ac:dyDescent="0.35">
      <c r="A6633" s="2"/>
    </row>
    <row r="6634" spans="1:1" ht="15.5" x14ac:dyDescent="0.35">
      <c r="A6634" s="2"/>
    </row>
    <row r="6635" spans="1:1" ht="15.5" x14ac:dyDescent="0.35">
      <c r="A6635" s="2"/>
    </row>
    <row r="6636" spans="1:1" ht="15.5" x14ac:dyDescent="0.35">
      <c r="A6636" s="2"/>
    </row>
    <row r="6637" spans="1:1" ht="15.5" x14ac:dyDescent="0.35">
      <c r="A6637" s="2"/>
    </row>
    <row r="6638" spans="1:1" ht="15.5" x14ac:dyDescent="0.35">
      <c r="A6638" s="2"/>
    </row>
    <row r="6639" spans="1:1" ht="15.5" x14ac:dyDescent="0.35">
      <c r="A6639" s="2"/>
    </row>
    <row r="6640" spans="1:1" ht="15.5" x14ac:dyDescent="0.35">
      <c r="A6640" s="2"/>
    </row>
    <row r="6641" spans="1:1" ht="15.5" x14ac:dyDescent="0.35">
      <c r="A6641" s="2"/>
    </row>
    <row r="6642" spans="1:1" ht="15.5" x14ac:dyDescent="0.35">
      <c r="A6642" s="2"/>
    </row>
    <row r="6643" spans="1:1" ht="15.5" x14ac:dyDescent="0.35">
      <c r="A6643" s="2"/>
    </row>
    <row r="6644" spans="1:1" ht="15.5" x14ac:dyDescent="0.35">
      <c r="A6644" s="2"/>
    </row>
    <row r="6645" spans="1:1" ht="15.5" x14ac:dyDescent="0.35">
      <c r="A6645" s="2"/>
    </row>
    <row r="6646" spans="1:1" ht="15.5" x14ac:dyDescent="0.35">
      <c r="A6646" s="2"/>
    </row>
    <row r="6647" spans="1:1" ht="15.5" x14ac:dyDescent="0.35">
      <c r="A6647" s="2"/>
    </row>
    <row r="6648" spans="1:1" ht="15.5" x14ac:dyDescent="0.35">
      <c r="A6648" s="2"/>
    </row>
    <row r="6649" spans="1:1" ht="15.5" x14ac:dyDescent="0.35">
      <c r="A6649" s="2"/>
    </row>
    <row r="6650" spans="1:1" ht="15.5" x14ac:dyDescent="0.35">
      <c r="A6650" s="2"/>
    </row>
    <row r="6651" spans="1:1" ht="15.5" x14ac:dyDescent="0.35">
      <c r="A6651" s="2"/>
    </row>
    <row r="6652" spans="1:1" ht="15.5" x14ac:dyDescent="0.35">
      <c r="A6652" s="2"/>
    </row>
    <row r="6653" spans="1:1" ht="15.5" x14ac:dyDescent="0.35">
      <c r="A6653" s="2"/>
    </row>
    <row r="6654" spans="1:1" ht="15.5" x14ac:dyDescent="0.35">
      <c r="A6654" s="2"/>
    </row>
    <row r="6655" spans="1:1" ht="15.5" x14ac:dyDescent="0.35">
      <c r="A6655" s="2"/>
    </row>
    <row r="6656" spans="1:1" ht="15.5" x14ac:dyDescent="0.35">
      <c r="A6656" s="2"/>
    </row>
    <row r="6657" spans="1:1" ht="15.5" x14ac:dyDescent="0.35">
      <c r="A6657" s="2"/>
    </row>
    <row r="6658" spans="1:1" ht="15.5" x14ac:dyDescent="0.35">
      <c r="A6658" s="2"/>
    </row>
    <row r="6659" spans="1:1" ht="15.5" x14ac:dyDescent="0.35">
      <c r="A6659" s="2"/>
    </row>
    <row r="6660" spans="1:1" ht="15.5" x14ac:dyDescent="0.35">
      <c r="A6660" s="2"/>
    </row>
    <row r="6661" spans="1:1" ht="15.5" x14ac:dyDescent="0.35">
      <c r="A6661" s="2"/>
    </row>
    <row r="6662" spans="1:1" ht="15.5" x14ac:dyDescent="0.35">
      <c r="A6662" s="2"/>
    </row>
    <row r="6663" spans="1:1" ht="15.5" x14ac:dyDescent="0.35">
      <c r="A6663" s="2"/>
    </row>
    <row r="6664" spans="1:1" ht="15.5" x14ac:dyDescent="0.35">
      <c r="A6664" s="2"/>
    </row>
    <row r="6665" spans="1:1" ht="15.5" x14ac:dyDescent="0.35">
      <c r="A6665" s="2"/>
    </row>
    <row r="6666" spans="1:1" ht="15.5" x14ac:dyDescent="0.35">
      <c r="A6666" s="2"/>
    </row>
    <row r="6667" spans="1:1" ht="15.5" x14ac:dyDescent="0.35">
      <c r="A6667" s="2"/>
    </row>
    <row r="6668" spans="1:1" ht="15.5" x14ac:dyDescent="0.35">
      <c r="A6668" s="2"/>
    </row>
    <row r="6669" spans="1:1" ht="15.5" x14ac:dyDescent="0.35">
      <c r="A6669" s="2"/>
    </row>
    <row r="6670" spans="1:1" ht="15.5" x14ac:dyDescent="0.35">
      <c r="A6670" s="2"/>
    </row>
    <row r="6671" spans="1:1" ht="15.5" x14ac:dyDescent="0.35">
      <c r="A6671" s="2"/>
    </row>
    <row r="6672" spans="1:1" ht="15.5" x14ac:dyDescent="0.35">
      <c r="A6672" s="2"/>
    </row>
    <row r="6673" spans="1:1" ht="15.5" x14ac:dyDescent="0.35">
      <c r="A6673" s="2"/>
    </row>
    <row r="6674" spans="1:1" ht="15.5" x14ac:dyDescent="0.35">
      <c r="A6674" s="2"/>
    </row>
    <row r="6675" spans="1:1" ht="15.5" x14ac:dyDescent="0.35">
      <c r="A6675" s="2"/>
    </row>
    <row r="6676" spans="1:1" ht="15.5" x14ac:dyDescent="0.35">
      <c r="A6676" s="2"/>
    </row>
    <row r="6677" spans="1:1" ht="15.5" x14ac:dyDescent="0.35">
      <c r="A6677" s="2"/>
    </row>
    <row r="6678" spans="1:1" ht="15.5" x14ac:dyDescent="0.35">
      <c r="A6678" s="2"/>
    </row>
    <row r="6679" spans="1:1" ht="15.5" x14ac:dyDescent="0.35">
      <c r="A6679" s="2"/>
    </row>
    <row r="6680" spans="1:1" ht="15.5" x14ac:dyDescent="0.35">
      <c r="A6680" s="2"/>
    </row>
    <row r="6681" spans="1:1" ht="15.5" x14ac:dyDescent="0.35">
      <c r="A6681" s="2"/>
    </row>
    <row r="6682" spans="1:1" ht="15.5" x14ac:dyDescent="0.35">
      <c r="A6682" s="2"/>
    </row>
    <row r="6683" spans="1:1" ht="15.5" x14ac:dyDescent="0.35">
      <c r="A6683" s="2"/>
    </row>
    <row r="6684" spans="1:1" ht="15.5" x14ac:dyDescent="0.35">
      <c r="A6684" s="2"/>
    </row>
    <row r="6685" spans="1:1" ht="15.5" x14ac:dyDescent="0.35">
      <c r="A6685" s="2"/>
    </row>
    <row r="6686" spans="1:1" ht="15.5" x14ac:dyDescent="0.35">
      <c r="A6686" s="2"/>
    </row>
    <row r="6687" spans="1:1" ht="15.5" x14ac:dyDescent="0.35">
      <c r="A6687" s="2"/>
    </row>
    <row r="6688" spans="1:1" ht="15.5" x14ac:dyDescent="0.35">
      <c r="A6688" s="2"/>
    </row>
    <row r="6689" spans="1:1" ht="15.5" x14ac:dyDescent="0.35">
      <c r="A6689" s="2"/>
    </row>
    <row r="6690" spans="1:1" ht="15.5" x14ac:dyDescent="0.35">
      <c r="A6690" s="2"/>
    </row>
    <row r="6691" spans="1:1" ht="15.5" x14ac:dyDescent="0.35">
      <c r="A6691" s="2"/>
    </row>
    <row r="6692" spans="1:1" ht="15.5" x14ac:dyDescent="0.35">
      <c r="A6692" s="2"/>
    </row>
    <row r="6693" spans="1:1" ht="15.5" x14ac:dyDescent="0.35">
      <c r="A6693" s="2"/>
    </row>
    <row r="6694" spans="1:1" ht="15.5" x14ac:dyDescent="0.35">
      <c r="A6694" s="2"/>
    </row>
    <row r="6695" spans="1:1" ht="15.5" x14ac:dyDescent="0.35">
      <c r="A6695" s="2"/>
    </row>
    <row r="6696" spans="1:1" ht="15.5" x14ac:dyDescent="0.35">
      <c r="A6696" s="2"/>
    </row>
    <row r="6697" spans="1:1" ht="15.5" x14ac:dyDescent="0.35">
      <c r="A6697" s="2"/>
    </row>
    <row r="6698" spans="1:1" ht="15.5" x14ac:dyDescent="0.35">
      <c r="A6698" s="2"/>
    </row>
    <row r="6699" spans="1:1" ht="15.5" x14ac:dyDescent="0.35">
      <c r="A6699" s="2"/>
    </row>
    <row r="6700" spans="1:1" ht="15.5" x14ac:dyDescent="0.35">
      <c r="A6700" s="2"/>
    </row>
    <row r="6701" spans="1:1" ht="15.5" x14ac:dyDescent="0.35">
      <c r="A6701" s="2"/>
    </row>
    <row r="6702" spans="1:1" ht="15.5" x14ac:dyDescent="0.35">
      <c r="A6702" s="2"/>
    </row>
    <row r="6703" spans="1:1" ht="15.5" x14ac:dyDescent="0.35">
      <c r="A6703" s="2"/>
    </row>
    <row r="6704" spans="1:1" ht="15.5" x14ac:dyDescent="0.35">
      <c r="A6704" s="2"/>
    </row>
    <row r="6705" spans="1:1" ht="15.5" x14ac:dyDescent="0.35">
      <c r="A6705" s="2"/>
    </row>
    <row r="6706" spans="1:1" ht="15.5" x14ac:dyDescent="0.35">
      <c r="A6706" s="2"/>
    </row>
    <row r="6707" spans="1:1" ht="15.5" x14ac:dyDescent="0.35">
      <c r="A6707" s="2"/>
    </row>
    <row r="6708" spans="1:1" ht="15.5" x14ac:dyDescent="0.35">
      <c r="A6708" s="2"/>
    </row>
    <row r="6709" spans="1:1" ht="15.5" x14ac:dyDescent="0.35">
      <c r="A6709" s="2"/>
    </row>
    <row r="6710" spans="1:1" ht="15.5" x14ac:dyDescent="0.35">
      <c r="A6710" s="2"/>
    </row>
    <row r="6711" spans="1:1" ht="15.5" x14ac:dyDescent="0.35">
      <c r="A6711" s="2"/>
    </row>
    <row r="6712" spans="1:1" ht="15.5" x14ac:dyDescent="0.35">
      <c r="A6712" s="2"/>
    </row>
    <row r="6713" spans="1:1" ht="15.5" x14ac:dyDescent="0.35">
      <c r="A6713" s="2"/>
    </row>
    <row r="6714" spans="1:1" ht="15.5" x14ac:dyDescent="0.35">
      <c r="A6714" s="2"/>
    </row>
    <row r="6715" spans="1:1" ht="15.5" x14ac:dyDescent="0.35">
      <c r="A6715" s="2"/>
    </row>
    <row r="6716" spans="1:1" ht="15.5" x14ac:dyDescent="0.35">
      <c r="A6716" s="2"/>
    </row>
    <row r="6717" spans="1:1" ht="15.5" x14ac:dyDescent="0.35">
      <c r="A6717" s="2"/>
    </row>
    <row r="6718" spans="1:1" ht="15.5" x14ac:dyDescent="0.35">
      <c r="A6718" s="2"/>
    </row>
    <row r="6719" spans="1:1" ht="15.5" x14ac:dyDescent="0.35">
      <c r="A6719" s="2"/>
    </row>
    <row r="6720" spans="1:1" ht="15.5" x14ac:dyDescent="0.35">
      <c r="A6720" s="2"/>
    </row>
    <row r="6721" spans="1:1" ht="15.5" x14ac:dyDescent="0.35">
      <c r="A6721" s="2"/>
    </row>
    <row r="6722" spans="1:1" ht="15.5" x14ac:dyDescent="0.35">
      <c r="A6722" s="2"/>
    </row>
    <row r="6723" spans="1:1" ht="15.5" x14ac:dyDescent="0.35">
      <c r="A6723" s="2"/>
    </row>
    <row r="6724" spans="1:1" ht="15.5" x14ac:dyDescent="0.35">
      <c r="A6724" s="2"/>
    </row>
    <row r="6725" spans="1:1" ht="15.5" x14ac:dyDescent="0.35">
      <c r="A6725" s="2"/>
    </row>
    <row r="6726" spans="1:1" ht="15.5" x14ac:dyDescent="0.35">
      <c r="A6726" s="2"/>
    </row>
    <row r="6727" spans="1:1" ht="15.5" x14ac:dyDescent="0.35">
      <c r="A6727" s="2"/>
    </row>
    <row r="6728" spans="1:1" ht="15.5" x14ac:dyDescent="0.35">
      <c r="A6728" s="2"/>
    </row>
    <row r="6729" spans="1:1" ht="15.5" x14ac:dyDescent="0.35">
      <c r="A6729" s="2"/>
    </row>
    <row r="6730" spans="1:1" ht="15.5" x14ac:dyDescent="0.35">
      <c r="A6730" s="2"/>
    </row>
    <row r="6731" spans="1:1" ht="15.5" x14ac:dyDescent="0.35">
      <c r="A6731" s="2"/>
    </row>
    <row r="6732" spans="1:1" ht="15.5" x14ac:dyDescent="0.35">
      <c r="A6732" s="2"/>
    </row>
    <row r="6733" spans="1:1" ht="15.5" x14ac:dyDescent="0.35">
      <c r="A6733" s="2"/>
    </row>
    <row r="6734" spans="1:1" ht="15.5" x14ac:dyDescent="0.35">
      <c r="A6734" s="2"/>
    </row>
    <row r="6735" spans="1:1" ht="15.5" x14ac:dyDescent="0.35">
      <c r="A6735" s="2"/>
    </row>
    <row r="6736" spans="1:1" ht="15.5" x14ac:dyDescent="0.35">
      <c r="A6736" s="2"/>
    </row>
    <row r="6737" spans="1:1" ht="15.5" x14ac:dyDescent="0.35">
      <c r="A6737" s="2"/>
    </row>
    <row r="6738" spans="1:1" ht="15.5" x14ac:dyDescent="0.35">
      <c r="A6738" s="2"/>
    </row>
    <row r="6739" spans="1:1" ht="15.5" x14ac:dyDescent="0.35">
      <c r="A6739" s="2"/>
    </row>
    <row r="6740" spans="1:1" ht="15.5" x14ac:dyDescent="0.35">
      <c r="A6740" s="2"/>
    </row>
    <row r="6741" spans="1:1" ht="15.5" x14ac:dyDescent="0.35">
      <c r="A6741" s="2"/>
    </row>
    <row r="6742" spans="1:1" ht="15.5" x14ac:dyDescent="0.35">
      <c r="A6742" s="2"/>
    </row>
    <row r="6743" spans="1:1" ht="15.5" x14ac:dyDescent="0.35">
      <c r="A6743" s="2"/>
    </row>
    <row r="6744" spans="1:1" ht="15.5" x14ac:dyDescent="0.35">
      <c r="A6744" s="2"/>
    </row>
    <row r="6745" spans="1:1" ht="15.5" x14ac:dyDescent="0.35">
      <c r="A6745" s="2"/>
    </row>
    <row r="6746" spans="1:1" ht="15.5" x14ac:dyDescent="0.35">
      <c r="A6746" s="2"/>
    </row>
    <row r="6747" spans="1:1" ht="15.5" x14ac:dyDescent="0.35">
      <c r="A6747" s="2"/>
    </row>
    <row r="6748" spans="1:1" ht="15.5" x14ac:dyDescent="0.35">
      <c r="A6748" s="2"/>
    </row>
    <row r="6749" spans="1:1" ht="15.5" x14ac:dyDescent="0.35">
      <c r="A6749" s="2"/>
    </row>
    <row r="6750" spans="1:1" ht="15.5" x14ac:dyDescent="0.35">
      <c r="A6750" s="2"/>
    </row>
    <row r="6751" spans="1:1" ht="15.5" x14ac:dyDescent="0.35">
      <c r="A6751" s="2"/>
    </row>
    <row r="6752" spans="1:1" ht="15.5" x14ac:dyDescent="0.35">
      <c r="A6752" s="2"/>
    </row>
    <row r="6753" spans="1:1" ht="15.5" x14ac:dyDescent="0.35">
      <c r="A6753" s="2"/>
    </row>
    <row r="6754" spans="1:1" ht="15.5" x14ac:dyDescent="0.35">
      <c r="A6754" s="2"/>
    </row>
    <row r="6755" spans="1:1" ht="15.5" x14ac:dyDescent="0.35">
      <c r="A6755" s="2"/>
    </row>
    <row r="6756" spans="1:1" ht="15.5" x14ac:dyDescent="0.35">
      <c r="A6756" s="2"/>
    </row>
    <row r="6757" spans="1:1" ht="15.5" x14ac:dyDescent="0.35">
      <c r="A6757" s="2"/>
    </row>
    <row r="6758" spans="1:1" ht="15.5" x14ac:dyDescent="0.35">
      <c r="A6758" s="2"/>
    </row>
    <row r="6759" spans="1:1" ht="15.5" x14ac:dyDescent="0.35">
      <c r="A6759" s="2"/>
    </row>
    <row r="6760" spans="1:1" ht="15.5" x14ac:dyDescent="0.35">
      <c r="A6760" s="2"/>
    </row>
    <row r="6761" spans="1:1" ht="15.5" x14ac:dyDescent="0.35">
      <c r="A6761" s="2"/>
    </row>
    <row r="6762" spans="1:1" ht="15.5" x14ac:dyDescent="0.35">
      <c r="A6762" s="2"/>
    </row>
    <row r="6763" spans="1:1" ht="15.5" x14ac:dyDescent="0.35">
      <c r="A6763" s="2"/>
    </row>
    <row r="6764" spans="1:1" ht="15.5" x14ac:dyDescent="0.35">
      <c r="A6764" s="2"/>
    </row>
    <row r="6765" spans="1:1" ht="15.5" x14ac:dyDescent="0.35">
      <c r="A6765" s="2"/>
    </row>
    <row r="6766" spans="1:1" ht="15.5" x14ac:dyDescent="0.35">
      <c r="A6766" s="2"/>
    </row>
    <row r="6767" spans="1:1" ht="15.5" x14ac:dyDescent="0.35">
      <c r="A6767" s="2"/>
    </row>
    <row r="6768" spans="1:1" ht="15.5" x14ac:dyDescent="0.35">
      <c r="A6768" s="2"/>
    </row>
    <row r="6769" spans="1:1" ht="15.5" x14ac:dyDescent="0.35">
      <c r="A6769" s="2"/>
    </row>
    <row r="6770" spans="1:1" ht="15.5" x14ac:dyDescent="0.35">
      <c r="A6770" s="2"/>
    </row>
    <row r="6771" spans="1:1" ht="15.5" x14ac:dyDescent="0.35">
      <c r="A6771" s="2"/>
    </row>
    <row r="6772" spans="1:1" ht="15.5" x14ac:dyDescent="0.35">
      <c r="A6772" s="2"/>
    </row>
    <row r="6773" spans="1:1" ht="15.5" x14ac:dyDescent="0.35">
      <c r="A6773" s="2"/>
    </row>
    <row r="6774" spans="1:1" ht="15.5" x14ac:dyDescent="0.35">
      <c r="A6774" s="2"/>
    </row>
    <row r="6775" spans="1:1" ht="15.5" x14ac:dyDescent="0.35">
      <c r="A6775" s="2"/>
    </row>
    <row r="6776" spans="1:1" ht="15.5" x14ac:dyDescent="0.35">
      <c r="A6776" s="2"/>
    </row>
    <row r="6777" spans="1:1" ht="15.5" x14ac:dyDescent="0.35">
      <c r="A6777" s="2"/>
    </row>
    <row r="6778" spans="1:1" ht="15.5" x14ac:dyDescent="0.35">
      <c r="A6778" s="2"/>
    </row>
    <row r="6779" spans="1:1" ht="15.5" x14ac:dyDescent="0.35">
      <c r="A6779" s="2"/>
    </row>
    <row r="6780" spans="1:1" ht="15.5" x14ac:dyDescent="0.35">
      <c r="A6780" s="2"/>
    </row>
    <row r="6781" spans="1:1" ht="15.5" x14ac:dyDescent="0.35">
      <c r="A6781" s="2"/>
    </row>
    <row r="6782" spans="1:1" ht="15.5" x14ac:dyDescent="0.35">
      <c r="A6782" s="2"/>
    </row>
    <row r="6783" spans="1:1" ht="15.5" x14ac:dyDescent="0.35">
      <c r="A6783" s="2"/>
    </row>
    <row r="6784" spans="1:1" ht="15.5" x14ac:dyDescent="0.35">
      <c r="A6784" s="2"/>
    </row>
    <row r="6785" spans="1:1" ht="15.5" x14ac:dyDescent="0.35">
      <c r="A6785" s="2"/>
    </row>
    <row r="6786" spans="1:1" ht="15.5" x14ac:dyDescent="0.35">
      <c r="A6786" s="2"/>
    </row>
    <row r="6787" spans="1:1" ht="15.5" x14ac:dyDescent="0.35">
      <c r="A6787" s="2"/>
    </row>
    <row r="6788" spans="1:1" ht="15.5" x14ac:dyDescent="0.35">
      <c r="A6788" s="2"/>
    </row>
    <row r="6789" spans="1:1" ht="15.5" x14ac:dyDescent="0.35">
      <c r="A6789" s="2"/>
    </row>
    <row r="6790" spans="1:1" ht="15.5" x14ac:dyDescent="0.35">
      <c r="A6790" s="2"/>
    </row>
    <row r="6791" spans="1:1" ht="15.5" x14ac:dyDescent="0.35">
      <c r="A6791" s="2"/>
    </row>
    <row r="6792" spans="1:1" ht="15.5" x14ac:dyDescent="0.35">
      <c r="A6792" s="2"/>
    </row>
    <row r="6793" spans="1:1" ht="15.5" x14ac:dyDescent="0.35">
      <c r="A6793" s="2"/>
    </row>
    <row r="6794" spans="1:1" ht="15.5" x14ac:dyDescent="0.35">
      <c r="A6794" s="2"/>
    </row>
    <row r="6795" spans="1:1" ht="15.5" x14ac:dyDescent="0.35">
      <c r="A6795" s="2"/>
    </row>
    <row r="6796" spans="1:1" ht="15.5" x14ac:dyDescent="0.35">
      <c r="A6796" s="2"/>
    </row>
    <row r="6797" spans="1:1" ht="15.5" x14ac:dyDescent="0.35">
      <c r="A6797" s="2"/>
    </row>
    <row r="6798" spans="1:1" ht="15.5" x14ac:dyDescent="0.35">
      <c r="A6798" s="2"/>
    </row>
    <row r="6799" spans="1:1" ht="15.5" x14ac:dyDescent="0.35">
      <c r="A6799" s="2"/>
    </row>
    <row r="6800" spans="1:1" ht="15.5" x14ac:dyDescent="0.35">
      <c r="A6800" s="2"/>
    </row>
    <row r="6801" spans="1:1" ht="15.5" x14ac:dyDescent="0.35">
      <c r="A6801" s="2"/>
    </row>
    <row r="6802" spans="1:1" ht="15.5" x14ac:dyDescent="0.35">
      <c r="A6802" s="2"/>
    </row>
    <row r="6803" spans="1:1" ht="15.5" x14ac:dyDescent="0.35">
      <c r="A6803" s="2"/>
    </row>
    <row r="6804" spans="1:1" ht="15.5" x14ac:dyDescent="0.35">
      <c r="A6804" s="2"/>
    </row>
    <row r="6805" spans="1:1" ht="15.5" x14ac:dyDescent="0.35">
      <c r="A6805" s="2"/>
    </row>
    <row r="6806" spans="1:1" ht="15.5" x14ac:dyDescent="0.35">
      <c r="A6806" s="2"/>
    </row>
    <row r="6807" spans="1:1" ht="15.5" x14ac:dyDescent="0.35">
      <c r="A6807" s="2"/>
    </row>
    <row r="6808" spans="1:1" ht="15.5" x14ac:dyDescent="0.35">
      <c r="A6808" s="2"/>
    </row>
    <row r="6809" spans="1:1" ht="15.5" x14ac:dyDescent="0.35">
      <c r="A6809" s="2"/>
    </row>
    <row r="6810" spans="1:1" ht="15.5" x14ac:dyDescent="0.35">
      <c r="A6810" s="2"/>
    </row>
    <row r="6811" spans="1:1" ht="15.5" x14ac:dyDescent="0.35">
      <c r="A6811" s="2"/>
    </row>
    <row r="6812" spans="1:1" ht="15.5" x14ac:dyDescent="0.35">
      <c r="A6812" s="2"/>
    </row>
    <row r="6813" spans="1:1" ht="15.5" x14ac:dyDescent="0.35">
      <c r="A6813" s="2"/>
    </row>
    <row r="6814" spans="1:1" ht="15.5" x14ac:dyDescent="0.35">
      <c r="A6814" s="2"/>
    </row>
    <row r="6815" spans="1:1" ht="15.5" x14ac:dyDescent="0.35">
      <c r="A6815" s="2"/>
    </row>
    <row r="6816" spans="1:1" ht="15.5" x14ac:dyDescent="0.35">
      <c r="A6816" s="2"/>
    </row>
    <row r="6817" spans="1:1" ht="15.5" x14ac:dyDescent="0.35">
      <c r="A6817" s="2"/>
    </row>
    <row r="6818" spans="1:1" ht="15.5" x14ac:dyDescent="0.35">
      <c r="A6818" s="2"/>
    </row>
    <row r="6819" spans="1:1" ht="15.5" x14ac:dyDescent="0.35">
      <c r="A6819" s="2"/>
    </row>
    <row r="6820" spans="1:1" ht="15.5" x14ac:dyDescent="0.35">
      <c r="A6820" s="2"/>
    </row>
    <row r="6821" spans="1:1" ht="15.5" x14ac:dyDescent="0.35">
      <c r="A6821" s="2"/>
    </row>
    <row r="6822" spans="1:1" ht="15.5" x14ac:dyDescent="0.35">
      <c r="A6822" s="2"/>
    </row>
    <row r="6823" spans="1:1" ht="15.5" x14ac:dyDescent="0.35">
      <c r="A6823" s="2"/>
    </row>
    <row r="6824" spans="1:1" ht="15.5" x14ac:dyDescent="0.35">
      <c r="A6824" s="2"/>
    </row>
    <row r="6825" spans="1:1" ht="15.5" x14ac:dyDescent="0.35">
      <c r="A6825" s="2"/>
    </row>
    <row r="6826" spans="1:1" ht="15.5" x14ac:dyDescent="0.35">
      <c r="A6826" s="2"/>
    </row>
    <row r="6827" spans="1:1" ht="15.5" x14ac:dyDescent="0.35">
      <c r="A6827" s="2"/>
    </row>
    <row r="6828" spans="1:1" ht="15.5" x14ac:dyDescent="0.35">
      <c r="A6828" s="2"/>
    </row>
    <row r="6829" spans="1:1" ht="15.5" x14ac:dyDescent="0.35">
      <c r="A6829" s="2"/>
    </row>
    <row r="6830" spans="1:1" ht="15.5" x14ac:dyDescent="0.35">
      <c r="A6830" s="2"/>
    </row>
    <row r="6831" spans="1:1" ht="15.5" x14ac:dyDescent="0.35">
      <c r="A6831" s="2"/>
    </row>
    <row r="6832" spans="1:1" ht="15.5" x14ac:dyDescent="0.35">
      <c r="A6832" s="2"/>
    </row>
    <row r="6833" spans="1:1" ht="15.5" x14ac:dyDescent="0.35">
      <c r="A6833" s="2"/>
    </row>
    <row r="6834" spans="1:1" ht="15.5" x14ac:dyDescent="0.35">
      <c r="A6834" s="2"/>
    </row>
    <row r="6835" spans="1:1" ht="15.5" x14ac:dyDescent="0.35">
      <c r="A6835" s="2"/>
    </row>
    <row r="6836" spans="1:1" ht="15.5" x14ac:dyDescent="0.35">
      <c r="A6836" s="2"/>
    </row>
    <row r="6837" spans="1:1" ht="15.5" x14ac:dyDescent="0.35">
      <c r="A6837" s="2"/>
    </row>
    <row r="6838" spans="1:1" ht="15.5" x14ac:dyDescent="0.35">
      <c r="A6838" s="2"/>
    </row>
    <row r="6839" spans="1:1" ht="15.5" x14ac:dyDescent="0.35">
      <c r="A6839" s="2"/>
    </row>
    <row r="6840" spans="1:1" ht="15.5" x14ac:dyDescent="0.35">
      <c r="A6840" s="2"/>
    </row>
    <row r="6841" spans="1:1" ht="15.5" x14ac:dyDescent="0.35">
      <c r="A6841" s="2"/>
    </row>
    <row r="6842" spans="1:1" ht="15.5" x14ac:dyDescent="0.35">
      <c r="A6842" s="2"/>
    </row>
    <row r="6843" spans="1:1" ht="15.5" x14ac:dyDescent="0.35">
      <c r="A6843" s="2"/>
    </row>
    <row r="6844" spans="1:1" ht="15.5" x14ac:dyDescent="0.35">
      <c r="A6844" s="2"/>
    </row>
    <row r="6845" spans="1:1" ht="15.5" x14ac:dyDescent="0.35">
      <c r="A6845" s="2"/>
    </row>
    <row r="6846" spans="1:1" ht="15.5" x14ac:dyDescent="0.35">
      <c r="A6846" s="2"/>
    </row>
    <row r="6847" spans="1:1" ht="15.5" x14ac:dyDescent="0.35">
      <c r="A6847" s="2"/>
    </row>
    <row r="6848" spans="1:1" ht="15.5" x14ac:dyDescent="0.35">
      <c r="A6848" s="2"/>
    </row>
    <row r="6849" spans="1:1" ht="15.5" x14ac:dyDescent="0.35">
      <c r="A6849" s="2"/>
    </row>
    <row r="6850" spans="1:1" ht="15.5" x14ac:dyDescent="0.35">
      <c r="A6850" s="2"/>
    </row>
    <row r="6851" spans="1:1" ht="15.5" x14ac:dyDescent="0.35">
      <c r="A6851" s="2"/>
    </row>
    <row r="6852" spans="1:1" ht="15.5" x14ac:dyDescent="0.35">
      <c r="A6852" s="2"/>
    </row>
    <row r="6853" spans="1:1" ht="15.5" x14ac:dyDescent="0.35">
      <c r="A6853" s="2"/>
    </row>
    <row r="6854" spans="1:1" ht="15.5" x14ac:dyDescent="0.35">
      <c r="A6854" s="2"/>
    </row>
    <row r="6855" spans="1:1" ht="15.5" x14ac:dyDescent="0.35">
      <c r="A6855" s="2"/>
    </row>
    <row r="6856" spans="1:1" ht="15.5" x14ac:dyDescent="0.35">
      <c r="A6856" s="2"/>
    </row>
    <row r="6857" spans="1:1" ht="15.5" x14ac:dyDescent="0.35">
      <c r="A6857" s="2"/>
    </row>
    <row r="6858" spans="1:1" ht="15.5" x14ac:dyDescent="0.35">
      <c r="A6858" s="2"/>
    </row>
    <row r="6859" spans="1:1" ht="15.5" x14ac:dyDescent="0.35">
      <c r="A6859" s="2"/>
    </row>
    <row r="6860" spans="1:1" ht="15.5" x14ac:dyDescent="0.35">
      <c r="A6860" s="2"/>
    </row>
    <row r="6861" spans="1:1" ht="15.5" x14ac:dyDescent="0.35">
      <c r="A6861" s="2"/>
    </row>
    <row r="6862" spans="1:1" ht="15.5" x14ac:dyDescent="0.35">
      <c r="A6862" s="2"/>
    </row>
    <row r="6863" spans="1:1" ht="15.5" x14ac:dyDescent="0.35">
      <c r="A6863" s="2"/>
    </row>
    <row r="6864" spans="1:1" ht="15.5" x14ac:dyDescent="0.35">
      <c r="A6864" s="2"/>
    </row>
    <row r="6865" spans="1:1" ht="15.5" x14ac:dyDescent="0.35">
      <c r="A6865" s="2"/>
    </row>
    <row r="6866" spans="1:1" ht="15.5" x14ac:dyDescent="0.35">
      <c r="A6866" s="2"/>
    </row>
    <row r="6867" spans="1:1" ht="15.5" x14ac:dyDescent="0.35">
      <c r="A6867" s="2"/>
    </row>
    <row r="6868" spans="1:1" ht="15.5" x14ac:dyDescent="0.35">
      <c r="A6868" s="2"/>
    </row>
    <row r="6869" spans="1:1" ht="15.5" x14ac:dyDescent="0.35">
      <c r="A6869" s="2"/>
    </row>
    <row r="6870" spans="1:1" ht="15.5" x14ac:dyDescent="0.35">
      <c r="A6870" s="2"/>
    </row>
    <row r="6871" spans="1:1" ht="15.5" x14ac:dyDescent="0.35">
      <c r="A6871" s="2"/>
    </row>
    <row r="6872" spans="1:1" ht="15.5" x14ac:dyDescent="0.35">
      <c r="A6872" s="2"/>
    </row>
    <row r="6873" spans="1:1" ht="15.5" x14ac:dyDescent="0.35">
      <c r="A6873" s="2"/>
    </row>
    <row r="6874" spans="1:1" ht="15.5" x14ac:dyDescent="0.35">
      <c r="A6874" s="2"/>
    </row>
    <row r="6875" spans="1:1" ht="15.5" x14ac:dyDescent="0.35">
      <c r="A6875" s="2"/>
    </row>
    <row r="6876" spans="1:1" ht="15.5" x14ac:dyDescent="0.35">
      <c r="A6876" s="2"/>
    </row>
    <row r="6877" spans="1:1" ht="15.5" x14ac:dyDescent="0.35">
      <c r="A6877" s="2"/>
    </row>
    <row r="6878" spans="1:1" ht="15.5" x14ac:dyDescent="0.35">
      <c r="A6878" s="2"/>
    </row>
    <row r="6879" spans="1:1" ht="15.5" x14ac:dyDescent="0.35">
      <c r="A6879" s="2"/>
    </row>
    <row r="6880" spans="1:1" ht="15.5" x14ac:dyDescent="0.35">
      <c r="A6880" s="2"/>
    </row>
    <row r="6881" spans="1:1" ht="15.5" x14ac:dyDescent="0.35">
      <c r="A6881" s="2"/>
    </row>
    <row r="6882" spans="1:1" ht="15.5" x14ac:dyDescent="0.35">
      <c r="A6882" s="2"/>
    </row>
    <row r="6883" spans="1:1" ht="15.5" x14ac:dyDescent="0.35">
      <c r="A6883" s="2"/>
    </row>
    <row r="6884" spans="1:1" ht="15.5" x14ac:dyDescent="0.35">
      <c r="A6884" s="2"/>
    </row>
    <row r="6885" spans="1:1" ht="15.5" x14ac:dyDescent="0.35">
      <c r="A6885" s="2"/>
    </row>
    <row r="6886" spans="1:1" ht="15.5" x14ac:dyDescent="0.35">
      <c r="A6886" s="2"/>
    </row>
    <row r="6887" spans="1:1" ht="15.5" x14ac:dyDescent="0.35">
      <c r="A6887" s="2"/>
    </row>
    <row r="6888" spans="1:1" ht="15.5" x14ac:dyDescent="0.35">
      <c r="A6888" s="2"/>
    </row>
    <row r="6889" spans="1:1" ht="15.5" x14ac:dyDescent="0.35">
      <c r="A6889" s="2"/>
    </row>
    <row r="6890" spans="1:1" ht="15.5" x14ac:dyDescent="0.35">
      <c r="A6890" s="2"/>
    </row>
    <row r="6891" spans="1:1" ht="15.5" x14ac:dyDescent="0.35">
      <c r="A6891" s="2"/>
    </row>
    <row r="6892" spans="1:1" ht="15.5" x14ac:dyDescent="0.35">
      <c r="A6892" s="2"/>
    </row>
    <row r="6893" spans="1:1" ht="15.5" x14ac:dyDescent="0.35">
      <c r="A6893" s="2"/>
    </row>
    <row r="6894" spans="1:1" ht="15.5" x14ac:dyDescent="0.35">
      <c r="A6894" s="2"/>
    </row>
    <row r="6895" spans="1:1" ht="15.5" x14ac:dyDescent="0.35">
      <c r="A6895" s="2"/>
    </row>
    <row r="6896" spans="1:1" ht="15.5" x14ac:dyDescent="0.35">
      <c r="A6896" s="2"/>
    </row>
    <row r="6897" spans="1:1" ht="15.5" x14ac:dyDescent="0.35">
      <c r="A6897" s="2"/>
    </row>
    <row r="6898" spans="1:1" ht="15.5" x14ac:dyDescent="0.35">
      <c r="A6898" s="2"/>
    </row>
    <row r="6899" spans="1:1" ht="15.5" x14ac:dyDescent="0.35">
      <c r="A6899" s="2"/>
    </row>
    <row r="6900" spans="1:1" ht="15.5" x14ac:dyDescent="0.35">
      <c r="A6900" s="2"/>
    </row>
    <row r="6901" spans="1:1" ht="15.5" x14ac:dyDescent="0.35">
      <c r="A6901" s="2"/>
    </row>
    <row r="6902" spans="1:1" ht="15.5" x14ac:dyDescent="0.35">
      <c r="A6902" s="2"/>
    </row>
    <row r="6903" spans="1:1" ht="15.5" x14ac:dyDescent="0.35">
      <c r="A6903" s="2"/>
    </row>
    <row r="6904" spans="1:1" ht="15.5" x14ac:dyDescent="0.35">
      <c r="A6904" s="2"/>
    </row>
    <row r="6905" spans="1:1" ht="15.5" x14ac:dyDescent="0.35">
      <c r="A6905" s="2"/>
    </row>
    <row r="6906" spans="1:1" ht="15.5" x14ac:dyDescent="0.35">
      <c r="A6906" s="2"/>
    </row>
    <row r="6907" spans="1:1" ht="15.5" x14ac:dyDescent="0.35">
      <c r="A6907" s="2"/>
    </row>
    <row r="6908" spans="1:1" ht="15.5" x14ac:dyDescent="0.35">
      <c r="A6908" s="2"/>
    </row>
    <row r="6909" spans="1:1" ht="15.5" x14ac:dyDescent="0.35">
      <c r="A6909" s="2"/>
    </row>
    <row r="6910" spans="1:1" ht="15.5" x14ac:dyDescent="0.35">
      <c r="A6910" s="2"/>
    </row>
    <row r="6911" spans="1:1" ht="15.5" x14ac:dyDescent="0.35">
      <c r="A6911" s="2"/>
    </row>
    <row r="6912" spans="1:1" ht="15.5" x14ac:dyDescent="0.35">
      <c r="A6912" s="2"/>
    </row>
    <row r="6913" spans="1:1" ht="15.5" x14ac:dyDescent="0.35">
      <c r="A6913" s="2"/>
    </row>
    <row r="6914" spans="1:1" ht="15.5" x14ac:dyDescent="0.35">
      <c r="A6914" s="2"/>
    </row>
    <row r="6915" spans="1:1" ht="15.5" x14ac:dyDescent="0.35">
      <c r="A6915" s="2"/>
    </row>
    <row r="6916" spans="1:1" ht="15.5" x14ac:dyDescent="0.35">
      <c r="A6916" s="2"/>
    </row>
    <row r="6917" spans="1:1" ht="15.5" x14ac:dyDescent="0.35">
      <c r="A6917" s="2"/>
    </row>
    <row r="6918" spans="1:1" ht="15.5" x14ac:dyDescent="0.35">
      <c r="A6918" s="2"/>
    </row>
    <row r="6919" spans="1:1" ht="15.5" x14ac:dyDescent="0.35">
      <c r="A6919" s="2"/>
    </row>
    <row r="6920" spans="1:1" ht="15.5" x14ac:dyDescent="0.35">
      <c r="A6920" s="2"/>
    </row>
    <row r="6921" spans="1:1" ht="15.5" x14ac:dyDescent="0.35">
      <c r="A6921" s="2"/>
    </row>
    <row r="6922" spans="1:1" ht="15.5" x14ac:dyDescent="0.35">
      <c r="A6922" s="2"/>
    </row>
    <row r="6923" spans="1:1" ht="15.5" x14ac:dyDescent="0.35">
      <c r="A6923" s="2"/>
    </row>
    <row r="6924" spans="1:1" ht="15.5" x14ac:dyDescent="0.35">
      <c r="A6924" s="2"/>
    </row>
    <row r="6925" spans="1:1" ht="15.5" x14ac:dyDescent="0.35">
      <c r="A6925" s="2"/>
    </row>
    <row r="6926" spans="1:1" ht="15.5" x14ac:dyDescent="0.35">
      <c r="A6926" s="2"/>
    </row>
    <row r="6927" spans="1:1" ht="15.5" x14ac:dyDescent="0.35">
      <c r="A6927" s="2"/>
    </row>
    <row r="6928" spans="1:1" ht="15.5" x14ac:dyDescent="0.35">
      <c r="A6928" s="2"/>
    </row>
    <row r="6929" spans="1:1" ht="15.5" x14ac:dyDescent="0.35">
      <c r="A6929" s="2"/>
    </row>
    <row r="6930" spans="1:1" ht="15.5" x14ac:dyDescent="0.35">
      <c r="A6930" s="2"/>
    </row>
    <row r="6931" spans="1:1" ht="15.5" x14ac:dyDescent="0.35">
      <c r="A6931" s="2"/>
    </row>
    <row r="6932" spans="1:1" ht="15.5" x14ac:dyDescent="0.35">
      <c r="A6932" s="2"/>
    </row>
    <row r="6933" spans="1:1" ht="15.5" x14ac:dyDescent="0.35">
      <c r="A6933" s="2"/>
    </row>
    <row r="6934" spans="1:1" ht="15.5" x14ac:dyDescent="0.35">
      <c r="A6934" s="2"/>
    </row>
    <row r="6935" spans="1:1" ht="15.5" x14ac:dyDescent="0.35">
      <c r="A6935" s="2"/>
    </row>
    <row r="6936" spans="1:1" ht="15.5" x14ac:dyDescent="0.35">
      <c r="A6936" s="2"/>
    </row>
    <row r="6937" spans="1:1" ht="15.5" x14ac:dyDescent="0.35">
      <c r="A6937" s="2"/>
    </row>
    <row r="6938" spans="1:1" ht="15.5" x14ac:dyDescent="0.35">
      <c r="A6938" s="2"/>
    </row>
    <row r="6939" spans="1:1" ht="15.5" x14ac:dyDescent="0.35">
      <c r="A6939" s="2"/>
    </row>
    <row r="6940" spans="1:1" ht="15.5" x14ac:dyDescent="0.35">
      <c r="A6940" s="2"/>
    </row>
    <row r="6941" spans="1:1" ht="15.5" x14ac:dyDescent="0.35">
      <c r="A6941" s="2"/>
    </row>
    <row r="6942" spans="1:1" ht="15.5" x14ac:dyDescent="0.35">
      <c r="A6942" s="2"/>
    </row>
    <row r="6943" spans="1:1" ht="15.5" x14ac:dyDescent="0.35">
      <c r="A6943" s="2"/>
    </row>
    <row r="6944" spans="1:1" ht="15.5" x14ac:dyDescent="0.35">
      <c r="A6944" s="2"/>
    </row>
    <row r="6945" spans="1:1" ht="15.5" x14ac:dyDescent="0.35">
      <c r="A6945" s="2"/>
    </row>
    <row r="6946" spans="1:1" ht="15.5" x14ac:dyDescent="0.35">
      <c r="A6946" s="2"/>
    </row>
    <row r="6947" spans="1:1" ht="15.5" x14ac:dyDescent="0.35">
      <c r="A6947" s="2"/>
    </row>
    <row r="6948" spans="1:1" ht="15.5" x14ac:dyDescent="0.35">
      <c r="A6948" s="2"/>
    </row>
    <row r="6949" spans="1:1" ht="15.5" x14ac:dyDescent="0.35">
      <c r="A6949" s="2"/>
    </row>
    <row r="6950" spans="1:1" ht="15.5" x14ac:dyDescent="0.35">
      <c r="A6950" s="2"/>
    </row>
    <row r="6951" spans="1:1" ht="15.5" x14ac:dyDescent="0.35">
      <c r="A6951" s="2"/>
    </row>
    <row r="6952" spans="1:1" ht="15.5" x14ac:dyDescent="0.35">
      <c r="A6952" s="2"/>
    </row>
    <row r="6953" spans="1:1" ht="15.5" x14ac:dyDescent="0.35">
      <c r="A6953" s="2"/>
    </row>
    <row r="6954" spans="1:1" ht="15.5" x14ac:dyDescent="0.35">
      <c r="A6954" s="2"/>
    </row>
    <row r="6955" spans="1:1" ht="15.5" x14ac:dyDescent="0.35">
      <c r="A6955" s="2"/>
    </row>
    <row r="6956" spans="1:1" ht="15.5" x14ac:dyDescent="0.35">
      <c r="A6956" s="2"/>
    </row>
    <row r="6957" spans="1:1" ht="15.5" x14ac:dyDescent="0.35">
      <c r="A6957" s="2"/>
    </row>
    <row r="6958" spans="1:1" ht="15.5" x14ac:dyDescent="0.35">
      <c r="A6958" s="2"/>
    </row>
    <row r="6959" spans="1:1" ht="15.5" x14ac:dyDescent="0.35">
      <c r="A6959" s="2"/>
    </row>
    <row r="6960" spans="1:1" ht="15.5" x14ac:dyDescent="0.35">
      <c r="A6960" s="2"/>
    </row>
    <row r="6961" spans="1:1" ht="15.5" x14ac:dyDescent="0.35">
      <c r="A6961" s="2"/>
    </row>
    <row r="6962" spans="1:1" ht="15.5" x14ac:dyDescent="0.35">
      <c r="A6962" s="2"/>
    </row>
    <row r="6963" spans="1:1" ht="15.5" x14ac:dyDescent="0.35">
      <c r="A6963" s="2"/>
    </row>
    <row r="6964" spans="1:1" ht="15.5" x14ac:dyDescent="0.35">
      <c r="A6964" s="2"/>
    </row>
    <row r="6965" spans="1:1" ht="15.5" x14ac:dyDescent="0.35">
      <c r="A6965" s="2"/>
    </row>
    <row r="6966" spans="1:1" ht="15.5" x14ac:dyDescent="0.35">
      <c r="A6966" s="2"/>
    </row>
    <row r="6967" spans="1:1" ht="15.5" x14ac:dyDescent="0.35">
      <c r="A6967" s="2"/>
    </row>
    <row r="6968" spans="1:1" ht="15.5" x14ac:dyDescent="0.35">
      <c r="A6968" s="2"/>
    </row>
    <row r="6969" spans="1:1" ht="15.5" x14ac:dyDescent="0.35">
      <c r="A6969" s="2"/>
    </row>
    <row r="6970" spans="1:1" ht="15.5" x14ac:dyDescent="0.35">
      <c r="A6970" s="2"/>
    </row>
    <row r="6971" spans="1:1" ht="15.5" x14ac:dyDescent="0.35">
      <c r="A6971" s="2"/>
    </row>
    <row r="6972" spans="1:1" ht="15.5" x14ac:dyDescent="0.35">
      <c r="A6972" s="2"/>
    </row>
    <row r="6973" spans="1:1" ht="15.5" x14ac:dyDescent="0.35">
      <c r="A6973" s="2"/>
    </row>
    <row r="6974" spans="1:1" ht="15.5" x14ac:dyDescent="0.35">
      <c r="A6974" s="2"/>
    </row>
    <row r="6975" spans="1:1" ht="15.5" x14ac:dyDescent="0.35">
      <c r="A6975" s="2"/>
    </row>
    <row r="6976" spans="1:1" ht="15.5" x14ac:dyDescent="0.35">
      <c r="A6976" s="2"/>
    </row>
    <row r="6977" spans="1:1" ht="15.5" x14ac:dyDescent="0.35">
      <c r="A6977" s="2"/>
    </row>
    <row r="6978" spans="1:1" ht="15.5" x14ac:dyDescent="0.35">
      <c r="A6978" s="2"/>
    </row>
    <row r="6979" spans="1:1" ht="15.5" x14ac:dyDescent="0.35">
      <c r="A6979" s="2"/>
    </row>
    <row r="6980" spans="1:1" ht="15.5" x14ac:dyDescent="0.35">
      <c r="A6980" s="2"/>
    </row>
    <row r="6981" spans="1:1" ht="15.5" x14ac:dyDescent="0.35">
      <c r="A6981" s="2"/>
    </row>
    <row r="6982" spans="1:1" ht="15.5" x14ac:dyDescent="0.35">
      <c r="A6982" s="2"/>
    </row>
    <row r="6983" spans="1:1" ht="15.5" x14ac:dyDescent="0.35">
      <c r="A6983" s="2"/>
    </row>
    <row r="6984" spans="1:1" ht="15.5" x14ac:dyDescent="0.35">
      <c r="A6984" s="2"/>
    </row>
    <row r="6985" spans="1:1" ht="15.5" x14ac:dyDescent="0.35">
      <c r="A6985" s="2"/>
    </row>
    <row r="6986" spans="1:1" ht="15.5" x14ac:dyDescent="0.35">
      <c r="A6986" s="2"/>
    </row>
    <row r="6987" spans="1:1" ht="15.5" x14ac:dyDescent="0.35">
      <c r="A6987" s="2"/>
    </row>
    <row r="6988" spans="1:1" ht="15.5" x14ac:dyDescent="0.35">
      <c r="A6988" s="2"/>
    </row>
    <row r="6989" spans="1:1" ht="15.5" x14ac:dyDescent="0.35">
      <c r="A6989" s="2"/>
    </row>
    <row r="6990" spans="1:1" ht="15.5" x14ac:dyDescent="0.35">
      <c r="A6990" s="2"/>
    </row>
    <row r="6991" spans="1:1" ht="15.5" x14ac:dyDescent="0.35">
      <c r="A6991" s="2"/>
    </row>
    <row r="6992" spans="1:1" ht="15.5" x14ac:dyDescent="0.35">
      <c r="A6992" s="2"/>
    </row>
    <row r="6993" spans="1:1" ht="15.5" x14ac:dyDescent="0.35">
      <c r="A6993" s="2"/>
    </row>
    <row r="6994" spans="1:1" ht="15.5" x14ac:dyDescent="0.35">
      <c r="A6994" s="2"/>
    </row>
    <row r="6995" spans="1:1" ht="15.5" x14ac:dyDescent="0.35">
      <c r="A6995" s="2"/>
    </row>
    <row r="6996" spans="1:1" ht="15.5" x14ac:dyDescent="0.35">
      <c r="A6996" s="2"/>
    </row>
    <row r="6997" spans="1:1" ht="15.5" x14ac:dyDescent="0.35">
      <c r="A6997" s="2"/>
    </row>
    <row r="6998" spans="1:1" ht="15.5" x14ac:dyDescent="0.35">
      <c r="A6998" s="2"/>
    </row>
    <row r="6999" spans="1:1" ht="15.5" x14ac:dyDescent="0.35">
      <c r="A6999" s="2"/>
    </row>
    <row r="7000" spans="1:1" ht="15.5" x14ac:dyDescent="0.35">
      <c r="A7000" s="2"/>
    </row>
    <row r="7001" spans="1:1" ht="15.5" x14ac:dyDescent="0.35">
      <c r="A7001" s="2"/>
    </row>
    <row r="7002" spans="1:1" ht="15.5" x14ac:dyDescent="0.35">
      <c r="A7002" s="2"/>
    </row>
    <row r="7003" spans="1:1" ht="15.5" x14ac:dyDescent="0.35">
      <c r="A7003" s="2"/>
    </row>
    <row r="7004" spans="1:1" ht="15.5" x14ac:dyDescent="0.35">
      <c r="A7004" s="2"/>
    </row>
    <row r="7005" spans="1:1" ht="15.5" x14ac:dyDescent="0.35">
      <c r="A7005" s="2"/>
    </row>
    <row r="7006" spans="1:1" ht="15.5" x14ac:dyDescent="0.35">
      <c r="A7006" s="2"/>
    </row>
    <row r="7007" spans="1:1" ht="15.5" x14ac:dyDescent="0.35">
      <c r="A7007" s="2"/>
    </row>
    <row r="7008" spans="1:1" ht="15.5" x14ac:dyDescent="0.35">
      <c r="A7008" s="2"/>
    </row>
    <row r="7009" spans="1:1" ht="15.5" x14ac:dyDescent="0.35">
      <c r="A7009" s="2"/>
    </row>
    <row r="7010" spans="1:1" ht="15.5" x14ac:dyDescent="0.35">
      <c r="A7010" s="2"/>
    </row>
    <row r="7011" spans="1:1" ht="15.5" x14ac:dyDescent="0.35">
      <c r="A7011" s="2"/>
    </row>
    <row r="7012" spans="1:1" ht="15.5" x14ac:dyDescent="0.35">
      <c r="A7012" s="2"/>
    </row>
    <row r="7013" spans="1:1" ht="15.5" x14ac:dyDescent="0.35">
      <c r="A7013" s="2"/>
    </row>
    <row r="7014" spans="1:1" ht="15.5" x14ac:dyDescent="0.35">
      <c r="A7014" s="2"/>
    </row>
    <row r="7015" spans="1:1" ht="15.5" x14ac:dyDescent="0.35">
      <c r="A7015" s="2"/>
    </row>
    <row r="7016" spans="1:1" ht="15.5" x14ac:dyDescent="0.35">
      <c r="A7016" s="2"/>
    </row>
    <row r="7017" spans="1:1" ht="15.5" x14ac:dyDescent="0.35">
      <c r="A7017" s="2"/>
    </row>
    <row r="7018" spans="1:1" ht="15.5" x14ac:dyDescent="0.35">
      <c r="A7018" s="2"/>
    </row>
    <row r="7019" spans="1:1" ht="15.5" x14ac:dyDescent="0.35">
      <c r="A7019" s="2"/>
    </row>
    <row r="7020" spans="1:1" ht="15.5" x14ac:dyDescent="0.35">
      <c r="A7020" s="2"/>
    </row>
    <row r="7021" spans="1:1" ht="15.5" x14ac:dyDescent="0.35">
      <c r="A7021" s="2"/>
    </row>
    <row r="7022" spans="1:1" ht="15.5" x14ac:dyDescent="0.35">
      <c r="A7022" s="2"/>
    </row>
    <row r="7023" spans="1:1" ht="15.5" x14ac:dyDescent="0.35">
      <c r="A7023" s="2"/>
    </row>
    <row r="7024" spans="1:1" ht="15.5" x14ac:dyDescent="0.35">
      <c r="A7024" s="2"/>
    </row>
    <row r="7025" spans="1:1" ht="15.5" x14ac:dyDescent="0.35">
      <c r="A7025" s="2"/>
    </row>
    <row r="7026" spans="1:1" ht="15.5" x14ac:dyDescent="0.35">
      <c r="A7026" s="2"/>
    </row>
    <row r="7027" spans="1:1" ht="15.5" x14ac:dyDescent="0.35">
      <c r="A7027" s="2"/>
    </row>
    <row r="7028" spans="1:1" ht="15.5" x14ac:dyDescent="0.35">
      <c r="A7028" s="2"/>
    </row>
    <row r="7029" spans="1:1" ht="15.5" x14ac:dyDescent="0.35">
      <c r="A7029" s="2"/>
    </row>
    <row r="7030" spans="1:1" ht="15.5" x14ac:dyDescent="0.35">
      <c r="A7030" s="2"/>
    </row>
    <row r="7031" spans="1:1" ht="15.5" x14ac:dyDescent="0.35">
      <c r="A7031" s="2"/>
    </row>
    <row r="7032" spans="1:1" ht="15.5" x14ac:dyDescent="0.35">
      <c r="A7032" s="2"/>
    </row>
    <row r="7033" spans="1:1" ht="15.5" x14ac:dyDescent="0.35">
      <c r="A7033" s="2"/>
    </row>
    <row r="7034" spans="1:1" ht="15.5" x14ac:dyDescent="0.35">
      <c r="A7034" s="2"/>
    </row>
    <row r="7035" spans="1:1" ht="15.5" x14ac:dyDescent="0.35">
      <c r="A7035" s="2"/>
    </row>
    <row r="7036" spans="1:1" ht="15.5" x14ac:dyDescent="0.35">
      <c r="A7036" s="2"/>
    </row>
    <row r="7037" spans="1:1" ht="15.5" x14ac:dyDescent="0.35">
      <c r="A7037" s="2"/>
    </row>
    <row r="7038" spans="1:1" ht="15.5" x14ac:dyDescent="0.35">
      <c r="A7038" s="2"/>
    </row>
    <row r="7039" spans="1:1" ht="15.5" x14ac:dyDescent="0.35">
      <c r="A7039" s="2"/>
    </row>
    <row r="7040" spans="1:1" ht="15.5" x14ac:dyDescent="0.35">
      <c r="A7040" s="2"/>
    </row>
    <row r="7041" spans="1:1" ht="15.5" x14ac:dyDescent="0.35">
      <c r="A7041" s="2"/>
    </row>
    <row r="7042" spans="1:1" ht="15.5" x14ac:dyDescent="0.35">
      <c r="A7042" s="2"/>
    </row>
    <row r="7043" spans="1:1" ht="15.5" x14ac:dyDescent="0.35">
      <c r="A7043" s="2"/>
    </row>
    <row r="7044" spans="1:1" ht="15.5" x14ac:dyDescent="0.35">
      <c r="A7044" s="2"/>
    </row>
    <row r="7045" spans="1:1" ht="15.5" x14ac:dyDescent="0.35">
      <c r="A7045" s="2"/>
    </row>
    <row r="7046" spans="1:1" ht="15.5" x14ac:dyDescent="0.35">
      <c r="A7046" s="2"/>
    </row>
    <row r="7047" spans="1:1" ht="15.5" x14ac:dyDescent="0.35">
      <c r="A7047" s="2"/>
    </row>
    <row r="7048" spans="1:1" ht="15.5" x14ac:dyDescent="0.35">
      <c r="A7048" s="2"/>
    </row>
    <row r="7049" spans="1:1" ht="15.5" x14ac:dyDescent="0.35">
      <c r="A7049" s="2"/>
    </row>
    <row r="7050" spans="1:1" ht="15.5" x14ac:dyDescent="0.35">
      <c r="A7050" s="2"/>
    </row>
    <row r="7051" spans="1:1" ht="15.5" x14ac:dyDescent="0.35">
      <c r="A7051" s="2"/>
    </row>
    <row r="7052" spans="1:1" ht="15.5" x14ac:dyDescent="0.35">
      <c r="A7052" s="2"/>
    </row>
    <row r="7053" spans="1:1" ht="15.5" x14ac:dyDescent="0.35">
      <c r="A7053" s="2"/>
    </row>
    <row r="7054" spans="1:1" ht="15.5" x14ac:dyDescent="0.35">
      <c r="A7054" s="2"/>
    </row>
    <row r="7055" spans="1:1" ht="15.5" x14ac:dyDescent="0.35">
      <c r="A7055" s="2"/>
    </row>
    <row r="7056" spans="1:1" ht="15.5" x14ac:dyDescent="0.35">
      <c r="A7056" s="2"/>
    </row>
    <row r="7057" spans="1:1" ht="15.5" x14ac:dyDescent="0.35">
      <c r="A7057" s="2"/>
    </row>
    <row r="7058" spans="1:1" ht="15.5" x14ac:dyDescent="0.35">
      <c r="A7058" s="2"/>
    </row>
    <row r="7059" spans="1:1" ht="15.5" x14ac:dyDescent="0.35">
      <c r="A7059" s="2"/>
    </row>
    <row r="7060" spans="1:1" ht="15.5" x14ac:dyDescent="0.35">
      <c r="A7060" s="2"/>
    </row>
    <row r="7061" spans="1:1" ht="15.5" x14ac:dyDescent="0.35">
      <c r="A7061" s="2"/>
    </row>
    <row r="7062" spans="1:1" ht="15.5" x14ac:dyDescent="0.35">
      <c r="A7062" s="2"/>
    </row>
    <row r="7063" spans="1:1" ht="15.5" x14ac:dyDescent="0.35">
      <c r="A7063" s="2"/>
    </row>
    <row r="7064" spans="1:1" ht="15.5" x14ac:dyDescent="0.35">
      <c r="A7064" s="2"/>
    </row>
    <row r="7065" spans="1:1" ht="15.5" x14ac:dyDescent="0.35">
      <c r="A7065" s="2"/>
    </row>
    <row r="7066" spans="1:1" ht="15.5" x14ac:dyDescent="0.35">
      <c r="A7066" s="2"/>
    </row>
    <row r="7067" spans="1:1" ht="15.5" x14ac:dyDescent="0.35">
      <c r="A7067" s="2"/>
    </row>
    <row r="7068" spans="1:1" ht="15.5" x14ac:dyDescent="0.35">
      <c r="A7068" s="2"/>
    </row>
    <row r="7069" spans="1:1" ht="15.5" x14ac:dyDescent="0.35">
      <c r="A7069" s="2"/>
    </row>
    <row r="7070" spans="1:1" ht="15.5" x14ac:dyDescent="0.35">
      <c r="A7070" s="2"/>
    </row>
    <row r="7071" spans="1:1" ht="15.5" x14ac:dyDescent="0.35">
      <c r="A7071" s="2"/>
    </row>
    <row r="7072" spans="1:1" ht="15.5" x14ac:dyDescent="0.35">
      <c r="A7072" s="2"/>
    </row>
    <row r="7073" spans="1:1" ht="15.5" x14ac:dyDescent="0.35">
      <c r="A7073" s="2"/>
    </row>
    <row r="7074" spans="1:1" ht="15.5" x14ac:dyDescent="0.35">
      <c r="A7074" s="2"/>
    </row>
    <row r="7075" spans="1:1" ht="15.5" x14ac:dyDescent="0.35">
      <c r="A7075" s="2"/>
    </row>
    <row r="7076" spans="1:1" ht="15.5" x14ac:dyDescent="0.35">
      <c r="A7076" s="2"/>
    </row>
    <row r="7077" spans="1:1" ht="15.5" x14ac:dyDescent="0.35">
      <c r="A7077" s="2"/>
    </row>
    <row r="7078" spans="1:1" ht="15.5" x14ac:dyDescent="0.35">
      <c r="A7078" s="2"/>
    </row>
    <row r="7079" spans="1:1" ht="15.5" x14ac:dyDescent="0.35">
      <c r="A7079" s="2"/>
    </row>
    <row r="7080" spans="1:1" ht="15.5" x14ac:dyDescent="0.35">
      <c r="A7080" s="2"/>
    </row>
    <row r="7081" spans="1:1" ht="15.5" x14ac:dyDescent="0.35">
      <c r="A7081" s="2"/>
    </row>
    <row r="7082" spans="1:1" ht="15.5" x14ac:dyDescent="0.35">
      <c r="A7082" s="2"/>
    </row>
    <row r="7083" spans="1:1" ht="15.5" x14ac:dyDescent="0.35">
      <c r="A7083" s="2"/>
    </row>
    <row r="7084" spans="1:1" ht="15.5" x14ac:dyDescent="0.35">
      <c r="A7084" s="2"/>
    </row>
    <row r="7085" spans="1:1" ht="15.5" x14ac:dyDescent="0.35">
      <c r="A7085" s="2"/>
    </row>
    <row r="7086" spans="1:1" ht="15.5" x14ac:dyDescent="0.35">
      <c r="A7086" s="2"/>
    </row>
    <row r="7087" spans="1:1" ht="15.5" x14ac:dyDescent="0.35">
      <c r="A7087" s="2"/>
    </row>
    <row r="7088" spans="1:1" ht="15.5" x14ac:dyDescent="0.35">
      <c r="A7088" s="2"/>
    </row>
    <row r="7089" spans="1:1" ht="15.5" x14ac:dyDescent="0.35">
      <c r="A7089" s="2"/>
    </row>
    <row r="7090" spans="1:1" ht="15.5" x14ac:dyDescent="0.35">
      <c r="A7090" s="2"/>
    </row>
    <row r="7091" spans="1:1" ht="15.5" x14ac:dyDescent="0.35">
      <c r="A7091" s="2"/>
    </row>
    <row r="7092" spans="1:1" ht="15.5" x14ac:dyDescent="0.35">
      <c r="A7092" s="2"/>
    </row>
    <row r="7093" spans="1:1" ht="15.5" x14ac:dyDescent="0.35">
      <c r="A7093" s="2"/>
    </row>
    <row r="7094" spans="1:1" ht="15.5" x14ac:dyDescent="0.35">
      <c r="A7094" s="2"/>
    </row>
    <row r="7095" spans="1:1" ht="15.5" x14ac:dyDescent="0.35">
      <c r="A7095" s="2"/>
    </row>
    <row r="7096" spans="1:1" ht="15.5" x14ac:dyDescent="0.35">
      <c r="A7096" s="2"/>
    </row>
    <row r="7097" spans="1:1" ht="15.5" x14ac:dyDescent="0.35">
      <c r="A7097" s="2"/>
    </row>
    <row r="7098" spans="1:1" ht="15.5" x14ac:dyDescent="0.35">
      <c r="A7098" s="2"/>
    </row>
    <row r="7099" spans="1:1" ht="15.5" x14ac:dyDescent="0.35">
      <c r="A7099" s="2"/>
    </row>
    <row r="7100" spans="1:1" ht="15.5" x14ac:dyDescent="0.35">
      <c r="A7100" s="2"/>
    </row>
    <row r="7101" spans="1:1" ht="15.5" x14ac:dyDescent="0.35">
      <c r="A7101" s="2"/>
    </row>
    <row r="7102" spans="1:1" ht="15.5" x14ac:dyDescent="0.35">
      <c r="A7102" s="2"/>
    </row>
    <row r="7103" spans="1:1" ht="15.5" x14ac:dyDescent="0.35">
      <c r="A7103" s="2"/>
    </row>
    <row r="7104" spans="1:1" ht="15.5" x14ac:dyDescent="0.35">
      <c r="A7104" s="2"/>
    </row>
    <row r="7105" spans="1:1" ht="15.5" x14ac:dyDescent="0.35">
      <c r="A7105" s="2"/>
    </row>
    <row r="7106" spans="1:1" ht="15.5" x14ac:dyDescent="0.35">
      <c r="A7106" s="2"/>
    </row>
    <row r="7107" spans="1:1" ht="15.5" x14ac:dyDescent="0.35">
      <c r="A7107" s="2"/>
    </row>
    <row r="7108" spans="1:1" ht="15.5" x14ac:dyDescent="0.35">
      <c r="A7108" s="2"/>
    </row>
    <row r="7109" spans="1:1" ht="15.5" x14ac:dyDescent="0.35">
      <c r="A7109" s="2"/>
    </row>
    <row r="7110" spans="1:1" ht="15.5" x14ac:dyDescent="0.35">
      <c r="A7110" s="2"/>
    </row>
    <row r="7111" spans="1:1" ht="15.5" x14ac:dyDescent="0.35">
      <c r="A7111" s="2"/>
    </row>
    <row r="7112" spans="1:1" ht="15.5" x14ac:dyDescent="0.35">
      <c r="A7112" s="2"/>
    </row>
    <row r="7113" spans="1:1" ht="15.5" x14ac:dyDescent="0.35">
      <c r="A7113" s="2"/>
    </row>
    <row r="7114" spans="1:1" ht="15.5" x14ac:dyDescent="0.35">
      <c r="A7114" s="2"/>
    </row>
    <row r="7115" spans="1:1" ht="15.5" x14ac:dyDescent="0.35">
      <c r="A7115" s="2"/>
    </row>
    <row r="7116" spans="1:1" ht="15.5" x14ac:dyDescent="0.35">
      <c r="A7116" s="2"/>
    </row>
    <row r="7117" spans="1:1" ht="15.5" x14ac:dyDescent="0.35">
      <c r="A7117" s="2"/>
    </row>
    <row r="7118" spans="1:1" ht="15.5" x14ac:dyDescent="0.35">
      <c r="A7118" s="2"/>
    </row>
    <row r="7119" spans="1:1" ht="15.5" x14ac:dyDescent="0.35">
      <c r="A7119" s="2"/>
    </row>
    <row r="7120" spans="1:1" ht="15.5" x14ac:dyDescent="0.35">
      <c r="A7120" s="2"/>
    </row>
    <row r="7121" spans="1:1" ht="15.5" x14ac:dyDescent="0.35">
      <c r="A7121" s="2"/>
    </row>
    <row r="7122" spans="1:1" ht="15.5" x14ac:dyDescent="0.35">
      <c r="A7122" s="2"/>
    </row>
    <row r="7123" spans="1:1" ht="15.5" x14ac:dyDescent="0.35">
      <c r="A7123" s="2"/>
    </row>
    <row r="7124" spans="1:1" ht="15.5" x14ac:dyDescent="0.35">
      <c r="A7124" s="2"/>
    </row>
    <row r="7125" spans="1:1" ht="15.5" x14ac:dyDescent="0.35">
      <c r="A7125" s="2"/>
    </row>
    <row r="7126" spans="1:1" ht="15.5" x14ac:dyDescent="0.35">
      <c r="A7126" s="2"/>
    </row>
    <row r="7127" spans="1:1" ht="15.5" x14ac:dyDescent="0.35">
      <c r="A7127" s="2"/>
    </row>
    <row r="7128" spans="1:1" ht="15.5" x14ac:dyDescent="0.35">
      <c r="A7128" s="2"/>
    </row>
    <row r="7129" spans="1:1" ht="15.5" x14ac:dyDescent="0.35">
      <c r="A7129" s="2"/>
    </row>
    <row r="7130" spans="1:1" ht="15.5" x14ac:dyDescent="0.35">
      <c r="A7130" s="2"/>
    </row>
    <row r="7131" spans="1:1" ht="15.5" x14ac:dyDescent="0.35">
      <c r="A7131" s="2"/>
    </row>
    <row r="7132" spans="1:1" ht="15.5" x14ac:dyDescent="0.35">
      <c r="A7132" s="2"/>
    </row>
    <row r="7133" spans="1:1" ht="15.5" x14ac:dyDescent="0.35">
      <c r="A7133" s="2"/>
    </row>
    <row r="7134" spans="1:1" ht="15.5" x14ac:dyDescent="0.35">
      <c r="A7134" s="2"/>
    </row>
    <row r="7135" spans="1:1" ht="15.5" x14ac:dyDescent="0.35">
      <c r="A7135" s="2"/>
    </row>
    <row r="7136" spans="1:1" ht="15.5" x14ac:dyDescent="0.35">
      <c r="A7136" s="2"/>
    </row>
    <row r="7137" spans="1:1" ht="15.5" x14ac:dyDescent="0.35">
      <c r="A7137" s="2"/>
    </row>
    <row r="7138" spans="1:1" ht="15.5" x14ac:dyDescent="0.35">
      <c r="A7138" s="2"/>
    </row>
    <row r="7139" spans="1:1" ht="15.5" x14ac:dyDescent="0.35">
      <c r="A7139" s="2"/>
    </row>
    <row r="7140" spans="1:1" ht="15.5" x14ac:dyDescent="0.35">
      <c r="A7140" s="2"/>
    </row>
    <row r="7141" spans="1:1" ht="15.5" x14ac:dyDescent="0.35">
      <c r="A7141" s="2"/>
    </row>
    <row r="7142" spans="1:1" ht="15.5" x14ac:dyDescent="0.35">
      <c r="A7142" s="2"/>
    </row>
    <row r="7143" spans="1:1" ht="15.5" x14ac:dyDescent="0.35">
      <c r="A7143" s="2"/>
    </row>
    <row r="7144" spans="1:1" ht="15.5" x14ac:dyDescent="0.35">
      <c r="A7144" s="2"/>
    </row>
    <row r="7145" spans="1:1" ht="15.5" x14ac:dyDescent="0.35">
      <c r="A7145" s="2"/>
    </row>
    <row r="7146" spans="1:1" ht="15.5" x14ac:dyDescent="0.35">
      <c r="A7146" s="2"/>
    </row>
    <row r="7147" spans="1:1" ht="15.5" x14ac:dyDescent="0.35">
      <c r="A7147" s="2"/>
    </row>
    <row r="7148" spans="1:1" ht="15.5" x14ac:dyDescent="0.35">
      <c r="A7148" s="2"/>
    </row>
    <row r="7149" spans="1:1" ht="15.5" x14ac:dyDescent="0.35">
      <c r="A7149" s="2"/>
    </row>
    <row r="7150" spans="1:1" ht="15.5" x14ac:dyDescent="0.35">
      <c r="A7150" s="2"/>
    </row>
    <row r="7151" spans="1:1" ht="15.5" x14ac:dyDescent="0.35">
      <c r="A7151" s="2"/>
    </row>
    <row r="7152" spans="1:1" ht="15.5" x14ac:dyDescent="0.35">
      <c r="A7152" s="2"/>
    </row>
    <row r="7153" spans="1:1" ht="15.5" x14ac:dyDescent="0.35">
      <c r="A7153" s="2"/>
    </row>
    <row r="7154" spans="1:1" ht="15.5" x14ac:dyDescent="0.35">
      <c r="A7154" s="2"/>
    </row>
    <row r="7155" spans="1:1" ht="15.5" x14ac:dyDescent="0.35">
      <c r="A7155" s="2"/>
    </row>
    <row r="7156" spans="1:1" ht="15.5" x14ac:dyDescent="0.35">
      <c r="A7156" s="2"/>
    </row>
    <row r="7157" spans="1:1" ht="15.5" x14ac:dyDescent="0.35">
      <c r="A7157" s="2"/>
    </row>
    <row r="7158" spans="1:1" ht="15.5" x14ac:dyDescent="0.35">
      <c r="A7158" s="2"/>
    </row>
    <row r="7159" spans="1:1" ht="15.5" x14ac:dyDescent="0.35">
      <c r="A7159" s="2"/>
    </row>
    <row r="7160" spans="1:1" ht="15.5" x14ac:dyDescent="0.35">
      <c r="A7160" s="2"/>
    </row>
    <row r="7161" spans="1:1" ht="15.5" x14ac:dyDescent="0.35">
      <c r="A7161" s="2"/>
    </row>
    <row r="7162" spans="1:1" ht="15.5" x14ac:dyDescent="0.35">
      <c r="A7162" s="2"/>
    </row>
    <row r="7163" spans="1:1" ht="15.5" x14ac:dyDescent="0.35">
      <c r="A7163" s="2"/>
    </row>
    <row r="7164" spans="1:1" ht="15.5" x14ac:dyDescent="0.35">
      <c r="A7164" s="2"/>
    </row>
    <row r="7165" spans="1:1" ht="15.5" x14ac:dyDescent="0.35">
      <c r="A7165" s="2"/>
    </row>
    <row r="7166" spans="1:1" ht="15.5" x14ac:dyDescent="0.35">
      <c r="A7166" s="2"/>
    </row>
    <row r="7167" spans="1:1" ht="15.5" x14ac:dyDescent="0.35">
      <c r="A7167" s="2"/>
    </row>
    <row r="7168" spans="1:1" ht="15.5" x14ac:dyDescent="0.35">
      <c r="A7168" s="2"/>
    </row>
    <row r="7169" spans="1:1" ht="15.5" x14ac:dyDescent="0.35">
      <c r="A7169" s="2"/>
    </row>
    <row r="7170" spans="1:1" ht="15.5" x14ac:dyDescent="0.35">
      <c r="A7170" s="2"/>
    </row>
    <row r="7171" spans="1:1" ht="15.5" x14ac:dyDescent="0.35">
      <c r="A7171" s="2"/>
    </row>
    <row r="7172" spans="1:1" ht="15.5" x14ac:dyDescent="0.35">
      <c r="A7172" s="2"/>
    </row>
    <row r="7173" spans="1:1" ht="15.5" x14ac:dyDescent="0.35">
      <c r="A7173" s="2"/>
    </row>
    <row r="7174" spans="1:1" ht="15.5" x14ac:dyDescent="0.35">
      <c r="A7174" s="2"/>
    </row>
    <row r="7175" spans="1:1" ht="15.5" x14ac:dyDescent="0.35">
      <c r="A7175" s="2"/>
    </row>
    <row r="7176" spans="1:1" ht="15.5" x14ac:dyDescent="0.35">
      <c r="A7176" s="2"/>
    </row>
    <row r="7177" spans="1:1" ht="15.5" x14ac:dyDescent="0.35">
      <c r="A7177" s="2"/>
    </row>
    <row r="7178" spans="1:1" ht="15.5" x14ac:dyDescent="0.35">
      <c r="A7178" s="2"/>
    </row>
    <row r="7179" spans="1:1" ht="15.5" x14ac:dyDescent="0.35">
      <c r="A7179" s="2"/>
    </row>
    <row r="7180" spans="1:1" ht="15.5" x14ac:dyDescent="0.35">
      <c r="A7180" s="2"/>
    </row>
    <row r="7181" spans="1:1" ht="15.5" x14ac:dyDescent="0.35">
      <c r="A7181" s="2"/>
    </row>
    <row r="7182" spans="1:1" ht="15.5" x14ac:dyDescent="0.35">
      <c r="A7182" s="2"/>
    </row>
    <row r="7183" spans="1:1" ht="15.5" x14ac:dyDescent="0.35">
      <c r="A7183" s="2"/>
    </row>
    <row r="7184" spans="1:1" ht="15.5" x14ac:dyDescent="0.35">
      <c r="A7184" s="2"/>
    </row>
    <row r="7185" spans="1:1" ht="15.5" x14ac:dyDescent="0.35">
      <c r="A7185" s="2"/>
    </row>
    <row r="7186" spans="1:1" ht="15.5" x14ac:dyDescent="0.35">
      <c r="A7186" s="2"/>
    </row>
    <row r="7187" spans="1:1" ht="15.5" x14ac:dyDescent="0.35">
      <c r="A7187" s="2"/>
    </row>
    <row r="7188" spans="1:1" ht="15.5" x14ac:dyDescent="0.35">
      <c r="A7188" s="2"/>
    </row>
    <row r="7189" spans="1:1" ht="15.5" x14ac:dyDescent="0.35">
      <c r="A7189" s="2"/>
    </row>
    <row r="7190" spans="1:1" ht="15.5" x14ac:dyDescent="0.35">
      <c r="A7190" s="2"/>
    </row>
    <row r="7191" spans="1:1" ht="15.5" x14ac:dyDescent="0.35">
      <c r="A7191" s="2"/>
    </row>
    <row r="7192" spans="1:1" ht="15.5" x14ac:dyDescent="0.35">
      <c r="A7192" s="2"/>
    </row>
    <row r="7193" spans="1:1" ht="15.5" x14ac:dyDescent="0.35">
      <c r="A7193" s="2"/>
    </row>
    <row r="7194" spans="1:1" ht="15.5" x14ac:dyDescent="0.35">
      <c r="A7194" s="2"/>
    </row>
    <row r="7195" spans="1:1" ht="15.5" x14ac:dyDescent="0.35">
      <c r="A7195" s="2"/>
    </row>
    <row r="7196" spans="1:1" ht="15.5" x14ac:dyDescent="0.35">
      <c r="A7196" s="2"/>
    </row>
    <row r="7197" spans="1:1" ht="15.5" x14ac:dyDescent="0.35">
      <c r="A7197" s="2"/>
    </row>
    <row r="7198" spans="1:1" ht="15.5" x14ac:dyDescent="0.35">
      <c r="A7198" s="2"/>
    </row>
    <row r="7199" spans="1:1" ht="15.5" x14ac:dyDescent="0.35">
      <c r="A7199" s="2"/>
    </row>
    <row r="7200" spans="1:1" ht="15.5" x14ac:dyDescent="0.35">
      <c r="A7200" s="2"/>
    </row>
    <row r="7201" spans="1:1" ht="15.5" x14ac:dyDescent="0.35">
      <c r="A7201" s="2"/>
    </row>
    <row r="7202" spans="1:1" ht="15.5" x14ac:dyDescent="0.35">
      <c r="A7202" s="2"/>
    </row>
    <row r="7203" spans="1:1" ht="15.5" x14ac:dyDescent="0.35">
      <c r="A7203" s="2"/>
    </row>
    <row r="7204" spans="1:1" ht="15.5" x14ac:dyDescent="0.35">
      <c r="A7204" s="2"/>
    </row>
    <row r="7205" spans="1:1" ht="15.5" x14ac:dyDescent="0.35">
      <c r="A7205" s="2"/>
    </row>
    <row r="7206" spans="1:1" ht="15.5" x14ac:dyDescent="0.35">
      <c r="A7206" s="2"/>
    </row>
    <row r="7207" spans="1:1" ht="15.5" x14ac:dyDescent="0.35">
      <c r="A7207" s="2"/>
    </row>
    <row r="7208" spans="1:1" ht="15.5" x14ac:dyDescent="0.35">
      <c r="A7208" s="2"/>
    </row>
    <row r="7209" spans="1:1" ht="15.5" x14ac:dyDescent="0.35">
      <c r="A7209" s="2"/>
    </row>
    <row r="7210" spans="1:1" ht="15.5" x14ac:dyDescent="0.35">
      <c r="A7210" s="2"/>
    </row>
    <row r="7211" spans="1:1" ht="15.5" x14ac:dyDescent="0.35">
      <c r="A7211" s="2"/>
    </row>
    <row r="7212" spans="1:1" ht="15.5" x14ac:dyDescent="0.35">
      <c r="A7212" s="2"/>
    </row>
    <row r="7213" spans="1:1" ht="15.5" x14ac:dyDescent="0.35">
      <c r="A7213" s="2"/>
    </row>
    <row r="7214" spans="1:1" ht="15.5" x14ac:dyDescent="0.35">
      <c r="A7214" s="2"/>
    </row>
    <row r="7215" spans="1:1" ht="15.5" x14ac:dyDescent="0.35">
      <c r="A7215" s="2"/>
    </row>
    <row r="7216" spans="1:1" ht="15.5" x14ac:dyDescent="0.35">
      <c r="A7216" s="2"/>
    </row>
    <row r="7217" spans="1:1" ht="15.5" x14ac:dyDescent="0.35">
      <c r="A7217" s="2"/>
    </row>
    <row r="7218" spans="1:1" ht="15.5" x14ac:dyDescent="0.35">
      <c r="A7218" s="2"/>
    </row>
    <row r="7219" spans="1:1" ht="15.5" x14ac:dyDescent="0.35">
      <c r="A7219" s="2"/>
    </row>
    <row r="7220" spans="1:1" ht="15.5" x14ac:dyDescent="0.35">
      <c r="A7220" s="2"/>
    </row>
    <row r="7221" spans="1:1" ht="15.5" x14ac:dyDescent="0.35">
      <c r="A7221" s="2"/>
    </row>
    <row r="7222" spans="1:1" ht="15.5" x14ac:dyDescent="0.35">
      <c r="A7222" s="2"/>
    </row>
    <row r="7223" spans="1:1" ht="15.5" x14ac:dyDescent="0.35">
      <c r="A7223" s="2"/>
    </row>
    <row r="7224" spans="1:1" ht="15.5" x14ac:dyDescent="0.35">
      <c r="A7224" s="2"/>
    </row>
    <row r="7225" spans="1:1" ht="15.5" x14ac:dyDescent="0.35">
      <c r="A7225" s="2"/>
    </row>
    <row r="7226" spans="1:1" ht="15.5" x14ac:dyDescent="0.35">
      <c r="A7226" s="2"/>
    </row>
    <row r="7227" spans="1:1" ht="15.5" x14ac:dyDescent="0.35">
      <c r="A7227" s="2"/>
    </row>
    <row r="7228" spans="1:1" ht="15.5" x14ac:dyDescent="0.35">
      <c r="A7228" s="2"/>
    </row>
    <row r="7229" spans="1:1" ht="15.5" x14ac:dyDescent="0.35">
      <c r="A7229" s="2"/>
    </row>
    <row r="7230" spans="1:1" ht="15.5" x14ac:dyDescent="0.35">
      <c r="A7230" s="2"/>
    </row>
    <row r="7231" spans="1:1" ht="15.5" x14ac:dyDescent="0.35">
      <c r="A7231" s="2"/>
    </row>
    <row r="7232" spans="1:1" ht="15.5" x14ac:dyDescent="0.35">
      <c r="A7232" s="2"/>
    </row>
    <row r="7233" spans="1:1" ht="15.5" x14ac:dyDescent="0.35">
      <c r="A7233" s="2"/>
    </row>
    <row r="7234" spans="1:1" ht="15.5" x14ac:dyDescent="0.35">
      <c r="A7234" s="2"/>
    </row>
    <row r="7235" spans="1:1" ht="15.5" x14ac:dyDescent="0.35">
      <c r="A7235" s="2"/>
    </row>
    <row r="7236" spans="1:1" ht="15.5" x14ac:dyDescent="0.35">
      <c r="A7236" s="2"/>
    </row>
    <row r="7237" spans="1:1" ht="15.5" x14ac:dyDescent="0.35">
      <c r="A7237" s="2"/>
    </row>
    <row r="7238" spans="1:1" ht="15.5" x14ac:dyDescent="0.35">
      <c r="A7238" s="2"/>
    </row>
    <row r="7239" spans="1:1" ht="15.5" x14ac:dyDescent="0.35">
      <c r="A7239" s="2"/>
    </row>
    <row r="7240" spans="1:1" ht="15.5" x14ac:dyDescent="0.35">
      <c r="A7240" s="2"/>
    </row>
    <row r="7241" spans="1:1" ht="15.5" x14ac:dyDescent="0.35">
      <c r="A7241" s="2"/>
    </row>
    <row r="7242" spans="1:1" ht="15.5" x14ac:dyDescent="0.35">
      <c r="A7242" s="2"/>
    </row>
    <row r="7243" spans="1:1" ht="15.5" x14ac:dyDescent="0.35">
      <c r="A7243" s="2"/>
    </row>
    <row r="7244" spans="1:1" ht="15.5" x14ac:dyDescent="0.35">
      <c r="A7244" s="2"/>
    </row>
    <row r="7245" spans="1:1" ht="15.5" x14ac:dyDescent="0.35">
      <c r="A7245" s="2"/>
    </row>
    <row r="7246" spans="1:1" ht="15.5" x14ac:dyDescent="0.35">
      <c r="A7246" s="2"/>
    </row>
    <row r="7247" spans="1:1" ht="15.5" x14ac:dyDescent="0.35">
      <c r="A7247" s="2"/>
    </row>
    <row r="7248" spans="1:1" ht="15.5" x14ac:dyDescent="0.35">
      <c r="A7248" s="2"/>
    </row>
    <row r="7249" spans="1:1" ht="15.5" x14ac:dyDescent="0.35">
      <c r="A7249" s="2"/>
    </row>
    <row r="7250" spans="1:1" ht="15.5" x14ac:dyDescent="0.35">
      <c r="A7250" s="2"/>
    </row>
    <row r="7251" spans="1:1" ht="15.5" x14ac:dyDescent="0.35">
      <c r="A7251" s="2"/>
    </row>
    <row r="7252" spans="1:1" ht="15.5" x14ac:dyDescent="0.35">
      <c r="A7252" s="2"/>
    </row>
    <row r="7253" spans="1:1" ht="15.5" x14ac:dyDescent="0.35">
      <c r="A7253" s="2"/>
    </row>
    <row r="7254" spans="1:1" ht="15.5" x14ac:dyDescent="0.35">
      <c r="A7254" s="2"/>
    </row>
    <row r="7255" spans="1:1" ht="15.5" x14ac:dyDescent="0.35">
      <c r="A7255" s="2"/>
    </row>
    <row r="7256" spans="1:1" ht="15.5" x14ac:dyDescent="0.35">
      <c r="A7256" s="2"/>
    </row>
    <row r="7257" spans="1:1" ht="15.5" x14ac:dyDescent="0.35">
      <c r="A7257" s="2"/>
    </row>
    <row r="7258" spans="1:1" ht="15.5" x14ac:dyDescent="0.35">
      <c r="A7258" s="2"/>
    </row>
    <row r="7259" spans="1:1" ht="15.5" x14ac:dyDescent="0.35">
      <c r="A7259" s="2"/>
    </row>
    <row r="7260" spans="1:1" ht="15.5" x14ac:dyDescent="0.35">
      <c r="A7260" s="2"/>
    </row>
    <row r="7261" spans="1:1" ht="15.5" x14ac:dyDescent="0.35">
      <c r="A7261" s="2"/>
    </row>
    <row r="7262" spans="1:1" ht="15.5" x14ac:dyDescent="0.35">
      <c r="A7262" s="2"/>
    </row>
    <row r="7263" spans="1:1" ht="15.5" x14ac:dyDescent="0.35">
      <c r="A7263" s="2"/>
    </row>
    <row r="7264" spans="1:1" ht="15.5" x14ac:dyDescent="0.35">
      <c r="A7264" s="2"/>
    </row>
    <row r="7265" spans="1:1" ht="15.5" x14ac:dyDescent="0.35">
      <c r="A7265" s="2"/>
    </row>
    <row r="7266" spans="1:1" ht="15.5" x14ac:dyDescent="0.35">
      <c r="A7266" s="2"/>
    </row>
    <row r="7267" spans="1:1" ht="15.5" x14ac:dyDescent="0.35">
      <c r="A7267" s="2"/>
    </row>
    <row r="7268" spans="1:1" ht="15.5" x14ac:dyDescent="0.35">
      <c r="A7268" s="2"/>
    </row>
    <row r="7269" spans="1:1" ht="15.5" x14ac:dyDescent="0.35">
      <c r="A7269" s="2"/>
    </row>
    <row r="7270" spans="1:1" ht="15.5" x14ac:dyDescent="0.35">
      <c r="A7270" s="2"/>
    </row>
    <row r="7271" spans="1:1" ht="15.5" x14ac:dyDescent="0.35">
      <c r="A7271" s="2"/>
    </row>
    <row r="7272" spans="1:1" ht="15.5" x14ac:dyDescent="0.35">
      <c r="A7272" s="2"/>
    </row>
    <row r="7273" spans="1:1" ht="15.5" x14ac:dyDescent="0.35">
      <c r="A7273" s="2"/>
    </row>
    <row r="7274" spans="1:1" ht="15.5" x14ac:dyDescent="0.35">
      <c r="A7274" s="2"/>
    </row>
    <row r="7275" spans="1:1" ht="15.5" x14ac:dyDescent="0.35">
      <c r="A7275" s="2"/>
    </row>
    <row r="7276" spans="1:1" ht="15.5" x14ac:dyDescent="0.35">
      <c r="A7276" s="2"/>
    </row>
    <row r="7277" spans="1:1" ht="15.5" x14ac:dyDescent="0.35">
      <c r="A7277" s="2"/>
    </row>
    <row r="7278" spans="1:1" ht="15.5" x14ac:dyDescent="0.35">
      <c r="A7278" s="2"/>
    </row>
    <row r="7279" spans="1:1" ht="15.5" x14ac:dyDescent="0.35">
      <c r="A7279" s="2"/>
    </row>
    <row r="7280" spans="1:1" ht="15.5" x14ac:dyDescent="0.35">
      <c r="A7280" s="2"/>
    </row>
    <row r="7281" spans="1:1" ht="15.5" x14ac:dyDescent="0.35">
      <c r="A7281" s="2"/>
    </row>
    <row r="7282" spans="1:1" ht="15.5" x14ac:dyDescent="0.35">
      <c r="A7282" s="2"/>
    </row>
    <row r="7283" spans="1:1" ht="15.5" x14ac:dyDescent="0.35">
      <c r="A7283" s="2"/>
    </row>
    <row r="7284" spans="1:1" ht="15.5" x14ac:dyDescent="0.35">
      <c r="A7284" s="2"/>
    </row>
    <row r="7285" spans="1:1" ht="15.5" x14ac:dyDescent="0.35">
      <c r="A7285" s="2"/>
    </row>
    <row r="7286" spans="1:1" ht="15.5" x14ac:dyDescent="0.35">
      <c r="A7286" s="2"/>
    </row>
    <row r="7287" spans="1:1" ht="15.5" x14ac:dyDescent="0.35">
      <c r="A7287" s="2"/>
    </row>
    <row r="7288" spans="1:1" ht="15.5" x14ac:dyDescent="0.35">
      <c r="A7288" s="2"/>
    </row>
    <row r="7289" spans="1:1" ht="15.5" x14ac:dyDescent="0.35">
      <c r="A7289" s="2"/>
    </row>
    <row r="7290" spans="1:1" ht="15.5" x14ac:dyDescent="0.35">
      <c r="A7290" s="2"/>
    </row>
    <row r="7291" spans="1:1" ht="15.5" x14ac:dyDescent="0.35">
      <c r="A7291" s="2"/>
    </row>
    <row r="7292" spans="1:1" ht="15.5" x14ac:dyDescent="0.35">
      <c r="A7292" s="2"/>
    </row>
    <row r="7293" spans="1:1" ht="15.5" x14ac:dyDescent="0.35">
      <c r="A7293" s="2"/>
    </row>
    <row r="7294" spans="1:1" ht="15.5" x14ac:dyDescent="0.35">
      <c r="A7294" s="2"/>
    </row>
    <row r="7295" spans="1:1" ht="15.5" x14ac:dyDescent="0.35">
      <c r="A7295" s="2"/>
    </row>
    <row r="7296" spans="1:1" ht="15.5" x14ac:dyDescent="0.35">
      <c r="A7296" s="2"/>
    </row>
    <row r="7297" spans="1:1" ht="15.5" x14ac:dyDescent="0.35">
      <c r="A7297" s="2"/>
    </row>
    <row r="7298" spans="1:1" ht="15.5" x14ac:dyDescent="0.35">
      <c r="A7298" s="2"/>
    </row>
    <row r="7299" spans="1:1" ht="15.5" x14ac:dyDescent="0.35">
      <c r="A7299" s="2"/>
    </row>
    <row r="7300" spans="1:1" ht="15.5" x14ac:dyDescent="0.35">
      <c r="A7300" s="2"/>
    </row>
    <row r="7301" spans="1:1" ht="15.5" x14ac:dyDescent="0.35">
      <c r="A7301" s="2"/>
    </row>
    <row r="7302" spans="1:1" ht="15.5" x14ac:dyDescent="0.35">
      <c r="A7302" s="2"/>
    </row>
    <row r="7303" spans="1:1" ht="15.5" x14ac:dyDescent="0.35">
      <c r="A7303" s="2"/>
    </row>
    <row r="7304" spans="1:1" ht="15.5" x14ac:dyDescent="0.35">
      <c r="A7304" s="2"/>
    </row>
    <row r="7305" spans="1:1" ht="15.5" x14ac:dyDescent="0.35">
      <c r="A7305" s="2"/>
    </row>
    <row r="7306" spans="1:1" ht="15.5" x14ac:dyDescent="0.35">
      <c r="A7306" s="2"/>
    </row>
    <row r="7307" spans="1:1" ht="15.5" x14ac:dyDescent="0.35">
      <c r="A7307" s="2"/>
    </row>
    <row r="7308" spans="1:1" ht="15.5" x14ac:dyDescent="0.35">
      <c r="A7308" s="2"/>
    </row>
    <row r="7309" spans="1:1" ht="15.5" x14ac:dyDescent="0.35">
      <c r="A7309" s="2"/>
    </row>
    <row r="7310" spans="1:1" ht="15.5" x14ac:dyDescent="0.35">
      <c r="A7310" s="2"/>
    </row>
    <row r="7311" spans="1:1" ht="15.5" x14ac:dyDescent="0.35">
      <c r="A7311" s="2"/>
    </row>
    <row r="7312" spans="1:1" ht="15.5" x14ac:dyDescent="0.35">
      <c r="A7312" s="2"/>
    </row>
    <row r="7313" spans="1:1" ht="15.5" x14ac:dyDescent="0.35">
      <c r="A7313" s="2"/>
    </row>
    <row r="7314" spans="1:1" ht="15.5" x14ac:dyDescent="0.35">
      <c r="A7314" s="2"/>
    </row>
    <row r="7315" spans="1:1" ht="15.5" x14ac:dyDescent="0.35">
      <c r="A7315" s="2"/>
    </row>
    <row r="7316" spans="1:1" ht="15.5" x14ac:dyDescent="0.35">
      <c r="A7316" s="2"/>
    </row>
    <row r="7317" spans="1:1" ht="15.5" x14ac:dyDescent="0.35">
      <c r="A7317" s="2"/>
    </row>
    <row r="7318" spans="1:1" ht="15.5" x14ac:dyDescent="0.35">
      <c r="A7318" s="2"/>
    </row>
    <row r="7319" spans="1:1" ht="15.5" x14ac:dyDescent="0.35">
      <c r="A7319" s="2"/>
    </row>
    <row r="7320" spans="1:1" ht="15.5" x14ac:dyDescent="0.35">
      <c r="A7320" s="2"/>
    </row>
    <row r="7321" spans="1:1" ht="15.5" x14ac:dyDescent="0.35">
      <c r="A7321" s="2"/>
    </row>
    <row r="7322" spans="1:1" ht="15.5" x14ac:dyDescent="0.35">
      <c r="A7322" s="2"/>
    </row>
    <row r="7323" spans="1:1" ht="15.5" x14ac:dyDescent="0.35">
      <c r="A7323" s="2"/>
    </row>
    <row r="7324" spans="1:1" ht="15.5" x14ac:dyDescent="0.35">
      <c r="A7324" s="2"/>
    </row>
    <row r="7325" spans="1:1" ht="15.5" x14ac:dyDescent="0.35">
      <c r="A7325" s="2"/>
    </row>
    <row r="7326" spans="1:1" ht="15.5" x14ac:dyDescent="0.35">
      <c r="A7326" s="2"/>
    </row>
    <row r="7327" spans="1:1" ht="15.5" x14ac:dyDescent="0.35">
      <c r="A7327" s="2"/>
    </row>
    <row r="7328" spans="1:1" ht="15.5" x14ac:dyDescent="0.35">
      <c r="A7328" s="2"/>
    </row>
    <row r="7329" spans="1:1" ht="15.5" x14ac:dyDescent="0.35">
      <c r="A7329" s="2"/>
    </row>
    <row r="7330" spans="1:1" ht="15.5" x14ac:dyDescent="0.35">
      <c r="A7330" s="2"/>
    </row>
    <row r="7331" spans="1:1" ht="15.5" x14ac:dyDescent="0.35">
      <c r="A7331" s="2"/>
    </row>
    <row r="7332" spans="1:1" ht="15.5" x14ac:dyDescent="0.35">
      <c r="A7332" s="2"/>
    </row>
    <row r="7333" spans="1:1" ht="15.5" x14ac:dyDescent="0.35">
      <c r="A7333" s="2"/>
    </row>
    <row r="7334" spans="1:1" ht="15.5" x14ac:dyDescent="0.35">
      <c r="A7334" s="2"/>
    </row>
    <row r="7335" spans="1:1" ht="15.5" x14ac:dyDescent="0.35">
      <c r="A7335" s="2"/>
    </row>
    <row r="7336" spans="1:1" ht="15.5" x14ac:dyDescent="0.35">
      <c r="A7336" s="2"/>
    </row>
    <row r="7337" spans="1:1" ht="15.5" x14ac:dyDescent="0.35">
      <c r="A7337" s="2"/>
    </row>
    <row r="7338" spans="1:1" ht="15.5" x14ac:dyDescent="0.35">
      <c r="A7338" s="2"/>
    </row>
    <row r="7339" spans="1:1" ht="15.5" x14ac:dyDescent="0.35">
      <c r="A7339" s="2"/>
    </row>
    <row r="7340" spans="1:1" ht="15.5" x14ac:dyDescent="0.35">
      <c r="A7340" s="2"/>
    </row>
    <row r="7341" spans="1:1" ht="15.5" x14ac:dyDescent="0.35">
      <c r="A7341" s="2"/>
    </row>
    <row r="7342" spans="1:1" ht="15.5" x14ac:dyDescent="0.35">
      <c r="A7342" s="2"/>
    </row>
    <row r="7343" spans="1:1" ht="15.5" x14ac:dyDescent="0.35">
      <c r="A7343" s="2"/>
    </row>
    <row r="7344" spans="1:1" ht="15.5" x14ac:dyDescent="0.35">
      <c r="A7344" s="2"/>
    </row>
    <row r="7345" spans="1:1" ht="15.5" x14ac:dyDescent="0.35">
      <c r="A7345" s="2"/>
    </row>
    <row r="7346" spans="1:1" ht="15.5" x14ac:dyDescent="0.35">
      <c r="A7346" s="2"/>
    </row>
    <row r="7347" spans="1:1" ht="15.5" x14ac:dyDescent="0.35">
      <c r="A7347" s="2"/>
    </row>
    <row r="7348" spans="1:1" ht="15.5" x14ac:dyDescent="0.35">
      <c r="A7348" s="2"/>
    </row>
    <row r="7349" spans="1:1" ht="15.5" x14ac:dyDescent="0.35">
      <c r="A7349" s="2"/>
    </row>
    <row r="7350" spans="1:1" ht="15.5" x14ac:dyDescent="0.35">
      <c r="A7350" s="2"/>
    </row>
    <row r="7351" spans="1:1" ht="15.5" x14ac:dyDescent="0.35">
      <c r="A7351" s="2"/>
    </row>
    <row r="7352" spans="1:1" ht="15.5" x14ac:dyDescent="0.35">
      <c r="A7352" s="2"/>
    </row>
    <row r="7353" spans="1:1" ht="15.5" x14ac:dyDescent="0.35">
      <c r="A7353" s="2"/>
    </row>
    <row r="7354" spans="1:1" ht="15.5" x14ac:dyDescent="0.35">
      <c r="A7354" s="2"/>
    </row>
    <row r="7355" spans="1:1" ht="15.5" x14ac:dyDescent="0.35">
      <c r="A7355" s="2"/>
    </row>
    <row r="7356" spans="1:1" ht="15.5" x14ac:dyDescent="0.35">
      <c r="A7356" s="2"/>
    </row>
    <row r="7357" spans="1:1" ht="15.5" x14ac:dyDescent="0.35">
      <c r="A7357" s="2"/>
    </row>
    <row r="7358" spans="1:1" ht="15.5" x14ac:dyDescent="0.35">
      <c r="A7358" s="2"/>
    </row>
    <row r="7359" spans="1:1" ht="15.5" x14ac:dyDescent="0.35">
      <c r="A7359" s="2"/>
    </row>
    <row r="7360" spans="1:1" ht="15.5" x14ac:dyDescent="0.35">
      <c r="A7360" s="2"/>
    </row>
    <row r="7361" spans="1:1" ht="15.5" x14ac:dyDescent="0.35">
      <c r="A7361" s="2"/>
    </row>
    <row r="7362" spans="1:1" ht="15.5" x14ac:dyDescent="0.35">
      <c r="A7362" s="2"/>
    </row>
    <row r="7363" spans="1:1" ht="15.5" x14ac:dyDescent="0.35">
      <c r="A7363" s="2"/>
    </row>
    <row r="7364" spans="1:1" ht="15.5" x14ac:dyDescent="0.35">
      <c r="A7364" s="2"/>
    </row>
    <row r="7365" spans="1:1" ht="15.5" x14ac:dyDescent="0.35">
      <c r="A7365" s="2"/>
    </row>
    <row r="7366" spans="1:1" ht="15.5" x14ac:dyDescent="0.35">
      <c r="A7366" s="2"/>
    </row>
    <row r="7367" spans="1:1" ht="15.5" x14ac:dyDescent="0.35">
      <c r="A7367" s="2"/>
    </row>
    <row r="7368" spans="1:1" ht="15.5" x14ac:dyDescent="0.35">
      <c r="A7368" s="2"/>
    </row>
    <row r="7369" spans="1:1" ht="15.5" x14ac:dyDescent="0.35">
      <c r="A7369" s="2"/>
    </row>
    <row r="7370" spans="1:1" ht="15.5" x14ac:dyDescent="0.35">
      <c r="A7370" s="2"/>
    </row>
    <row r="7371" spans="1:1" ht="15.5" x14ac:dyDescent="0.35">
      <c r="A7371" s="2"/>
    </row>
    <row r="7372" spans="1:1" ht="15.5" x14ac:dyDescent="0.35">
      <c r="A7372" s="2"/>
    </row>
    <row r="7373" spans="1:1" ht="15.5" x14ac:dyDescent="0.35">
      <c r="A7373" s="2"/>
    </row>
    <row r="7374" spans="1:1" ht="15.5" x14ac:dyDescent="0.35">
      <c r="A7374" s="2"/>
    </row>
    <row r="7375" spans="1:1" ht="15.5" x14ac:dyDescent="0.35">
      <c r="A7375" s="2"/>
    </row>
    <row r="7376" spans="1:1" ht="15.5" x14ac:dyDescent="0.35">
      <c r="A7376" s="2"/>
    </row>
    <row r="7377" spans="1:1" ht="15.5" x14ac:dyDescent="0.35">
      <c r="A7377" s="2"/>
    </row>
    <row r="7378" spans="1:1" ht="15.5" x14ac:dyDescent="0.35">
      <c r="A7378" s="2"/>
    </row>
    <row r="7379" spans="1:1" ht="15.5" x14ac:dyDescent="0.35">
      <c r="A7379" s="2"/>
    </row>
    <row r="7380" spans="1:1" ht="15.5" x14ac:dyDescent="0.35">
      <c r="A7380" s="2"/>
    </row>
    <row r="7381" spans="1:1" ht="15.5" x14ac:dyDescent="0.35">
      <c r="A7381" s="2"/>
    </row>
    <row r="7382" spans="1:1" ht="15.5" x14ac:dyDescent="0.35">
      <c r="A7382" s="2"/>
    </row>
    <row r="7383" spans="1:1" ht="15.5" x14ac:dyDescent="0.35">
      <c r="A7383" s="2"/>
    </row>
    <row r="7384" spans="1:1" ht="15.5" x14ac:dyDescent="0.35">
      <c r="A7384" s="2"/>
    </row>
    <row r="7385" spans="1:1" ht="15.5" x14ac:dyDescent="0.35">
      <c r="A7385" s="2"/>
    </row>
    <row r="7386" spans="1:1" ht="15.5" x14ac:dyDescent="0.35">
      <c r="A7386" s="2"/>
    </row>
    <row r="7387" spans="1:1" ht="15.5" x14ac:dyDescent="0.35">
      <c r="A7387" s="2"/>
    </row>
    <row r="7388" spans="1:1" ht="15.5" x14ac:dyDescent="0.35">
      <c r="A7388" s="2"/>
    </row>
    <row r="7389" spans="1:1" ht="15.5" x14ac:dyDescent="0.35">
      <c r="A7389" s="2"/>
    </row>
    <row r="7390" spans="1:1" ht="15.5" x14ac:dyDescent="0.35">
      <c r="A7390" s="2"/>
    </row>
    <row r="7391" spans="1:1" ht="15.5" x14ac:dyDescent="0.35">
      <c r="A7391" s="2"/>
    </row>
    <row r="7392" spans="1:1" ht="15.5" x14ac:dyDescent="0.35">
      <c r="A7392" s="2"/>
    </row>
    <row r="7393" spans="1:1" ht="15.5" x14ac:dyDescent="0.35">
      <c r="A7393" s="2"/>
    </row>
    <row r="7394" spans="1:1" ht="15.5" x14ac:dyDescent="0.35">
      <c r="A7394" s="2"/>
    </row>
    <row r="7395" spans="1:1" ht="15.5" x14ac:dyDescent="0.35">
      <c r="A7395" s="2"/>
    </row>
    <row r="7396" spans="1:1" ht="15.5" x14ac:dyDescent="0.35">
      <c r="A7396" s="2"/>
    </row>
    <row r="7397" spans="1:1" ht="15.5" x14ac:dyDescent="0.35">
      <c r="A7397" s="2"/>
    </row>
    <row r="7398" spans="1:1" ht="15.5" x14ac:dyDescent="0.35">
      <c r="A7398" s="2"/>
    </row>
    <row r="7399" spans="1:1" ht="15.5" x14ac:dyDescent="0.35">
      <c r="A7399" s="2"/>
    </row>
    <row r="7400" spans="1:1" ht="15.5" x14ac:dyDescent="0.35">
      <c r="A7400" s="2"/>
    </row>
    <row r="7401" spans="1:1" ht="15.5" x14ac:dyDescent="0.35">
      <c r="A7401" s="2"/>
    </row>
    <row r="7402" spans="1:1" ht="15.5" x14ac:dyDescent="0.35">
      <c r="A7402" s="2"/>
    </row>
    <row r="7403" spans="1:1" ht="15.5" x14ac:dyDescent="0.35">
      <c r="A7403" s="2"/>
    </row>
    <row r="7404" spans="1:1" ht="15.5" x14ac:dyDescent="0.35">
      <c r="A7404" s="2"/>
    </row>
    <row r="7405" spans="1:1" ht="15.5" x14ac:dyDescent="0.35">
      <c r="A7405" s="2"/>
    </row>
    <row r="7406" spans="1:1" ht="15.5" x14ac:dyDescent="0.35">
      <c r="A7406" s="2"/>
    </row>
    <row r="7407" spans="1:1" ht="15.5" x14ac:dyDescent="0.35">
      <c r="A7407" s="2"/>
    </row>
    <row r="7408" spans="1:1" ht="15.5" x14ac:dyDescent="0.35">
      <c r="A7408" s="2"/>
    </row>
    <row r="7409" spans="1:1" ht="15.5" x14ac:dyDescent="0.35">
      <c r="A7409" s="2"/>
    </row>
    <row r="7410" spans="1:1" ht="15.5" x14ac:dyDescent="0.35">
      <c r="A7410" s="2"/>
    </row>
    <row r="7411" spans="1:1" ht="15.5" x14ac:dyDescent="0.35">
      <c r="A7411" s="2"/>
    </row>
    <row r="7412" spans="1:1" ht="15.5" x14ac:dyDescent="0.35">
      <c r="A7412" s="2"/>
    </row>
    <row r="7413" spans="1:1" ht="15.5" x14ac:dyDescent="0.35">
      <c r="A7413" s="2"/>
    </row>
    <row r="7414" spans="1:1" ht="15.5" x14ac:dyDescent="0.35">
      <c r="A7414" s="2"/>
    </row>
    <row r="7415" spans="1:1" ht="15.5" x14ac:dyDescent="0.35">
      <c r="A7415" s="2"/>
    </row>
    <row r="7416" spans="1:1" ht="15.5" x14ac:dyDescent="0.35">
      <c r="A7416" s="2"/>
    </row>
    <row r="7417" spans="1:1" ht="15.5" x14ac:dyDescent="0.35">
      <c r="A7417" s="2"/>
    </row>
    <row r="7418" spans="1:1" ht="15.5" x14ac:dyDescent="0.35">
      <c r="A7418" s="2"/>
    </row>
    <row r="7419" spans="1:1" ht="15.5" x14ac:dyDescent="0.35">
      <c r="A7419" s="2"/>
    </row>
    <row r="7420" spans="1:1" ht="15.5" x14ac:dyDescent="0.35">
      <c r="A7420" s="2"/>
    </row>
    <row r="7421" spans="1:1" ht="15.5" x14ac:dyDescent="0.35">
      <c r="A7421" s="2"/>
    </row>
    <row r="7422" spans="1:1" ht="15.5" x14ac:dyDescent="0.35">
      <c r="A7422" s="2"/>
    </row>
    <row r="7423" spans="1:1" ht="15.5" x14ac:dyDescent="0.35">
      <c r="A7423" s="2"/>
    </row>
    <row r="7424" spans="1:1" ht="15.5" x14ac:dyDescent="0.35">
      <c r="A7424" s="2"/>
    </row>
    <row r="7425" spans="1:1" ht="15.5" x14ac:dyDescent="0.35">
      <c r="A7425" s="2"/>
    </row>
    <row r="7426" spans="1:1" ht="15.5" x14ac:dyDescent="0.35">
      <c r="A7426" s="2"/>
    </row>
    <row r="7427" spans="1:1" ht="15.5" x14ac:dyDescent="0.35">
      <c r="A7427" s="2"/>
    </row>
    <row r="7428" spans="1:1" ht="15.5" x14ac:dyDescent="0.35">
      <c r="A7428" s="2"/>
    </row>
    <row r="7429" spans="1:1" ht="15.5" x14ac:dyDescent="0.35">
      <c r="A7429" s="2"/>
    </row>
    <row r="7430" spans="1:1" ht="15.5" x14ac:dyDescent="0.35">
      <c r="A7430" s="2"/>
    </row>
    <row r="7431" spans="1:1" ht="15.5" x14ac:dyDescent="0.35">
      <c r="A7431" s="2"/>
    </row>
    <row r="7432" spans="1:1" ht="15.5" x14ac:dyDescent="0.35">
      <c r="A7432" s="2"/>
    </row>
    <row r="7433" spans="1:1" ht="15.5" x14ac:dyDescent="0.35">
      <c r="A7433" s="2"/>
    </row>
    <row r="7434" spans="1:1" ht="15.5" x14ac:dyDescent="0.35">
      <c r="A7434" s="2"/>
    </row>
    <row r="7435" spans="1:1" ht="15.5" x14ac:dyDescent="0.35">
      <c r="A7435" s="2"/>
    </row>
    <row r="7436" spans="1:1" ht="15.5" x14ac:dyDescent="0.35">
      <c r="A7436" s="2"/>
    </row>
    <row r="7437" spans="1:1" ht="15.5" x14ac:dyDescent="0.35">
      <c r="A7437" s="2"/>
    </row>
    <row r="7438" spans="1:1" ht="15.5" x14ac:dyDescent="0.35">
      <c r="A7438" s="2"/>
    </row>
    <row r="7439" spans="1:1" ht="15.5" x14ac:dyDescent="0.35">
      <c r="A7439" s="2"/>
    </row>
    <row r="7440" spans="1:1" ht="15.5" x14ac:dyDescent="0.35">
      <c r="A7440" s="2"/>
    </row>
    <row r="7441" spans="1:1" ht="15.5" x14ac:dyDescent="0.35">
      <c r="A7441" s="2"/>
    </row>
    <row r="7442" spans="1:1" ht="15.5" x14ac:dyDescent="0.35">
      <c r="A7442" s="2"/>
    </row>
    <row r="7443" spans="1:1" ht="15.5" x14ac:dyDescent="0.35">
      <c r="A7443" s="2"/>
    </row>
    <row r="7444" spans="1:1" ht="15.5" x14ac:dyDescent="0.35">
      <c r="A7444" s="2"/>
    </row>
    <row r="7445" spans="1:1" ht="15.5" x14ac:dyDescent="0.35">
      <c r="A7445" s="2"/>
    </row>
    <row r="7446" spans="1:1" ht="15.5" x14ac:dyDescent="0.35">
      <c r="A7446" s="2"/>
    </row>
    <row r="7447" spans="1:1" ht="15.5" x14ac:dyDescent="0.35">
      <c r="A7447" s="2"/>
    </row>
    <row r="7448" spans="1:1" ht="15.5" x14ac:dyDescent="0.35">
      <c r="A7448" s="2"/>
    </row>
    <row r="7449" spans="1:1" ht="15.5" x14ac:dyDescent="0.35">
      <c r="A7449" s="2"/>
    </row>
    <row r="7450" spans="1:1" ht="15.5" x14ac:dyDescent="0.35">
      <c r="A7450" s="2"/>
    </row>
    <row r="7451" spans="1:1" ht="15.5" x14ac:dyDescent="0.35">
      <c r="A7451" s="2"/>
    </row>
    <row r="7452" spans="1:1" ht="15.5" x14ac:dyDescent="0.35">
      <c r="A7452" s="2"/>
    </row>
    <row r="7453" spans="1:1" ht="15.5" x14ac:dyDescent="0.35">
      <c r="A7453" s="2"/>
    </row>
    <row r="7454" spans="1:1" ht="15.5" x14ac:dyDescent="0.35">
      <c r="A7454" s="2"/>
    </row>
    <row r="7455" spans="1:1" ht="15.5" x14ac:dyDescent="0.35">
      <c r="A7455" s="2"/>
    </row>
    <row r="7456" spans="1:1" ht="15.5" x14ac:dyDescent="0.35">
      <c r="A7456" s="2"/>
    </row>
    <row r="7457" spans="1:1" ht="15.5" x14ac:dyDescent="0.35">
      <c r="A7457" s="2"/>
    </row>
    <row r="7458" spans="1:1" ht="15.5" x14ac:dyDescent="0.35">
      <c r="A7458" s="2"/>
    </row>
    <row r="7459" spans="1:1" ht="15.5" x14ac:dyDescent="0.35">
      <c r="A7459" s="2"/>
    </row>
    <row r="7460" spans="1:1" ht="15.5" x14ac:dyDescent="0.35">
      <c r="A7460" s="2"/>
    </row>
    <row r="7461" spans="1:1" ht="15.5" x14ac:dyDescent="0.35">
      <c r="A7461" s="2"/>
    </row>
    <row r="7462" spans="1:1" ht="15.5" x14ac:dyDescent="0.35">
      <c r="A7462" s="2"/>
    </row>
    <row r="7463" spans="1:1" ht="15.5" x14ac:dyDescent="0.35">
      <c r="A7463" s="2"/>
    </row>
    <row r="7464" spans="1:1" ht="15.5" x14ac:dyDescent="0.35">
      <c r="A7464" s="2"/>
    </row>
    <row r="7465" spans="1:1" ht="15.5" x14ac:dyDescent="0.35">
      <c r="A7465" s="2"/>
    </row>
    <row r="7466" spans="1:1" ht="15.5" x14ac:dyDescent="0.35">
      <c r="A7466" s="2"/>
    </row>
    <row r="7467" spans="1:1" ht="15.5" x14ac:dyDescent="0.35">
      <c r="A7467" s="2"/>
    </row>
    <row r="7468" spans="1:1" ht="15.5" x14ac:dyDescent="0.35">
      <c r="A7468" s="2"/>
    </row>
    <row r="7469" spans="1:1" ht="15.5" x14ac:dyDescent="0.35">
      <c r="A7469" s="2"/>
    </row>
    <row r="7470" spans="1:1" ht="15.5" x14ac:dyDescent="0.35">
      <c r="A7470" s="2"/>
    </row>
    <row r="7471" spans="1:1" ht="15.5" x14ac:dyDescent="0.35">
      <c r="A7471" s="2"/>
    </row>
    <row r="7472" spans="1:1" ht="15.5" x14ac:dyDescent="0.35">
      <c r="A7472" s="2"/>
    </row>
    <row r="7473" spans="1:1" ht="15.5" x14ac:dyDescent="0.35">
      <c r="A7473" s="2"/>
    </row>
    <row r="7474" spans="1:1" ht="15.5" x14ac:dyDescent="0.35">
      <c r="A7474" s="2"/>
    </row>
    <row r="7475" spans="1:1" ht="15.5" x14ac:dyDescent="0.35">
      <c r="A7475" s="2"/>
    </row>
    <row r="7476" spans="1:1" ht="15.5" x14ac:dyDescent="0.35">
      <c r="A7476" s="2"/>
    </row>
    <row r="7477" spans="1:1" ht="15.5" x14ac:dyDescent="0.35">
      <c r="A7477" s="2"/>
    </row>
    <row r="7478" spans="1:1" ht="15.5" x14ac:dyDescent="0.35">
      <c r="A7478" s="2"/>
    </row>
    <row r="7479" spans="1:1" ht="15.5" x14ac:dyDescent="0.35">
      <c r="A7479" s="2"/>
    </row>
    <row r="7480" spans="1:1" ht="15.5" x14ac:dyDescent="0.35">
      <c r="A7480" s="2"/>
    </row>
    <row r="7481" spans="1:1" ht="15.5" x14ac:dyDescent="0.35">
      <c r="A7481" s="2"/>
    </row>
    <row r="7482" spans="1:1" ht="15.5" x14ac:dyDescent="0.35">
      <c r="A7482" s="2"/>
    </row>
    <row r="7483" spans="1:1" ht="15.5" x14ac:dyDescent="0.35">
      <c r="A7483" s="2"/>
    </row>
    <row r="7484" spans="1:1" ht="15.5" x14ac:dyDescent="0.35">
      <c r="A7484" s="2"/>
    </row>
    <row r="7485" spans="1:1" ht="15.5" x14ac:dyDescent="0.35">
      <c r="A7485" s="2"/>
    </row>
    <row r="7486" spans="1:1" ht="15.5" x14ac:dyDescent="0.35">
      <c r="A7486" s="2"/>
    </row>
    <row r="7487" spans="1:1" ht="15.5" x14ac:dyDescent="0.35">
      <c r="A7487" s="2"/>
    </row>
    <row r="7488" spans="1:1" ht="15.5" x14ac:dyDescent="0.35">
      <c r="A7488" s="2"/>
    </row>
    <row r="7489" spans="1:1" ht="15.5" x14ac:dyDescent="0.35">
      <c r="A7489" s="2"/>
    </row>
    <row r="7490" spans="1:1" ht="15.5" x14ac:dyDescent="0.35">
      <c r="A7490" s="2"/>
    </row>
    <row r="7491" spans="1:1" ht="15.5" x14ac:dyDescent="0.35">
      <c r="A7491" s="2"/>
    </row>
    <row r="7492" spans="1:1" ht="15.5" x14ac:dyDescent="0.35">
      <c r="A7492" s="2"/>
    </row>
    <row r="7493" spans="1:1" ht="15.5" x14ac:dyDescent="0.35">
      <c r="A7493" s="2"/>
    </row>
    <row r="7494" spans="1:1" ht="15.5" x14ac:dyDescent="0.35">
      <c r="A7494" s="2"/>
    </row>
    <row r="7495" spans="1:1" ht="15.5" x14ac:dyDescent="0.35">
      <c r="A7495" s="2"/>
    </row>
    <row r="7496" spans="1:1" ht="15.5" x14ac:dyDescent="0.35">
      <c r="A7496" s="2"/>
    </row>
    <row r="7497" spans="1:1" ht="15.5" x14ac:dyDescent="0.35">
      <c r="A7497" s="2"/>
    </row>
    <row r="7498" spans="1:1" ht="15.5" x14ac:dyDescent="0.35">
      <c r="A7498" s="2"/>
    </row>
    <row r="7499" spans="1:1" ht="15.5" x14ac:dyDescent="0.35">
      <c r="A7499" s="2"/>
    </row>
    <row r="7500" spans="1:1" ht="15.5" x14ac:dyDescent="0.35">
      <c r="A7500" s="2"/>
    </row>
    <row r="7501" spans="1:1" ht="15.5" x14ac:dyDescent="0.35">
      <c r="A7501" s="2"/>
    </row>
    <row r="7502" spans="1:1" ht="15.5" x14ac:dyDescent="0.35">
      <c r="A7502" s="2"/>
    </row>
    <row r="7503" spans="1:1" ht="15.5" x14ac:dyDescent="0.35">
      <c r="A7503" s="2"/>
    </row>
    <row r="7504" spans="1:1" ht="15.5" x14ac:dyDescent="0.35">
      <c r="A7504" s="2"/>
    </row>
    <row r="7505" spans="1:1" ht="15.5" x14ac:dyDescent="0.35">
      <c r="A7505" s="2"/>
    </row>
    <row r="7506" spans="1:1" ht="15.5" x14ac:dyDescent="0.35">
      <c r="A7506" s="2"/>
    </row>
    <row r="7507" spans="1:1" ht="15.5" x14ac:dyDescent="0.35">
      <c r="A7507" s="2"/>
    </row>
    <row r="7508" spans="1:1" ht="15.5" x14ac:dyDescent="0.35">
      <c r="A7508" s="2"/>
    </row>
    <row r="7509" spans="1:1" ht="15.5" x14ac:dyDescent="0.35">
      <c r="A7509" s="2"/>
    </row>
    <row r="7510" spans="1:1" ht="15.5" x14ac:dyDescent="0.35">
      <c r="A7510" s="2"/>
    </row>
    <row r="7511" spans="1:1" ht="15.5" x14ac:dyDescent="0.35">
      <c r="A7511" s="2"/>
    </row>
    <row r="7512" spans="1:1" ht="15.5" x14ac:dyDescent="0.35">
      <c r="A7512" s="2"/>
    </row>
    <row r="7513" spans="1:1" ht="15.5" x14ac:dyDescent="0.35">
      <c r="A7513" s="2"/>
    </row>
    <row r="7514" spans="1:1" ht="15.5" x14ac:dyDescent="0.35">
      <c r="A7514" s="2"/>
    </row>
    <row r="7515" spans="1:1" ht="15.5" x14ac:dyDescent="0.35">
      <c r="A7515" s="2"/>
    </row>
    <row r="7516" spans="1:1" ht="15.5" x14ac:dyDescent="0.35">
      <c r="A7516" s="2"/>
    </row>
    <row r="7517" spans="1:1" ht="15.5" x14ac:dyDescent="0.35">
      <c r="A7517" s="2"/>
    </row>
    <row r="7518" spans="1:1" ht="15.5" x14ac:dyDescent="0.35">
      <c r="A7518" s="2"/>
    </row>
    <row r="7519" spans="1:1" ht="15.5" x14ac:dyDescent="0.35">
      <c r="A7519" s="2"/>
    </row>
    <row r="7520" spans="1:1" ht="15.5" x14ac:dyDescent="0.35">
      <c r="A7520" s="2"/>
    </row>
    <row r="7521" spans="1:1" ht="15.5" x14ac:dyDescent="0.35">
      <c r="A7521" s="2"/>
    </row>
    <row r="7522" spans="1:1" ht="15.5" x14ac:dyDescent="0.35">
      <c r="A7522" s="2"/>
    </row>
    <row r="7523" spans="1:1" ht="15.5" x14ac:dyDescent="0.35">
      <c r="A7523" s="2"/>
    </row>
    <row r="7524" spans="1:1" ht="15.5" x14ac:dyDescent="0.35">
      <c r="A7524" s="2"/>
    </row>
    <row r="7525" spans="1:1" ht="15.5" x14ac:dyDescent="0.35">
      <c r="A7525" s="2"/>
    </row>
    <row r="7526" spans="1:1" ht="15.5" x14ac:dyDescent="0.35">
      <c r="A7526" s="2"/>
    </row>
    <row r="7527" spans="1:1" ht="15.5" x14ac:dyDescent="0.35">
      <c r="A7527" s="2"/>
    </row>
    <row r="7528" spans="1:1" ht="15.5" x14ac:dyDescent="0.35">
      <c r="A7528" s="2"/>
    </row>
    <row r="7529" spans="1:1" ht="15.5" x14ac:dyDescent="0.35">
      <c r="A7529" s="2"/>
    </row>
    <row r="7530" spans="1:1" ht="15.5" x14ac:dyDescent="0.35">
      <c r="A7530" s="2"/>
    </row>
    <row r="7531" spans="1:1" ht="15.5" x14ac:dyDescent="0.35">
      <c r="A7531" s="2"/>
    </row>
    <row r="7532" spans="1:1" ht="15.5" x14ac:dyDescent="0.35">
      <c r="A7532" s="2"/>
    </row>
    <row r="7533" spans="1:1" ht="15.5" x14ac:dyDescent="0.35">
      <c r="A7533" s="2"/>
    </row>
    <row r="7534" spans="1:1" ht="15.5" x14ac:dyDescent="0.35">
      <c r="A7534" s="2"/>
    </row>
    <row r="7535" spans="1:1" ht="15.5" x14ac:dyDescent="0.35">
      <c r="A7535" s="2"/>
    </row>
    <row r="7536" spans="1:1" ht="15.5" x14ac:dyDescent="0.35">
      <c r="A7536" s="2"/>
    </row>
    <row r="7537" spans="1:1" ht="15.5" x14ac:dyDescent="0.35">
      <c r="A7537" s="2"/>
    </row>
    <row r="7538" spans="1:1" ht="15.5" x14ac:dyDescent="0.35">
      <c r="A7538" s="2"/>
    </row>
    <row r="7539" spans="1:1" ht="15.5" x14ac:dyDescent="0.35">
      <c r="A7539" s="2"/>
    </row>
    <row r="7540" spans="1:1" ht="15.5" x14ac:dyDescent="0.35">
      <c r="A7540" s="2"/>
    </row>
    <row r="7541" spans="1:1" ht="15.5" x14ac:dyDescent="0.35">
      <c r="A7541" s="2"/>
    </row>
    <row r="7542" spans="1:1" ht="15.5" x14ac:dyDescent="0.35">
      <c r="A7542" s="2"/>
    </row>
    <row r="7543" spans="1:1" ht="15.5" x14ac:dyDescent="0.35">
      <c r="A7543" s="2"/>
    </row>
    <row r="7544" spans="1:1" ht="15.5" x14ac:dyDescent="0.35">
      <c r="A7544" s="2"/>
    </row>
    <row r="7545" spans="1:1" ht="15.5" x14ac:dyDescent="0.35">
      <c r="A7545" s="2"/>
    </row>
    <row r="7546" spans="1:1" ht="15.5" x14ac:dyDescent="0.35">
      <c r="A7546" s="2"/>
    </row>
    <row r="7547" spans="1:1" ht="15.5" x14ac:dyDescent="0.35">
      <c r="A7547" s="2"/>
    </row>
    <row r="7548" spans="1:1" ht="15.5" x14ac:dyDescent="0.35">
      <c r="A7548" s="2"/>
    </row>
    <row r="7549" spans="1:1" ht="15.5" x14ac:dyDescent="0.35">
      <c r="A7549" s="2"/>
    </row>
    <row r="7550" spans="1:1" ht="15.5" x14ac:dyDescent="0.35">
      <c r="A7550" s="2"/>
    </row>
    <row r="7551" spans="1:1" ht="15.5" x14ac:dyDescent="0.35">
      <c r="A7551" s="2"/>
    </row>
    <row r="7552" spans="1:1" ht="15.5" x14ac:dyDescent="0.35">
      <c r="A7552" s="2"/>
    </row>
    <row r="7553" spans="1:1" ht="15.5" x14ac:dyDescent="0.35">
      <c r="A7553" s="2"/>
    </row>
    <row r="7554" spans="1:1" ht="15.5" x14ac:dyDescent="0.35">
      <c r="A7554" s="2"/>
    </row>
    <row r="7555" spans="1:1" ht="15.5" x14ac:dyDescent="0.35">
      <c r="A7555" s="2"/>
    </row>
    <row r="7556" spans="1:1" ht="15.5" x14ac:dyDescent="0.35">
      <c r="A7556" s="2"/>
    </row>
    <row r="7557" spans="1:1" ht="15.5" x14ac:dyDescent="0.35">
      <c r="A7557" s="2"/>
    </row>
    <row r="7558" spans="1:1" ht="15.5" x14ac:dyDescent="0.35">
      <c r="A7558" s="2"/>
    </row>
    <row r="7559" spans="1:1" ht="15.5" x14ac:dyDescent="0.35">
      <c r="A7559" s="2"/>
    </row>
    <row r="7560" spans="1:1" ht="15.5" x14ac:dyDescent="0.35">
      <c r="A7560" s="2"/>
    </row>
    <row r="7561" spans="1:1" ht="15.5" x14ac:dyDescent="0.35">
      <c r="A7561" s="2"/>
    </row>
    <row r="7562" spans="1:1" ht="15.5" x14ac:dyDescent="0.35">
      <c r="A7562" s="2"/>
    </row>
    <row r="7563" spans="1:1" ht="15.5" x14ac:dyDescent="0.35">
      <c r="A7563" s="2"/>
    </row>
    <row r="7564" spans="1:1" ht="15.5" x14ac:dyDescent="0.35">
      <c r="A7564" s="2"/>
    </row>
    <row r="7565" spans="1:1" ht="15.5" x14ac:dyDescent="0.35">
      <c r="A7565" s="2"/>
    </row>
    <row r="7566" spans="1:1" ht="15.5" x14ac:dyDescent="0.35">
      <c r="A7566" s="2"/>
    </row>
    <row r="7567" spans="1:1" ht="15.5" x14ac:dyDescent="0.35">
      <c r="A7567" s="2"/>
    </row>
    <row r="7568" spans="1:1" ht="15.5" x14ac:dyDescent="0.35">
      <c r="A7568" s="2"/>
    </row>
    <row r="7569" spans="1:1" ht="15.5" x14ac:dyDescent="0.35">
      <c r="A7569" s="2"/>
    </row>
    <row r="7570" spans="1:1" ht="15.5" x14ac:dyDescent="0.35">
      <c r="A7570" s="2"/>
    </row>
    <row r="7571" spans="1:1" ht="15.5" x14ac:dyDescent="0.35">
      <c r="A7571" s="2"/>
    </row>
    <row r="7572" spans="1:1" ht="15.5" x14ac:dyDescent="0.35">
      <c r="A7572" s="2"/>
    </row>
    <row r="7573" spans="1:1" ht="15.5" x14ac:dyDescent="0.35">
      <c r="A7573" s="2"/>
    </row>
    <row r="7574" spans="1:1" ht="15.5" x14ac:dyDescent="0.35">
      <c r="A7574" s="2"/>
    </row>
    <row r="7575" spans="1:1" ht="15.5" x14ac:dyDescent="0.35">
      <c r="A7575" s="2"/>
    </row>
    <row r="7576" spans="1:1" ht="15.5" x14ac:dyDescent="0.35">
      <c r="A7576" s="2"/>
    </row>
    <row r="7577" spans="1:1" ht="15.5" x14ac:dyDescent="0.35">
      <c r="A7577" s="2"/>
    </row>
    <row r="7578" spans="1:1" ht="15.5" x14ac:dyDescent="0.35">
      <c r="A7578" s="2"/>
    </row>
    <row r="7579" spans="1:1" ht="15.5" x14ac:dyDescent="0.35">
      <c r="A7579" s="2"/>
    </row>
    <row r="7580" spans="1:1" ht="15.5" x14ac:dyDescent="0.35">
      <c r="A7580" s="2"/>
    </row>
    <row r="7581" spans="1:1" ht="15.5" x14ac:dyDescent="0.35">
      <c r="A7581" s="2"/>
    </row>
    <row r="7582" spans="1:1" ht="15.5" x14ac:dyDescent="0.35">
      <c r="A7582" s="2"/>
    </row>
    <row r="7583" spans="1:1" ht="15.5" x14ac:dyDescent="0.35">
      <c r="A7583" s="2"/>
    </row>
    <row r="7584" spans="1:1" ht="15.5" x14ac:dyDescent="0.35">
      <c r="A7584" s="2"/>
    </row>
    <row r="7585" spans="1:1" ht="15.5" x14ac:dyDescent="0.35">
      <c r="A7585" s="2"/>
    </row>
    <row r="7586" spans="1:1" ht="15.5" x14ac:dyDescent="0.35">
      <c r="A7586" s="2"/>
    </row>
    <row r="7587" spans="1:1" ht="15.5" x14ac:dyDescent="0.35">
      <c r="A7587" s="2"/>
    </row>
    <row r="7588" spans="1:1" ht="15.5" x14ac:dyDescent="0.35">
      <c r="A7588" s="2"/>
    </row>
    <row r="7589" spans="1:1" ht="15.5" x14ac:dyDescent="0.35">
      <c r="A7589" s="2"/>
    </row>
    <row r="7590" spans="1:1" ht="15.5" x14ac:dyDescent="0.35">
      <c r="A7590" s="2"/>
    </row>
    <row r="7591" spans="1:1" ht="15.5" x14ac:dyDescent="0.35">
      <c r="A7591" s="2"/>
    </row>
    <row r="7592" spans="1:1" ht="15.5" x14ac:dyDescent="0.35">
      <c r="A7592" s="2"/>
    </row>
    <row r="7593" spans="1:1" ht="15.5" x14ac:dyDescent="0.35">
      <c r="A7593" s="2"/>
    </row>
    <row r="7594" spans="1:1" ht="15.5" x14ac:dyDescent="0.35">
      <c r="A7594" s="2"/>
    </row>
    <row r="7595" spans="1:1" ht="15.5" x14ac:dyDescent="0.35">
      <c r="A7595" s="2"/>
    </row>
    <row r="7596" spans="1:1" ht="15.5" x14ac:dyDescent="0.35">
      <c r="A7596" s="2"/>
    </row>
    <row r="7597" spans="1:1" ht="15.5" x14ac:dyDescent="0.35">
      <c r="A7597" s="2"/>
    </row>
    <row r="7598" spans="1:1" ht="15.5" x14ac:dyDescent="0.35">
      <c r="A7598" s="2"/>
    </row>
    <row r="7599" spans="1:1" ht="15.5" x14ac:dyDescent="0.35">
      <c r="A7599" s="2"/>
    </row>
    <row r="7600" spans="1:1" ht="15.5" x14ac:dyDescent="0.35">
      <c r="A7600" s="2"/>
    </row>
    <row r="7601" spans="1:1" ht="15.5" x14ac:dyDescent="0.35">
      <c r="A7601" s="2"/>
    </row>
    <row r="7602" spans="1:1" ht="15.5" x14ac:dyDescent="0.35">
      <c r="A7602" s="2"/>
    </row>
    <row r="7603" spans="1:1" ht="15.5" x14ac:dyDescent="0.35">
      <c r="A7603" s="2"/>
    </row>
    <row r="7604" spans="1:1" ht="15.5" x14ac:dyDescent="0.35">
      <c r="A7604" s="2"/>
    </row>
    <row r="7605" spans="1:1" ht="15.5" x14ac:dyDescent="0.35">
      <c r="A7605" s="2"/>
    </row>
    <row r="7606" spans="1:1" ht="15.5" x14ac:dyDescent="0.35">
      <c r="A7606" s="2"/>
    </row>
    <row r="7607" spans="1:1" ht="15.5" x14ac:dyDescent="0.35">
      <c r="A7607" s="2"/>
    </row>
    <row r="7608" spans="1:1" ht="15.5" x14ac:dyDescent="0.35">
      <c r="A7608" s="2"/>
    </row>
    <row r="7609" spans="1:1" ht="15.5" x14ac:dyDescent="0.35">
      <c r="A7609" s="2"/>
    </row>
    <row r="7610" spans="1:1" ht="15.5" x14ac:dyDescent="0.35">
      <c r="A7610" s="2"/>
    </row>
    <row r="7611" spans="1:1" ht="15.5" x14ac:dyDescent="0.35">
      <c r="A7611" s="2"/>
    </row>
    <row r="7612" spans="1:1" ht="15.5" x14ac:dyDescent="0.35">
      <c r="A7612" s="2"/>
    </row>
    <row r="7613" spans="1:1" ht="15.5" x14ac:dyDescent="0.35">
      <c r="A7613" s="2"/>
    </row>
    <row r="7614" spans="1:1" ht="15.5" x14ac:dyDescent="0.35">
      <c r="A7614" s="2"/>
    </row>
    <row r="7615" spans="1:1" ht="15.5" x14ac:dyDescent="0.35">
      <c r="A7615" s="2"/>
    </row>
    <row r="7616" spans="1:1" ht="15.5" x14ac:dyDescent="0.35">
      <c r="A7616" s="2"/>
    </row>
    <row r="7617" spans="1:1" ht="15.5" x14ac:dyDescent="0.35">
      <c r="A7617" s="2"/>
    </row>
    <row r="7618" spans="1:1" ht="15.5" x14ac:dyDescent="0.35">
      <c r="A7618" s="2"/>
    </row>
    <row r="7619" spans="1:1" ht="15.5" x14ac:dyDescent="0.35">
      <c r="A7619" s="2"/>
    </row>
    <row r="7620" spans="1:1" ht="15.5" x14ac:dyDescent="0.35">
      <c r="A7620" s="2"/>
    </row>
    <row r="7621" spans="1:1" ht="15.5" x14ac:dyDescent="0.35">
      <c r="A7621" s="2"/>
    </row>
    <row r="7622" spans="1:1" ht="15.5" x14ac:dyDescent="0.35">
      <c r="A7622" s="2"/>
    </row>
    <row r="7623" spans="1:1" ht="15.5" x14ac:dyDescent="0.35">
      <c r="A7623" s="2"/>
    </row>
    <row r="7624" spans="1:1" ht="15.5" x14ac:dyDescent="0.35">
      <c r="A7624" s="2"/>
    </row>
    <row r="7625" spans="1:1" ht="15.5" x14ac:dyDescent="0.35">
      <c r="A7625" s="2"/>
    </row>
    <row r="7626" spans="1:1" ht="15.5" x14ac:dyDescent="0.35">
      <c r="A7626" s="2"/>
    </row>
    <row r="7627" spans="1:1" ht="15.5" x14ac:dyDescent="0.35">
      <c r="A7627" s="2"/>
    </row>
    <row r="7628" spans="1:1" ht="15.5" x14ac:dyDescent="0.35">
      <c r="A7628" s="2"/>
    </row>
    <row r="7629" spans="1:1" ht="15.5" x14ac:dyDescent="0.35">
      <c r="A7629" s="2"/>
    </row>
    <row r="7630" spans="1:1" ht="15.5" x14ac:dyDescent="0.35">
      <c r="A7630" s="2"/>
    </row>
    <row r="7631" spans="1:1" ht="15.5" x14ac:dyDescent="0.35">
      <c r="A7631" s="2"/>
    </row>
    <row r="7632" spans="1:1" ht="15.5" x14ac:dyDescent="0.35">
      <c r="A7632" s="2"/>
    </row>
    <row r="7633" spans="1:1" ht="15.5" x14ac:dyDescent="0.35">
      <c r="A7633" s="2"/>
    </row>
    <row r="7634" spans="1:1" ht="15.5" x14ac:dyDescent="0.35">
      <c r="A7634" s="2"/>
    </row>
    <row r="7635" spans="1:1" ht="15.5" x14ac:dyDescent="0.35">
      <c r="A7635" s="2"/>
    </row>
    <row r="7636" spans="1:1" ht="15.5" x14ac:dyDescent="0.35">
      <c r="A7636" s="2"/>
    </row>
    <row r="7637" spans="1:1" ht="15.5" x14ac:dyDescent="0.35">
      <c r="A7637" s="2"/>
    </row>
    <row r="7638" spans="1:1" ht="15.5" x14ac:dyDescent="0.35">
      <c r="A7638" s="2"/>
    </row>
    <row r="7639" spans="1:1" ht="15.5" x14ac:dyDescent="0.35">
      <c r="A7639" s="2"/>
    </row>
    <row r="7640" spans="1:1" ht="15.5" x14ac:dyDescent="0.35">
      <c r="A7640" s="2"/>
    </row>
    <row r="7641" spans="1:1" ht="15.5" x14ac:dyDescent="0.35">
      <c r="A7641" s="2"/>
    </row>
    <row r="7642" spans="1:1" ht="15.5" x14ac:dyDescent="0.35">
      <c r="A7642" s="2"/>
    </row>
    <row r="7643" spans="1:1" ht="15.5" x14ac:dyDescent="0.35">
      <c r="A7643" s="2"/>
    </row>
    <row r="7644" spans="1:1" ht="15.5" x14ac:dyDescent="0.35">
      <c r="A7644" s="2"/>
    </row>
    <row r="7645" spans="1:1" ht="15.5" x14ac:dyDescent="0.35">
      <c r="A7645" s="2"/>
    </row>
    <row r="7646" spans="1:1" ht="15.5" x14ac:dyDescent="0.35">
      <c r="A7646" s="2"/>
    </row>
    <row r="7647" spans="1:1" ht="15.5" x14ac:dyDescent="0.35">
      <c r="A7647" s="2"/>
    </row>
    <row r="7648" spans="1:1" ht="15.5" x14ac:dyDescent="0.35">
      <c r="A7648" s="2"/>
    </row>
    <row r="7649" spans="1:1" ht="15.5" x14ac:dyDescent="0.35">
      <c r="A7649" s="2"/>
    </row>
    <row r="7650" spans="1:1" ht="15.5" x14ac:dyDescent="0.35">
      <c r="A7650" s="2"/>
    </row>
    <row r="7651" spans="1:1" ht="15.5" x14ac:dyDescent="0.35">
      <c r="A7651" s="2"/>
    </row>
    <row r="7652" spans="1:1" ht="15.5" x14ac:dyDescent="0.35">
      <c r="A7652" s="2"/>
    </row>
    <row r="7653" spans="1:1" ht="15.5" x14ac:dyDescent="0.35">
      <c r="A7653" s="2"/>
    </row>
    <row r="7654" spans="1:1" ht="15.5" x14ac:dyDescent="0.35">
      <c r="A7654" s="2"/>
    </row>
    <row r="7655" spans="1:1" ht="15.5" x14ac:dyDescent="0.35">
      <c r="A7655" s="2"/>
    </row>
    <row r="7656" spans="1:1" ht="15.5" x14ac:dyDescent="0.35">
      <c r="A7656" s="2"/>
    </row>
    <row r="7657" spans="1:1" ht="15.5" x14ac:dyDescent="0.35">
      <c r="A7657" s="2"/>
    </row>
    <row r="7658" spans="1:1" ht="15.5" x14ac:dyDescent="0.35">
      <c r="A7658" s="2"/>
    </row>
    <row r="7659" spans="1:1" ht="15.5" x14ac:dyDescent="0.35">
      <c r="A7659" s="2"/>
    </row>
    <row r="7660" spans="1:1" ht="15.5" x14ac:dyDescent="0.35">
      <c r="A7660" s="2"/>
    </row>
    <row r="7661" spans="1:1" ht="15.5" x14ac:dyDescent="0.35">
      <c r="A7661" s="2"/>
    </row>
    <row r="7662" spans="1:1" ht="15.5" x14ac:dyDescent="0.35">
      <c r="A7662" s="2"/>
    </row>
    <row r="7663" spans="1:1" ht="15.5" x14ac:dyDescent="0.35">
      <c r="A7663" s="2"/>
    </row>
    <row r="7664" spans="1:1" ht="15.5" x14ac:dyDescent="0.35">
      <c r="A7664" s="2"/>
    </row>
    <row r="7665" spans="1:1" ht="15.5" x14ac:dyDescent="0.35">
      <c r="A7665" s="2"/>
    </row>
    <row r="7666" spans="1:1" ht="15.5" x14ac:dyDescent="0.35">
      <c r="A7666" s="2"/>
    </row>
    <row r="7667" spans="1:1" ht="15.5" x14ac:dyDescent="0.35">
      <c r="A7667" s="2"/>
    </row>
    <row r="7668" spans="1:1" ht="15.5" x14ac:dyDescent="0.35">
      <c r="A7668" s="2"/>
    </row>
    <row r="7669" spans="1:1" ht="15.5" x14ac:dyDescent="0.35">
      <c r="A7669" s="2"/>
    </row>
    <row r="7670" spans="1:1" ht="15.5" x14ac:dyDescent="0.35">
      <c r="A7670" s="2"/>
    </row>
    <row r="7671" spans="1:1" ht="15.5" x14ac:dyDescent="0.35">
      <c r="A7671" s="2"/>
    </row>
    <row r="7672" spans="1:1" ht="15.5" x14ac:dyDescent="0.35">
      <c r="A7672" s="2"/>
    </row>
    <row r="7673" spans="1:1" ht="15.5" x14ac:dyDescent="0.35">
      <c r="A7673" s="2"/>
    </row>
    <row r="7674" spans="1:1" ht="15.5" x14ac:dyDescent="0.35">
      <c r="A7674" s="2"/>
    </row>
    <row r="7675" spans="1:1" ht="15.5" x14ac:dyDescent="0.35">
      <c r="A7675" s="2"/>
    </row>
    <row r="7676" spans="1:1" ht="15.5" x14ac:dyDescent="0.35">
      <c r="A7676" s="2"/>
    </row>
    <row r="7677" spans="1:1" ht="15.5" x14ac:dyDescent="0.35">
      <c r="A7677" s="2"/>
    </row>
    <row r="7678" spans="1:1" ht="15.5" x14ac:dyDescent="0.35">
      <c r="A7678" s="2"/>
    </row>
    <row r="7679" spans="1:1" ht="15.5" x14ac:dyDescent="0.35">
      <c r="A7679" s="2"/>
    </row>
    <row r="7680" spans="1:1" ht="15.5" x14ac:dyDescent="0.35">
      <c r="A7680" s="2"/>
    </row>
    <row r="7681" spans="1:1" ht="15.5" x14ac:dyDescent="0.35">
      <c r="A7681" s="2"/>
    </row>
    <row r="7682" spans="1:1" ht="15.5" x14ac:dyDescent="0.35">
      <c r="A7682" s="2"/>
    </row>
    <row r="7683" spans="1:1" ht="15.5" x14ac:dyDescent="0.35">
      <c r="A7683" s="2"/>
    </row>
    <row r="7684" spans="1:1" ht="15.5" x14ac:dyDescent="0.35">
      <c r="A7684" s="2"/>
    </row>
    <row r="7685" spans="1:1" ht="15.5" x14ac:dyDescent="0.35">
      <c r="A7685" s="2"/>
    </row>
    <row r="7686" spans="1:1" ht="15.5" x14ac:dyDescent="0.35">
      <c r="A7686" s="2"/>
    </row>
    <row r="7687" spans="1:1" ht="15.5" x14ac:dyDescent="0.35">
      <c r="A7687" s="2"/>
    </row>
    <row r="7688" spans="1:1" ht="15.5" x14ac:dyDescent="0.35">
      <c r="A7688" s="2"/>
    </row>
    <row r="7689" spans="1:1" ht="15.5" x14ac:dyDescent="0.35">
      <c r="A7689" s="2"/>
    </row>
    <row r="7690" spans="1:1" ht="15.5" x14ac:dyDescent="0.35">
      <c r="A7690" s="2"/>
    </row>
    <row r="7691" spans="1:1" ht="15.5" x14ac:dyDescent="0.35">
      <c r="A7691" s="2"/>
    </row>
    <row r="7692" spans="1:1" ht="15.5" x14ac:dyDescent="0.35">
      <c r="A7692" s="2"/>
    </row>
    <row r="7693" spans="1:1" ht="15.5" x14ac:dyDescent="0.35">
      <c r="A7693" s="2"/>
    </row>
    <row r="7694" spans="1:1" ht="15.5" x14ac:dyDescent="0.35">
      <c r="A7694" s="2"/>
    </row>
    <row r="7695" spans="1:1" ht="15.5" x14ac:dyDescent="0.35">
      <c r="A7695" s="2"/>
    </row>
    <row r="7696" spans="1:1" ht="15.5" x14ac:dyDescent="0.35">
      <c r="A7696" s="2"/>
    </row>
    <row r="7697" spans="1:1" ht="15.5" x14ac:dyDescent="0.35">
      <c r="A7697" s="2"/>
    </row>
    <row r="7698" spans="1:1" ht="15.5" x14ac:dyDescent="0.35">
      <c r="A7698" s="2"/>
    </row>
    <row r="7699" spans="1:1" ht="15.5" x14ac:dyDescent="0.35">
      <c r="A7699" s="2"/>
    </row>
    <row r="7700" spans="1:1" ht="15.5" x14ac:dyDescent="0.35">
      <c r="A7700" s="2"/>
    </row>
    <row r="7701" spans="1:1" ht="15.5" x14ac:dyDescent="0.35">
      <c r="A7701" s="2"/>
    </row>
    <row r="7702" spans="1:1" ht="15.5" x14ac:dyDescent="0.35">
      <c r="A7702" s="2"/>
    </row>
    <row r="7703" spans="1:1" ht="15.5" x14ac:dyDescent="0.35">
      <c r="A7703" s="2"/>
    </row>
    <row r="7704" spans="1:1" ht="15.5" x14ac:dyDescent="0.35">
      <c r="A7704" s="2"/>
    </row>
    <row r="7705" spans="1:1" ht="15.5" x14ac:dyDescent="0.35">
      <c r="A7705" s="2"/>
    </row>
    <row r="7706" spans="1:1" ht="15.5" x14ac:dyDescent="0.35">
      <c r="A7706" s="2"/>
    </row>
    <row r="7707" spans="1:1" ht="15.5" x14ac:dyDescent="0.35">
      <c r="A7707" s="2"/>
    </row>
    <row r="7708" spans="1:1" ht="15.5" x14ac:dyDescent="0.35">
      <c r="A7708" s="2"/>
    </row>
    <row r="7709" spans="1:1" ht="15.5" x14ac:dyDescent="0.35">
      <c r="A7709" s="2"/>
    </row>
    <row r="7710" spans="1:1" ht="15.5" x14ac:dyDescent="0.35">
      <c r="A7710" s="2"/>
    </row>
    <row r="7711" spans="1:1" ht="15.5" x14ac:dyDescent="0.35">
      <c r="A7711" s="2"/>
    </row>
    <row r="7712" spans="1:1" ht="15.5" x14ac:dyDescent="0.35">
      <c r="A7712" s="2"/>
    </row>
    <row r="7713" spans="1:1" ht="15.5" x14ac:dyDescent="0.35">
      <c r="A7713" s="2"/>
    </row>
    <row r="7714" spans="1:1" ht="15.5" x14ac:dyDescent="0.35">
      <c r="A7714" s="2"/>
    </row>
    <row r="7715" spans="1:1" ht="15.5" x14ac:dyDescent="0.35">
      <c r="A7715" s="2"/>
    </row>
    <row r="7716" spans="1:1" ht="15.5" x14ac:dyDescent="0.35">
      <c r="A7716" s="2"/>
    </row>
    <row r="7717" spans="1:1" ht="15.5" x14ac:dyDescent="0.35">
      <c r="A7717" s="2"/>
    </row>
    <row r="7718" spans="1:1" ht="15.5" x14ac:dyDescent="0.35">
      <c r="A7718" s="2"/>
    </row>
    <row r="7719" spans="1:1" ht="15.5" x14ac:dyDescent="0.35">
      <c r="A7719" s="2"/>
    </row>
    <row r="7720" spans="1:1" ht="15.5" x14ac:dyDescent="0.35">
      <c r="A7720" s="2"/>
    </row>
    <row r="7721" spans="1:1" ht="15.5" x14ac:dyDescent="0.35">
      <c r="A7721" s="2"/>
    </row>
    <row r="7722" spans="1:1" ht="15.5" x14ac:dyDescent="0.35">
      <c r="A7722" s="2"/>
    </row>
    <row r="7723" spans="1:1" ht="15.5" x14ac:dyDescent="0.35">
      <c r="A7723" s="2"/>
    </row>
    <row r="7724" spans="1:1" ht="15.5" x14ac:dyDescent="0.35">
      <c r="A7724" s="2"/>
    </row>
    <row r="7725" spans="1:1" ht="15.5" x14ac:dyDescent="0.35">
      <c r="A7725" s="2"/>
    </row>
    <row r="7726" spans="1:1" ht="15.5" x14ac:dyDescent="0.35">
      <c r="A7726" s="2"/>
    </row>
    <row r="7727" spans="1:1" ht="15.5" x14ac:dyDescent="0.35">
      <c r="A7727" s="2"/>
    </row>
    <row r="7728" spans="1:1" ht="15.5" x14ac:dyDescent="0.35">
      <c r="A7728" s="2"/>
    </row>
    <row r="7729" spans="1:1" ht="15.5" x14ac:dyDescent="0.35">
      <c r="A7729" s="2"/>
    </row>
    <row r="7730" spans="1:1" ht="15.5" x14ac:dyDescent="0.35">
      <c r="A7730" s="2"/>
    </row>
    <row r="7731" spans="1:1" ht="15.5" x14ac:dyDescent="0.35">
      <c r="A7731" s="2"/>
    </row>
    <row r="7732" spans="1:1" ht="15.5" x14ac:dyDescent="0.35">
      <c r="A7732" s="2"/>
    </row>
    <row r="7733" spans="1:1" ht="15.5" x14ac:dyDescent="0.35">
      <c r="A7733" s="2"/>
    </row>
    <row r="7734" spans="1:1" ht="15.5" x14ac:dyDescent="0.35">
      <c r="A7734" s="2"/>
    </row>
    <row r="7735" spans="1:1" ht="15.5" x14ac:dyDescent="0.35">
      <c r="A7735" s="2"/>
    </row>
    <row r="7736" spans="1:1" ht="15.5" x14ac:dyDescent="0.35">
      <c r="A7736" s="2"/>
    </row>
    <row r="7737" spans="1:1" ht="15.5" x14ac:dyDescent="0.35">
      <c r="A7737" s="2"/>
    </row>
    <row r="7738" spans="1:1" ht="15.5" x14ac:dyDescent="0.35">
      <c r="A7738" s="2"/>
    </row>
    <row r="7739" spans="1:1" ht="15.5" x14ac:dyDescent="0.35">
      <c r="A7739" s="2"/>
    </row>
    <row r="7740" spans="1:1" ht="15.5" x14ac:dyDescent="0.35">
      <c r="A7740" s="2"/>
    </row>
    <row r="7741" spans="1:1" ht="15.5" x14ac:dyDescent="0.35">
      <c r="A7741" s="2"/>
    </row>
    <row r="7742" spans="1:1" ht="15.5" x14ac:dyDescent="0.35">
      <c r="A7742" s="2"/>
    </row>
    <row r="7743" spans="1:1" ht="15.5" x14ac:dyDescent="0.35">
      <c r="A7743" s="2"/>
    </row>
    <row r="7744" spans="1:1" ht="15.5" x14ac:dyDescent="0.35">
      <c r="A7744" s="2"/>
    </row>
    <row r="7745" spans="1:1" ht="15.5" x14ac:dyDescent="0.35">
      <c r="A7745" s="2"/>
    </row>
    <row r="7746" spans="1:1" ht="15.5" x14ac:dyDescent="0.35">
      <c r="A7746" s="2"/>
    </row>
    <row r="7747" spans="1:1" ht="15.5" x14ac:dyDescent="0.35">
      <c r="A7747" s="2"/>
    </row>
    <row r="7748" spans="1:1" ht="15.5" x14ac:dyDescent="0.35">
      <c r="A7748" s="2"/>
    </row>
    <row r="7749" spans="1:1" ht="15.5" x14ac:dyDescent="0.35">
      <c r="A7749" s="2"/>
    </row>
    <row r="7750" spans="1:1" ht="15.5" x14ac:dyDescent="0.35">
      <c r="A7750" s="2"/>
    </row>
    <row r="7751" spans="1:1" ht="15.5" x14ac:dyDescent="0.35">
      <c r="A7751" s="2"/>
    </row>
    <row r="7752" spans="1:1" ht="15.5" x14ac:dyDescent="0.35">
      <c r="A7752" s="2"/>
    </row>
    <row r="7753" spans="1:1" ht="15.5" x14ac:dyDescent="0.35">
      <c r="A7753" s="2"/>
    </row>
    <row r="7754" spans="1:1" ht="15.5" x14ac:dyDescent="0.35">
      <c r="A7754" s="2"/>
    </row>
    <row r="7755" spans="1:1" ht="15.5" x14ac:dyDescent="0.35">
      <c r="A7755" s="2"/>
    </row>
    <row r="7756" spans="1:1" ht="15.5" x14ac:dyDescent="0.35">
      <c r="A7756" s="2"/>
    </row>
    <row r="7757" spans="1:1" ht="15.5" x14ac:dyDescent="0.35">
      <c r="A7757" s="2"/>
    </row>
    <row r="7758" spans="1:1" ht="15.5" x14ac:dyDescent="0.35">
      <c r="A7758" s="2"/>
    </row>
    <row r="7759" spans="1:1" ht="15.5" x14ac:dyDescent="0.35">
      <c r="A7759" s="2"/>
    </row>
    <row r="7760" spans="1:1" ht="15.5" x14ac:dyDescent="0.35">
      <c r="A7760" s="2"/>
    </row>
    <row r="7761" spans="1:1" ht="15.5" x14ac:dyDescent="0.35">
      <c r="A7761" s="2"/>
    </row>
    <row r="7762" spans="1:1" ht="15.5" x14ac:dyDescent="0.35">
      <c r="A7762" s="2"/>
    </row>
    <row r="7763" spans="1:1" ht="15.5" x14ac:dyDescent="0.35">
      <c r="A7763" s="2"/>
    </row>
    <row r="7764" spans="1:1" ht="15.5" x14ac:dyDescent="0.35">
      <c r="A7764" s="2"/>
    </row>
    <row r="7765" spans="1:1" ht="15.5" x14ac:dyDescent="0.35">
      <c r="A7765" s="2"/>
    </row>
    <row r="7766" spans="1:1" ht="15.5" x14ac:dyDescent="0.35">
      <c r="A7766" s="2"/>
    </row>
    <row r="7767" spans="1:1" ht="15.5" x14ac:dyDescent="0.35">
      <c r="A7767" s="2"/>
    </row>
    <row r="7768" spans="1:1" ht="15.5" x14ac:dyDescent="0.35">
      <c r="A7768" s="2"/>
    </row>
    <row r="7769" spans="1:1" ht="15.5" x14ac:dyDescent="0.35">
      <c r="A7769" s="2"/>
    </row>
    <row r="7770" spans="1:1" ht="15.5" x14ac:dyDescent="0.35">
      <c r="A7770" s="2"/>
    </row>
    <row r="7771" spans="1:1" ht="15.5" x14ac:dyDescent="0.35">
      <c r="A7771" s="2"/>
    </row>
    <row r="7772" spans="1:1" ht="15.5" x14ac:dyDescent="0.35">
      <c r="A7772" s="2"/>
    </row>
    <row r="7773" spans="1:1" ht="15.5" x14ac:dyDescent="0.35">
      <c r="A7773" s="2"/>
    </row>
    <row r="7774" spans="1:1" ht="15.5" x14ac:dyDescent="0.35">
      <c r="A7774" s="2"/>
    </row>
    <row r="7775" spans="1:1" ht="15.5" x14ac:dyDescent="0.35">
      <c r="A7775" s="2"/>
    </row>
    <row r="7776" spans="1:1" ht="15.5" x14ac:dyDescent="0.35">
      <c r="A7776" s="2"/>
    </row>
    <row r="7777" spans="1:1" ht="15.5" x14ac:dyDescent="0.35">
      <c r="A7777" s="2"/>
    </row>
    <row r="7778" spans="1:1" ht="15.5" x14ac:dyDescent="0.35">
      <c r="A7778" s="2"/>
    </row>
    <row r="7779" spans="1:1" ht="15.5" x14ac:dyDescent="0.35">
      <c r="A7779" s="2"/>
    </row>
    <row r="7780" spans="1:1" ht="15.5" x14ac:dyDescent="0.35">
      <c r="A7780" s="2"/>
    </row>
    <row r="7781" spans="1:1" ht="15.5" x14ac:dyDescent="0.35">
      <c r="A7781" s="2"/>
    </row>
    <row r="7782" spans="1:1" ht="15.5" x14ac:dyDescent="0.35">
      <c r="A7782" s="2"/>
    </row>
    <row r="7783" spans="1:1" ht="15.5" x14ac:dyDescent="0.35">
      <c r="A7783" s="2"/>
    </row>
    <row r="7784" spans="1:1" ht="15.5" x14ac:dyDescent="0.35">
      <c r="A7784" s="2"/>
    </row>
    <row r="7785" spans="1:1" ht="15.5" x14ac:dyDescent="0.35">
      <c r="A7785" s="2"/>
    </row>
    <row r="7786" spans="1:1" ht="15.5" x14ac:dyDescent="0.35">
      <c r="A7786" s="2"/>
    </row>
    <row r="7787" spans="1:1" ht="15.5" x14ac:dyDescent="0.35">
      <c r="A7787" s="2"/>
    </row>
    <row r="7788" spans="1:1" ht="15.5" x14ac:dyDescent="0.35">
      <c r="A7788" s="2"/>
    </row>
    <row r="7789" spans="1:1" ht="15.5" x14ac:dyDescent="0.35">
      <c r="A7789" s="2"/>
    </row>
    <row r="7790" spans="1:1" ht="15.5" x14ac:dyDescent="0.35">
      <c r="A7790" s="2"/>
    </row>
    <row r="7791" spans="1:1" ht="15.5" x14ac:dyDescent="0.35">
      <c r="A7791" s="2"/>
    </row>
    <row r="7792" spans="1:1" ht="15.5" x14ac:dyDescent="0.35">
      <c r="A7792" s="2"/>
    </row>
    <row r="7793" spans="1:1" ht="15.5" x14ac:dyDescent="0.35">
      <c r="A7793" s="2"/>
    </row>
    <row r="7794" spans="1:1" ht="15.5" x14ac:dyDescent="0.35">
      <c r="A7794" s="2"/>
    </row>
    <row r="7795" spans="1:1" ht="15.5" x14ac:dyDescent="0.35">
      <c r="A7795" s="2"/>
    </row>
    <row r="7796" spans="1:1" ht="15.5" x14ac:dyDescent="0.35">
      <c r="A7796" s="2"/>
    </row>
    <row r="7797" spans="1:1" ht="15.5" x14ac:dyDescent="0.35">
      <c r="A7797" s="2"/>
    </row>
    <row r="7798" spans="1:1" ht="15.5" x14ac:dyDescent="0.35">
      <c r="A7798" s="2"/>
    </row>
    <row r="7799" spans="1:1" ht="15.5" x14ac:dyDescent="0.35">
      <c r="A7799" s="2"/>
    </row>
    <row r="7800" spans="1:1" ht="15.5" x14ac:dyDescent="0.35">
      <c r="A7800" s="2"/>
    </row>
    <row r="7801" spans="1:1" ht="15.5" x14ac:dyDescent="0.35">
      <c r="A7801" s="2"/>
    </row>
    <row r="7802" spans="1:1" ht="15.5" x14ac:dyDescent="0.35">
      <c r="A7802" s="2"/>
    </row>
    <row r="7803" spans="1:1" ht="15.5" x14ac:dyDescent="0.35">
      <c r="A7803" s="2"/>
    </row>
    <row r="7804" spans="1:1" ht="15.5" x14ac:dyDescent="0.35">
      <c r="A7804" s="2"/>
    </row>
    <row r="7805" spans="1:1" ht="15.5" x14ac:dyDescent="0.35">
      <c r="A7805" s="2"/>
    </row>
    <row r="7806" spans="1:1" ht="15.5" x14ac:dyDescent="0.35">
      <c r="A7806" s="2"/>
    </row>
    <row r="7807" spans="1:1" ht="15.5" x14ac:dyDescent="0.35">
      <c r="A7807" s="2"/>
    </row>
    <row r="7808" spans="1:1" ht="15.5" x14ac:dyDescent="0.35">
      <c r="A7808" s="2"/>
    </row>
    <row r="7809" spans="1:1" ht="15.5" x14ac:dyDescent="0.35">
      <c r="A7809" s="2"/>
    </row>
    <row r="7810" spans="1:1" ht="15.5" x14ac:dyDescent="0.35">
      <c r="A7810" s="2"/>
    </row>
    <row r="7811" spans="1:1" ht="15.5" x14ac:dyDescent="0.35">
      <c r="A7811" s="2"/>
    </row>
    <row r="7812" spans="1:1" ht="15.5" x14ac:dyDescent="0.35">
      <c r="A7812" s="2"/>
    </row>
    <row r="7813" spans="1:1" ht="15.5" x14ac:dyDescent="0.35">
      <c r="A7813" s="2"/>
    </row>
    <row r="7814" spans="1:1" ht="15.5" x14ac:dyDescent="0.35">
      <c r="A7814" s="2"/>
    </row>
    <row r="7815" spans="1:1" ht="15.5" x14ac:dyDescent="0.35">
      <c r="A7815" s="2"/>
    </row>
    <row r="7816" spans="1:1" ht="15.5" x14ac:dyDescent="0.35">
      <c r="A7816" s="2"/>
    </row>
    <row r="7817" spans="1:1" ht="15.5" x14ac:dyDescent="0.35">
      <c r="A7817" s="2"/>
    </row>
    <row r="7818" spans="1:1" ht="15.5" x14ac:dyDescent="0.35">
      <c r="A7818" s="2"/>
    </row>
    <row r="7819" spans="1:1" ht="15.5" x14ac:dyDescent="0.35">
      <c r="A7819" s="2"/>
    </row>
    <row r="7820" spans="1:1" ht="15.5" x14ac:dyDescent="0.35">
      <c r="A7820" s="2"/>
    </row>
    <row r="7821" spans="1:1" ht="15.5" x14ac:dyDescent="0.35">
      <c r="A7821" s="2"/>
    </row>
    <row r="7822" spans="1:1" ht="15.5" x14ac:dyDescent="0.35">
      <c r="A7822" s="2"/>
    </row>
    <row r="7823" spans="1:1" ht="15.5" x14ac:dyDescent="0.35">
      <c r="A7823" s="2"/>
    </row>
    <row r="7824" spans="1:1" ht="15.5" x14ac:dyDescent="0.35">
      <c r="A7824" s="2"/>
    </row>
    <row r="7825" spans="1:1" ht="15.5" x14ac:dyDescent="0.35">
      <c r="A7825" s="2"/>
    </row>
    <row r="7826" spans="1:1" ht="15.5" x14ac:dyDescent="0.35">
      <c r="A7826" s="2"/>
    </row>
    <row r="7827" spans="1:1" ht="15.5" x14ac:dyDescent="0.35">
      <c r="A7827" s="2"/>
    </row>
    <row r="7828" spans="1:1" ht="15.5" x14ac:dyDescent="0.35">
      <c r="A7828" s="2"/>
    </row>
    <row r="7829" spans="1:1" ht="15.5" x14ac:dyDescent="0.35">
      <c r="A7829" s="2"/>
    </row>
    <row r="7830" spans="1:1" ht="15.5" x14ac:dyDescent="0.35">
      <c r="A7830" s="2"/>
    </row>
    <row r="7831" spans="1:1" ht="15.5" x14ac:dyDescent="0.35">
      <c r="A7831" s="2"/>
    </row>
    <row r="7832" spans="1:1" ht="15.5" x14ac:dyDescent="0.35">
      <c r="A7832" s="2"/>
    </row>
    <row r="7833" spans="1:1" ht="15.5" x14ac:dyDescent="0.35">
      <c r="A7833" s="2"/>
    </row>
    <row r="7834" spans="1:1" ht="15.5" x14ac:dyDescent="0.35">
      <c r="A7834" s="2"/>
    </row>
    <row r="7835" spans="1:1" ht="15.5" x14ac:dyDescent="0.35">
      <c r="A7835" s="2"/>
    </row>
    <row r="7836" spans="1:1" ht="15.5" x14ac:dyDescent="0.35">
      <c r="A7836" s="2"/>
    </row>
    <row r="7837" spans="1:1" ht="15.5" x14ac:dyDescent="0.35">
      <c r="A7837" s="2"/>
    </row>
    <row r="7838" spans="1:1" ht="15.5" x14ac:dyDescent="0.35">
      <c r="A7838" s="2"/>
    </row>
    <row r="7839" spans="1:1" ht="15.5" x14ac:dyDescent="0.35">
      <c r="A7839" s="2"/>
    </row>
    <row r="7840" spans="1:1" ht="15.5" x14ac:dyDescent="0.35">
      <c r="A7840" s="2"/>
    </row>
    <row r="7841" spans="1:1" ht="15.5" x14ac:dyDescent="0.35">
      <c r="A7841" s="2"/>
    </row>
    <row r="7842" spans="1:1" ht="15.5" x14ac:dyDescent="0.35">
      <c r="A7842" s="2"/>
    </row>
    <row r="7843" spans="1:1" ht="15.5" x14ac:dyDescent="0.35">
      <c r="A7843" s="2"/>
    </row>
    <row r="7844" spans="1:1" ht="15.5" x14ac:dyDescent="0.35">
      <c r="A7844" s="2"/>
    </row>
    <row r="7845" spans="1:1" ht="15.5" x14ac:dyDescent="0.35">
      <c r="A7845" s="2"/>
    </row>
    <row r="7846" spans="1:1" ht="15.5" x14ac:dyDescent="0.35">
      <c r="A7846" s="2"/>
    </row>
    <row r="7847" spans="1:1" ht="15.5" x14ac:dyDescent="0.35">
      <c r="A7847" s="2"/>
    </row>
    <row r="7848" spans="1:1" ht="15.5" x14ac:dyDescent="0.35">
      <c r="A7848" s="2"/>
    </row>
    <row r="7849" spans="1:1" ht="15.5" x14ac:dyDescent="0.35">
      <c r="A7849" s="2"/>
    </row>
    <row r="7850" spans="1:1" ht="15.5" x14ac:dyDescent="0.35">
      <c r="A7850" s="2"/>
    </row>
    <row r="7851" spans="1:1" ht="15.5" x14ac:dyDescent="0.35">
      <c r="A7851" s="2"/>
    </row>
    <row r="7852" spans="1:1" ht="15.5" x14ac:dyDescent="0.35">
      <c r="A7852" s="2"/>
    </row>
    <row r="7853" spans="1:1" ht="15.5" x14ac:dyDescent="0.35">
      <c r="A7853" s="2"/>
    </row>
    <row r="7854" spans="1:1" ht="15.5" x14ac:dyDescent="0.35">
      <c r="A7854" s="2"/>
    </row>
    <row r="7855" spans="1:1" ht="15.5" x14ac:dyDescent="0.35">
      <c r="A7855" s="2"/>
    </row>
    <row r="7856" spans="1:1" ht="15.5" x14ac:dyDescent="0.35">
      <c r="A7856" s="2"/>
    </row>
    <row r="7857" spans="1:1" ht="15.5" x14ac:dyDescent="0.35">
      <c r="A7857" s="2"/>
    </row>
    <row r="7858" spans="1:1" ht="15.5" x14ac:dyDescent="0.35">
      <c r="A7858" s="2"/>
    </row>
    <row r="7859" spans="1:1" ht="15.5" x14ac:dyDescent="0.35">
      <c r="A7859" s="2"/>
    </row>
    <row r="7860" spans="1:1" ht="15.5" x14ac:dyDescent="0.35">
      <c r="A7860" s="2"/>
    </row>
    <row r="7861" spans="1:1" ht="15.5" x14ac:dyDescent="0.35">
      <c r="A7861" s="2"/>
    </row>
    <row r="7862" spans="1:1" ht="15.5" x14ac:dyDescent="0.35">
      <c r="A7862" s="2"/>
    </row>
    <row r="7863" spans="1:1" ht="15.5" x14ac:dyDescent="0.35">
      <c r="A7863" s="2"/>
    </row>
    <row r="7864" spans="1:1" ht="15.5" x14ac:dyDescent="0.35">
      <c r="A7864" s="2"/>
    </row>
    <row r="7865" spans="1:1" ht="15.5" x14ac:dyDescent="0.35">
      <c r="A7865" s="2"/>
    </row>
    <row r="7866" spans="1:1" ht="15.5" x14ac:dyDescent="0.35">
      <c r="A7866" s="2"/>
    </row>
    <row r="7867" spans="1:1" ht="15.5" x14ac:dyDescent="0.35">
      <c r="A7867" s="2"/>
    </row>
    <row r="7868" spans="1:1" ht="15.5" x14ac:dyDescent="0.35">
      <c r="A7868" s="2"/>
    </row>
    <row r="7869" spans="1:1" ht="15.5" x14ac:dyDescent="0.35">
      <c r="A7869" s="2"/>
    </row>
    <row r="7870" spans="1:1" ht="15.5" x14ac:dyDescent="0.35">
      <c r="A7870" s="2"/>
    </row>
    <row r="7871" spans="1:1" ht="15.5" x14ac:dyDescent="0.35">
      <c r="A7871" s="2"/>
    </row>
    <row r="7872" spans="1:1" ht="15.5" x14ac:dyDescent="0.35">
      <c r="A7872" s="2"/>
    </row>
    <row r="7873" spans="1:1" ht="15.5" x14ac:dyDescent="0.35">
      <c r="A7873" s="2"/>
    </row>
    <row r="7874" spans="1:1" ht="15.5" x14ac:dyDescent="0.35">
      <c r="A7874" s="2"/>
    </row>
    <row r="7875" spans="1:1" ht="15.5" x14ac:dyDescent="0.35">
      <c r="A7875" s="2"/>
    </row>
    <row r="7876" spans="1:1" ht="15.5" x14ac:dyDescent="0.35">
      <c r="A7876" s="2"/>
    </row>
    <row r="7877" spans="1:1" ht="15.5" x14ac:dyDescent="0.35">
      <c r="A7877" s="2"/>
    </row>
    <row r="7878" spans="1:1" ht="15.5" x14ac:dyDescent="0.35">
      <c r="A7878" s="2"/>
    </row>
    <row r="7879" spans="1:1" ht="15.5" x14ac:dyDescent="0.35">
      <c r="A7879" s="2"/>
    </row>
    <row r="7880" spans="1:1" ht="15.5" x14ac:dyDescent="0.35">
      <c r="A7880" s="2"/>
    </row>
    <row r="7881" spans="1:1" ht="15.5" x14ac:dyDescent="0.35">
      <c r="A7881" s="2"/>
    </row>
    <row r="7882" spans="1:1" ht="15.5" x14ac:dyDescent="0.35">
      <c r="A7882" s="2"/>
    </row>
    <row r="7883" spans="1:1" ht="15.5" x14ac:dyDescent="0.35">
      <c r="A7883" s="2"/>
    </row>
    <row r="7884" spans="1:1" ht="15.5" x14ac:dyDescent="0.35">
      <c r="A7884" s="2"/>
    </row>
    <row r="7885" spans="1:1" ht="15.5" x14ac:dyDescent="0.35">
      <c r="A7885" s="2"/>
    </row>
    <row r="7886" spans="1:1" ht="15.5" x14ac:dyDescent="0.35">
      <c r="A7886" s="2"/>
    </row>
    <row r="7887" spans="1:1" ht="15.5" x14ac:dyDescent="0.35">
      <c r="A7887" s="2"/>
    </row>
    <row r="7888" spans="1:1" ht="15.5" x14ac:dyDescent="0.35">
      <c r="A7888" s="2"/>
    </row>
    <row r="7889" spans="1:1" ht="15.5" x14ac:dyDescent="0.35">
      <c r="A7889" s="2"/>
    </row>
    <row r="7890" spans="1:1" ht="15.5" x14ac:dyDescent="0.35">
      <c r="A7890" s="2"/>
    </row>
    <row r="7891" spans="1:1" ht="15.5" x14ac:dyDescent="0.35">
      <c r="A7891" s="2"/>
    </row>
    <row r="7892" spans="1:1" ht="15.5" x14ac:dyDescent="0.35">
      <c r="A7892" s="2"/>
    </row>
    <row r="7893" spans="1:1" ht="15.5" x14ac:dyDescent="0.35">
      <c r="A7893" s="2"/>
    </row>
    <row r="7894" spans="1:1" ht="15.5" x14ac:dyDescent="0.35">
      <c r="A7894" s="2"/>
    </row>
    <row r="7895" spans="1:1" ht="15.5" x14ac:dyDescent="0.35">
      <c r="A7895" s="2"/>
    </row>
    <row r="7896" spans="1:1" ht="15.5" x14ac:dyDescent="0.35">
      <c r="A7896" s="2"/>
    </row>
    <row r="7897" spans="1:1" ht="15.5" x14ac:dyDescent="0.35">
      <c r="A7897" s="2"/>
    </row>
    <row r="7898" spans="1:1" ht="15.5" x14ac:dyDescent="0.35">
      <c r="A7898" s="2"/>
    </row>
    <row r="7899" spans="1:1" ht="15.5" x14ac:dyDescent="0.35">
      <c r="A7899" s="2"/>
    </row>
    <row r="7900" spans="1:1" ht="15.5" x14ac:dyDescent="0.35">
      <c r="A7900" s="2"/>
    </row>
    <row r="7901" spans="1:1" ht="15.5" x14ac:dyDescent="0.35">
      <c r="A7901" s="2"/>
    </row>
    <row r="7902" spans="1:1" ht="15.5" x14ac:dyDescent="0.35">
      <c r="A7902" s="2"/>
    </row>
    <row r="7903" spans="1:1" ht="15.5" x14ac:dyDescent="0.35">
      <c r="A7903" s="2"/>
    </row>
    <row r="7904" spans="1:1" ht="15.5" x14ac:dyDescent="0.35">
      <c r="A7904" s="2"/>
    </row>
    <row r="7905" spans="1:1" ht="15.5" x14ac:dyDescent="0.35">
      <c r="A7905" s="2"/>
    </row>
    <row r="7906" spans="1:1" ht="15.5" x14ac:dyDescent="0.35">
      <c r="A7906" s="2"/>
    </row>
    <row r="7907" spans="1:1" ht="15.5" x14ac:dyDescent="0.35">
      <c r="A7907" s="2"/>
    </row>
    <row r="7908" spans="1:1" ht="15.5" x14ac:dyDescent="0.35">
      <c r="A7908" s="2"/>
    </row>
    <row r="7909" spans="1:1" ht="15.5" x14ac:dyDescent="0.35">
      <c r="A7909" s="2"/>
    </row>
    <row r="7910" spans="1:1" ht="15.5" x14ac:dyDescent="0.35">
      <c r="A7910" s="2"/>
    </row>
    <row r="7911" spans="1:1" ht="15.5" x14ac:dyDescent="0.35">
      <c r="A7911" s="2"/>
    </row>
    <row r="7912" spans="1:1" ht="15.5" x14ac:dyDescent="0.35">
      <c r="A7912" s="2"/>
    </row>
    <row r="7913" spans="1:1" ht="15.5" x14ac:dyDescent="0.35">
      <c r="A7913" s="2"/>
    </row>
    <row r="7914" spans="1:1" ht="15.5" x14ac:dyDescent="0.35">
      <c r="A7914" s="2"/>
    </row>
    <row r="7915" spans="1:1" ht="15.5" x14ac:dyDescent="0.35">
      <c r="A7915" s="2"/>
    </row>
    <row r="7916" spans="1:1" ht="15.5" x14ac:dyDescent="0.35">
      <c r="A7916" s="2"/>
    </row>
    <row r="7917" spans="1:1" ht="15.5" x14ac:dyDescent="0.35">
      <c r="A7917" s="2"/>
    </row>
    <row r="7918" spans="1:1" ht="15.5" x14ac:dyDescent="0.35">
      <c r="A7918" s="2"/>
    </row>
    <row r="7919" spans="1:1" ht="15.5" x14ac:dyDescent="0.35">
      <c r="A7919" s="2"/>
    </row>
    <row r="7920" spans="1:1" ht="15.5" x14ac:dyDescent="0.35">
      <c r="A7920" s="2"/>
    </row>
    <row r="7921" spans="1:1" ht="15.5" x14ac:dyDescent="0.35">
      <c r="A7921" s="2"/>
    </row>
    <row r="7922" spans="1:1" ht="15.5" x14ac:dyDescent="0.35">
      <c r="A7922" s="2"/>
    </row>
    <row r="7923" spans="1:1" ht="15.5" x14ac:dyDescent="0.35">
      <c r="A7923" s="2"/>
    </row>
    <row r="7924" spans="1:1" ht="15.5" x14ac:dyDescent="0.35">
      <c r="A7924" s="2"/>
    </row>
    <row r="7925" spans="1:1" ht="15.5" x14ac:dyDescent="0.35">
      <c r="A7925" s="2"/>
    </row>
    <row r="7926" spans="1:1" ht="15.5" x14ac:dyDescent="0.35">
      <c r="A7926" s="2"/>
    </row>
    <row r="7927" spans="1:1" ht="15.5" x14ac:dyDescent="0.35">
      <c r="A7927" s="2"/>
    </row>
    <row r="7928" spans="1:1" ht="15.5" x14ac:dyDescent="0.35">
      <c r="A7928" s="2"/>
    </row>
    <row r="7929" spans="1:1" ht="15.5" x14ac:dyDescent="0.35">
      <c r="A7929" s="2"/>
    </row>
    <row r="7930" spans="1:1" ht="15.5" x14ac:dyDescent="0.35">
      <c r="A7930" s="2"/>
    </row>
    <row r="7931" spans="1:1" ht="15.5" x14ac:dyDescent="0.35">
      <c r="A7931" s="2"/>
    </row>
    <row r="7932" spans="1:1" ht="15.5" x14ac:dyDescent="0.35">
      <c r="A7932" s="2"/>
    </row>
    <row r="7933" spans="1:1" ht="15.5" x14ac:dyDescent="0.35">
      <c r="A7933" s="2"/>
    </row>
    <row r="7934" spans="1:1" ht="15.5" x14ac:dyDescent="0.35">
      <c r="A7934" s="2"/>
    </row>
    <row r="7935" spans="1:1" ht="15.5" x14ac:dyDescent="0.35">
      <c r="A7935" s="2"/>
    </row>
    <row r="7936" spans="1:1" ht="15.5" x14ac:dyDescent="0.35">
      <c r="A7936" s="2"/>
    </row>
    <row r="7937" spans="1:1" ht="15.5" x14ac:dyDescent="0.35">
      <c r="A7937" s="2"/>
    </row>
    <row r="7938" spans="1:1" ht="15.5" x14ac:dyDescent="0.35">
      <c r="A7938" s="2"/>
    </row>
    <row r="7939" spans="1:1" ht="15.5" x14ac:dyDescent="0.35">
      <c r="A7939" s="2"/>
    </row>
    <row r="7940" spans="1:1" ht="15.5" x14ac:dyDescent="0.35">
      <c r="A7940" s="2"/>
    </row>
    <row r="7941" spans="1:1" ht="15.5" x14ac:dyDescent="0.35">
      <c r="A7941" s="2"/>
    </row>
    <row r="7942" spans="1:1" ht="15.5" x14ac:dyDescent="0.35">
      <c r="A7942" s="2"/>
    </row>
    <row r="7943" spans="1:1" ht="15.5" x14ac:dyDescent="0.35">
      <c r="A7943" s="2"/>
    </row>
    <row r="7944" spans="1:1" ht="15.5" x14ac:dyDescent="0.35">
      <c r="A7944" s="2"/>
    </row>
    <row r="7945" spans="1:1" ht="15.5" x14ac:dyDescent="0.35">
      <c r="A7945" s="2"/>
    </row>
    <row r="7946" spans="1:1" ht="15.5" x14ac:dyDescent="0.35">
      <c r="A7946" s="2"/>
    </row>
    <row r="7947" spans="1:1" ht="15.5" x14ac:dyDescent="0.35">
      <c r="A7947" s="2"/>
    </row>
    <row r="7948" spans="1:1" ht="15.5" x14ac:dyDescent="0.35">
      <c r="A7948" s="2"/>
    </row>
    <row r="7949" spans="1:1" ht="15.5" x14ac:dyDescent="0.35">
      <c r="A7949" s="2"/>
    </row>
    <row r="7950" spans="1:1" ht="15.5" x14ac:dyDescent="0.35">
      <c r="A7950" s="2"/>
    </row>
    <row r="7951" spans="1:1" ht="15.5" x14ac:dyDescent="0.35">
      <c r="A7951" s="2"/>
    </row>
    <row r="7952" spans="1:1" ht="15.5" x14ac:dyDescent="0.35">
      <c r="A7952" s="2"/>
    </row>
    <row r="7953" spans="1:1" ht="15.5" x14ac:dyDescent="0.35">
      <c r="A7953" s="2"/>
    </row>
    <row r="7954" spans="1:1" ht="15.5" x14ac:dyDescent="0.35">
      <c r="A7954" s="2"/>
    </row>
    <row r="7955" spans="1:1" ht="15.5" x14ac:dyDescent="0.35">
      <c r="A7955" s="2"/>
    </row>
    <row r="7956" spans="1:1" ht="15.5" x14ac:dyDescent="0.35">
      <c r="A7956" s="2"/>
    </row>
    <row r="7957" spans="1:1" ht="15.5" x14ac:dyDescent="0.35">
      <c r="A7957" s="2"/>
    </row>
    <row r="7958" spans="1:1" ht="15.5" x14ac:dyDescent="0.35">
      <c r="A7958" s="2"/>
    </row>
    <row r="7959" spans="1:1" ht="15.5" x14ac:dyDescent="0.35">
      <c r="A7959" s="2"/>
    </row>
    <row r="7960" spans="1:1" ht="15.5" x14ac:dyDescent="0.35">
      <c r="A7960" s="2"/>
    </row>
    <row r="7961" spans="1:1" ht="15.5" x14ac:dyDescent="0.35">
      <c r="A7961" s="2"/>
    </row>
    <row r="7962" spans="1:1" ht="15.5" x14ac:dyDescent="0.35">
      <c r="A7962" s="2"/>
    </row>
    <row r="7963" spans="1:1" ht="15.5" x14ac:dyDescent="0.35">
      <c r="A7963" s="2"/>
    </row>
    <row r="7964" spans="1:1" ht="15.5" x14ac:dyDescent="0.35">
      <c r="A7964" s="2"/>
    </row>
    <row r="7965" spans="1:1" ht="15.5" x14ac:dyDescent="0.35">
      <c r="A7965" s="2"/>
    </row>
    <row r="7966" spans="1:1" ht="15.5" x14ac:dyDescent="0.35">
      <c r="A7966" s="2"/>
    </row>
    <row r="7967" spans="1:1" ht="15.5" x14ac:dyDescent="0.35">
      <c r="A7967" s="2"/>
    </row>
    <row r="7968" spans="1:1" ht="15.5" x14ac:dyDescent="0.35">
      <c r="A7968" s="2"/>
    </row>
    <row r="7969" spans="1:1" ht="15.5" x14ac:dyDescent="0.35">
      <c r="A7969" s="2"/>
    </row>
    <row r="7970" spans="1:1" ht="15.5" x14ac:dyDescent="0.35">
      <c r="A7970" s="2"/>
    </row>
    <row r="7971" spans="1:1" ht="15.5" x14ac:dyDescent="0.35">
      <c r="A7971" s="2"/>
    </row>
    <row r="7972" spans="1:1" ht="15.5" x14ac:dyDescent="0.35">
      <c r="A7972" s="2"/>
    </row>
    <row r="7973" spans="1:1" ht="15.5" x14ac:dyDescent="0.35">
      <c r="A7973" s="2"/>
    </row>
    <row r="7974" spans="1:1" ht="15.5" x14ac:dyDescent="0.35">
      <c r="A7974" s="2"/>
    </row>
    <row r="7975" spans="1:1" ht="15.5" x14ac:dyDescent="0.35">
      <c r="A7975" s="2"/>
    </row>
    <row r="7976" spans="1:1" ht="15.5" x14ac:dyDescent="0.35">
      <c r="A7976" s="2"/>
    </row>
    <row r="7977" spans="1:1" ht="15.5" x14ac:dyDescent="0.35">
      <c r="A7977" s="2"/>
    </row>
    <row r="7978" spans="1:1" ht="15.5" x14ac:dyDescent="0.35">
      <c r="A7978" s="2"/>
    </row>
    <row r="7979" spans="1:1" ht="15.5" x14ac:dyDescent="0.35">
      <c r="A7979" s="2"/>
    </row>
    <row r="7980" spans="1:1" ht="15.5" x14ac:dyDescent="0.35">
      <c r="A7980" s="2"/>
    </row>
    <row r="7981" spans="1:1" ht="15.5" x14ac:dyDescent="0.35">
      <c r="A7981" s="2"/>
    </row>
    <row r="7982" spans="1:1" ht="15.5" x14ac:dyDescent="0.35">
      <c r="A7982" s="2"/>
    </row>
    <row r="7983" spans="1:1" ht="15.5" x14ac:dyDescent="0.35">
      <c r="A7983" s="2"/>
    </row>
    <row r="7984" spans="1:1" ht="15.5" x14ac:dyDescent="0.35">
      <c r="A7984" s="2"/>
    </row>
    <row r="7985" spans="1:1" ht="15.5" x14ac:dyDescent="0.35">
      <c r="A7985" s="2"/>
    </row>
    <row r="7986" spans="1:1" ht="15.5" x14ac:dyDescent="0.35">
      <c r="A7986" s="2"/>
    </row>
    <row r="7987" spans="1:1" ht="15.5" x14ac:dyDescent="0.35">
      <c r="A7987" s="2"/>
    </row>
    <row r="7988" spans="1:1" ht="15.5" x14ac:dyDescent="0.35">
      <c r="A7988" s="2"/>
    </row>
    <row r="7989" spans="1:1" ht="15.5" x14ac:dyDescent="0.35">
      <c r="A7989" s="2"/>
    </row>
    <row r="7990" spans="1:1" ht="15.5" x14ac:dyDescent="0.35">
      <c r="A7990" s="2"/>
    </row>
    <row r="7991" spans="1:1" ht="15.5" x14ac:dyDescent="0.35">
      <c r="A7991" s="2"/>
    </row>
    <row r="7992" spans="1:1" ht="15.5" x14ac:dyDescent="0.35">
      <c r="A7992" s="2"/>
    </row>
    <row r="7993" spans="1:1" ht="15.5" x14ac:dyDescent="0.35">
      <c r="A7993" s="2"/>
    </row>
    <row r="7994" spans="1:1" ht="15.5" x14ac:dyDescent="0.35">
      <c r="A7994" s="2"/>
    </row>
    <row r="7995" spans="1:1" ht="15.5" x14ac:dyDescent="0.35">
      <c r="A7995" s="2"/>
    </row>
    <row r="7996" spans="1:1" ht="15.5" x14ac:dyDescent="0.35">
      <c r="A7996" s="2"/>
    </row>
    <row r="7997" spans="1:1" ht="15.5" x14ac:dyDescent="0.35">
      <c r="A7997" s="2"/>
    </row>
    <row r="7998" spans="1:1" ht="15.5" x14ac:dyDescent="0.35">
      <c r="A7998" s="2"/>
    </row>
    <row r="7999" spans="1:1" ht="15.5" x14ac:dyDescent="0.35">
      <c r="A7999" s="2"/>
    </row>
    <row r="8000" spans="1:1" ht="15.5" x14ac:dyDescent="0.35">
      <c r="A8000" s="2"/>
    </row>
    <row r="8001" spans="1:1" ht="15.5" x14ac:dyDescent="0.35">
      <c r="A8001" s="2"/>
    </row>
    <row r="8002" spans="1:1" ht="15.5" x14ac:dyDescent="0.35">
      <c r="A8002" s="2"/>
    </row>
    <row r="8003" spans="1:1" ht="15.5" x14ac:dyDescent="0.35">
      <c r="A8003" s="2"/>
    </row>
    <row r="8004" spans="1:1" ht="15.5" x14ac:dyDescent="0.35">
      <c r="A8004" s="2"/>
    </row>
    <row r="8005" spans="1:1" ht="15.5" x14ac:dyDescent="0.35">
      <c r="A8005" s="2"/>
    </row>
    <row r="8006" spans="1:1" ht="15.5" x14ac:dyDescent="0.35">
      <c r="A8006" s="2"/>
    </row>
    <row r="8007" spans="1:1" ht="15.5" x14ac:dyDescent="0.35">
      <c r="A8007" s="2"/>
    </row>
    <row r="8008" spans="1:1" ht="15.5" x14ac:dyDescent="0.35">
      <c r="A8008" s="2"/>
    </row>
    <row r="8009" spans="1:1" ht="15.5" x14ac:dyDescent="0.35">
      <c r="A8009" s="2"/>
    </row>
    <row r="8010" spans="1:1" ht="15.5" x14ac:dyDescent="0.35">
      <c r="A8010" s="2"/>
    </row>
    <row r="8011" spans="1:1" ht="15.5" x14ac:dyDescent="0.35">
      <c r="A8011" s="2"/>
    </row>
    <row r="8012" spans="1:1" ht="15.5" x14ac:dyDescent="0.35">
      <c r="A8012" s="2"/>
    </row>
    <row r="8013" spans="1:1" ht="15.5" x14ac:dyDescent="0.35">
      <c r="A8013" s="2"/>
    </row>
    <row r="8014" spans="1:1" ht="15.5" x14ac:dyDescent="0.35">
      <c r="A8014" s="2"/>
    </row>
    <row r="8015" spans="1:1" ht="15.5" x14ac:dyDescent="0.35">
      <c r="A8015" s="2"/>
    </row>
    <row r="8016" spans="1:1" ht="15.5" x14ac:dyDescent="0.35">
      <c r="A8016" s="2"/>
    </row>
    <row r="8017" spans="1:1" ht="15.5" x14ac:dyDescent="0.35">
      <c r="A8017" s="2"/>
    </row>
    <row r="8018" spans="1:1" ht="15.5" x14ac:dyDescent="0.35">
      <c r="A8018" s="2"/>
    </row>
    <row r="8019" spans="1:1" ht="15.5" x14ac:dyDescent="0.35">
      <c r="A8019" s="2"/>
    </row>
    <row r="8020" spans="1:1" ht="15.5" x14ac:dyDescent="0.35">
      <c r="A8020" s="2"/>
    </row>
    <row r="8021" spans="1:1" ht="15.5" x14ac:dyDescent="0.35">
      <c r="A8021" s="2"/>
    </row>
    <row r="8022" spans="1:1" ht="15.5" x14ac:dyDescent="0.35">
      <c r="A8022" s="2"/>
    </row>
    <row r="8023" spans="1:1" ht="15.5" x14ac:dyDescent="0.35">
      <c r="A8023" s="2"/>
    </row>
    <row r="8024" spans="1:1" ht="15.5" x14ac:dyDescent="0.35">
      <c r="A8024" s="2"/>
    </row>
    <row r="8025" spans="1:1" ht="15.5" x14ac:dyDescent="0.35">
      <c r="A8025" s="2"/>
    </row>
    <row r="8026" spans="1:1" ht="15.5" x14ac:dyDescent="0.35">
      <c r="A8026" s="2"/>
    </row>
    <row r="8027" spans="1:1" ht="15.5" x14ac:dyDescent="0.35">
      <c r="A8027" s="2"/>
    </row>
    <row r="8028" spans="1:1" ht="15.5" x14ac:dyDescent="0.35">
      <c r="A8028" s="2"/>
    </row>
    <row r="8029" spans="1:1" ht="15.5" x14ac:dyDescent="0.35">
      <c r="A8029" s="2"/>
    </row>
    <row r="8030" spans="1:1" ht="15.5" x14ac:dyDescent="0.35">
      <c r="A8030" s="2"/>
    </row>
    <row r="8031" spans="1:1" ht="15.5" x14ac:dyDescent="0.35">
      <c r="A8031" s="2"/>
    </row>
    <row r="8032" spans="1:1" ht="15.5" x14ac:dyDescent="0.35">
      <c r="A8032" s="2"/>
    </row>
    <row r="8033" spans="1:1" ht="15.5" x14ac:dyDescent="0.35">
      <c r="A8033" s="2"/>
    </row>
    <row r="8034" spans="1:1" ht="15.5" x14ac:dyDescent="0.35">
      <c r="A8034" s="2"/>
    </row>
    <row r="8035" spans="1:1" ht="15.5" x14ac:dyDescent="0.35">
      <c r="A8035" s="2"/>
    </row>
    <row r="8036" spans="1:1" ht="15.5" x14ac:dyDescent="0.35">
      <c r="A8036" s="2"/>
    </row>
    <row r="8037" spans="1:1" ht="15.5" x14ac:dyDescent="0.35">
      <c r="A8037" s="2"/>
    </row>
    <row r="8038" spans="1:1" ht="15.5" x14ac:dyDescent="0.35">
      <c r="A8038" s="2"/>
    </row>
    <row r="8039" spans="1:1" ht="15.5" x14ac:dyDescent="0.35">
      <c r="A8039" s="2"/>
    </row>
    <row r="8040" spans="1:1" ht="15.5" x14ac:dyDescent="0.35">
      <c r="A8040" s="2"/>
    </row>
    <row r="8041" spans="1:1" ht="15.5" x14ac:dyDescent="0.35">
      <c r="A8041" s="2"/>
    </row>
    <row r="8042" spans="1:1" ht="15.5" x14ac:dyDescent="0.35">
      <c r="A8042" s="2"/>
    </row>
    <row r="8043" spans="1:1" ht="15.5" x14ac:dyDescent="0.35">
      <c r="A8043" s="2"/>
    </row>
    <row r="8044" spans="1:1" ht="15.5" x14ac:dyDescent="0.35">
      <c r="A8044" s="2"/>
    </row>
    <row r="8045" spans="1:1" ht="15.5" x14ac:dyDescent="0.35">
      <c r="A8045" s="2"/>
    </row>
    <row r="8046" spans="1:1" ht="15.5" x14ac:dyDescent="0.35">
      <c r="A8046" s="2"/>
    </row>
    <row r="8047" spans="1:1" ht="15.5" x14ac:dyDescent="0.35">
      <c r="A8047" s="2"/>
    </row>
    <row r="8048" spans="1:1" ht="15.5" x14ac:dyDescent="0.35">
      <c r="A8048" s="2"/>
    </row>
    <row r="8049" spans="1:1" ht="15.5" x14ac:dyDescent="0.35">
      <c r="A8049" s="2"/>
    </row>
    <row r="8050" spans="1:1" ht="15.5" x14ac:dyDescent="0.35">
      <c r="A8050" s="2"/>
    </row>
    <row r="8051" spans="1:1" ht="15.5" x14ac:dyDescent="0.35">
      <c r="A8051" s="2"/>
    </row>
    <row r="8052" spans="1:1" ht="15.5" x14ac:dyDescent="0.35">
      <c r="A8052" s="2"/>
    </row>
    <row r="8053" spans="1:1" ht="15.5" x14ac:dyDescent="0.35">
      <c r="A8053" s="2"/>
    </row>
    <row r="8054" spans="1:1" ht="15.5" x14ac:dyDescent="0.35">
      <c r="A8054" s="2"/>
    </row>
    <row r="8055" spans="1:1" ht="15.5" x14ac:dyDescent="0.35">
      <c r="A8055" s="2"/>
    </row>
    <row r="8056" spans="1:1" ht="15.5" x14ac:dyDescent="0.35">
      <c r="A8056" s="2"/>
    </row>
    <row r="8057" spans="1:1" ht="15.5" x14ac:dyDescent="0.35">
      <c r="A8057" s="2"/>
    </row>
    <row r="8058" spans="1:1" ht="15.5" x14ac:dyDescent="0.35">
      <c r="A8058" s="2"/>
    </row>
    <row r="8059" spans="1:1" ht="15.5" x14ac:dyDescent="0.35">
      <c r="A8059" s="2"/>
    </row>
    <row r="8060" spans="1:1" ht="15.5" x14ac:dyDescent="0.35">
      <c r="A8060" s="2"/>
    </row>
    <row r="8061" spans="1:1" ht="15.5" x14ac:dyDescent="0.35">
      <c r="A8061" s="2"/>
    </row>
    <row r="8062" spans="1:1" ht="15.5" x14ac:dyDescent="0.35">
      <c r="A8062" s="2"/>
    </row>
    <row r="8063" spans="1:1" ht="15.5" x14ac:dyDescent="0.35">
      <c r="A8063" s="2"/>
    </row>
    <row r="8064" spans="1:1" ht="15.5" x14ac:dyDescent="0.35">
      <c r="A8064" s="2"/>
    </row>
    <row r="8065" spans="1:1" ht="15.5" x14ac:dyDescent="0.35">
      <c r="A8065" s="2"/>
    </row>
    <row r="8066" spans="1:1" ht="15.5" x14ac:dyDescent="0.35">
      <c r="A8066" s="2"/>
    </row>
    <row r="8067" spans="1:1" ht="15.5" x14ac:dyDescent="0.35">
      <c r="A8067" s="2"/>
    </row>
    <row r="8068" spans="1:1" ht="15.5" x14ac:dyDescent="0.35">
      <c r="A8068" s="2"/>
    </row>
    <row r="8069" spans="1:1" ht="15.5" x14ac:dyDescent="0.35">
      <c r="A8069" s="2"/>
    </row>
    <row r="8070" spans="1:1" ht="15.5" x14ac:dyDescent="0.35">
      <c r="A8070" s="2"/>
    </row>
    <row r="8071" spans="1:1" ht="15.5" x14ac:dyDescent="0.35">
      <c r="A8071" s="2"/>
    </row>
    <row r="8072" spans="1:1" ht="15.5" x14ac:dyDescent="0.35">
      <c r="A8072" s="2"/>
    </row>
    <row r="8073" spans="1:1" ht="15.5" x14ac:dyDescent="0.35">
      <c r="A8073" s="2"/>
    </row>
    <row r="8074" spans="1:1" ht="15.5" x14ac:dyDescent="0.35">
      <c r="A8074" s="2"/>
    </row>
    <row r="8075" spans="1:1" ht="15.5" x14ac:dyDescent="0.35">
      <c r="A8075" s="2"/>
    </row>
    <row r="8076" spans="1:1" ht="15.5" x14ac:dyDescent="0.35">
      <c r="A8076" s="2"/>
    </row>
    <row r="8077" spans="1:1" ht="15.5" x14ac:dyDescent="0.35">
      <c r="A8077" s="2"/>
    </row>
    <row r="8078" spans="1:1" ht="15.5" x14ac:dyDescent="0.35">
      <c r="A8078" s="2"/>
    </row>
    <row r="8079" spans="1:1" ht="15.5" x14ac:dyDescent="0.35">
      <c r="A8079" s="2"/>
    </row>
    <row r="8080" spans="1:1" ht="15.5" x14ac:dyDescent="0.35">
      <c r="A8080" s="2"/>
    </row>
    <row r="8081" spans="1:1" ht="15.5" x14ac:dyDescent="0.35">
      <c r="A8081" s="2"/>
    </row>
    <row r="8082" spans="1:1" ht="15.5" x14ac:dyDescent="0.35">
      <c r="A8082" s="2"/>
    </row>
    <row r="8083" spans="1:1" ht="15.5" x14ac:dyDescent="0.35">
      <c r="A8083" s="2"/>
    </row>
    <row r="8084" spans="1:1" ht="15.5" x14ac:dyDescent="0.35">
      <c r="A8084" s="2"/>
    </row>
    <row r="8085" spans="1:1" ht="15.5" x14ac:dyDescent="0.35">
      <c r="A8085" s="2"/>
    </row>
    <row r="8086" spans="1:1" ht="15.5" x14ac:dyDescent="0.35">
      <c r="A8086" s="2"/>
    </row>
    <row r="8087" spans="1:1" ht="15.5" x14ac:dyDescent="0.35">
      <c r="A8087" s="2"/>
    </row>
    <row r="8088" spans="1:1" ht="15.5" x14ac:dyDescent="0.35">
      <c r="A8088" s="2"/>
    </row>
    <row r="8089" spans="1:1" ht="15.5" x14ac:dyDescent="0.35">
      <c r="A8089" s="2"/>
    </row>
    <row r="8090" spans="1:1" ht="15.5" x14ac:dyDescent="0.35">
      <c r="A8090" s="2"/>
    </row>
    <row r="8091" spans="1:1" ht="15.5" x14ac:dyDescent="0.35">
      <c r="A8091" s="2"/>
    </row>
    <row r="8092" spans="1:1" ht="15.5" x14ac:dyDescent="0.35">
      <c r="A8092" s="2"/>
    </row>
    <row r="8093" spans="1:1" ht="15.5" x14ac:dyDescent="0.35">
      <c r="A8093" s="2"/>
    </row>
    <row r="8094" spans="1:1" ht="15.5" x14ac:dyDescent="0.35">
      <c r="A8094" s="2"/>
    </row>
    <row r="8095" spans="1:1" ht="15.5" x14ac:dyDescent="0.35">
      <c r="A8095" s="2"/>
    </row>
    <row r="8096" spans="1:1" ht="15.5" x14ac:dyDescent="0.35">
      <c r="A8096" s="2"/>
    </row>
    <row r="8097" spans="1:1" ht="15.5" x14ac:dyDescent="0.35">
      <c r="A8097" s="2"/>
    </row>
    <row r="8098" spans="1:1" ht="15.5" x14ac:dyDescent="0.35">
      <c r="A8098" s="2"/>
    </row>
    <row r="8099" spans="1:1" ht="15.5" x14ac:dyDescent="0.35">
      <c r="A8099" s="2"/>
    </row>
    <row r="8100" spans="1:1" ht="15.5" x14ac:dyDescent="0.35">
      <c r="A8100" s="2"/>
    </row>
    <row r="8101" spans="1:1" ht="15.5" x14ac:dyDescent="0.35">
      <c r="A8101" s="2"/>
    </row>
    <row r="8102" spans="1:1" ht="15.5" x14ac:dyDescent="0.35">
      <c r="A8102" s="2"/>
    </row>
    <row r="8103" spans="1:1" ht="15.5" x14ac:dyDescent="0.35">
      <c r="A8103" s="2"/>
    </row>
    <row r="8104" spans="1:1" ht="15.5" x14ac:dyDescent="0.35">
      <c r="A8104" s="2"/>
    </row>
    <row r="8105" spans="1:1" ht="15.5" x14ac:dyDescent="0.35">
      <c r="A8105" s="2"/>
    </row>
    <row r="8106" spans="1:1" ht="15.5" x14ac:dyDescent="0.35">
      <c r="A8106" s="2"/>
    </row>
    <row r="8107" spans="1:1" ht="15.5" x14ac:dyDescent="0.35">
      <c r="A8107" s="2"/>
    </row>
    <row r="8108" spans="1:1" ht="15.5" x14ac:dyDescent="0.35">
      <c r="A8108" s="2"/>
    </row>
    <row r="8109" spans="1:1" ht="15.5" x14ac:dyDescent="0.35">
      <c r="A8109" s="2"/>
    </row>
    <row r="8110" spans="1:1" ht="15.5" x14ac:dyDescent="0.35">
      <c r="A8110" s="2"/>
    </row>
    <row r="8111" spans="1:1" ht="15.5" x14ac:dyDescent="0.35">
      <c r="A8111" s="2"/>
    </row>
    <row r="8112" spans="1:1" ht="15.5" x14ac:dyDescent="0.35">
      <c r="A8112" s="2"/>
    </row>
    <row r="8113" spans="1:1" ht="15.5" x14ac:dyDescent="0.35">
      <c r="A8113" s="2"/>
    </row>
    <row r="8114" spans="1:1" ht="15.5" x14ac:dyDescent="0.35">
      <c r="A8114" s="2"/>
    </row>
    <row r="8115" spans="1:1" ht="15.5" x14ac:dyDescent="0.35">
      <c r="A8115" s="2"/>
    </row>
    <row r="8116" spans="1:1" ht="15.5" x14ac:dyDescent="0.35">
      <c r="A8116" s="2"/>
    </row>
    <row r="8117" spans="1:1" ht="15.5" x14ac:dyDescent="0.35">
      <c r="A8117" s="2"/>
    </row>
    <row r="8118" spans="1:1" ht="15.5" x14ac:dyDescent="0.35">
      <c r="A8118" s="2"/>
    </row>
    <row r="8119" spans="1:1" ht="15.5" x14ac:dyDescent="0.35">
      <c r="A8119" s="2"/>
    </row>
    <row r="8120" spans="1:1" ht="15.5" x14ac:dyDescent="0.35">
      <c r="A8120" s="2"/>
    </row>
    <row r="8121" spans="1:1" ht="15.5" x14ac:dyDescent="0.35">
      <c r="A8121" s="2"/>
    </row>
    <row r="8122" spans="1:1" ht="15.5" x14ac:dyDescent="0.35">
      <c r="A8122" s="2"/>
    </row>
    <row r="8123" spans="1:1" ht="15.5" x14ac:dyDescent="0.35">
      <c r="A8123" s="2"/>
    </row>
    <row r="8124" spans="1:1" ht="15.5" x14ac:dyDescent="0.35">
      <c r="A8124" s="2"/>
    </row>
    <row r="8125" spans="1:1" ht="15.5" x14ac:dyDescent="0.35">
      <c r="A8125" s="2"/>
    </row>
    <row r="8126" spans="1:1" ht="15.5" x14ac:dyDescent="0.35">
      <c r="A8126" s="2"/>
    </row>
    <row r="8127" spans="1:1" ht="15.5" x14ac:dyDescent="0.35">
      <c r="A8127" s="2"/>
    </row>
    <row r="8128" spans="1:1" ht="15.5" x14ac:dyDescent="0.35">
      <c r="A8128" s="2"/>
    </row>
    <row r="8129" spans="1:1" ht="15.5" x14ac:dyDescent="0.35">
      <c r="A8129" s="2"/>
    </row>
    <row r="8130" spans="1:1" ht="15.5" x14ac:dyDescent="0.35">
      <c r="A8130" s="2"/>
    </row>
    <row r="8131" spans="1:1" ht="15.5" x14ac:dyDescent="0.35">
      <c r="A8131" s="2"/>
    </row>
    <row r="8132" spans="1:1" ht="15.5" x14ac:dyDescent="0.35">
      <c r="A8132" s="2"/>
    </row>
    <row r="8133" spans="1:1" ht="15.5" x14ac:dyDescent="0.35">
      <c r="A8133" s="2"/>
    </row>
    <row r="8134" spans="1:1" ht="15.5" x14ac:dyDescent="0.35">
      <c r="A8134" s="2"/>
    </row>
    <row r="8135" spans="1:1" ht="15.5" x14ac:dyDescent="0.35">
      <c r="A8135" s="2"/>
    </row>
    <row r="8136" spans="1:1" ht="15.5" x14ac:dyDescent="0.35">
      <c r="A8136" s="2"/>
    </row>
    <row r="8137" spans="1:1" ht="15.5" x14ac:dyDescent="0.35">
      <c r="A8137" s="2"/>
    </row>
    <row r="8138" spans="1:1" ht="15.5" x14ac:dyDescent="0.35">
      <c r="A8138" s="2"/>
    </row>
    <row r="8139" spans="1:1" ht="15.5" x14ac:dyDescent="0.35">
      <c r="A8139" s="2"/>
    </row>
    <row r="8140" spans="1:1" ht="15.5" x14ac:dyDescent="0.35">
      <c r="A8140" s="2"/>
    </row>
    <row r="8141" spans="1:1" ht="15.5" x14ac:dyDescent="0.35">
      <c r="A8141" s="2"/>
    </row>
    <row r="8142" spans="1:1" ht="15.5" x14ac:dyDescent="0.35">
      <c r="A8142" s="2"/>
    </row>
    <row r="8143" spans="1:1" ht="15.5" x14ac:dyDescent="0.35">
      <c r="A8143" s="2"/>
    </row>
    <row r="8144" spans="1:1" ht="15.5" x14ac:dyDescent="0.35">
      <c r="A8144" s="2"/>
    </row>
    <row r="8145" spans="1:1" ht="15.5" x14ac:dyDescent="0.35">
      <c r="A8145" s="2"/>
    </row>
    <row r="8146" spans="1:1" ht="15.5" x14ac:dyDescent="0.35">
      <c r="A8146" s="2"/>
    </row>
    <row r="8147" spans="1:1" ht="15.5" x14ac:dyDescent="0.35">
      <c r="A8147" s="2"/>
    </row>
    <row r="8148" spans="1:1" ht="15.5" x14ac:dyDescent="0.35">
      <c r="A8148" s="2"/>
    </row>
    <row r="8149" spans="1:1" ht="15.5" x14ac:dyDescent="0.35">
      <c r="A8149" s="2"/>
    </row>
    <row r="8150" spans="1:1" ht="15.5" x14ac:dyDescent="0.35">
      <c r="A8150" s="2"/>
    </row>
    <row r="8151" spans="1:1" ht="15.5" x14ac:dyDescent="0.35">
      <c r="A8151" s="2"/>
    </row>
    <row r="8152" spans="1:1" ht="15.5" x14ac:dyDescent="0.35">
      <c r="A8152" s="2"/>
    </row>
    <row r="8153" spans="1:1" ht="15.5" x14ac:dyDescent="0.35">
      <c r="A8153" s="2"/>
    </row>
    <row r="8154" spans="1:1" ht="15.5" x14ac:dyDescent="0.35">
      <c r="A8154" s="2"/>
    </row>
    <row r="8155" spans="1:1" ht="15.5" x14ac:dyDescent="0.35">
      <c r="A8155" s="2"/>
    </row>
    <row r="8156" spans="1:1" ht="15.5" x14ac:dyDescent="0.35">
      <c r="A8156" s="2"/>
    </row>
    <row r="8157" spans="1:1" ht="15.5" x14ac:dyDescent="0.35">
      <c r="A8157" s="2"/>
    </row>
    <row r="8158" spans="1:1" ht="15.5" x14ac:dyDescent="0.35">
      <c r="A8158" s="2"/>
    </row>
    <row r="8159" spans="1:1" ht="15.5" x14ac:dyDescent="0.35">
      <c r="A8159" s="2"/>
    </row>
    <row r="8160" spans="1:1" ht="15.5" x14ac:dyDescent="0.35">
      <c r="A8160" s="2"/>
    </row>
    <row r="8161" spans="1:1" ht="15.5" x14ac:dyDescent="0.35">
      <c r="A8161" s="2"/>
    </row>
    <row r="8162" spans="1:1" ht="15.5" x14ac:dyDescent="0.35">
      <c r="A8162" s="2"/>
    </row>
    <row r="8163" spans="1:1" ht="15.5" x14ac:dyDescent="0.35">
      <c r="A8163" s="2"/>
    </row>
    <row r="8164" spans="1:1" ht="15.5" x14ac:dyDescent="0.35">
      <c r="A8164" s="2"/>
    </row>
    <row r="8165" spans="1:1" ht="15.5" x14ac:dyDescent="0.35">
      <c r="A8165" s="2"/>
    </row>
    <row r="8166" spans="1:1" ht="15.5" x14ac:dyDescent="0.35">
      <c r="A8166" s="2"/>
    </row>
    <row r="8167" spans="1:1" ht="15.5" x14ac:dyDescent="0.35">
      <c r="A8167" s="2"/>
    </row>
    <row r="8168" spans="1:1" ht="15.5" x14ac:dyDescent="0.35">
      <c r="A8168" s="2"/>
    </row>
    <row r="8169" spans="1:1" ht="15.5" x14ac:dyDescent="0.35">
      <c r="A8169" s="2"/>
    </row>
    <row r="8170" spans="1:1" ht="15.5" x14ac:dyDescent="0.35">
      <c r="A8170" s="2"/>
    </row>
    <row r="8171" spans="1:1" ht="15.5" x14ac:dyDescent="0.35">
      <c r="A8171" s="2"/>
    </row>
    <row r="8172" spans="1:1" ht="15.5" x14ac:dyDescent="0.35">
      <c r="A8172" s="2"/>
    </row>
    <row r="8173" spans="1:1" ht="15.5" x14ac:dyDescent="0.35">
      <c r="A8173" s="2"/>
    </row>
    <row r="8174" spans="1:1" ht="15.5" x14ac:dyDescent="0.35">
      <c r="A8174" s="2"/>
    </row>
    <row r="8175" spans="1:1" ht="15.5" x14ac:dyDescent="0.35">
      <c r="A8175" s="2"/>
    </row>
    <row r="8176" spans="1:1" ht="15.5" x14ac:dyDescent="0.35">
      <c r="A8176" s="2"/>
    </row>
    <row r="8177" spans="1:1" ht="15.5" x14ac:dyDescent="0.35">
      <c r="A8177" s="2"/>
    </row>
    <row r="8178" spans="1:1" ht="15.5" x14ac:dyDescent="0.35">
      <c r="A8178" s="2"/>
    </row>
    <row r="8179" spans="1:1" ht="15.5" x14ac:dyDescent="0.35">
      <c r="A8179" s="2"/>
    </row>
    <row r="8180" spans="1:1" ht="15.5" x14ac:dyDescent="0.35">
      <c r="A8180" s="2"/>
    </row>
    <row r="8181" spans="1:1" ht="15.5" x14ac:dyDescent="0.35">
      <c r="A8181" s="2"/>
    </row>
    <row r="8182" spans="1:1" ht="15.5" x14ac:dyDescent="0.35">
      <c r="A8182" s="2"/>
    </row>
    <row r="8183" spans="1:1" ht="15.5" x14ac:dyDescent="0.35">
      <c r="A8183" s="2"/>
    </row>
    <row r="8184" spans="1:1" ht="15.5" x14ac:dyDescent="0.35">
      <c r="A8184" s="2"/>
    </row>
    <row r="8185" spans="1:1" ht="15.5" x14ac:dyDescent="0.35">
      <c r="A8185" s="2"/>
    </row>
    <row r="8186" spans="1:1" ht="15.5" x14ac:dyDescent="0.35">
      <c r="A8186" s="2"/>
    </row>
    <row r="8187" spans="1:1" ht="15.5" x14ac:dyDescent="0.35">
      <c r="A8187" s="2"/>
    </row>
    <row r="8188" spans="1:1" ht="15.5" x14ac:dyDescent="0.35">
      <c r="A8188" s="2"/>
    </row>
    <row r="8189" spans="1:1" ht="15.5" x14ac:dyDescent="0.35">
      <c r="A8189" s="2"/>
    </row>
    <row r="8190" spans="1:1" ht="15.5" x14ac:dyDescent="0.35">
      <c r="A8190" s="2"/>
    </row>
    <row r="8191" spans="1:1" ht="15.5" x14ac:dyDescent="0.35">
      <c r="A8191" s="2"/>
    </row>
    <row r="8192" spans="1:1" ht="15.5" x14ac:dyDescent="0.35">
      <c r="A8192" s="2"/>
    </row>
    <row r="8193" spans="1:1" ht="15.5" x14ac:dyDescent="0.35">
      <c r="A8193" s="2"/>
    </row>
    <row r="8194" spans="1:1" ht="15.5" x14ac:dyDescent="0.35">
      <c r="A8194" s="2"/>
    </row>
    <row r="8195" spans="1:1" ht="15.5" x14ac:dyDescent="0.35">
      <c r="A8195" s="2"/>
    </row>
    <row r="8196" spans="1:1" ht="15.5" x14ac:dyDescent="0.35">
      <c r="A8196" s="2"/>
    </row>
    <row r="8197" spans="1:1" ht="15.5" x14ac:dyDescent="0.35">
      <c r="A8197" s="2"/>
    </row>
    <row r="8198" spans="1:1" ht="15.5" x14ac:dyDescent="0.35">
      <c r="A8198" s="2"/>
    </row>
    <row r="8199" spans="1:1" ht="15.5" x14ac:dyDescent="0.35">
      <c r="A8199" s="2"/>
    </row>
    <row r="8200" spans="1:1" ht="15.5" x14ac:dyDescent="0.35">
      <c r="A8200" s="2"/>
    </row>
    <row r="8201" spans="1:1" ht="15.5" x14ac:dyDescent="0.35">
      <c r="A8201" s="2"/>
    </row>
    <row r="8202" spans="1:1" ht="15.5" x14ac:dyDescent="0.35">
      <c r="A8202" s="2"/>
    </row>
    <row r="8203" spans="1:1" ht="15.5" x14ac:dyDescent="0.35">
      <c r="A8203" s="2"/>
    </row>
    <row r="8204" spans="1:1" ht="15.5" x14ac:dyDescent="0.35">
      <c r="A8204" s="2"/>
    </row>
    <row r="8205" spans="1:1" ht="15.5" x14ac:dyDescent="0.35">
      <c r="A8205" s="2"/>
    </row>
    <row r="8206" spans="1:1" ht="15.5" x14ac:dyDescent="0.35">
      <c r="A8206" s="2"/>
    </row>
    <row r="8207" spans="1:1" ht="15.5" x14ac:dyDescent="0.35">
      <c r="A8207" s="2"/>
    </row>
    <row r="8208" spans="1:1" ht="15.5" x14ac:dyDescent="0.35">
      <c r="A8208" s="2"/>
    </row>
    <row r="8209" spans="1:1" ht="15.5" x14ac:dyDescent="0.35">
      <c r="A8209" s="2"/>
    </row>
    <row r="8210" spans="1:1" ht="15.5" x14ac:dyDescent="0.35">
      <c r="A8210" s="2"/>
    </row>
    <row r="8211" spans="1:1" ht="15.5" x14ac:dyDescent="0.35">
      <c r="A8211" s="2"/>
    </row>
    <row r="8212" spans="1:1" ht="15.5" x14ac:dyDescent="0.35">
      <c r="A8212" s="2"/>
    </row>
    <row r="8213" spans="1:1" ht="15.5" x14ac:dyDescent="0.35">
      <c r="A8213" s="2"/>
    </row>
    <row r="8214" spans="1:1" ht="15.5" x14ac:dyDescent="0.35">
      <c r="A8214" s="2"/>
    </row>
    <row r="8215" spans="1:1" ht="15.5" x14ac:dyDescent="0.35">
      <c r="A8215" s="2"/>
    </row>
    <row r="8216" spans="1:1" ht="15.5" x14ac:dyDescent="0.35">
      <c r="A8216" s="2"/>
    </row>
    <row r="8217" spans="1:1" ht="15.5" x14ac:dyDescent="0.35">
      <c r="A8217" s="2"/>
    </row>
    <row r="8218" spans="1:1" ht="15.5" x14ac:dyDescent="0.35">
      <c r="A8218" s="2"/>
    </row>
    <row r="8219" spans="1:1" ht="15.5" x14ac:dyDescent="0.35">
      <c r="A8219" s="2"/>
    </row>
    <row r="8220" spans="1:1" ht="15.5" x14ac:dyDescent="0.35">
      <c r="A8220" s="2"/>
    </row>
    <row r="8221" spans="1:1" ht="15.5" x14ac:dyDescent="0.35">
      <c r="A8221" s="2"/>
    </row>
    <row r="8222" spans="1:1" ht="15.5" x14ac:dyDescent="0.35">
      <c r="A8222" s="2"/>
    </row>
    <row r="8223" spans="1:1" ht="15.5" x14ac:dyDescent="0.35">
      <c r="A8223" s="2"/>
    </row>
    <row r="8224" spans="1:1" ht="15.5" x14ac:dyDescent="0.35">
      <c r="A8224" s="2"/>
    </row>
    <row r="8225" spans="1:1" ht="15.5" x14ac:dyDescent="0.35">
      <c r="A8225" s="2"/>
    </row>
    <row r="8226" spans="1:1" ht="15.5" x14ac:dyDescent="0.35">
      <c r="A8226" s="2"/>
    </row>
    <row r="8227" spans="1:1" ht="15.5" x14ac:dyDescent="0.35">
      <c r="A8227" s="2"/>
    </row>
    <row r="8228" spans="1:1" ht="15.5" x14ac:dyDescent="0.35">
      <c r="A8228" s="2"/>
    </row>
    <row r="8229" spans="1:1" ht="15.5" x14ac:dyDescent="0.35">
      <c r="A8229" s="2"/>
    </row>
    <row r="8230" spans="1:1" ht="15.5" x14ac:dyDescent="0.35">
      <c r="A8230" s="2"/>
    </row>
    <row r="8231" spans="1:1" ht="15.5" x14ac:dyDescent="0.35">
      <c r="A8231" s="2"/>
    </row>
    <row r="8232" spans="1:1" ht="15.5" x14ac:dyDescent="0.35">
      <c r="A8232" s="2"/>
    </row>
    <row r="8233" spans="1:1" ht="15.5" x14ac:dyDescent="0.35">
      <c r="A8233" s="2"/>
    </row>
    <row r="8234" spans="1:1" ht="15.5" x14ac:dyDescent="0.35">
      <c r="A8234" s="2"/>
    </row>
    <row r="8235" spans="1:1" ht="15.5" x14ac:dyDescent="0.35">
      <c r="A8235" s="2"/>
    </row>
    <row r="8236" spans="1:1" ht="15.5" x14ac:dyDescent="0.35">
      <c r="A8236" s="2"/>
    </row>
    <row r="8237" spans="1:1" ht="15.5" x14ac:dyDescent="0.35">
      <c r="A8237" s="2"/>
    </row>
    <row r="8238" spans="1:1" ht="15.5" x14ac:dyDescent="0.35">
      <c r="A8238" s="2"/>
    </row>
    <row r="8239" spans="1:1" ht="15.5" x14ac:dyDescent="0.35">
      <c r="A8239" s="2"/>
    </row>
    <row r="8240" spans="1:1" ht="15.5" x14ac:dyDescent="0.35">
      <c r="A8240" s="2"/>
    </row>
    <row r="8241" spans="1:1" ht="15.5" x14ac:dyDescent="0.35">
      <c r="A8241" s="2"/>
    </row>
    <row r="8242" spans="1:1" ht="15.5" x14ac:dyDescent="0.35">
      <c r="A8242" s="2"/>
    </row>
    <row r="8243" spans="1:1" ht="15.5" x14ac:dyDescent="0.35">
      <c r="A8243" s="2"/>
    </row>
    <row r="8244" spans="1:1" ht="15.5" x14ac:dyDescent="0.35">
      <c r="A8244" s="2"/>
    </row>
    <row r="8245" spans="1:1" ht="15.5" x14ac:dyDescent="0.35">
      <c r="A8245" s="2"/>
    </row>
    <row r="8246" spans="1:1" ht="15.5" x14ac:dyDescent="0.35">
      <c r="A8246" s="2"/>
    </row>
    <row r="8247" spans="1:1" ht="15.5" x14ac:dyDescent="0.35">
      <c r="A8247" s="2"/>
    </row>
    <row r="8248" spans="1:1" ht="15.5" x14ac:dyDescent="0.35">
      <c r="A8248" s="2"/>
    </row>
    <row r="8249" spans="1:1" ht="15.5" x14ac:dyDescent="0.35">
      <c r="A8249" s="2"/>
    </row>
    <row r="8250" spans="1:1" ht="15.5" x14ac:dyDescent="0.35">
      <c r="A8250" s="2"/>
    </row>
    <row r="8251" spans="1:1" ht="15.5" x14ac:dyDescent="0.35">
      <c r="A8251" s="2"/>
    </row>
    <row r="8252" spans="1:1" ht="15.5" x14ac:dyDescent="0.35">
      <c r="A8252" s="2"/>
    </row>
    <row r="8253" spans="1:1" ht="15.5" x14ac:dyDescent="0.35">
      <c r="A8253" s="2"/>
    </row>
    <row r="8254" spans="1:1" ht="15.5" x14ac:dyDescent="0.35">
      <c r="A8254" s="2"/>
    </row>
    <row r="8255" spans="1:1" ht="15.5" x14ac:dyDescent="0.35">
      <c r="A8255" s="2"/>
    </row>
    <row r="8256" spans="1:1" ht="15.5" x14ac:dyDescent="0.35">
      <c r="A8256" s="2"/>
    </row>
    <row r="8257" spans="1:1" ht="15.5" x14ac:dyDescent="0.35">
      <c r="A8257" s="2"/>
    </row>
    <row r="8258" spans="1:1" ht="15.5" x14ac:dyDescent="0.35">
      <c r="A8258" s="2"/>
    </row>
    <row r="8259" spans="1:1" ht="15.5" x14ac:dyDescent="0.35">
      <c r="A8259" s="2"/>
    </row>
    <row r="8260" spans="1:1" ht="15.5" x14ac:dyDescent="0.35">
      <c r="A8260" s="2"/>
    </row>
    <row r="8261" spans="1:1" ht="15.5" x14ac:dyDescent="0.35">
      <c r="A8261" s="2"/>
    </row>
    <row r="8262" spans="1:1" ht="15.5" x14ac:dyDescent="0.35">
      <c r="A8262" s="2"/>
    </row>
    <row r="8263" spans="1:1" ht="15.5" x14ac:dyDescent="0.35">
      <c r="A8263" s="2"/>
    </row>
    <row r="8264" spans="1:1" ht="15.5" x14ac:dyDescent="0.35">
      <c r="A8264" s="2"/>
    </row>
    <row r="8265" spans="1:1" ht="15.5" x14ac:dyDescent="0.35">
      <c r="A8265" s="2"/>
    </row>
    <row r="8266" spans="1:1" ht="15.5" x14ac:dyDescent="0.35">
      <c r="A8266" s="2"/>
    </row>
    <row r="8267" spans="1:1" ht="15.5" x14ac:dyDescent="0.35">
      <c r="A8267" s="2"/>
    </row>
    <row r="8268" spans="1:1" ht="15.5" x14ac:dyDescent="0.35">
      <c r="A8268" s="2"/>
    </row>
    <row r="8269" spans="1:1" ht="15.5" x14ac:dyDescent="0.35">
      <c r="A8269" s="2"/>
    </row>
    <row r="8270" spans="1:1" ht="15.5" x14ac:dyDescent="0.35">
      <c r="A8270" s="2"/>
    </row>
    <row r="8271" spans="1:1" ht="15.5" x14ac:dyDescent="0.35">
      <c r="A8271" s="2"/>
    </row>
    <row r="8272" spans="1:1" ht="15.5" x14ac:dyDescent="0.35">
      <c r="A8272" s="2"/>
    </row>
    <row r="8273" spans="1:1" ht="15.5" x14ac:dyDescent="0.35">
      <c r="A8273" s="2"/>
    </row>
    <row r="8274" spans="1:1" ht="15.5" x14ac:dyDescent="0.35">
      <c r="A8274" s="2"/>
    </row>
    <row r="8275" spans="1:1" ht="15.5" x14ac:dyDescent="0.35">
      <c r="A8275" s="2"/>
    </row>
    <row r="8276" spans="1:1" ht="15.5" x14ac:dyDescent="0.35">
      <c r="A8276" s="2"/>
    </row>
    <row r="8277" spans="1:1" ht="15.5" x14ac:dyDescent="0.35">
      <c r="A8277" s="2"/>
    </row>
    <row r="8278" spans="1:1" ht="15.5" x14ac:dyDescent="0.35">
      <c r="A8278" s="2"/>
    </row>
    <row r="8279" spans="1:1" ht="15.5" x14ac:dyDescent="0.35">
      <c r="A8279" s="2"/>
    </row>
    <row r="8280" spans="1:1" ht="15.5" x14ac:dyDescent="0.35">
      <c r="A8280" s="2"/>
    </row>
    <row r="8281" spans="1:1" ht="15.5" x14ac:dyDescent="0.35">
      <c r="A8281" s="2"/>
    </row>
    <row r="8282" spans="1:1" ht="15.5" x14ac:dyDescent="0.35">
      <c r="A8282" s="2"/>
    </row>
    <row r="8283" spans="1:1" ht="15.5" x14ac:dyDescent="0.35">
      <c r="A8283" s="2"/>
    </row>
    <row r="8284" spans="1:1" ht="15.5" x14ac:dyDescent="0.35">
      <c r="A8284" s="2"/>
    </row>
    <row r="8285" spans="1:1" ht="15.5" x14ac:dyDescent="0.35">
      <c r="A8285" s="2"/>
    </row>
    <row r="8286" spans="1:1" ht="15.5" x14ac:dyDescent="0.35">
      <c r="A8286" s="2"/>
    </row>
    <row r="8287" spans="1:1" ht="15.5" x14ac:dyDescent="0.35">
      <c r="A8287" s="2"/>
    </row>
    <row r="8288" spans="1:1" ht="15.5" x14ac:dyDescent="0.35">
      <c r="A8288" s="2"/>
    </row>
    <row r="8289" spans="1:1" ht="15.5" x14ac:dyDescent="0.35">
      <c r="A8289" s="2"/>
    </row>
    <row r="8290" spans="1:1" ht="15.5" x14ac:dyDescent="0.35">
      <c r="A8290" s="2"/>
    </row>
    <row r="8291" spans="1:1" ht="15.5" x14ac:dyDescent="0.35">
      <c r="A8291" s="2"/>
    </row>
    <row r="8292" spans="1:1" ht="15.5" x14ac:dyDescent="0.35">
      <c r="A8292" s="2"/>
    </row>
    <row r="8293" spans="1:1" ht="15.5" x14ac:dyDescent="0.35">
      <c r="A8293" s="2"/>
    </row>
    <row r="8294" spans="1:1" ht="15.5" x14ac:dyDescent="0.35">
      <c r="A8294" s="2"/>
    </row>
    <row r="8295" spans="1:1" ht="15.5" x14ac:dyDescent="0.35">
      <c r="A8295" s="2"/>
    </row>
    <row r="8296" spans="1:1" ht="15.5" x14ac:dyDescent="0.35">
      <c r="A8296" s="2"/>
    </row>
    <row r="8297" spans="1:1" ht="15.5" x14ac:dyDescent="0.35">
      <c r="A8297" s="2"/>
    </row>
    <row r="8298" spans="1:1" ht="15.5" x14ac:dyDescent="0.35">
      <c r="A8298" s="2"/>
    </row>
    <row r="8299" spans="1:1" ht="15.5" x14ac:dyDescent="0.35">
      <c r="A8299" s="2"/>
    </row>
    <row r="8300" spans="1:1" ht="15.5" x14ac:dyDescent="0.35">
      <c r="A8300" s="2"/>
    </row>
    <row r="8301" spans="1:1" ht="15.5" x14ac:dyDescent="0.35">
      <c r="A8301" s="2"/>
    </row>
    <row r="8302" spans="1:1" ht="15.5" x14ac:dyDescent="0.35">
      <c r="A8302" s="2"/>
    </row>
    <row r="8303" spans="1:1" ht="15.5" x14ac:dyDescent="0.35">
      <c r="A8303" s="2"/>
    </row>
    <row r="8304" spans="1:1" ht="15.5" x14ac:dyDescent="0.35">
      <c r="A8304" s="2"/>
    </row>
    <row r="8305" spans="1:1" ht="15.5" x14ac:dyDescent="0.35">
      <c r="A8305" s="2"/>
    </row>
    <row r="8306" spans="1:1" ht="15.5" x14ac:dyDescent="0.35">
      <c r="A8306" s="2"/>
    </row>
    <row r="8307" spans="1:1" ht="15.5" x14ac:dyDescent="0.35">
      <c r="A8307" s="2"/>
    </row>
    <row r="8308" spans="1:1" ht="15.5" x14ac:dyDescent="0.35">
      <c r="A8308" s="2"/>
    </row>
    <row r="8309" spans="1:1" ht="15.5" x14ac:dyDescent="0.35">
      <c r="A8309" s="2"/>
    </row>
    <row r="8310" spans="1:1" ht="15.5" x14ac:dyDescent="0.35">
      <c r="A8310" s="2"/>
    </row>
    <row r="8311" spans="1:1" ht="15.5" x14ac:dyDescent="0.35">
      <c r="A8311" s="2"/>
    </row>
    <row r="8312" spans="1:1" ht="15.5" x14ac:dyDescent="0.35">
      <c r="A8312" s="2"/>
    </row>
    <row r="8313" spans="1:1" ht="15.5" x14ac:dyDescent="0.35">
      <c r="A8313" s="2"/>
    </row>
    <row r="8314" spans="1:1" ht="15.5" x14ac:dyDescent="0.35">
      <c r="A8314" s="2"/>
    </row>
    <row r="8315" spans="1:1" ht="15.5" x14ac:dyDescent="0.35">
      <c r="A8315" s="2"/>
    </row>
    <row r="8316" spans="1:1" ht="15.5" x14ac:dyDescent="0.35">
      <c r="A8316" s="2"/>
    </row>
    <row r="8317" spans="1:1" ht="15.5" x14ac:dyDescent="0.35">
      <c r="A8317" s="2"/>
    </row>
    <row r="8318" spans="1:1" ht="15.5" x14ac:dyDescent="0.35">
      <c r="A8318" s="2"/>
    </row>
    <row r="8319" spans="1:1" ht="15.5" x14ac:dyDescent="0.35">
      <c r="A8319" s="2"/>
    </row>
    <row r="8320" spans="1:1" ht="15.5" x14ac:dyDescent="0.35">
      <c r="A8320" s="2"/>
    </row>
    <row r="8321" spans="1:1" ht="15.5" x14ac:dyDescent="0.35">
      <c r="A8321" s="2"/>
    </row>
    <row r="8322" spans="1:1" ht="15.5" x14ac:dyDescent="0.35">
      <c r="A8322" s="2"/>
    </row>
    <row r="8323" spans="1:1" ht="15.5" x14ac:dyDescent="0.35">
      <c r="A8323" s="2"/>
    </row>
    <row r="8324" spans="1:1" ht="15.5" x14ac:dyDescent="0.35">
      <c r="A8324" s="2"/>
    </row>
    <row r="8325" spans="1:1" ht="15.5" x14ac:dyDescent="0.35">
      <c r="A8325" s="2"/>
    </row>
    <row r="8326" spans="1:1" ht="15.5" x14ac:dyDescent="0.35">
      <c r="A8326" s="2"/>
    </row>
    <row r="8327" spans="1:1" ht="15.5" x14ac:dyDescent="0.35">
      <c r="A8327" s="2"/>
    </row>
    <row r="8328" spans="1:1" ht="15.5" x14ac:dyDescent="0.35">
      <c r="A8328" s="2"/>
    </row>
    <row r="8329" spans="1:1" ht="15.5" x14ac:dyDescent="0.35">
      <c r="A8329" s="2"/>
    </row>
    <row r="8330" spans="1:1" ht="15.5" x14ac:dyDescent="0.35">
      <c r="A8330" s="2"/>
    </row>
    <row r="8331" spans="1:1" ht="15.5" x14ac:dyDescent="0.35">
      <c r="A8331" s="2"/>
    </row>
    <row r="8332" spans="1:1" ht="15.5" x14ac:dyDescent="0.35">
      <c r="A8332" s="2"/>
    </row>
    <row r="8333" spans="1:1" ht="15.5" x14ac:dyDescent="0.35">
      <c r="A8333" s="2"/>
    </row>
    <row r="8334" spans="1:1" ht="15.5" x14ac:dyDescent="0.35">
      <c r="A8334" s="2"/>
    </row>
    <row r="8335" spans="1:1" ht="15.5" x14ac:dyDescent="0.35">
      <c r="A8335" s="2"/>
    </row>
    <row r="8336" spans="1:1" ht="15.5" x14ac:dyDescent="0.35">
      <c r="A8336" s="2"/>
    </row>
    <row r="8337" spans="1:1" ht="15.5" x14ac:dyDescent="0.35">
      <c r="A8337" s="2"/>
    </row>
    <row r="8338" spans="1:1" ht="15.5" x14ac:dyDescent="0.35">
      <c r="A8338" s="2"/>
    </row>
    <row r="8339" spans="1:1" ht="15.5" x14ac:dyDescent="0.35">
      <c r="A8339" s="2"/>
    </row>
    <row r="8340" spans="1:1" ht="15.5" x14ac:dyDescent="0.35">
      <c r="A8340" s="2"/>
    </row>
    <row r="8341" spans="1:1" ht="15.5" x14ac:dyDescent="0.35">
      <c r="A8341" s="2"/>
    </row>
    <row r="8342" spans="1:1" ht="15.5" x14ac:dyDescent="0.35">
      <c r="A8342" s="2"/>
    </row>
    <row r="8343" spans="1:1" ht="15.5" x14ac:dyDescent="0.35">
      <c r="A8343" s="2"/>
    </row>
    <row r="8344" spans="1:1" ht="15.5" x14ac:dyDescent="0.35">
      <c r="A8344" s="2"/>
    </row>
    <row r="8345" spans="1:1" ht="15.5" x14ac:dyDescent="0.35">
      <c r="A8345" s="2"/>
    </row>
    <row r="8346" spans="1:1" ht="15.5" x14ac:dyDescent="0.35">
      <c r="A8346" s="2"/>
    </row>
    <row r="8347" spans="1:1" ht="15.5" x14ac:dyDescent="0.35">
      <c r="A8347" s="2"/>
    </row>
    <row r="8348" spans="1:1" ht="15.5" x14ac:dyDescent="0.35">
      <c r="A8348" s="2"/>
    </row>
    <row r="8349" spans="1:1" ht="15.5" x14ac:dyDescent="0.35">
      <c r="A8349" s="2"/>
    </row>
    <row r="8350" spans="1:1" ht="15.5" x14ac:dyDescent="0.35">
      <c r="A8350" s="2"/>
    </row>
    <row r="8351" spans="1:1" ht="15.5" x14ac:dyDescent="0.35">
      <c r="A8351" s="2"/>
    </row>
    <row r="8352" spans="1:1" ht="15.5" x14ac:dyDescent="0.35">
      <c r="A8352" s="2"/>
    </row>
    <row r="8353" spans="1:1" ht="15.5" x14ac:dyDescent="0.35">
      <c r="A8353" s="2"/>
    </row>
    <row r="8354" spans="1:1" ht="15.5" x14ac:dyDescent="0.35">
      <c r="A8354" s="2"/>
    </row>
    <row r="8355" spans="1:1" ht="15.5" x14ac:dyDescent="0.35">
      <c r="A8355" s="2"/>
    </row>
    <row r="8356" spans="1:1" ht="15.5" x14ac:dyDescent="0.35">
      <c r="A8356" s="2"/>
    </row>
    <row r="8357" spans="1:1" ht="15.5" x14ac:dyDescent="0.35">
      <c r="A8357" s="2"/>
    </row>
    <row r="8358" spans="1:1" ht="15.5" x14ac:dyDescent="0.35">
      <c r="A8358" s="2"/>
    </row>
    <row r="8359" spans="1:1" ht="15.5" x14ac:dyDescent="0.35">
      <c r="A8359" s="2"/>
    </row>
    <row r="8360" spans="1:1" ht="15.5" x14ac:dyDescent="0.35">
      <c r="A8360" s="2"/>
    </row>
    <row r="8361" spans="1:1" ht="15.5" x14ac:dyDescent="0.35">
      <c r="A8361" s="2"/>
    </row>
    <row r="8362" spans="1:1" ht="15.5" x14ac:dyDescent="0.35">
      <c r="A8362" s="2"/>
    </row>
    <row r="8363" spans="1:1" ht="15.5" x14ac:dyDescent="0.35">
      <c r="A8363" s="2"/>
    </row>
    <row r="8364" spans="1:1" ht="15.5" x14ac:dyDescent="0.35">
      <c r="A8364" s="2"/>
    </row>
    <row r="8365" spans="1:1" ht="15.5" x14ac:dyDescent="0.35">
      <c r="A8365" s="2"/>
    </row>
    <row r="8366" spans="1:1" ht="15.5" x14ac:dyDescent="0.35">
      <c r="A8366" s="2"/>
    </row>
    <row r="8367" spans="1:1" ht="15.5" x14ac:dyDescent="0.35">
      <c r="A8367" s="2"/>
    </row>
    <row r="8368" spans="1:1" ht="15.5" x14ac:dyDescent="0.35">
      <c r="A8368" s="2"/>
    </row>
    <row r="8369" spans="1:1" ht="15.5" x14ac:dyDescent="0.35">
      <c r="A8369" s="2"/>
    </row>
    <row r="8370" spans="1:1" ht="15.5" x14ac:dyDescent="0.35">
      <c r="A8370" s="2"/>
    </row>
    <row r="8371" spans="1:1" ht="15.5" x14ac:dyDescent="0.35">
      <c r="A8371" s="2"/>
    </row>
    <row r="8372" spans="1:1" ht="15.5" x14ac:dyDescent="0.35">
      <c r="A8372" s="2"/>
    </row>
    <row r="8373" spans="1:1" ht="15.5" x14ac:dyDescent="0.35">
      <c r="A8373" s="2"/>
    </row>
    <row r="8374" spans="1:1" ht="15.5" x14ac:dyDescent="0.35">
      <c r="A8374" s="2"/>
    </row>
    <row r="8375" spans="1:1" ht="15.5" x14ac:dyDescent="0.35">
      <c r="A8375" s="2"/>
    </row>
    <row r="8376" spans="1:1" ht="15.5" x14ac:dyDescent="0.35">
      <c r="A8376" s="2"/>
    </row>
    <row r="8377" spans="1:1" ht="15.5" x14ac:dyDescent="0.35">
      <c r="A8377" s="2"/>
    </row>
    <row r="8378" spans="1:1" ht="15.5" x14ac:dyDescent="0.35">
      <c r="A8378" s="2"/>
    </row>
    <row r="8379" spans="1:1" ht="15.5" x14ac:dyDescent="0.35">
      <c r="A8379" s="2"/>
    </row>
    <row r="8380" spans="1:1" ht="15.5" x14ac:dyDescent="0.35">
      <c r="A8380" s="2"/>
    </row>
    <row r="8381" spans="1:1" ht="15.5" x14ac:dyDescent="0.35">
      <c r="A8381" s="2"/>
    </row>
    <row r="8382" spans="1:1" ht="15.5" x14ac:dyDescent="0.35">
      <c r="A8382" s="2"/>
    </row>
    <row r="8383" spans="1:1" ht="15.5" x14ac:dyDescent="0.35">
      <c r="A8383" s="2"/>
    </row>
    <row r="8384" spans="1:1" ht="15.5" x14ac:dyDescent="0.35">
      <c r="A8384" s="2"/>
    </row>
    <row r="8385" spans="1:1" ht="15.5" x14ac:dyDescent="0.35">
      <c r="A8385" s="2"/>
    </row>
    <row r="8386" spans="1:1" ht="15.5" x14ac:dyDescent="0.35">
      <c r="A8386" s="2"/>
    </row>
    <row r="8387" spans="1:1" ht="15.5" x14ac:dyDescent="0.35">
      <c r="A8387" s="2"/>
    </row>
    <row r="8388" spans="1:1" ht="15.5" x14ac:dyDescent="0.35">
      <c r="A8388" s="2"/>
    </row>
    <row r="8389" spans="1:1" ht="15.5" x14ac:dyDescent="0.35">
      <c r="A8389" s="2"/>
    </row>
    <row r="8390" spans="1:1" ht="15.5" x14ac:dyDescent="0.35">
      <c r="A8390" s="2"/>
    </row>
    <row r="8391" spans="1:1" ht="15.5" x14ac:dyDescent="0.35">
      <c r="A8391" s="2"/>
    </row>
    <row r="8392" spans="1:1" ht="15.5" x14ac:dyDescent="0.35">
      <c r="A8392" s="2"/>
    </row>
    <row r="8393" spans="1:1" ht="15.5" x14ac:dyDescent="0.35">
      <c r="A8393" s="2"/>
    </row>
    <row r="8394" spans="1:1" ht="15.5" x14ac:dyDescent="0.35">
      <c r="A8394" s="2"/>
    </row>
    <row r="8395" spans="1:1" ht="15.5" x14ac:dyDescent="0.35">
      <c r="A8395" s="2"/>
    </row>
    <row r="8396" spans="1:1" ht="15.5" x14ac:dyDescent="0.35">
      <c r="A8396" s="2"/>
    </row>
    <row r="8397" spans="1:1" ht="15.5" x14ac:dyDescent="0.35">
      <c r="A8397" s="2"/>
    </row>
    <row r="8398" spans="1:1" ht="15.5" x14ac:dyDescent="0.35">
      <c r="A8398" s="2"/>
    </row>
    <row r="8399" spans="1:1" ht="15.5" x14ac:dyDescent="0.35">
      <c r="A8399" s="2"/>
    </row>
    <row r="8400" spans="1:1" ht="15.5" x14ac:dyDescent="0.35">
      <c r="A8400" s="2"/>
    </row>
    <row r="8401" spans="1:1" ht="15.5" x14ac:dyDescent="0.35">
      <c r="A8401" s="2"/>
    </row>
    <row r="8402" spans="1:1" ht="15.5" x14ac:dyDescent="0.35">
      <c r="A8402" s="2"/>
    </row>
    <row r="8403" spans="1:1" ht="15.5" x14ac:dyDescent="0.35">
      <c r="A8403" s="2"/>
    </row>
    <row r="8404" spans="1:1" ht="15.5" x14ac:dyDescent="0.35">
      <c r="A8404" s="2"/>
    </row>
    <row r="8405" spans="1:1" ht="15.5" x14ac:dyDescent="0.35">
      <c r="A8405" s="2"/>
    </row>
    <row r="8406" spans="1:1" ht="15.5" x14ac:dyDescent="0.35">
      <c r="A8406" s="2"/>
    </row>
    <row r="8407" spans="1:1" ht="15.5" x14ac:dyDescent="0.35">
      <c r="A8407" s="2"/>
    </row>
    <row r="8408" spans="1:1" ht="15.5" x14ac:dyDescent="0.35">
      <c r="A8408" s="2"/>
    </row>
    <row r="8409" spans="1:1" ht="15.5" x14ac:dyDescent="0.35">
      <c r="A8409" s="2"/>
    </row>
    <row r="8410" spans="1:1" ht="15.5" x14ac:dyDescent="0.35">
      <c r="A8410" s="2"/>
    </row>
    <row r="8411" spans="1:1" ht="15.5" x14ac:dyDescent="0.35">
      <c r="A8411" s="2"/>
    </row>
    <row r="8412" spans="1:1" ht="15.5" x14ac:dyDescent="0.35">
      <c r="A8412" s="2"/>
    </row>
    <row r="8413" spans="1:1" ht="15.5" x14ac:dyDescent="0.35">
      <c r="A8413" s="2"/>
    </row>
    <row r="8414" spans="1:1" ht="15.5" x14ac:dyDescent="0.35">
      <c r="A8414" s="2"/>
    </row>
    <row r="8415" spans="1:1" ht="15.5" x14ac:dyDescent="0.35">
      <c r="A8415" s="2"/>
    </row>
    <row r="8416" spans="1:1" ht="15.5" x14ac:dyDescent="0.35">
      <c r="A8416" s="2"/>
    </row>
    <row r="8417" spans="1:1" ht="15.5" x14ac:dyDescent="0.35">
      <c r="A8417" s="2"/>
    </row>
    <row r="8418" spans="1:1" ht="15.5" x14ac:dyDescent="0.35">
      <c r="A8418" s="2"/>
    </row>
    <row r="8419" spans="1:1" ht="15.5" x14ac:dyDescent="0.35">
      <c r="A8419" s="2"/>
    </row>
    <row r="8420" spans="1:1" ht="15.5" x14ac:dyDescent="0.35">
      <c r="A8420" s="2"/>
    </row>
    <row r="8421" spans="1:1" ht="15.5" x14ac:dyDescent="0.35">
      <c r="A8421" s="2"/>
    </row>
    <row r="8422" spans="1:1" ht="15.5" x14ac:dyDescent="0.35">
      <c r="A8422" s="2"/>
    </row>
    <row r="8423" spans="1:1" ht="15.5" x14ac:dyDescent="0.35">
      <c r="A8423" s="2"/>
    </row>
    <row r="8424" spans="1:1" ht="15.5" x14ac:dyDescent="0.35">
      <c r="A8424" s="2"/>
    </row>
    <row r="8425" spans="1:1" ht="15.5" x14ac:dyDescent="0.35">
      <c r="A8425" s="2"/>
    </row>
    <row r="8426" spans="1:1" ht="15.5" x14ac:dyDescent="0.35">
      <c r="A8426" s="2"/>
    </row>
    <row r="8427" spans="1:1" ht="15.5" x14ac:dyDescent="0.35">
      <c r="A8427" s="2"/>
    </row>
    <row r="8428" spans="1:1" ht="15.5" x14ac:dyDescent="0.35">
      <c r="A8428" s="2"/>
    </row>
    <row r="8429" spans="1:1" ht="15.5" x14ac:dyDescent="0.35">
      <c r="A8429" s="2"/>
    </row>
    <row r="8430" spans="1:1" ht="15.5" x14ac:dyDescent="0.35">
      <c r="A8430" s="2"/>
    </row>
    <row r="8431" spans="1:1" ht="15.5" x14ac:dyDescent="0.35">
      <c r="A8431" s="2"/>
    </row>
    <row r="8432" spans="1:1" ht="15.5" x14ac:dyDescent="0.35">
      <c r="A8432" s="2"/>
    </row>
    <row r="8433" spans="1:1" ht="15.5" x14ac:dyDescent="0.35">
      <c r="A8433" s="2"/>
    </row>
    <row r="8434" spans="1:1" ht="15.5" x14ac:dyDescent="0.35">
      <c r="A8434" s="2"/>
    </row>
    <row r="8435" spans="1:1" ht="15.5" x14ac:dyDescent="0.35">
      <c r="A8435" s="2"/>
    </row>
    <row r="8436" spans="1:1" ht="15.5" x14ac:dyDescent="0.35">
      <c r="A8436" s="2"/>
    </row>
    <row r="8437" spans="1:1" ht="15.5" x14ac:dyDescent="0.35">
      <c r="A8437" s="2"/>
    </row>
    <row r="8438" spans="1:1" ht="15.5" x14ac:dyDescent="0.35">
      <c r="A8438" s="2"/>
    </row>
    <row r="8439" spans="1:1" ht="15.5" x14ac:dyDescent="0.35">
      <c r="A8439" s="2"/>
    </row>
    <row r="8440" spans="1:1" ht="15.5" x14ac:dyDescent="0.35">
      <c r="A8440" s="2"/>
    </row>
    <row r="8441" spans="1:1" ht="15.5" x14ac:dyDescent="0.35">
      <c r="A8441" s="2"/>
    </row>
    <row r="8442" spans="1:1" ht="15.5" x14ac:dyDescent="0.35">
      <c r="A8442" s="2"/>
    </row>
    <row r="8443" spans="1:1" ht="15.5" x14ac:dyDescent="0.35">
      <c r="A8443" s="2"/>
    </row>
    <row r="8444" spans="1:1" ht="15.5" x14ac:dyDescent="0.35">
      <c r="A8444" s="2"/>
    </row>
    <row r="8445" spans="1:1" ht="15.5" x14ac:dyDescent="0.35">
      <c r="A8445" s="2"/>
    </row>
    <row r="8446" spans="1:1" ht="15.5" x14ac:dyDescent="0.35">
      <c r="A8446" s="2"/>
    </row>
    <row r="8447" spans="1:1" ht="15.5" x14ac:dyDescent="0.35">
      <c r="A8447" s="2"/>
    </row>
    <row r="8448" spans="1:1" ht="15.5" x14ac:dyDescent="0.35">
      <c r="A8448" s="2"/>
    </row>
    <row r="8449" spans="1:1" ht="15.5" x14ac:dyDescent="0.35">
      <c r="A8449" s="2"/>
    </row>
    <row r="8450" spans="1:1" ht="15.5" x14ac:dyDescent="0.35">
      <c r="A8450" s="2"/>
    </row>
    <row r="8451" spans="1:1" ht="15.5" x14ac:dyDescent="0.35">
      <c r="A8451" s="2"/>
    </row>
    <row r="8452" spans="1:1" ht="15.5" x14ac:dyDescent="0.35">
      <c r="A8452" s="2"/>
    </row>
    <row r="8453" spans="1:1" ht="15.5" x14ac:dyDescent="0.35">
      <c r="A8453" s="2"/>
    </row>
    <row r="8454" spans="1:1" ht="15.5" x14ac:dyDescent="0.35">
      <c r="A8454" s="2"/>
    </row>
    <row r="8455" spans="1:1" ht="15.5" x14ac:dyDescent="0.35">
      <c r="A8455" s="2"/>
    </row>
    <row r="8456" spans="1:1" ht="15.5" x14ac:dyDescent="0.35">
      <c r="A8456" s="2"/>
    </row>
    <row r="8457" spans="1:1" ht="15.5" x14ac:dyDescent="0.35">
      <c r="A8457" s="2"/>
    </row>
    <row r="8458" spans="1:1" ht="15.5" x14ac:dyDescent="0.35">
      <c r="A8458" s="2"/>
    </row>
    <row r="8459" spans="1:1" ht="15.5" x14ac:dyDescent="0.35">
      <c r="A8459" s="2"/>
    </row>
    <row r="8460" spans="1:1" ht="15.5" x14ac:dyDescent="0.35">
      <c r="A8460" s="2"/>
    </row>
    <row r="8461" spans="1:1" ht="15.5" x14ac:dyDescent="0.35">
      <c r="A8461" s="2"/>
    </row>
    <row r="8462" spans="1:1" ht="15.5" x14ac:dyDescent="0.35">
      <c r="A8462" s="2"/>
    </row>
    <row r="8463" spans="1:1" ht="15.5" x14ac:dyDescent="0.35">
      <c r="A8463" s="2"/>
    </row>
    <row r="8464" spans="1:1" ht="15.5" x14ac:dyDescent="0.35">
      <c r="A8464" s="2"/>
    </row>
    <row r="8465" spans="1:1" ht="15.5" x14ac:dyDescent="0.35">
      <c r="A8465" s="2"/>
    </row>
    <row r="8466" spans="1:1" ht="15.5" x14ac:dyDescent="0.35">
      <c r="A8466" s="2"/>
    </row>
    <row r="8467" spans="1:1" ht="15.5" x14ac:dyDescent="0.35">
      <c r="A8467" s="2"/>
    </row>
    <row r="8468" spans="1:1" ht="15.5" x14ac:dyDescent="0.35">
      <c r="A8468" s="2"/>
    </row>
    <row r="8469" spans="1:1" ht="15.5" x14ac:dyDescent="0.35">
      <c r="A8469" s="2"/>
    </row>
    <row r="8470" spans="1:1" ht="15.5" x14ac:dyDescent="0.35">
      <c r="A8470" s="2"/>
    </row>
    <row r="8471" spans="1:1" ht="15.5" x14ac:dyDescent="0.35">
      <c r="A8471" s="2"/>
    </row>
    <row r="8472" spans="1:1" ht="15.5" x14ac:dyDescent="0.35">
      <c r="A8472" s="2"/>
    </row>
    <row r="8473" spans="1:1" ht="15.5" x14ac:dyDescent="0.35">
      <c r="A8473" s="2"/>
    </row>
    <row r="8474" spans="1:1" ht="15.5" x14ac:dyDescent="0.35">
      <c r="A8474" s="2"/>
    </row>
    <row r="8475" spans="1:1" ht="15.5" x14ac:dyDescent="0.35">
      <c r="A8475" s="2"/>
    </row>
    <row r="8476" spans="1:1" ht="15.5" x14ac:dyDescent="0.35">
      <c r="A8476" s="2"/>
    </row>
    <row r="8477" spans="1:1" ht="15.5" x14ac:dyDescent="0.35">
      <c r="A8477" s="2"/>
    </row>
    <row r="8478" spans="1:1" ht="15.5" x14ac:dyDescent="0.35">
      <c r="A8478" s="2"/>
    </row>
    <row r="8479" spans="1:1" ht="15.5" x14ac:dyDescent="0.35">
      <c r="A8479" s="2"/>
    </row>
    <row r="8480" spans="1:1" ht="15.5" x14ac:dyDescent="0.35">
      <c r="A8480" s="2"/>
    </row>
    <row r="8481" spans="1:1" ht="15.5" x14ac:dyDescent="0.35">
      <c r="A8481" s="2"/>
    </row>
    <row r="8482" spans="1:1" ht="15.5" x14ac:dyDescent="0.35">
      <c r="A8482" s="2"/>
    </row>
    <row r="8483" spans="1:1" ht="15.5" x14ac:dyDescent="0.35">
      <c r="A8483" s="2"/>
    </row>
    <row r="8484" spans="1:1" ht="15.5" x14ac:dyDescent="0.35">
      <c r="A8484" s="2"/>
    </row>
    <row r="8485" spans="1:1" ht="15.5" x14ac:dyDescent="0.35">
      <c r="A8485" s="2"/>
    </row>
    <row r="8486" spans="1:1" ht="15.5" x14ac:dyDescent="0.35">
      <c r="A8486" s="2"/>
    </row>
    <row r="8487" spans="1:1" ht="15.5" x14ac:dyDescent="0.35">
      <c r="A8487" s="2"/>
    </row>
    <row r="8488" spans="1:1" ht="15.5" x14ac:dyDescent="0.35">
      <c r="A8488" s="2"/>
    </row>
    <row r="8489" spans="1:1" ht="15.5" x14ac:dyDescent="0.35">
      <c r="A8489" s="2"/>
    </row>
    <row r="8490" spans="1:1" ht="15.5" x14ac:dyDescent="0.35">
      <c r="A8490" s="2"/>
    </row>
    <row r="8491" spans="1:1" ht="15.5" x14ac:dyDescent="0.35">
      <c r="A8491" s="2"/>
    </row>
    <row r="8492" spans="1:1" ht="15.5" x14ac:dyDescent="0.35">
      <c r="A8492" s="2"/>
    </row>
    <row r="8493" spans="1:1" ht="15.5" x14ac:dyDescent="0.35">
      <c r="A8493" s="2"/>
    </row>
    <row r="8494" spans="1:1" ht="15.5" x14ac:dyDescent="0.35">
      <c r="A8494" s="2"/>
    </row>
    <row r="8495" spans="1:1" ht="15.5" x14ac:dyDescent="0.35">
      <c r="A8495" s="2"/>
    </row>
    <row r="8496" spans="1:1" ht="15.5" x14ac:dyDescent="0.35">
      <c r="A8496" s="2"/>
    </row>
    <row r="8497" spans="1:1" ht="15.5" x14ac:dyDescent="0.35">
      <c r="A8497" s="2"/>
    </row>
    <row r="8498" spans="1:1" ht="15.5" x14ac:dyDescent="0.35">
      <c r="A8498" s="2"/>
    </row>
    <row r="8499" spans="1:1" ht="15.5" x14ac:dyDescent="0.35">
      <c r="A8499" s="2"/>
    </row>
    <row r="8500" spans="1:1" ht="15.5" x14ac:dyDescent="0.35">
      <c r="A8500" s="2"/>
    </row>
    <row r="8501" spans="1:1" ht="15.5" x14ac:dyDescent="0.35">
      <c r="A8501" s="2"/>
    </row>
    <row r="8502" spans="1:1" ht="15.5" x14ac:dyDescent="0.35">
      <c r="A8502" s="2"/>
    </row>
    <row r="8503" spans="1:1" ht="15.5" x14ac:dyDescent="0.35">
      <c r="A8503" s="2"/>
    </row>
    <row r="8504" spans="1:1" ht="15.5" x14ac:dyDescent="0.35">
      <c r="A8504" s="2"/>
    </row>
    <row r="8505" spans="1:1" ht="15.5" x14ac:dyDescent="0.35">
      <c r="A8505" s="2"/>
    </row>
    <row r="8506" spans="1:1" ht="15.5" x14ac:dyDescent="0.35">
      <c r="A8506" s="2"/>
    </row>
    <row r="8507" spans="1:1" ht="15.5" x14ac:dyDescent="0.35">
      <c r="A8507" s="2"/>
    </row>
    <row r="8508" spans="1:1" ht="15.5" x14ac:dyDescent="0.35">
      <c r="A8508" s="2"/>
    </row>
    <row r="8509" spans="1:1" ht="15.5" x14ac:dyDescent="0.35">
      <c r="A8509" s="2"/>
    </row>
    <row r="8510" spans="1:1" ht="15.5" x14ac:dyDescent="0.35">
      <c r="A8510" s="2"/>
    </row>
    <row r="8511" spans="1:1" ht="15.5" x14ac:dyDescent="0.35">
      <c r="A8511" s="2"/>
    </row>
    <row r="8512" spans="1:1" ht="15.5" x14ac:dyDescent="0.35">
      <c r="A8512" s="2"/>
    </row>
    <row r="8513" spans="1:1" ht="15.5" x14ac:dyDescent="0.35">
      <c r="A8513" s="2"/>
    </row>
    <row r="8514" spans="1:1" ht="15.5" x14ac:dyDescent="0.35">
      <c r="A8514" s="2"/>
    </row>
    <row r="8515" spans="1:1" ht="15.5" x14ac:dyDescent="0.35">
      <c r="A8515" s="2"/>
    </row>
    <row r="8516" spans="1:1" ht="15.5" x14ac:dyDescent="0.35">
      <c r="A8516" s="2"/>
    </row>
    <row r="8517" spans="1:1" ht="15.5" x14ac:dyDescent="0.35">
      <c r="A8517" s="2"/>
    </row>
    <row r="8518" spans="1:1" ht="15.5" x14ac:dyDescent="0.35">
      <c r="A8518" s="2"/>
    </row>
    <row r="8519" spans="1:1" ht="15.5" x14ac:dyDescent="0.35">
      <c r="A8519" s="2"/>
    </row>
    <row r="8520" spans="1:1" ht="15.5" x14ac:dyDescent="0.35">
      <c r="A8520" s="2"/>
    </row>
    <row r="8521" spans="1:1" ht="15.5" x14ac:dyDescent="0.35">
      <c r="A8521" s="2"/>
    </row>
    <row r="8522" spans="1:1" ht="15.5" x14ac:dyDescent="0.35">
      <c r="A8522" s="2"/>
    </row>
    <row r="8523" spans="1:1" ht="15.5" x14ac:dyDescent="0.35">
      <c r="A8523" s="2"/>
    </row>
    <row r="8524" spans="1:1" ht="15.5" x14ac:dyDescent="0.35">
      <c r="A8524" s="2"/>
    </row>
    <row r="8525" spans="1:1" ht="15.5" x14ac:dyDescent="0.35">
      <c r="A8525" s="2"/>
    </row>
    <row r="8526" spans="1:1" ht="15.5" x14ac:dyDescent="0.35">
      <c r="A8526" s="2"/>
    </row>
    <row r="8527" spans="1:1" ht="15.5" x14ac:dyDescent="0.35">
      <c r="A8527" s="2"/>
    </row>
    <row r="8528" spans="1:1" ht="15.5" x14ac:dyDescent="0.35">
      <c r="A8528" s="2"/>
    </row>
    <row r="8529" spans="1:1" ht="15.5" x14ac:dyDescent="0.35">
      <c r="A8529" s="2"/>
    </row>
    <row r="8530" spans="1:1" ht="15.5" x14ac:dyDescent="0.35">
      <c r="A8530" s="2"/>
    </row>
    <row r="8531" spans="1:1" ht="15.5" x14ac:dyDescent="0.35">
      <c r="A8531" s="2"/>
    </row>
    <row r="8532" spans="1:1" ht="15.5" x14ac:dyDescent="0.35">
      <c r="A8532" s="2"/>
    </row>
    <row r="8533" spans="1:1" ht="15.5" x14ac:dyDescent="0.35">
      <c r="A8533" s="2"/>
    </row>
    <row r="8534" spans="1:1" ht="15.5" x14ac:dyDescent="0.35">
      <c r="A8534" s="2"/>
    </row>
    <row r="8535" spans="1:1" ht="15.5" x14ac:dyDescent="0.35">
      <c r="A8535" s="2"/>
    </row>
    <row r="8536" spans="1:1" ht="15.5" x14ac:dyDescent="0.35">
      <c r="A8536" s="2"/>
    </row>
    <row r="8537" spans="1:1" ht="15.5" x14ac:dyDescent="0.35">
      <c r="A8537" s="2"/>
    </row>
    <row r="8538" spans="1:1" ht="15.5" x14ac:dyDescent="0.35">
      <c r="A8538" s="2"/>
    </row>
    <row r="8539" spans="1:1" ht="15.5" x14ac:dyDescent="0.35">
      <c r="A8539" s="2"/>
    </row>
    <row r="8540" spans="1:1" ht="15.5" x14ac:dyDescent="0.35">
      <c r="A8540" s="2"/>
    </row>
    <row r="8541" spans="1:1" ht="15.5" x14ac:dyDescent="0.35">
      <c r="A8541" s="2"/>
    </row>
    <row r="8542" spans="1:1" ht="15.5" x14ac:dyDescent="0.35">
      <c r="A8542" s="2"/>
    </row>
    <row r="8543" spans="1:1" ht="15.5" x14ac:dyDescent="0.35">
      <c r="A8543" s="2"/>
    </row>
    <row r="8544" spans="1:1" ht="15.5" x14ac:dyDescent="0.35">
      <c r="A8544" s="2"/>
    </row>
    <row r="8545" spans="1:1" ht="15.5" x14ac:dyDescent="0.35">
      <c r="A8545" s="2"/>
    </row>
    <row r="8546" spans="1:1" ht="15.5" x14ac:dyDescent="0.35">
      <c r="A8546" s="2"/>
    </row>
    <row r="8547" spans="1:1" ht="15.5" x14ac:dyDescent="0.35">
      <c r="A8547" s="2"/>
    </row>
    <row r="8548" spans="1:1" ht="15.5" x14ac:dyDescent="0.35">
      <c r="A8548" s="2"/>
    </row>
    <row r="8549" spans="1:1" ht="15.5" x14ac:dyDescent="0.35">
      <c r="A8549" s="2"/>
    </row>
    <row r="8550" spans="1:1" ht="15.5" x14ac:dyDescent="0.35">
      <c r="A8550" s="2"/>
    </row>
    <row r="8551" spans="1:1" ht="15.5" x14ac:dyDescent="0.35">
      <c r="A8551" s="2"/>
    </row>
    <row r="8552" spans="1:1" ht="15.5" x14ac:dyDescent="0.35">
      <c r="A8552" s="2"/>
    </row>
    <row r="8553" spans="1:1" ht="15.5" x14ac:dyDescent="0.35">
      <c r="A8553" s="2"/>
    </row>
    <row r="8554" spans="1:1" ht="15.5" x14ac:dyDescent="0.35">
      <c r="A8554" s="2"/>
    </row>
    <row r="8555" spans="1:1" ht="15.5" x14ac:dyDescent="0.35">
      <c r="A8555" s="2"/>
    </row>
    <row r="8556" spans="1:1" ht="15.5" x14ac:dyDescent="0.35">
      <c r="A8556" s="2"/>
    </row>
    <row r="8557" spans="1:1" ht="15.5" x14ac:dyDescent="0.35">
      <c r="A8557" s="2"/>
    </row>
    <row r="8558" spans="1:1" ht="15.5" x14ac:dyDescent="0.35">
      <c r="A8558" s="2"/>
    </row>
    <row r="8559" spans="1:1" ht="15.5" x14ac:dyDescent="0.35">
      <c r="A8559" s="2"/>
    </row>
    <row r="8560" spans="1:1" ht="15.5" x14ac:dyDescent="0.35">
      <c r="A8560" s="2"/>
    </row>
    <row r="8561" spans="1:1" ht="15.5" x14ac:dyDescent="0.35">
      <c r="A8561" s="2"/>
    </row>
    <row r="8562" spans="1:1" ht="15.5" x14ac:dyDescent="0.35">
      <c r="A8562" s="2"/>
    </row>
    <row r="8563" spans="1:1" ht="15.5" x14ac:dyDescent="0.35">
      <c r="A8563" s="2"/>
    </row>
    <row r="8564" spans="1:1" ht="15.5" x14ac:dyDescent="0.35">
      <c r="A8564" s="2"/>
    </row>
    <row r="8565" spans="1:1" ht="15.5" x14ac:dyDescent="0.35">
      <c r="A8565" s="2"/>
    </row>
    <row r="8566" spans="1:1" ht="15.5" x14ac:dyDescent="0.35">
      <c r="A8566" s="2"/>
    </row>
    <row r="8567" spans="1:1" ht="15.5" x14ac:dyDescent="0.35">
      <c r="A8567" s="2"/>
    </row>
    <row r="8568" spans="1:1" ht="15.5" x14ac:dyDescent="0.35">
      <c r="A8568" s="2"/>
    </row>
    <row r="8569" spans="1:1" ht="15.5" x14ac:dyDescent="0.35">
      <c r="A8569" s="2"/>
    </row>
    <row r="8570" spans="1:1" ht="15.5" x14ac:dyDescent="0.35">
      <c r="A8570" s="2"/>
    </row>
    <row r="8571" spans="1:1" ht="15.5" x14ac:dyDescent="0.35">
      <c r="A8571" s="2"/>
    </row>
    <row r="8572" spans="1:1" ht="15.5" x14ac:dyDescent="0.35">
      <c r="A8572" s="2"/>
    </row>
    <row r="8573" spans="1:1" ht="15.5" x14ac:dyDescent="0.35">
      <c r="A8573" s="2"/>
    </row>
    <row r="8574" spans="1:1" ht="15.5" x14ac:dyDescent="0.35">
      <c r="A8574" s="2"/>
    </row>
    <row r="8575" spans="1:1" ht="15.5" x14ac:dyDescent="0.35">
      <c r="A8575" s="2"/>
    </row>
    <row r="8576" spans="1:1" ht="15.5" x14ac:dyDescent="0.35">
      <c r="A8576" s="2"/>
    </row>
    <row r="8577" spans="1:1" ht="15.5" x14ac:dyDescent="0.35">
      <c r="A8577" s="2"/>
    </row>
    <row r="8578" spans="1:1" ht="15.5" x14ac:dyDescent="0.35">
      <c r="A8578" s="2"/>
    </row>
    <row r="8579" spans="1:1" ht="15.5" x14ac:dyDescent="0.35">
      <c r="A8579" s="2"/>
    </row>
    <row r="8580" spans="1:1" ht="15.5" x14ac:dyDescent="0.35">
      <c r="A8580" s="2"/>
    </row>
    <row r="8581" spans="1:1" ht="15.5" x14ac:dyDescent="0.35">
      <c r="A8581" s="2"/>
    </row>
    <row r="8582" spans="1:1" ht="15.5" x14ac:dyDescent="0.35">
      <c r="A8582" s="2"/>
    </row>
    <row r="8583" spans="1:1" ht="15.5" x14ac:dyDescent="0.35">
      <c r="A8583" s="2"/>
    </row>
    <row r="8584" spans="1:1" ht="15.5" x14ac:dyDescent="0.35">
      <c r="A8584" s="2"/>
    </row>
    <row r="8585" spans="1:1" ht="15.5" x14ac:dyDescent="0.35">
      <c r="A8585" s="2"/>
    </row>
    <row r="8586" spans="1:1" ht="15.5" x14ac:dyDescent="0.35">
      <c r="A8586" s="2"/>
    </row>
    <row r="8587" spans="1:1" ht="15.5" x14ac:dyDescent="0.35">
      <c r="A8587" s="2"/>
    </row>
    <row r="8588" spans="1:1" ht="15.5" x14ac:dyDescent="0.35">
      <c r="A8588" s="2"/>
    </row>
    <row r="8589" spans="1:1" ht="15.5" x14ac:dyDescent="0.35">
      <c r="A8589" s="2"/>
    </row>
    <row r="8590" spans="1:1" ht="15.5" x14ac:dyDescent="0.35">
      <c r="A8590" s="2"/>
    </row>
    <row r="8591" spans="1:1" ht="15.5" x14ac:dyDescent="0.35">
      <c r="A8591" s="2"/>
    </row>
    <row r="8592" spans="1:1" ht="15.5" x14ac:dyDescent="0.35">
      <c r="A8592" s="2"/>
    </row>
    <row r="8593" spans="1:1" ht="15.5" x14ac:dyDescent="0.35">
      <c r="A8593" s="2"/>
    </row>
    <row r="8594" spans="1:1" ht="15.5" x14ac:dyDescent="0.35">
      <c r="A8594" s="2"/>
    </row>
    <row r="8595" spans="1:1" ht="15.5" x14ac:dyDescent="0.35">
      <c r="A8595" s="2"/>
    </row>
    <row r="8596" spans="1:1" ht="15.5" x14ac:dyDescent="0.35">
      <c r="A8596" s="2"/>
    </row>
    <row r="8597" spans="1:1" ht="15.5" x14ac:dyDescent="0.35">
      <c r="A8597" s="2"/>
    </row>
    <row r="8598" spans="1:1" ht="15.5" x14ac:dyDescent="0.35">
      <c r="A8598" s="2"/>
    </row>
    <row r="8599" spans="1:1" ht="15.5" x14ac:dyDescent="0.35">
      <c r="A8599" s="2"/>
    </row>
    <row r="8600" spans="1:1" ht="15.5" x14ac:dyDescent="0.35">
      <c r="A8600" s="2"/>
    </row>
    <row r="8601" spans="1:1" ht="15.5" x14ac:dyDescent="0.35">
      <c r="A8601" s="2"/>
    </row>
    <row r="8602" spans="1:1" ht="15.5" x14ac:dyDescent="0.35">
      <c r="A8602" s="2"/>
    </row>
    <row r="8603" spans="1:1" ht="15.5" x14ac:dyDescent="0.35">
      <c r="A8603" s="2"/>
    </row>
    <row r="8604" spans="1:1" ht="15.5" x14ac:dyDescent="0.35">
      <c r="A8604" s="2"/>
    </row>
    <row r="8605" spans="1:1" ht="15.5" x14ac:dyDescent="0.35">
      <c r="A8605" s="2"/>
    </row>
    <row r="8606" spans="1:1" ht="15.5" x14ac:dyDescent="0.35">
      <c r="A8606" s="2"/>
    </row>
    <row r="8607" spans="1:1" ht="15.5" x14ac:dyDescent="0.35">
      <c r="A8607" s="2"/>
    </row>
    <row r="8608" spans="1:1" ht="15.5" x14ac:dyDescent="0.35">
      <c r="A8608" s="2"/>
    </row>
    <row r="8609" spans="1:1" ht="15.5" x14ac:dyDescent="0.35">
      <c r="A8609" s="2"/>
    </row>
    <row r="8610" spans="1:1" ht="15.5" x14ac:dyDescent="0.35">
      <c r="A8610" s="2"/>
    </row>
    <row r="8611" spans="1:1" ht="15.5" x14ac:dyDescent="0.35">
      <c r="A8611" s="2"/>
    </row>
    <row r="8612" spans="1:1" ht="15.5" x14ac:dyDescent="0.35">
      <c r="A8612" s="2"/>
    </row>
    <row r="8613" spans="1:1" ht="15.5" x14ac:dyDescent="0.35">
      <c r="A8613" s="2"/>
    </row>
    <row r="8614" spans="1:1" ht="15.5" x14ac:dyDescent="0.35">
      <c r="A8614" s="2"/>
    </row>
    <row r="8615" spans="1:1" ht="15.5" x14ac:dyDescent="0.35">
      <c r="A8615" s="2"/>
    </row>
    <row r="8616" spans="1:1" ht="15.5" x14ac:dyDescent="0.35">
      <c r="A8616" s="2"/>
    </row>
    <row r="8617" spans="1:1" ht="15.5" x14ac:dyDescent="0.35">
      <c r="A8617" s="2"/>
    </row>
    <row r="8618" spans="1:1" ht="15.5" x14ac:dyDescent="0.35">
      <c r="A8618" s="2"/>
    </row>
    <row r="8619" spans="1:1" ht="15.5" x14ac:dyDescent="0.35">
      <c r="A8619" s="2"/>
    </row>
    <row r="8620" spans="1:1" ht="15.5" x14ac:dyDescent="0.35">
      <c r="A8620" s="2"/>
    </row>
    <row r="8621" spans="1:1" ht="15.5" x14ac:dyDescent="0.35">
      <c r="A8621" s="2"/>
    </row>
    <row r="8622" spans="1:1" ht="15.5" x14ac:dyDescent="0.35">
      <c r="A8622" s="2"/>
    </row>
    <row r="8623" spans="1:1" ht="15.5" x14ac:dyDescent="0.35">
      <c r="A8623" s="2"/>
    </row>
    <row r="8624" spans="1:1" ht="15.5" x14ac:dyDescent="0.35">
      <c r="A8624" s="2"/>
    </row>
    <row r="8625" spans="1:1" ht="15.5" x14ac:dyDescent="0.35">
      <c r="A8625" s="2"/>
    </row>
    <row r="8626" spans="1:1" ht="15.5" x14ac:dyDescent="0.35">
      <c r="A8626" s="2"/>
    </row>
    <row r="8627" spans="1:1" ht="15.5" x14ac:dyDescent="0.35">
      <c r="A8627" s="2"/>
    </row>
    <row r="8628" spans="1:1" ht="15.5" x14ac:dyDescent="0.35">
      <c r="A8628" s="2"/>
    </row>
    <row r="8629" spans="1:1" ht="15.5" x14ac:dyDescent="0.35">
      <c r="A8629" s="2"/>
    </row>
    <row r="8630" spans="1:1" ht="15.5" x14ac:dyDescent="0.35">
      <c r="A8630" s="2"/>
    </row>
    <row r="8631" spans="1:1" ht="15.5" x14ac:dyDescent="0.35">
      <c r="A8631" s="2"/>
    </row>
    <row r="8632" spans="1:1" ht="15.5" x14ac:dyDescent="0.35">
      <c r="A8632" s="2"/>
    </row>
    <row r="8633" spans="1:1" ht="15.5" x14ac:dyDescent="0.35">
      <c r="A8633" s="2"/>
    </row>
    <row r="8634" spans="1:1" ht="15.5" x14ac:dyDescent="0.35">
      <c r="A8634" s="2"/>
    </row>
    <row r="8635" spans="1:1" ht="15.5" x14ac:dyDescent="0.35">
      <c r="A8635" s="2"/>
    </row>
    <row r="8636" spans="1:1" ht="15.5" x14ac:dyDescent="0.35">
      <c r="A8636" s="2"/>
    </row>
    <row r="8637" spans="1:1" ht="15.5" x14ac:dyDescent="0.35">
      <c r="A8637" s="2"/>
    </row>
    <row r="8638" spans="1:1" ht="15.5" x14ac:dyDescent="0.35">
      <c r="A8638" s="2"/>
    </row>
    <row r="8639" spans="1:1" ht="15.5" x14ac:dyDescent="0.35">
      <c r="A8639" s="2"/>
    </row>
    <row r="8640" spans="1:1" ht="15.5" x14ac:dyDescent="0.35">
      <c r="A8640" s="2"/>
    </row>
    <row r="8641" spans="1:1" ht="15.5" x14ac:dyDescent="0.35">
      <c r="A8641" s="2"/>
    </row>
    <row r="8642" spans="1:1" ht="15.5" x14ac:dyDescent="0.35">
      <c r="A8642" s="2"/>
    </row>
    <row r="8643" spans="1:1" ht="15.5" x14ac:dyDescent="0.35">
      <c r="A8643" s="2"/>
    </row>
    <row r="8644" spans="1:1" ht="15.5" x14ac:dyDescent="0.35">
      <c r="A8644" s="2"/>
    </row>
    <row r="8645" spans="1:1" ht="15.5" x14ac:dyDescent="0.35">
      <c r="A8645" s="2"/>
    </row>
    <row r="8646" spans="1:1" ht="15.5" x14ac:dyDescent="0.35">
      <c r="A8646" s="2"/>
    </row>
    <row r="8647" spans="1:1" ht="15.5" x14ac:dyDescent="0.35">
      <c r="A8647" s="2"/>
    </row>
    <row r="8648" spans="1:1" ht="15.5" x14ac:dyDescent="0.35">
      <c r="A8648" s="2"/>
    </row>
    <row r="8649" spans="1:1" ht="15.5" x14ac:dyDescent="0.35">
      <c r="A8649" s="2"/>
    </row>
    <row r="8650" spans="1:1" ht="15.5" x14ac:dyDescent="0.35">
      <c r="A8650" s="2"/>
    </row>
    <row r="8651" spans="1:1" ht="15.5" x14ac:dyDescent="0.35">
      <c r="A8651" s="2"/>
    </row>
    <row r="8652" spans="1:1" ht="15.5" x14ac:dyDescent="0.35">
      <c r="A8652" s="2"/>
    </row>
    <row r="8653" spans="1:1" ht="15.5" x14ac:dyDescent="0.35">
      <c r="A8653" s="2"/>
    </row>
    <row r="8654" spans="1:1" ht="15.5" x14ac:dyDescent="0.35">
      <c r="A8654" s="2"/>
    </row>
    <row r="8655" spans="1:1" ht="15.5" x14ac:dyDescent="0.35">
      <c r="A8655" s="2"/>
    </row>
    <row r="8656" spans="1:1" ht="15.5" x14ac:dyDescent="0.35">
      <c r="A8656" s="2"/>
    </row>
    <row r="8657" spans="1:1" ht="15.5" x14ac:dyDescent="0.35">
      <c r="A8657" s="2"/>
    </row>
    <row r="8658" spans="1:1" ht="15.5" x14ac:dyDescent="0.35">
      <c r="A8658" s="2"/>
    </row>
    <row r="8659" spans="1:1" ht="15.5" x14ac:dyDescent="0.35">
      <c r="A8659" s="2"/>
    </row>
    <row r="8660" spans="1:1" ht="15.5" x14ac:dyDescent="0.35">
      <c r="A8660" s="2"/>
    </row>
    <row r="8661" spans="1:1" ht="15.5" x14ac:dyDescent="0.35">
      <c r="A8661" s="2"/>
    </row>
    <row r="8662" spans="1:1" ht="15.5" x14ac:dyDescent="0.35">
      <c r="A8662" s="2"/>
    </row>
    <row r="8663" spans="1:1" ht="15.5" x14ac:dyDescent="0.35">
      <c r="A8663" s="2"/>
    </row>
    <row r="8664" spans="1:1" ht="15.5" x14ac:dyDescent="0.35">
      <c r="A8664" s="2"/>
    </row>
    <row r="8665" spans="1:1" ht="15.5" x14ac:dyDescent="0.35">
      <c r="A8665" s="2"/>
    </row>
    <row r="8666" spans="1:1" ht="15.5" x14ac:dyDescent="0.35">
      <c r="A8666" s="2"/>
    </row>
    <row r="8667" spans="1:1" ht="15.5" x14ac:dyDescent="0.35">
      <c r="A8667" s="2"/>
    </row>
    <row r="8668" spans="1:1" ht="15.5" x14ac:dyDescent="0.35">
      <c r="A8668" s="2"/>
    </row>
    <row r="8669" spans="1:1" ht="15.5" x14ac:dyDescent="0.35">
      <c r="A8669" s="2"/>
    </row>
    <row r="8670" spans="1:1" ht="15.5" x14ac:dyDescent="0.35">
      <c r="A8670" s="2"/>
    </row>
    <row r="8671" spans="1:1" ht="15.5" x14ac:dyDescent="0.35">
      <c r="A8671" s="2"/>
    </row>
    <row r="8672" spans="1:1" ht="15.5" x14ac:dyDescent="0.35">
      <c r="A8672" s="2"/>
    </row>
    <row r="8673" spans="1:1" ht="15.5" x14ac:dyDescent="0.35">
      <c r="A8673" s="2"/>
    </row>
    <row r="8674" spans="1:1" ht="15.5" x14ac:dyDescent="0.35">
      <c r="A8674" s="2"/>
    </row>
    <row r="8675" spans="1:1" ht="15.5" x14ac:dyDescent="0.35">
      <c r="A8675" s="2"/>
    </row>
    <row r="8676" spans="1:1" ht="15.5" x14ac:dyDescent="0.35">
      <c r="A8676" s="2"/>
    </row>
    <row r="8677" spans="1:1" ht="15.5" x14ac:dyDescent="0.35">
      <c r="A8677" s="2"/>
    </row>
    <row r="8678" spans="1:1" ht="15.5" x14ac:dyDescent="0.35">
      <c r="A8678" s="2"/>
    </row>
    <row r="8679" spans="1:1" ht="15.5" x14ac:dyDescent="0.35">
      <c r="A8679" s="2"/>
    </row>
    <row r="8680" spans="1:1" ht="15.5" x14ac:dyDescent="0.35">
      <c r="A8680" s="2"/>
    </row>
    <row r="8681" spans="1:1" ht="15.5" x14ac:dyDescent="0.35">
      <c r="A8681" s="2"/>
    </row>
    <row r="8682" spans="1:1" ht="15.5" x14ac:dyDescent="0.35">
      <c r="A8682" s="2"/>
    </row>
    <row r="8683" spans="1:1" ht="15.5" x14ac:dyDescent="0.35">
      <c r="A8683" s="2"/>
    </row>
    <row r="8684" spans="1:1" ht="15.5" x14ac:dyDescent="0.35">
      <c r="A8684" s="2"/>
    </row>
    <row r="8685" spans="1:1" ht="15.5" x14ac:dyDescent="0.35">
      <c r="A8685" s="2"/>
    </row>
    <row r="8686" spans="1:1" ht="15.5" x14ac:dyDescent="0.35">
      <c r="A8686" s="2"/>
    </row>
    <row r="8687" spans="1:1" ht="15.5" x14ac:dyDescent="0.35">
      <c r="A8687" s="2"/>
    </row>
    <row r="8688" spans="1:1" ht="15.5" x14ac:dyDescent="0.35">
      <c r="A8688" s="2"/>
    </row>
    <row r="8689" spans="1:1" ht="15.5" x14ac:dyDescent="0.35">
      <c r="A8689" s="2"/>
    </row>
    <row r="8690" spans="1:1" ht="15.5" x14ac:dyDescent="0.35">
      <c r="A8690" s="2"/>
    </row>
    <row r="8691" spans="1:1" ht="15.5" x14ac:dyDescent="0.35">
      <c r="A8691" s="2"/>
    </row>
    <row r="8692" spans="1:1" ht="15.5" x14ac:dyDescent="0.35">
      <c r="A8692" s="2"/>
    </row>
    <row r="8693" spans="1:1" ht="15.5" x14ac:dyDescent="0.35">
      <c r="A8693" s="2"/>
    </row>
    <row r="8694" spans="1:1" ht="15.5" x14ac:dyDescent="0.35">
      <c r="A8694" s="2"/>
    </row>
    <row r="8695" spans="1:1" ht="15.5" x14ac:dyDescent="0.35">
      <c r="A8695" s="2"/>
    </row>
    <row r="8696" spans="1:1" ht="15.5" x14ac:dyDescent="0.35">
      <c r="A8696" s="2"/>
    </row>
    <row r="8697" spans="1:1" ht="15.5" x14ac:dyDescent="0.35">
      <c r="A8697" s="2"/>
    </row>
    <row r="8698" spans="1:1" ht="15.5" x14ac:dyDescent="0.35">
      <c r="A8698" s="2"/>
    </row>
    <row r="8699" spans="1:1" ht="15.5" x14ac:dyDescent="0.35">
      <c r="A8699" s="2"/>
    </row>
    <row r="8700" spans="1:1" ht="15.5" x14ac:dyDescent="0.35">
      <c r="A8700" s="2"/>
    </row>
    <row r="8701" spans="1:1" ht="15.5" x14ac:dyDescent="0.35">
      <c r="A8701" s="2"/>
    </row>
    <row r="8702" spans="1:1" ht="15.5" x14ac:dyDescent="0.35">
      <c r="A8702" s="2"/>
    </row>
    <row r="8703" spans="1:1" ht="15.5" x14ac:dyDescent="0.35">
      <c r="A8703" s="2"/>
    </row>
    <row r="8704" spans="1:1" ht="15.5" x14ac:dyDescent="0.35">
      <c r="A8704" s="2"/>
    </row>
    <row r="8705" spans="1:1" ht="15.5" x14ac:dyDescent="0.35">
      <c r="A8705" s="2"/>
    </row>
    <row r="8706" spans="1:1" ht="15.5" x14ac:dyDescent="0.35">
      <c r="A8706" s="2"/>
    </row>
    <row r="8707" spans="1:1" ht="15.5" x14ac:dyDescent="0.35">
      <c r="A8707" s="2"/>
    </row>
    <row r="8708" spans="1:1" ht="15.5" x14ac:dyDescent="0.35">
      <c r="A8708" s="2"/>
    </row>
    <row r="8709" spans="1:1" ht="15.5" x14ac:dyDescent="0.35">
      <c r="A8709" s="2"/>
    </row>
    <row r="8710" spans="1:1" ht="15.5" x14ac:dyDescent="0.35">
      <c r="A8710" s="2"/>
    </row>
    <row r="8711" spans="1:1" ht="15.5" x14ac:dyDescent="0.35">
      <c r="A8711" s="2"/>
    </row>
    <row r="8712" spans="1:1" ht="15.5" x14ac:dyDescent="0.35">
      <c r="A8712" s="2"/>
    </row>
    <row r="8713" spans="1:1" ht="15.5" x14ac:dyDescent="0.35">
      <c r="A8713" s="2"/>
    </row>
    <row r="8714" spans="1:1" ht="15.5" x14ac:dyDescent="0.35">
      <c r="A8714" s="2"/>
    </row>
    <row r="8715" spans="1:1" ht="15.5" x14ac:dyDescent="0.35">
      <c r="A8715" s="2"/>
    </row>
    <row r="8716" spans="1:1" ht="15.5" x14ac:dyDescent="0.35">
      <c r="A8716" s="2"/>
    </row>
    <row r="8717" spans="1:1" ht="15.5" x14ac:dyDescent="0.35">
      <c r="A8717" s="2"/>
    </row>
    <row r="8718" spans="1:1" ht="15.5" x14ac:dyDescent="0.35">
      <c r="A8718" s="2"/>
    </row>
    <row r="8719" spans="1:1" ht="15.5" x14ac:dyDescent="0.35">
      <c r="A8719" s="2"/>
    </row>
    <row r="8720" spans="1:1" ht="15.5" x14ac:dyDescent="0.35">
      <c r="A8720" s="2"/>
    </row>
    <row r="8721" spans="1:1" ht="15.5" x14ac:dyDescent="0.35">
      <c r="A8721" s="2"/>
    </row>
    <row r="8722" spans="1:1" ht="15.5" x14ac:dyDescent="0.35">
      <c r="A8722" s="2"/>
    </row>
    <row r="8723" spans="1:1" ht="15.5" x14ac:dyDescent="0.35">
      <c r="A8723" s="2"/>
    </row>
    <row r="8724" spans="1:1" ht="15.5" x14ac:dyDescent="0.35">
      <c r="A8724" s="2"/>
    </row>
    <row r="8725" spans="1:1" ht="15.5" x14ac:dyDescent="0.35">
      <c r="A8725" s="2"/>
    </row>
    <row r="8726" spans="1:1" ht="15.5" x14ac:dyDescent="0.35">
      <c r="A8726" s="2"/>
    </row>
    <row r="8727" spans="1:1" ht="15.5" x14ac:dyDescent="0.35">
      <c r="A8727" s="2"/>
    </row>
    <row r="8728" spans="1:1" ht="15.5" x14ac:dyDescent="0.35">
      <c r="A8728" s="2"/>
    </row>
    <row r="8729" spans="1:1" ht="15.5" x14ac:dyDescent="0.35">
      <c r="A8729" s="2"/>
    </row>
    <row r="8730" spans="1:1" ht="15.5" x14ac:dyDescent="0.35">
      <c r="A8730" s="2"/>
    </row>
    <row r="8731" spans="1:1" ht="15.5" x14ac:dyDescent="0.35">
      <c r="A8731" s="2"/>
    </row>
    <row r="8732" spans="1:1" ht="15.5" x14ac:dyDescent="0.35">
      <c r="A8732" s="2"/>
    </row>
    <row r="8733" spans="1:1" ht="15.5" x14ac:dyDescent="0.35">
      <c r="A8733" s="2"/>
    </row>
    <row r="8734" spans="1:1" ht="15.5" x14ac:dyDescent="0.35">
      <c r="A8734" s="2"/>
    </row>
    <row r="8735" spans="1:1" ht="15.5" x14ac:dyDescent="0.35">
      <c r="A8735" s="2"/>
    </row>
    <row r="8736" spans="1:1" ht="15.5" x14ac:dyDescent="0.35">
      <c r="A8736" s="2"/>
    </row>
    <row r="8737" spans="1:1" ht="15.5" x14ac:dyDescent="0.35">
      <c r="A8737" s="2"/>
    </row>
    <row r="8738" spans="1:1" ht="15.5" x14ac:dyDescent="0.35">
      <c r="A8738" s="2"/>
    </row>
    <row r="8739" spans="1:1" ht="15.5" x14ac:dyDescent="0.35">
      <c r="A8739" s="2"/>
    </row>
    <row r="8740" spans="1:1" ht="15.5" x14ac:dyDescent="0.35">
      <c r="A8740" s="2"/>
    </row>
    <row r="8741" spans="1:1" ht="15.5" x14ac:dyDescent="0.35">
      <c r="A8741" s="2"/>
    </row>
    <row r="8742" spans="1:1" ht="15.5" x14ac:dyDescent="0.35">
      <c r="A8742" s="2"/>
    </row>
    <row r="8743" spans="1:1" ht="15.5" x14ac:dyDescent="0.35">
      <c r="A8743" s="2"/>
    </row>
    <row r="8744" spans="1:1" ht="15.5" x14ac:dyDescent="0.35">
      <c r="A8744" s="2"/>
    </row>
    <row r="8745" spans="1:1" ht="15.5" x14ac:dyDescent="0.35">
      <c r="A8745" s="2"/>
    </row>
    <row r="8746" spans="1:1" ht="15.5" x14ac:dyDescent="0.35">
      <c r="A8746" s="2"/>
    </row>
    <row r="8747" spans="1:1" ht="15.5" x14ac:dyDescent="0.35">
      <c r="A8747" s="2"/>
    </row>
    <row r="8748" spans="1:1" ht="15.5" x14ac:dyDescent="0.35">
      <c r="A8748" s="2"/>
    </row>
    <row r="8749" spans="1:1" ht="15.5" x14ac:dyDescent="0.35">
      <c r="A8749" s="2"/>
    </row>
    <row r="8750" spans="1:1" ht="15.5" x14ac:dyDescent="0.35">
      <c r="A8750" s="2"/>
    </row>
    <row r="8751" spans="1:1" ht="15.5" x14ac:dyDescent="0.35">
      <c r="A8751" s="2"/>
    </row>
    <row r="8752" spans="1:1" ht="15.5" x14ac:dyDescent="0.35">
      <c r="A8752" s="2"/>
    </row>
    <row r="8753" spans="1:1" ht="15.5" x14ac:dyDescent="0.35">
      <c r="A8753" s="2"/>
    </row>
    <row r="8754" spans="1:1" ht="15.5" x14ac:dyDescent="0.35">
      <c r="A8754" s="2"/>
    </row>
    <row r="8755" spans="1:1" ht="15.5" x14ac:dyDescent="0.35">
      <c r="A8755" s="2"/>
    </row>
    <row r="8756" spans="1:1" ht="15.5" x14ac:dyDescent="0.35">
      <c r="A8756" s="2"/>
    </row>
    <row r="8757" spans="1:1" ht="15.5" x14ac:dyDescent="0.35">
      <c r="A8757" s="2"/>
    </row>
    <row r="8758" spans="1:1" ht="15.5" x14ac:dyDescent="0.35">
      <c r="A8758" s="2"/>
    </row>
    <row r="8759" spans="1:1" ht="15.5" x14ac:dyDescent="0.35">
      <c r="A8759" s="2"/>
    </row>
    <row r="8760" spans="1:1" ht="15.5" x14ac:dyDescent="0.35">
      <c r="A8760" s="2"/>
    </row>
    <row r="8761" spans="1:1" ht="15.5" x14ac:dyDescent="0.35">
      <c r="A8761" s="2"/>
    </row>
    <row r="8762" spans="1:1" ht="15.5" x14ac:dyDescent="0.35">
      <c r="A8762" s="2"/>
    </row>
    <row r="8763" spans="1:1" ht="15.5" x14ac:dyDescent="0.35">
      <c r="A8763" s="2"/>
    </row>
    <row r="8764" spans="1:1" ht="15.5" x14ac:dyDescent="0.35">
      <c r="A8764" s="2"/>
    </row>
    <row r="8765" spans="1:1" ht="15.5" x14ac:dyDescent="0.35">
      <c r="A8765" s="2"/>
    </row>
    <row r="8766" spans="1:1" ht="15.5" x14ac:dyDescent="0.35">
      <c r="A8766" s="2"/>
    </row>
    <row r="8767" spans="1:1" ht="15.5" x14ac:dyDescent="0.35">
      <c r="A8767" s="2"/>
    </row>
    <row r="8768" spans="1:1" ht="15.5" x14ac:dyDescent="0.35">
      <c r="A8768" s="2"/>
    </row>
    <row r="8769" spans="1:1" ht="15.5" x14ac:dyDescent="0.35">
      <c r="A8769" s="2"/>
    </row>
    <row r="8770" spans="1:1" ht="15.5" x14ac:dyDescent="0.35">
      <c r="A8770" s="2"/>
    </row>
    <row r="8771" spans="1:1" ht="15.5" x14ac:dyDescent="0.35">
      <c r="A8771" s="2"/>
    </row>
    <row r="8772" spans="1:1" ht="15.5" x14ac:dyDescent="0.35">
      <c r="A8772" s="2"/>
    </row>
    <row r="8773" spans="1:1" ht="15.5" x14ac:dyDescent="0.35">
      <c r="A8773" s="2"/>
    </row>
    <row r="8774" spans="1:1" ht="15.5" x14ac:dyDescent="0.35">
      <c r="A8774" s="2"/>
    </row>
    <row r="8775" spans="1:1" ht="15.5" x14ac:dyDescent="0.35">
      <c r="A8775" s="2"/>
    </row>
    <row r="8776" spans="1:1" ht="15.5" x14ac:dyDescent="0.35">
      <c r="A8776" s="2"/>
    </row>
    <row r="8777" spans="1:1" ht="15.5" x14ac:dyDescent="0.35">
      <c r="A8777" s="2"/>
    </row>
    <row r="8778" spans="1:1" ht="15.5" x14ac:dyDescent="0.35">
      <c r="A8778" s="2"/>
    </row>
    <row r="8779" spans="1:1" ht="15.5" x14ac:dyDescent="0.35">
      <c r="A8779" s="2"/>
    </row>
    <row r="8780" spans="1:1" ht="15.5" x14ac:dyDescent="0.35">
      <c r="A8780" s="2"/>
    </row>
    <row r="8781" spans="1:1" ht="15.5" x14ac:dyDescent="0.35">
      <c r="A8781" s="2"/>
    </row>
    <row r="8782" spans="1:1" ht="15.5" x14ac:dyDescent="0.35">
      <c r="A8782" s="2"/>
    </row>
    <row r="8783" spans="1:1" ht="15.5" x14ac:dyDescent="0.35">
      <c r="A8783" s="2"/>
    </row>
    <row r="8784" spans="1:1" ht="15.5" x14ac:dyDescent="0.35">
      <c r="A8784" s="2"/>
    </row>
    <row r="8785" spans="1:1" ht="15.5" x14ac:dyDescent="0.35">
      <c r="A8785" s="2"/>
    </row>
    <row r="8786" spans="1:1" ht="15.5" x14ac:dyDescent="0.35">
      <c r="A8786" s="2"/>
    </row>
    <row r="8787" spans="1:1" ht="15.5" x14ac:dyDescent="0.35">
      <c r="A8787" s="2"/>
    </row>
    <row r="8788" spans="1:1" ht="15.5" x14ac:dyDescent="0.35">
      <c r="A8788" s="2"/>
    </row>
    <row r="8789" spans="1:1" ht="15.5" x14ac:dyDescent="0.35">
      <c r="A8789" s="2"/>
    </row>
    <row r="8790" spans="1:1" ht="15.5" x14ac:dyDescent="0.35">
      <c r="A8790" s="2"/>
    </row>
    <row r="8791" spans="1:1" ht="15.5" x14ac:dyDescent="0.35">
      <c r="A8791" s="2"/>
    </row>
    <row r="8792" spans="1:1" ht="15.5" x14ac:dyDescent="0.35">
      <c r="A8792" s="2"/>
    </row>
    <row r="8793" spans="1:1" ht="15.5" x14ac:dyDescent="0.35">
      <c r="A8793" s="2"/>
    </row>
    <row r="8794" spans="1:1" ht="15.5" x14ac:dyDescent="0.35">
      <c r="A8794" s="2"/>
    </row>
    <row r="8795" spans="1:1" ht="15.5" x14ac:dyDescent="0.35">
      <c r="A8795" s="2"/>
    </row>
    <row r="8796" spans="1:1" ht="15.5" x14ac:dyDescent="0.35">
      <c r="A8796" s="2"/>
    </row>
    <row r="8797" spans="1:1" ht="15.5" x14ac:dyDescent="0.35">
      <c r="A8797" s="2"/>
    </row>
    <row r="8798" spans="1:1" ht="15.5" x14ac:dyDescent="0.35">
      <c r="A8798" s="2"/>
    </row>
    <row r="8799" spans="1:1" ht="15.5" x14ac:dyDescent="0.35">
      <c r="A8799" s="2"/>
    </row>
    <row r="8800" spans="1:1" ht="15.5" x14ac:dyDescent="0.35">
      <c r="A8800" s="2"/>
    </row>
    <row r="8801" spans="1:1" ht="15.5" x14ac:dyDescent="0.35">
      <c r="A8801" s="2"/>
    </row>
    <row r="8802" spans="1:1" ht="15.5" x14ac:dyDescent="0.35">
      <c r="A8802" s="2"/>
    </row>
    <row r="8803" spans="1:1" ht="15.5" x14ac:dyDescent="0.35">
      <c r="A8803" s="2"/>
    </row>
    <row r="8804" spans="1:1" ht="15.5" x14ac:dyDescent="0.35">
      <c r="A8804" s="2"/>
    </row>
    <row r="8805" spans="1:1" ht="15.5" x14ac:dyDescent="0.35">
      <c r="A8805" s="2"/>
    </row>
    <row r="8806" spans="1:1" ht="15.5" x14ac:dyDescent="0.35">
      <c r="A8806" s="2"/>
    </row>
    <row r="8807" spans="1:1" ht="15.5" x14ac:dyDescent="0.35">
      <c r="A8807" s="2"/>
    </row>
    <row r="8808" spans="1:1" ht="15.5" x14ac:dyDescent="0.35">
      <c r="A8808" s="2"/>
    </row>
    <row r="8809" spans="1:1" ht="15.5" x14ac:dyDescent="0.35">
      <c r="A8809" s="2"/>
    </row>
    <row r="8810" spans="1:1" ht="15.5" x14ac:dyDescent="0.35">
      <c r="A8810" s="2"/>
    </row>
    <row r="8811" spans="1:1" ht="15.5" x14ac:dyDescent="0.35">
      <c r="A8811" s="2"/>
    </row>
    <row r="8812" spans="1:1" ht="15.5" x14ac:dyDescent="0.35">
      <c r="A8812" s="2"/>
    </row>
    <row r="8813" spans="1:1" ht="15.5" x14ac:dyDescent="0.35">
      <c r="A8813" s="2"/>
    </row>
    <row r="8814" spans="1:1" ht="15.5" x14ac:dyDescent="0.35">
      <c r="A8814" s="2"/>
    </row>
    <row r="8815" spans="1:1" ht="15.5" x14ac:dyDescent="0.35">
      <c r="A8815" s="2"/>
    </row>
    <row r="8816" spans="1:1" ht="15.5" x14ac:dyDescent="0.35">
      <c r="A8816" s="2"/>
    </row>
    <row r="8817" spans="1:1" ht="15.5" x14ac:dyDescent="0.35">
      <c r="A8817" s="2"/>
    </row>
    <row r="8818" spans="1:1" ht="15.5" x14ac:dyDescent="0.35">
      <c r="A8818" s="2"/>
    </row>
    <row r="8819" spans="1:1" ht="15.5" x14ac:dyDescent="0.35">
      <c r="A8819" s="2"/>
    </row>
    <row r="8820" spans="1:1" ht="15.5" x14ac:dyDescent="0.35">
      <c r="A8820" s="2"/>
    </row>
    <row r="8821" spans="1:1" ht="15.5" x14ac:dyDescent="0.35">
      <c r="A8821" s="2"/>
    </row>
    <row r="8822" spans="1:1" ht="15.5" x14ac:dyDescent="0.35">
      <c r="A8822" s="2"/>
    </row>
    <row r="8823" spans="1:1" ht="15.5" x14ac:dyDescent="0.35">
      <c r="A8823" s="2"/>
    </row>
    <row r="8824" spans="1:1" ht="15.5" x14ac:dyDescent="0.35">
      <c r="A8824" s="2"/>
    </row>
    <row r="8825" spans="1:1" ht="15.5" x14ac:dyDescent="0.35">
      <c r="A8825" s="2"/>
    </row>
    <row r="8826" spans="1:1" ht="15.5" x14ac:dyDescent="0.35">
      <c r="A8826" s="2"/>
    </row>
    <row r="8827" spans="1:1" ht="15.5" x14ac:dyDescent="0.35">
      <c r="A8827" s="2"/>
    </row>
    <row r="8828" spans="1:1" ht="15.5" x14ac:dyDescent="0.35">
      <c r="A8828" s="2"/>
    </row>
    <row r="8829" spans="1:1" ht="15.5" x14ac:dyDescent="0.35">
      <c r="A8829" s="2"/>
    </row>
    <row r="8830" spans="1:1" ht="15.5" x14ac:dyDescent="0.35">
      <c r="A8830" s="2"/>
    </row>
    <row r="8831" spans="1:1" ht="15.5" x14ac:dyDescent="0.35">
      <c r="A8831" s="2"/>
    </row>
    <row r="8832" spans="1:1" ht="15.5" x14ac:dyDescent="0.35">
      <c r="A8832" s="2"/>
    </row>
    <row r="8833" spans="1:1" ht="15.5" x14ac:dyDescent="0.35">
      <c r="A8833" s="2"/>
    </row>
    <row r="8834" spans="1:1" ht="15.5" x14ac:dyDescent="0.35">
      <c r="A8834" s="2"/>
    </row>
    <row r="8835" spans="1:1" ht="15.5" x14ac:dyDescent="0.35">
      <c r="A8835" s="2"/>
    </row>
    <row r="8836" spans="1:1" ht="15.5" x14ac:dyDescent="0.35">
      <c r="A8836" s="2"/>
    </row>
    <row r="8837" spans="1:1" ht="15.5" x14ac:dyDescent="0.35">
      <c r="A8837" s="2"/>
    </row>
    <row r="8838" spans="1:1" ht="15.5" x14ac:dyDescent="0.35">
      <c r="A8838" s="2"/>
    </row>
    <row r="8839" spans="1:1" ht="15.5" x14ac:dyDescent="0.35">
      <c r="A8839" s="2"/>
    </row>
    <row r="8840" spans="1:1" ht="15.5" x14ac:dyDescent="0.35">
      <c r="A8840" s="2"/>
    </row>
    <row r="8841" spans="1:1" ht="15.5" x14ac:dyDescent="0.35">
      <c r="A8841" s="2"/>
    </row>
    <row r="8842" spans="1:1" ht="15.5" x14ac:dyDescent="0.35">
      <c r="A8842" s="2"/>
    </row>
    <row r="8843" spans="1:1" ht="15.5" x14ac:dyDescent="0.35">
      <c r="A8843" s="2"/>
    </row>
    <row r="8844" spans="1:1" ht="15.5" x14ac:dyDescent="0.35">
      <c r="A8844" s="2"/>
    </row>
    <row r="8845" spans="1:1" ht="15.5" x14ac:dyDescent="0.35">
      <c r="A8845" s="2"/>
    </row>
    <row r="8846" spans="1:1" ht="15.5" x14ac:dyDescent="0.35">
      <c r="A8846" s="2"/>
    </row>
    <row r="8847" spans="1:1" ht="15.5" x14ac:dyDescent="0.35">
      <c r="A8847" s="2"/>
    </row>
    <row r="8848" spans="1:1" ht="15.5" x14ac:dyDescent="0.35">
      <c r="A8848" s="2"/>
    </row>
    <row r="8849" spans="1:1" ht="15.5" x14ac:dyDescent="0.35">
      <c r="A8849" s="2"/>
    </row>
    <row r="8850" spans="1:1" ht="15.5" x14ac:dyDescent="0.35">
      <c r="A8850" s="2"/>
    </row>
    <row r="8851" spans="1:1" ht="15.5" x14ac:dyDescent="0.35">
      <c r="A8851" s="2"/>
    </row>
    <row r="8852" spans="1:1" ht="15.5" x14ac:dyDescent="0.35">
      <c r="A8852" s="2"/>
    </row>
    <row r="8853" spans="1:1" ht="15.5" x14ac:dyDescent="0.35">
      <c r="A8853" s="2"/>
    </row>
    <row r="8854" spans="1:1" ht="15.5" x14ac:dyDescent="0.35">
      <c r="A8854" s="2"/>
    </row>
    <row r="8855" spans="1:1" ht="15.5" x14ac:dyDescent="0.35">
      <c r="A8855" s="2"/>
    </row>
    <row r="8856" spans="1:1" ht="15.5" x14ac:dyDescent="0.35">
      <c r="A8856" s="2"/>
    </row>
    <row r="8857" spans="1:1" ht="15.5" x14ac:dyDescent="0.35">
      <c r="A8857" s="2"/>
    </row>
    <row r="8858" spans="1:1" ht="15.5" x14ac:dyDescent="0.35">
      <c r="A8858" s="2"/>
    </row>
    <row r="8859" spans="1:1" ht="15.5" x14ac:dyDescent="0.35">
      <c r="A8859" s="2"/>
    </row>
    <row r="8860" spans="1:1" ht="15.5" x14ac:dyDescent="0.35">
      <c r="A8860" s="2"/>
    </row>
    <row r="8861" spans="1:1" ht="15.5" x14ac:dyDescent="0.35">
      <c r="A8861" s="2"/>
    </row>
    <row r="8862" spans="1:1" ht="15.5" x14ac:dyDescent="0.35">
      <c r="A8862" s="2"/>
    </row>
    <row r="8863" spans="1:1" ht="15.5" x14ac:dyDescent="0.35">
      <c r="A8863" s="2"/>
    </row>
    <row r="8864" spans="1:1" ht="15.5" x14ac:dyDescent="0.35">
      <c r="A8864" s="2"/>
    </row>
    <row r="8865" spans="1:1" ht="15.5" x14ac:dyDescent="0.35">
      <c r="A8865" s="2"/>
    </row>
    <row r="8866" spans="1:1" ht="15.5" x14ac:dyDescent="0.35">
      <c r="A8866" s="2"/>
    </row>
    <row r="8867" spans="1:1" ht="15.5" x14ac:dyDescent="0.35">
      <c r="A8867" s="2"/>
    </row>
    <row r="8868" spans="1:1" ht="15.5" x14ac:dyDescent="0.35">
      <c r="A8868" s="2"/>
    </row>
    <row r="8869" spans="1:1" ht="15.5" x14ac:dyDescent="0.35">
      <c r="A8869" s="2"/>
    </row>
    <row r="8870" spans="1:1" ht="15.5" x14ac:dyDescent="0.35">
      <c r="A8870" s="2"/>
    </row>
    <row r="8871" spans="1:1" ht="15.5" x14ac:dyDescent="0.35">
      <c r="A8871" s="2"/>
    </row>
    <row r="8872" spans="1:1" ht="15.5" x14ac:dyDescent="0.35">
      <c r="A8872" s="2"/>
    </row>
    <row r="8873" spans="1:1" ht="15.5" x14ac:dyDescent="0.35">
      <c r="A8873" s="2"/>
    </row>
    <row r="8874" spans="1:1" ht="15.5" x14ac:dyDescent="0.35">
      <c r="A8874" s="2"/>
    </row>
    <row r="8875" spans="1:1" ht="15.5" x14ac:dyDescent="0.35">
      <c r="A8875" s="2"/>
    </row>
    <row r="8876" spans="1:1" ht="15.5" x14ac:dyDescent="0.35">
      <c r="A8876" s="2"/>
    </row>
    <row r="8877" spans="1:1" ht="15.5" x14ac:dyDescent="0.35">
      <c r="A8877" s="2"/>
    </row>
    <row r="8878" spans="1:1" ht="15.5" x14ac:dyDescent="0.35">
      <c r="A8878" s="2"/>
    </row>
    <row r="8879" spans="1:1" ht="15.5" x14ac:dyDescent="0.35">
      <c r="A8879" s="2"/>
    </row>
    <row r="8880" spans="1:1" ht="15.5" x14ac:dyDescent="0.35">
      <c r="A8880" s="2"/>
    </row>
    <row r="8881" spans="1:1" ht="15.5" x14ac:dyDescent="0.35">
      <c r="A8881" s="2"/>
    </row>
    <row r="8882" spans="1:1" ht="15.5" x14ac:dyDescent="0.35">
      <c r="A8882" s="2"/>
    </row>
    <row r="8883" spans="1:1" ht="15.5" x14ac:dyDescent="0.35">
      <c r="A8883" s="2"/>
    </row>
    <row r="8884" spans="1:1" ht="15.5" x14ac:dyDescent="0.35">
      <c r="A8884" s="2"/>
    </row>
    <row r="8885" spans="1:1" ht="15.5" x14ac:dyDescent="0.35">
      <c r="A8885" s="2"/>
    </row>
    <row r="8886" spans="1:1" ht="15.5" x14ac:dyDescent="0.35">
      <c r="A8886" s="2"/>
    </row>
    <row r="8887" spans="1:1" ht="15.5" x14ac:dyDescent="0.35">
      <c r="A8887" s="2"/>
    </row>
    <row r="8888" spans="1:1" ht="15.5" x14ac:dyDescent="0.35">
      <c r="A8888" s="2"/>
    </row>
    <row r="8889" spans="1:1" ht="15.5" x14ac:dyDescent="0.35">
      <c r="A8889" s="2"/>
    </row>
    <row r="8890" spans="1:1" ht="15.5" x14ac:dyDescent="0.35">
      <c r="A8890" s="2"/>
    </row>
    <row r="8891" spans="1:1" ht="15.5" x14ac:dyDescent="0.35">
      <c r="A8891" s="2"/>
    </row>
    <row r="8892" spans="1:1" ht="15.5" x14ac:dyDescent="0.35">
      <c r="A8892" s="2"/>
    </row>
    <row r="8893" spans="1:1" ht="15.5" x14ac:dyDescent="0.35">
      <c r="A8893" s="2"/>
    </row>
    <row r="8894" spans="1:1" ht="15.5" x14ac:dyDescent="0.35">
      <c r="A8894" s="2"/>
    </row>
    <row r="8895" spans="1:1" ht="15.5" x14ac:dyDescent="0.35">
      <c r="A8895" s="2"/>
    </row>
    <row r="8896" spans="1:1" ht="15.5" x14ac:dyDescent="0.35">
      <c r="A8896" s="2"/>
    </row>
    <row r="8897" spans="1:1" ht="15.5" x14ac:dyDescent="0.35">
      <c r="A8897" s="2"/>
    </row>
    <row r="8898" spans="1:1" ht="15.5" x14ac:dyDescent="0.35">
      <c r="A8898" s="2"/>
    </row>
    <row r="8899" spans="1:1" ht="15.5" x14ac:dyDescent="0.35">
      <c r="A8899" s="2"/>
    </row>
    <row r="8900" spans="1:1" ht="15.5" x14ac:dyDescent="0.35">
      <c r="A8900" s="2"/>
    </row>
    <row r="8901" spans="1:1" ht="15.5" x14ac:dyDescent="0.35">
      <c r="A8901" s="2"/>
    </row>
    <row r="8902" spans="1:1" ht="15.5" x14ac:dyDescent="0.35">
      <c r="A8902" s="2"/>
    </row>
    <row r="8903" spans="1:1" ht="15.5" x14ac:dyDescent="0.35">
      <c r="A8903" s="2"/>
    </row>
    <row r="8904" spans="1:1" ht="15.5" x14ac:dyDescent="0.35">
      <c r="A8904" s="2"/>
    </row>
    <row r="8905" spans="1:1" ht="15.5" x14ac:dyDescent="0.35">
      <c r="A8905" s="2"/>
    </row>
    <row r="8906" spans="1:1" ht="15.5" x14ac:dyDescent="0.35">
      <c r="A8906" s="2"/>
    </row>
    <row r="8907" spans="1:1" ht="15.5" x14ac:dyDescent="0.35">
      <c r="A8907" s="2"/>
    </row>
    <row r="8908" spans="1:1" ht="15.5" x14ac:dyDescent="0.35">
      <c r="A8908" s="2"/>
    </row>
    <row r="8909" spans="1:1" ht="15.5" x14ac:dyDescent="0.35">
      <c r="A8909" s="2"/>
    </row>
    <row r="8910" spans="1:1" ht="15.5" x14ac:dyDescent="0.35">
      <c r="A8910" s="2"/>
    </row>
    <row r="8911" spans="1:1" ht="15.5" x14ac:dyDescent="0.35">
      <c r="A8911" s="2"/>
    </row>
    <row r="8912" spans="1:1" ht="15.5" x14ac:dyDescent="0.35">
      <c r="A8912" s="2"/>
    </row>
    <row r="8913" spans="1:1" ht="15.5" x14ac:dyDescent="0.35">
      <c r="A8913" s="2"/>
    </row>
    <row r="8914" spans="1:1" ht="15.5" x14ac:dyDescent="0.35">
      <c r="A8914" s="2"/>
    </row>
    <row r="8915" spans="1:1" ht="15.5" x14ac:dyDescent="0.35">
      <c r="A8915" s="2"/>
    </row>
    <row r="8916" spans="1:1" ht="15.5" x14ac:dyDescent="0.35">
      <c r="A8916" s="2"/>
    </row>
    <row r="8917" spans="1:1" ht="15.5" x14ac:dyDescent="0.35">
      <c r="A8917" s="2"/>
    </row>
    <row r="8918" spans="1:1" ht="15.5" x14ac:dyDescent="0.35">
      <c r="A8918" s="2"/>
    </row>
    <row r="8919" spans="1:1" ht="15.5" x14ac:dyDescent="0.35">
      <c r="A8919" s="2"/>
    </row>
    <row r="8920" spans="1:1" ht="15.5" x14ac:dyDescent="0.35">
      <c r="A8920" s="2"/>
    </row>
    <row r="8921" spans="1:1" ht="15.5" x14ac:dyDescent="0.35">
      <c r="A8921" s="2"/>
    </row>
    <row r="8922" spans="1:1" ht="15.5" x14ac:dyDescent="0.35">
      <c r="A8922" s="2"/>
    </row>
    <row r="8923" spans="1:1" ht="15.5" x14ac:dyDescent="0.35">
      <c r="A8923" s="2"/>
    </row>
    <row r="8924" spans="1:1" ht="15.5" x14ac:dyDescent="0.35">
      <c r="A8924" s="2"/>
    </row>
    <row r="8925" spans="1:1" ht="15.5" x14ac:dyDescent="0.35">
      <c r="A8925" s="2"/>
    </row>
    <row r="8926" spans="1:1" ht="15.5" x14ac:dyDescent="0.35">
      <c r="A8926" s="2"/>
    </row>
    <row r="8927" spans="1:1" ht="15.5" x14ac:dyDescent="0.35">
      <c r="A8927" s="2"/>
    </row>
    <row r="8928" spans="1:1" ht="15.5" x14ac:dyDescent="0.35">
      <c r="A8928" s="2"/>
    </row>
    <row r="8929" spans="1:1" ht="15.5" x14ac:dyDescent="0.35">
      <c r="A8929" s="2"/>
    </row>
    <row r="8930" spans="1:1" ht="15.5" x14ac:dyDescent="0.35">
      <c r="A8930" s="2"/>
    </row>
    <row r="8931" spans="1:1" ht="15.5" x14ac:dyDescent="0.35">
      <c r="A8931" s="2"/>
    </row>
    <row r="8932" spans="1:1" ht="15.5" x14ac:dyDescent="0.35">
      <c r="A8932" s="2"/>
    </row>
    <row r="8933" spans="1:1" ht="15.5" x14ac:dyDescent="0.35">
      <c r="A8933" s="2"/>
    </row>
    <row r="8934" spans="1:1" ht="15.5" x14ac:dyDescent="0.35">
      <c r="A8934" s="2"/>
    </row>
    <row r="8935" spans="1:1" ht="15.5" x14ac:dyDescent="0.35">
      <c r="A8935" s="2"/>
    </row>
    <row r="8936" spans="1:1" ht="15.5" x14ac:dyDescent="0.35">
      <c r="A8936" s="2"/>
    </row>
    <row r="8937" spans="1:1" ht="15.5" x14ac:dyDescent="0.35">
      <c r="A8937" s="2"/>
    </row>
    <row r="8938" spans="1:1" ht="15.5" x14ac:dyDescent="0.35">
      <c r="A8938" s="2"/>
    </row>
    <row r="8939" spans="1:1" ht="15.5" x14ac:dyDescent="0.35">
      <c r="A8939" s="2"/>
    </row>
    <row r="8940" spans="1:1" ht="15.5" x14ac:dyDescent="0.35">
      <c r="A8940" s="2"/>
    </row>
    <row r="8941" spans="1:1" ht="15.5" x14ac:dyDescent="0.35">
      <c r="A8941" s="2"/>
    </row>
    <row r="8942" spans="1:1" ht="15.5" x14ac:dyDescent="0.35">
      <c r="A8942" s="2"/>
    </row>
    <row r="8943" spans="1:1" ht="15.5" x14ac:dyDescent="0.35">
      <c r="A8943" s="2"/>
    </row>
    <row r="8944" spans="1:1" ht="15.5" x14ac:dyDescent="0.35">
      <c r="A8944" s="2"/>
    </row>
    <row r="8945" spans="1:1" ht="15.5" x14ac:dyDescent="0.35">
      <c r="A8945" s="2"/>
    </row>
    <row r="8946" spans="1:1" ht="15.5" x14ac:dyDescent="0.35">
      <c r="A8946" s="2"/>
    </row>
    <row r="8947" spans="1:1" ht="15.5" x14ac:dyDescent="0.35">
      <c r="A8947" s="2"/>
    </row>
    <row r="8948" spans="1:1" ht="15.5" x14ac:dyDescent="0.35">
      <c r="A8948" s="2"/>
    </row>
    <row r="8949" spans="1:1" ht="15.5" x14ac:dyDescent="0.35">
      <c r="A8949" s="2"/>
    </row>
    <row r="8950" spans="1:1" ht="15.5" x14ac:dyDescent="0.35">
      <c r="A8950" s="2"/>
    </row>
    <row r="8951" spans="1:1" ht="15.5" x14ac:dyDescent="0.35">
      <c r="A8951" s="2"/>
    </row>
    <row r="8952" spans="1:1" ht="15.5" x14ac:dyDescent="0.35">
      <c r="A8952" s="2"/>
    </row>
    <row r="8953" spans="1:1" ht="15.5" x14ac:dyDescent="0.35">
      <c r="A8953" s="2"/>
    </row>
    <row r="8954" spans="1:1" ht="15.5" x14ac:dyDescent="0.35">
      <c r="A8954" s="2"/>
    </row>
    <row r="8955" spans="1:1" ht="15.5" x14ac:dyDescent="0.35">
      <c r="A8955" s="2"/>
    </row>
    <row r="8956" spans="1:1" ht="15.5" x14ac:dyDescent="0.35">
      <c r="A8956" s="2"/>
    </row>
    <row r="8957" spans="1:1" ht="15.5" x14ac:dyDescent="0.35">
      <c r="A8957" s="2"/>
    </row>
    <row r="8958" spans="1:1" ht="15.5" x14ac:dyDescent="0.35">
      <c r="A8958" s="2"/>
    </row>
    <row r="8959" spans="1:1" ht="15.5" x14ac:dyDescent="0.35">
      <c r="A8959" s="2"/>
    </row>
    <row r="8960" spans="1:1" ht="15.5" x14ac:dyDescent="0.35">
      <c r="A8960" s="2"/>
    </row>
    <row r="8961" spans="1:1" ht="15.5" x14ac:dyDescent="0.35">
      <c r="A8961" s="2"/>
    </row>
    <row r="8962" spans="1:1" ht="15.5" x14ac:dyDescent="0.35">
      <c r="A8962" s="2"/>
    </row>
    <row r="8963" spans="1:1" ht="15.5" x14ac:dyDescent="0.35">
      <c r="A8963" s="2"/>
    </row>
    <row r="8964" spans="1:1" ht="15.5" x14ac:dyDescent="0.35">
      <c r="A8964" s="2"/>
    </row>
    <row r="8965" spans="1:1" ht="15.5" x14ac:dyDescent="0.35">
      <c r="A8965" s="2"/>
    </row>
    <row r="8966" spans="1:1" ht="15.5" x14ac:dyDescent="0.35">
      <c r="A8966" s="2"/>
    </row>
    <row r="8967" spans="1:1" ht="15.5" x14ac:dyDescent="0.35">
      <c r="A8967" s="2"/>
    </row>
    <row r="8968" spans="1:1" ht="15.5" x14ac:dyDescent="0.35">
      <c r="A8968" s="2"/>
    </row>
    <row r="8969" spans="1:1" ht="15.5" x14ac:dyDescent="0.35">
      <c r="A8969" s="2"/>
    </row>
    <row r="8970" spans="1:1" ht="15.5" x14ac:dyDescent="0.35">
      <c r="A8970" s="2"/>
    </row>
    <row r="8971" spans="1:1" ht="15.5" x14ac:dyDescent="0.35">
      <c r="A8971" s="2"/>
    </row>
    <row r="8972" spans="1:1" ht="15.5" x14ac:dyDescent="0.35">
      <c r="A8972" s="2"/>
    </row>
    <row r="8973" spans="1:1" ht="15.5" x14ac:dyDescent="0.35">
      <c r="A8973" s="2"/>
    </row>
    <row r="8974" spans="1:1" ht="15.5" x14ac:dyDescent="0.35">
      <c r="A8974" s="2"/>
    </row>
    <row r="8975" spans="1:1" ht="15.5" x14ac:dyDescent="0.35">
      <c r="A8975" s="2"/>
    </row>
    <row r="8976" spans="1:1" ht="15.5" x14ac:dyDescent="0.35">
      <c r="A8976" s="2"/>
    </row>
    <row r="8977" spans="1:1" ht="15.5" x14ac:dyDescent="0.35">
      <c r="A8977" s="2"/>
    </row>
    <row r="8978" spans="1:1" ht="15.5" x14ac:dyDescent="0.35">
      <c r="A8978" s="2"/>
    </row>
    <row r="8979" spans="1:1" ht="15.5" x14ac:dyDescent="0.35">
      <c r="A8979" s="2"/>
    </row>
    <row r="8980" spans="1:1" ht="15.5" x14ac:dyDescent="0.35">
      <c r="A8980" s="2"/>
    </row>
    <row r="8981" spans="1:1" ht="15.5" x14ac:dyDescent="0.35">
      <c r="A8981" s="2"/>
    </row>
    <row r="8982" spans="1:1" ht="15.5" x14ac:dyDescent="0.35">
      <c r="A8982" s="2"/>
    </row>
    <row r="8983" spans="1:1" ht="15.5" x14ac:dyDescent="0.35">
      <c r="A8983" s="2"/>
    </row>
    <row r="8984" spans="1:1" ht="15.5" x14ac:dyDescent="0.35">
      <c r="A8984" s="2"/>
    </row>
    <row r="8985" spans="1:1" ht="15.5" x14ac:dyDescent="0.35">
      <c r="A8985" s="2"/>
    </row>
    <row r="8986" spans="1:1" ht="15.5" x14ac:dyDescent="0.35">
      <c r="A8986" s="2"/>
    </row>
    <row r="8987" spans="1:1" ht="15.5" x14ac:dyDescent="0.35">
      <c r="A8987" s="2"/>
    </row>
    <row r="8988" spans="1:1" ht="15.5" x14ac:dyDescent="0.35">
      <c r="A8988" s="2"/>
    </row>
    <row r="8989" spans="1:1" ht="15.5" x14ac:dyDescent="0.35">
      <c r="A8989" s="2"/>
    </row>
    <row r="8990" spans="1:1" ht="15.5" x14ac:dyDescent="0.35">
      <c r="A8990" s="2"/>
    </row>
    <row r="8991" spans="1:1" ht="15.5" x14ac:dyDescent="0.35">
      <c r="A8991" s="2"/>
    </row>
    <row r="8992" spans="1:1" ht="15.5" x14ac:dyDescent="0.35">
      <c r="A8992" s="2"/>
    </row>
    <row r="8993" spans="1:1" ht="15.5" x14ac:dyDescent="0.35">
      <c r="A8993" s="2"/>
    </row>
    <row r="8994" spans="1:1" ht="15.5" x14ac:dyDescent="0.35">
      <c r="A8994" s="2"/>
    </row>
    <row r="8995" spans="1:1" ht="15.5" x14ac:dyDescent="0.35">
      <c r="A8995" s="2"/>
    </row>
    <row r="8996" spans="1:1" ht="15.5" x14ac:dyDescent="0.35">
      <c r="A8996" s="2"/>
    </row>
    <row r="8997" spans="1:1" ht="15.5" x14ac:dyDescent="0.35">
      <c r="A8997" s="2"/>
    </row>
    <row r="8998" spans="1:1" ht="15.5" x14ac:dyDescent="0.35">
      <c r="A8998" s="2"/>
    </row>
    <row r="8999" spans="1:1" ht="15.5" x14ac:dyDescent="0.35">
      <c r="A8999" s="2"/>
    </row>
    <row r="9000" spans="1:1" ht="15.5" x14ac:dyDescent="0.35">
      <c r="A9000" s="2"/>
    </row>
    <row r="9001" spans="1:1" ht="15.5" x14ac:dyDescent="0.35">
      <c r="A9001" s="2"/>
    </row>
    <row r="9002" spans="1:1" ht="15.5" x14ac:dyDescent="0.35">
      <c r="A9002" s="2"/>
    </row>
    <row r="9003" spans="1:1" ht="15.5" x14ac:dyDescent="0.35">
      <c r="A9003" s="2"/>
    </row>
    <row r="9004" spans="1:1" ht="15.5" x14ac:dyDescent="0.35">
      <c r="A9004" s="2"/>
    </row>
    <row r="9005" spans="1:1" ht="15.5" x14ac:dyDescent="0.35">
      <c r="A9005" s="2"/>
    </row>
    <row r="9006" spans="1:1" ht="15.5" x14ac:dyDescent="0.35">
      <c r="A9006" s="2"/>
    </row>
    <row r="9007" spans="1:1" ht="15.5" x14ac:dyDescent="0.35">
      <c r="A9007" s="2"/>
    </row>
    <row r="9008" spans="1:1" ht="15.5" x14ac:dyDescent="0.35">
      <c r="A9008" s="2"/>
    </row>
    <row r="9009" spans="1:1" ht="15.5" x14ac:dyDescent="0.35">
      <c r="A9009" s="2"/>
    </row>
    <row r="9010" spans="1:1" ht="15.5" x14ac:dyDescent="0.35">
      <c r="A9010" s="2"/>
    </row>
    <row r="9011" spans="1:1" ht="15.5" x14ac:dyDescent="0.35">
      <c r="A9011" s="2"/>
    </row>
    <row r="9012" spans="1:1" ht="15.5" x14ac:dyDescent="0.35">
      <c r="A9012" s="2"/>
    </row>
    <row r="9013" spans="1:1" ht="15.5" x14ac:dyDescent="0.35">
      <c r="A9013" s="2"/>
    </row>
    <row r="9014" spans="1:1" ht="15.5" x14ac:dyDescent="0.35">
      <c r="A9014" s="2"/>
    </row>
    <row r="9015" spans="1:1" ht="15.5" x14ac:dyDescent="0.35">
      <c r="A9015" s="2"/>
    </row>
    <row r="9016" spans="1:1" ht="15.5" x14ac:dyDescent="0.35">
      <c r="A9016" s="2"/>
    </row>
    <row r="9017" spans="1:1" ht="15.5" x14ac:dyDescent="0.35">
      <c r="A9017" s="2"/>
    </row>
    <row r="9018" spans="1:1" ht="15.5" x14ac:dyDescent="0.35">
      <c r="A9018" s="2"/>
    </row>
    <row r="9019" spans="1:1" ht="15.5" x14ac:dyDescent="0.35">
      <c r="A9019" s="2"/>
    </row>
    <row r="9020" spans="1:1" ht="15.5" x14ac:dyDescent="0.35">
      <c r="A9020" s="2"/>
    </row>
    <row r="9021" spans="1:1" ht="15.5" x14ac:dyDescent="0.35">
      <c r="A9021" s="2"/>
    </row>
    <row r="9022" spans="1:1" ht="15.5" x14ac:dyDescent="0.35">
      <c r="A9022" s="2"/>
    </row>
    <row r="9023" spans="1:1" ht="15.5" x14ac:dyDescent="0.35">
      <c r="A9023" s="2"/>
    </row>
    <row r="9024" spans="1:1" ht="15.5" x14ac:dyDescent="0.35">
      <c r="A9024" s="2"/>
    </row>
    <row r="9025" spans="1:1" ht="15.5" x14ac:dyDescent="0.35">
      <c r="A9025" s="2"/>
    </row>
    <row r="9026" spans="1:1" ht="15.5" x14ac:dyDescent="0.35">
      <c r="A9026" s="2"/>
    </row>
    <row r="9027" spans="1:1" ht="15.5" x14ac:dyDescent="0.35">
      <c r="A9027" s="2"/>
    </row>
    <row r="9028" spans="1:1" ht="15.5" x14ac:dyDescent="0.35">
      <c r="A9028" s="2"/>
    </row>
    <row r="9029" spans="1:1" ht="15.5" x14ac:dyDescent="0.35">
      <c r="A9029" s="2"/>
    </row>
    <row r="9030" spans="1:1" ht="15.5" x14ac:dyDescent="0.35">
      <c r="A9030" s="2"/>
    </row>
    <row r="9031" spans="1:1" ht="15.5" x14ac:dyDescent="0.35">
      <c r="A9031" s="2"/>
    </row>
    <row r="9032" spans="1:1" ht="15.5" x14ac:dyDescent="0.35">
      <c r="A9032" s="2"/>
    </row>
    <row r="9033" spans="1:1" ht="15.5" x14ac:dyDescent="0.35">
      <c r="A9033" s="2"/>
    </row>
    <row r="9034" spans="1:1" ht="15.5" x14ac:dyDescent="0.35">
      <c r="A9034" s="2"/>
    </row>
    <row r="9035" spans="1:1" ht="15.5" x14ac:dyDescent="0.35">
      <c r="A9035" s="2"/>
    </row>
    <row r="9036" spans="1:1" ht="15.5" x14ac:dyDescent="0.35">
      <c r="A9036" s="2"/>
    </row>
    <row r="9037" spans="1:1" ht="15.5" x14ac:dyDescent="0.35">
      <c r="A9037" s="2"/>
    </row>
    <row r="9038" spans="1:1" ht="15.5" x14ac:dyDescent="0.35">
      <c r="A9038" s="2"/>
    </row>
    <row r="9039" spans="1:1" ht="15.5" x14ac:dyDescent="0.35">
      <c r="A9039" s="2"/>
    </row>
    <row r="9040" spans="1:1" ht="15.5" x14ac:dyDescent="0.35">
      <c r="A9040" s="2"/>
    </row>
    <row r="9041" spans="1:1" ht="15.5" x14ac:dyDescent="0.35">
      <c r="A9041" s="2"/>
    </row>
    <row r="9042" spans="1:1" ht="15.5" x14ac:dyDescent="0.35">
      <c r="A9042" s="2"/>
    </row>
    <row r="9043" spans="1:1" ht="15.5" x14ac:dyDescent="0.35">
      <c r="A9043" s="2"/>
    </row>
    <row r="9044" spans="1:1" ht="15.5" x14ac:dyDescent="0.35">
      <c r="A9044" s="2"/>
    </row>
    <row r="9045" spans="1:1" ht="15.5" x14ac:dyDescent="0.35">
      <c r="A9045" s="2"/>
    </row>
    <row r="9046" spans="1:1" ht="15.5" x14ac:dyDescent="0.35">
      <c r="A9046" s="2"/>
    </row>
    <row r="9047" spans="1:1" ht="15.5" x14ac:dyDescent="0.35">
      <c r="A9047" s="2"/>
    </row>
    <row r="9048" spans="1:1" ht="15.5" x14ac:dyDescent="0.35">
      <c r="A9048" s="2"/>
    </row>
    <row r="9049" spans="1:1" ht="15.5" x14ac:dyDescent="0.35">
      <c r="A9049" s="2"/>
    </row>
    <row r="9050" spans="1:1" ht="15.5" x14ac:dyDescent="0.35">
      <c r="A9050" s="2"/>
    </row>
    <row r="9051" spans="1:1" ht="15.5" x14ac:dyDescent="0.35">
      <c r="A9051" s="2"/>
    </row>
    <row r="9052" spans="1:1" ht="15.5" x14ac:dyDescent="0.35">
      <c r="A9052" s="2"/>
    </row>
    <row r="9053" spans="1:1" ht="15.5" x14ac:dyDescent="0.35">
      <c r="A9053" s="2"/>
    </row>
    <row r="9054" spans="1:1" ht="15.5" x14ac:dyDescent="0.35">
      <c r="A9054" s="2"/>
    </row>
    <row r="9055" spans="1:1" ht="15.5" x14ac:dyDescent="0.35">
      <c r="A9055" s="2"/>
    </row>
    <row r="9056" spans="1:1" ht="15.5" x14ac:dyDescent="0.35">
      <c r="A9056" s="2"/>
    </row>
    <row r="9057" spans="1:1" ht="15.5" x14ac:dyDescent="0.35">
      <c r="A9057" s="2"/>
    </row>
    <row r="9058" spans="1:1" ht="15.5" x14ac:dyDescent="0.35">
      <c r="A9058" s="2"/>
    </row>
    <row r="9059" spans="1:1" ht="15.5" x14ac:dyDescent="0.35">
      <c r="A9059" s="2"/>
    </row>
    <row r="9060" spans="1:1" ht="15.5" x14ac:dyDescent="0.35">
      <c r="A9060" s="2"/>
    </row>
    <row r="9061" spans="1:1" ht="15.5" x14ac:dyDescent="0.35">
      <c r="A9061" s="2"/>
    </row>
    <row r="9062" spans="1:1" ht="15.5" x14ac:dyDescent="0.35">
      <c r="A9062" s="2"/>
    </row>
    <row r="9063" spans="1:1" ht="15.5" x14ac:dyDescent="0.35">
      <c r="A9063" s="2"/>
    </row>
    <row r="9064" spans="1:1" ht="15.5" x14ac:dyDescent="0.35">
      <c r="A9064" s="2"/>
    </row>
    <row r="9065" spans="1:1" ht="15.5" x14ac:dyDescent="0.35">
      <c r="A9065" s="2"/>
    </row>
    <row r="9066" spans="1:1" ht="15.5" x14ac:dyDescent="0.35">
      <c r="A9066" s="2"/>
    </row>
    <row r="9067" spans="1:1" ht="15.5" x14ac:dyDescent="0.35">
      <c r="A9067" s="2"/>
    </row>
    <row r="9068" spans="1:1" ht="15.5" x14ac:dyDescent="0.35">
      <c r="A9068" s="2"/>
    </row>
    <row r="9069" spans="1:1" ht="15.5" x14ac:dyDescent="0.35">
      <c r="A9069" s="2"/>
    </row>
    <row r="9070" spans="1:1" ht="15.5" x14ac:dyDescent="0.35">
      <c r="A9070" s="2"/>
    </row>
    <row r="9071" spans="1:1" ht="15.5" x14ac:dyDescent="0.35">
      <c r="A9071" s="2"/>
    </row>
    <row r="9072" spans="1:1" ht="15.5" x14ac:dyDescent="0.35">
      <c r="A9072" s="2"/>
    </row>
    <row r="9073" spans="1:1" ht="15.5" x14ac:dyDescent="0.35">
      <c r="A9073" s="2"/>
    </row>
    <row r="9074" spans="1:1" ht="15.5" x14ac:dyDescent="0.35">
      <c r="A9074" s="2"/>
    </row>
    <row r="9075" spans="1:1" ht="15.5" x14ac:dyDescent="0.35">
      <c r="A9075" s="2"/>
    </row>
    <row r="9076" spans="1:1" ht="15.5" x14ac:dyDescent="0.35">
      <c r="A9076" s="2"/>
    </row>
    <row r="9077" spans="1:1" ht="15.5" x14ac:dyDescent="0.35">
      <c r="A9077" s="2"/>
    </row>
    <row r="9078" spans="1:1" ht="15.5" x14ac:dyDescent="0.35">
      <c r="A9078" s="2"/>
    </row>
    <row r="9079" spans="1:1" ht="15.5" x14ac:dyDescent="0.35">
      <c r="A9079" s="2"/>
    </row>
    <row r="9080" spans="1:1" ht="15.5" x14ac:dyDescent="0.35">
      <c r="A9080" s="2"/>
    </row>
    <row r="9081" spans="1:1" ht="15.5" x14ac:dyDescent="0.35">
      <c r="A9081" s="2"/>
    </row>
    <row r="9082" spans="1:1" ht="15.5" x14ac:dyDescent="0.35">
      <c r="A9082" s="2"/>
    </row>
    <row r="9083" spans="1:1" ht="15.5" x14ac:dyDescent="0.35">
      <c r="A9083" s="2"/>
    </row>
    <row r="9084" spans="1:1" ht="15.5" x14ac:dyDescent="0.35">
      <c r="A9084" s="2"/>
    </row>
    <row r="9085" spans="1:1" ht="15.5" x14ac:dyDescent="0.35">
      <c r="A9085" s="2"/>
    </row>
    <row r="9086" spans="1:1" ht="15.5" x14ac:dyDescent="0.35">
      <c r="A9086" s="2"/>
    </row>
    <row r="9087" spans="1:1" ht="15.5" x14ac:dyDescent="0.35">
      <c r="A9087" s="2"/>
    </row>
    <row r="9088" spans="1:1" ht="15.5" x14ac:dyDescent="0.35">
      <c r="A9088" s="2"/>
    </row>
    <row r="9089" spans="1:1" ht="15.5" x14ac:dyDescent="0.35">
      <c r="A9089" s="2"/>
    </row>
    <row r="9090" spans="1:1" ht="15.5" x14ac:dyDescent="0.35">
      <c r="A9090" s="2"/>
    </row>
    <row r="9091" spans="1:1" ht="15.5" x14ac:dyDescent="0.35">
      <c r="A9091" s="2"/>
    </row>
    <row r="9092" spans="1:1" ht="15.5" x14ac:dyDescent="0.35">
      <c r="A9092" s="2"/>
    </row>
    <row r="9093" spans="1:1" ht="15.5" x14ac:dyDescent="0.35">
      <c r="A9093" s="2"/>
    </row>
    <row r="9094" spans="1:1" ht="15.5" x14ac:dyDescent="0.35">
      <c r="A9094" s="2"/>
    </row>
    <row r="9095" spans="1:1" ht="15.5" x14ac:dyDescent="0.35">
      <c r="A9095" s="2"/>
    </row>
    <row r="9096" spans="1:1" ht="15.5" x14ac:dyDescent="0.35">
      <c r="A9096" s="2"/>
    </row>
    <row r="9097" spans="1:1" ht="15.5" x14ac:dyDescent="0.35">
      <c r="A9097" s="2"/>
    </row>
    <row r="9098" spans="1:1" ht="15.5" x14ac:dyDescent="0.35">
      <c r="A9098" s="2"/>
    </row>
    <row r="9099" spans="1:1" ht="15.5" x14ac:dyDescent="0.35">
      <c r="A9099" s="2"/>
    </row>
    <row r="9100" spans="1:1" ht="15.5" x14ac:dyDescent="0.35">
      <c r="A9100" s="2"/>
    </row>
    <row r="9101" spans="1:1" ht="15.5" x14ac:dyDescent="0.35">
      <c r="A9101" s="2"/>
    </row>
    <row r="9102" spans="1:1" ht="15.5" x14ac:dyDescent="0.35">
      <c r="A9102" s="2"/>
    </row>
    <row r="9103" spans="1:1" ht="15.5" x14ac:dyDescent="0.35">
      <c r="A9103" s="2"/>
    </row>
    <row r="9104" spans="1:1" ht="15.5" x14ac:dyDescent="0.35">
      <c r="A9104" s="2"/>
    </row>
    <row r="9105" spans="1:1" ht="15.5" x14ac:dyDescent="0.35">
      <c r="A9105" s="2"/>
    </row>
    <row r="9106" spans="1:1" ht="15.5" x14ac:dyDescent="0.35">
      <c r="A9106" s="2"/>
    </row>
    <row r="9107" spans="1:1" ht="15.5" x14ac:dyDescent="0.35">
      <c r="A9107" s="2"/>
    </row>
    <row r="9108" spans="1:1" ht="15.5" x14ac:dyDescent="0.35">
      <c r="A9108" s="2"/>
    </row>
    <row r="9109" spans="1:1" ht="15.5" x14ac:dyDescent="0.35">
      <c r="A9109" s="2"/>
    </row>
    <row r="9110" spans="1:1" ht="15.5" x14ac:dyDescent="0.35">
      <c r="A9110" s="2"/>
    </row>
    <row r="9111" spans="1:1" ht="15.5" x14ac:dyDescent="0.35">
      <c r="A9111" s="2"/>
    </row>
    <row r="9112" spans="1:1" ht="15.5" x14ac:dyDescent="0.35">
      <c r="A9112" s="2"/>
    </row>
    <row r="9113" spans="1:1" ht="15.5" x14ac:dyDescent="0.35">
      <c r="A9113" s="2"/>
    </row>
    <row r="9114" spans="1:1" ht="15.5" x14ac:dyDescent="0.35">
      <c r="A9114" s="2"/>
    </row>
    <row r="9115" spans="1:1" ht="15.5" x14ac:dyDescent="0.35">
      <c r="A9115" s="2"/>
    </row>
    <row r="9116" spans="1:1" ht="15.5" x14ac:dyDescent="0.35">
      <c r="A9116" s="2"/>
    </row>
    <row r="9117" spans="1:1" ht="15.5" x14ac:dyDescent="0.35">
      <c r="A9117" s="2"/>
    </row>
    <row r="9118" spans="1:1" ht="15.5" x14ac:dyDescent="0.35">
      <c r="A9118" s="2"/>
    </row>
    <row r="9119" spans="1:1" ht="15.5" x14ac:dyDescent="0.35">
      <c r="A9119" s="2"/>
    </row>
    <row r="9120" spans="1:1" ht="15.5" x14ac:dyDescent="0.35">
      <c r="A9120" s="2"/>
    </row>
    <row r="9121" spans="1:1" ht="15.5" x14ac:dyDescent="0.35">
      <c r="A9121" s="2"/>
    </row>
    <row r="9122" spans="1:1" ht="15.5" x14ac:dyDescent="0.35">
      <c r="A9122" s="2"/>
    </row>
    <row r="9123" spans="1:1" ht="15.5" x14ac:dyDescent="0.35">
      <c r="A9123" s="2"/>
    </row>
    <row r="9124" spans="1:1" ht="15.5" x14ac:dyDescent="0.35">
      <c r="A9124" s="2"/>
    </row>
    <row r="9125" spans="1:1" ht="15.5" x14ac:dyDescent="0.35">
      <c r="A9125" s="2"/>
    </row>
    <row r="9126" spans="1:1" ht="15.5" x14ac:dyDescent="0.35">
      <c r="A9126" s="2"/>
    </row>
    <row r="9127" spans="1:1" ht="15.5" x14ac:dyDescent="0.35">
      <c r="A9127" s="2"/>
    </row>
    <row r="9128" spans="1:1" ht="15.5" x14ac:dyDescent="0.35">
      <c r="A9128" s="2"/>
    </row>
    <row r="9129" spans="1:1" ht="15.5" x14ac:dyDescent="0.35">
      <c r="A9129" s="2"/>
    </row>
    <row r="9130" spans="1:1" ht="15.5" x14ac:dyDescent="0.35">
      <c r="A9130" s="2"/>
    </row>
    <row r="9131" spans="1:1" ht="15.5" x14ac:dyDescent="0.35">
      <c r="A9131" s="2"/>
    </row>
    <row r="9132" spans="1:1" ht="15.5" x14ac:dyDescent="0.35">
      <c r="A9132" s="2"/>
    </row>
    <row r="9133" spans="1:1" ht="15.5" x14ac:dyDescent="0.35">
      <c r="A9133" s="2"/>
    </row>
    <row r="9134" spans="1:1" ht="15.5" x14ac:dyDescent="0.35">
      <c r="A9134" s="2"/>
    </row>
    <row r="9135" spans="1:1" ht="15.5" x14ac:dyDescent="0.35">
      <c r="A9135" s="2"/>
    </row>
    <row r="9136" spans="1:1" ht="15.5" x14ac:dyDescent="0.35">
      <c r="A9136" s="2"/>
    </row>
    <row r="9137" spans="1:1" ht="15.5" x14ac:dyDescent="0.35">
      <c r="A9137" s="2"/>
    </row>
    <row r="9138" spans="1:1" ht="15.5" x14ac:dyDescent="0.35">
      <c r="A9138" s="2"/>
    </row>
    <row r="9139" spans="1:1" ht="15.5" x14ac:dyDescent="0.35">
      <c r="A9139" s="2"/>
    </row>
    <row r="9140" spans="1:1" ht="15.5" x14ac:dyDescent="0.35">
      <c r="A9140" s="2"/>
    </row>
    <row r="9141" spans="1:1" ht="15.5" x14ac:dyDescent="0.35">
      <c r="A9141" s="2"/>
    </row>
    <row r="9142" spans="1:1" ht="15.5" x14ac:dyDescent="0.35">
      <c r="A9142" s="2"/>
    </row>
    <row r="9143" spans="1:1" ht="15.5" x14ac:dyDescent="0.35">
      <c r="A9143" s="2"/>
    </row>
    <row r="9144" spans="1:1" ht="15.5" x14ac:dyDescent="0.35">
      <c r="A9144" s="2"/>
    </row>
    <row r="9145" spans="1:1" ht="15.5" x14ac:dyDescent="0.35">
      <c r="A9145" s="2"/>
    </row>
    <row r="9146" spans="1:1" ht="15.5" x14ac:dyDescent="0.35">
      <c r="A9146" s="2"/>
    </row>
    <row r="9147" spans="1:1" ht="15.5" x14ac:dyDescent="0.35">
      <c r="A9147" s="2"/>
    </row>
    <row r="9148" spans="1:1" ht="15.5" x14ac:dyDescent="0.35">
      <c r="A9148" s="2"/>
    </row>
    <row r="9149" spans="1:1" ht="15.5" x14ac:dyDescent="0.35">
      <c r="A9149" s="2"/>
    </row>
    <row r="9150" spans="1:1" ht="15.5" x14ac:dyDescent="0.35">
      <c r="A9150" s="2"/>
    </row>
    <row r="9151" spans="1:1" ht="15.5" x14ac:dyDescent="0.35">
      <c r="A9151" s="2"/>
    </row>
    <row r="9152" spans="1:1" ht="15.5" x14ac:dyDescent="0.35">
      <c r="A9152" s="2"/>
    </row>
    <row r="9153" spans="1:1" ht="15.5" x14ac:dyDescent="0.35">
      <c r="A9153" s="2"/>
    </row>
    <row r="9154" spans="1:1" ht="15.5" x14ac:dyDescent="0.35">
      <c r="A9154" s="2"/>
    </row>
    <row r="9155" spans="1:1" ht="15.5" x14ac:dyDescent="0.35">
      <c r="A9155" s="2"/>
    </row>
    <row r="9156" spans="1:1" ht="15.5" x14ac:dyDescent="0.35">
      <c r="A9156" s="2"/>
    </row>
    <row r="9157" spans="1:1" ht="15.5" x14ac:dyDescent="0.35">
      <c r="A9157" s="2"/>
    </row>
    <row r="9158" spans="1:1" ht="15.5" x14ac:dyDescent="0.35">
      <c r="A9158" s="2"/>
    </row>
    <row r="9159" spans="1:1" ht="15.5" x14ac:dyDescent="0.35">
      <c r="A9159" s="2"/>
    </row>
    <row r="9160" spans="1:1" ht="15.5" x14ac:dyDescent="0.35">
      <c r="A9160" s="2"/>
    </row>
    <row r="9161" spans="1:1" ht="15.5" x14ac:dyDescent="0.35">
      <c r="A9161" s="2"/>
    </row>
    <row r="9162" spans="1:1" ht="15.5" x14ac:dyDescent="0.35">
      <c r="A9162" s="2"/>
    </row>
    <row r="9163" spans="1:1" ht="15.5" x14ac:dyDescent="0.35">
      <c r="A9163" s="2"/>
    </row>
    <row r="9164" spans="1:1" ht="15.5" x14ac:dyDescent="0.35">
      <c r="A9164" s="2"/>
    </row>
    <row r="9165" spans="1:1" ht="15.5" x14ac:dyDescent="0.35">
      <c r="A9165" s="2"/>
    </row>
    <row r="9166" spans="1:1" ht="15.5" x14ac:dyDescent="0.35">
      <c r="A9166" s="2"/>
    </row>
    <row r="9167" spans="1:1" ht="15.5" x14ac:dyDescent="0.35">
      <c r="A9167" s="2"/>
    </row>
    <row r="9168" spans="1:1" ht="15.5" x14ac:dyDescent="0.35">
      <c r="A9168" s="2"/>
    </row>
    <row r="9169" spans="1:1" ht="15.5" x14ac:dyDescent="0.35">
      <c r="A9169" s="2"/>
    </row>
    <row r="9170" spans="1:1" ht="15.5" x14ac:dyDescent="0.35">
      <c r="A9170" s="2"/>
    </row>
    <row r="9171" spans="1:1" ht="15.5" x14ac:dyDescent="0.35">
      <c r="A9171" s="2"/>
    </row>
    <row r="9172" spans="1:1" ht="15.5" x14ac:dyDescent="0.35">
      <c r="A9172" s="2"/>
    </row>
    <row r="9173" spans="1:1" ht="15.5" x14ac:dyDescent="0.35">
      <c r="A9173" s="2"/>
    </row>
    <row r="9174" spans="1:1" ht="15.5" x14ac:dyDescent="0.35">
      <c r="A9174" s="2"/>
    </row>
    <row r="9175" spans="1:1" ht="15.5" x14ac:dyDescent="0.35">
      <c r="A9175" s="2"/>
    </row>
    <row r="9176" spans="1:1" ht="15.5" x14ac:dyDescent="0.35">
      <c r="A9176" s="2"/>
    </row>
    <row r="9177" spans="1:1" ht="15.5" x14ac:dyDescent="0.35">
      <c r="A9177" s="2"/>
    </row>
    <row r="9178" spans="1:1" ht="15.5" x14ac:dyDescent="0.35">
      <c r="A9178" s="2"/>
    </row>
    <row r="9179" spans="1:1" ht="15.5" x14ac:dyDescent="0.35">
      <c r="A9179" s="2"/>
    </row>
    <row r="9180" spans="1:1" ht="15.5" x14ac:dyDescent="0.35">
      <c r="A9180" s="2"/>
    </row>
    <row r="9181" spans="1:1" ht="15.5" x14ac:dyDescent="0.35">
      <c r="A9181" s="2"/>
    </row>
    <row r="9182" spans="1:1" ht="15.5" x14ac:dyDescent="0.35">
      <c r="A9182" s="2"/>
    </row>
    <row r="9183" spans="1:1" ht="15.5" x14ac:dyDescent="0.35">
      <c r="A9183" s="2"/>
    </row>
    <row r="9184" spans="1:1" ht="15.5" x14ac:dyDescent="0.35">
      <c r="A9184" s="2"/>
    </row>
    <row r="9185" spans="1:1" ht="15.5" x14ac:dyDescent="0.35">
      <c r="A9185" s="2"/>
    </row>
    <row r="9186" spans="1:1" ht="15.5" x14ac:dyDescent="0.35">
      <c r="A9186" s="2"/>
    </row>
    <row r="9187" spans="1:1" ht="15.5" x14ac:dyDescent="0.35">
      <c r="A9187" s="2"/>
    </row>
    <row r="9188" spans="1:1" ht="15.5" x14ac:dyDescent="0.35">
      <c r="A9188" s="2"/>
    </row>
    <row r="9189" spans="1:1" ht="15.5" x14ac:dyDescent="0.35">
      <c r="A9189" s="2"/>
    </row>
    <row r="9190" spans="1:1" ht="15.5" x14ac:dyDescent="0.35">
      <c r="A9190" s="2"/>
    </row>
    <row r="9191" spans="1:1" ht="15.5" x14ac:dyDescent="0.35">
      <c r="A9191" s="2"/>
    </row>
    <row r="9192" spans="1:1" ht="15.5" x14ac:dyDescent="0.35">
      <c r="A9192" s="2"/>
    </row>
    <row r="9193" spans="1:1" ht="15.5" x14ac:dyDescent="0.35">
      <c r="A9193" s="2"/>
    </row>
    <row r="9194" spans="1:1" ht="15.5" x14ac:dyDescent="0.35">
      <c r="A9194" s="2"/>
    </row>
    <row r="9195" spans="1:1" ht="15.5" x14ac:dyDescent="0.35">
      <c r="A9195" s="2"/>
    </row>
    <row r="9196" spans="1:1" ht="15.5" x14ac:dyDescent="0.35">
      <c r="A9196" s="2"/>
    </row>
    <row r="9197" spans="1:1" ht="15.5" x14ac:dyDescent="0.35">
      <c r="A9197" s="2"/>
    </row>
    <row r="9198" spans="1:1" ht="15.5" x14ac:dyDescent="0.35">
      <c r="A9198" s="2"/>
    </row>
    <row r="9199" spans="1:1" ht="15.5" x14ac:dyDescent="0.35">
      <c r="A9199" s="2"/>
    </row>
    <row r="9200" spans="1:1" ht="15.5" x14ac:dyDescent="0.35">
      <c r="A9200" s="2"/>
    </row>
    <row r="9201" spans="1:1" ht="15.5" x14ac:dyDescent="0.35">
      <c r="A9201" s="2"/>
    </row>
    <row r="9202" spans="1:1" ht="15.5" x14ac:dyDescent="0.35">
      <c r="A9202" s="2"/>
    </row>
    <row r="9203" spans="1:1" ht="15.5" x14ac:dyDescent="0.35">
      <c r="A9203" s="2"/>
    </row>
    <row r="9204" spans="1:1" ht="15.5" x14ac:dyDescent="0.35">
      <c r="A9204" s="2"/>
    </row>
    <row r="9205" spans="1:1" ht="15.5" x14ac:dyDescent="0.35">
      <c r="A9205" s="2"/>
    </row>
    <row r="9206" spans="1:1" ht="15.5" x14ac:dyDescent="0.35">
      <c r="A9206" s="2"/>
    </row>
    <row r="9207" spans="1:1" ht="15.5" x14ac:dyDescent="0.35">
      <c r="A9207" s="2"/>
    </row>
    <row r="9208" spans="1:1" ht="15.5" x14ac:dyDescent="0.35">
      <c r="A9208" s="2"/>
    </row>
    <row r="9209" spans="1:1" ht="15.5" x14ac:dyDescent="0.35">
      <c r="A9209" s="2"/>
    </row>
    <row r="9210" spans="1:1" ht="15.5" x14ac:dyDescent="0.35">
      <c r="A9210" s="2"/>
    </row>
    <row r="9211" spans="1:1" ht="15.5" x14ac:dyDescent="0.35">
      <c r="A9211" s="2"/>
    </row>
    <row r="9212" spans="1:1" ht="15.5" x14ac:dyDescent="0.35">
      <c r="A9212" s="2"/>
    </row>
    <row r="9213" spans="1:1" ht="15.5" x14ac:dyDescent="0.35">
      <c r="A9213" s="2"/>
    </row>
    <row r="9214" spans="1:1" ht="15.5" x14ac:dyDescent="0.35">
      <c r="A9214" s="2"/>
    </row>
    <row r="9215" spans="1:1" ht="15.5" x14ac:dyDescent="0.35">
      <c r="A9215" s="2"/>
    </row>
    <row r="9216" spans="1:1" ht="15.5" x14ac:dyDescent="0.35">
      <c r="A9216" s="2"/>
    </row>
    <row r="9217" spans="1:1" ht="15.5" x14ac:dyDescent="0.35">
      <c r="A9217" s="2"/>
    </row>
    <row r="9218" spans="1:1" ht="15.5" x14ac:dyDescent="0.35">
      <c r="A9218" s="2"/>
    </row>
    <row r="9219" spans="1:1" ht="15.5" x14ac:dyDescent="0.35">
      <c r="A9219" s="2"/>
    </row>
    <row r="9220" spans="1:1" ht="15.5" x14ac:dyDescent="0.35">
      <c r="A9220" s="2"/>
    </row>
    <row r="9221" spans="1:1" ht="15.5" x14ac:dyDescent="0.35">
      <c r="A9221" s="2"/>
    </row>
    <row r="9222" spans="1:1" ht="15.5" x14ac:dyDescent="0.35">
      <c r="A9222" s="2"/>
    </row>
    <row r="9223" spans="1:1" ht="15.5" x14ac:dyDescent="0.35">
      <c r="A9223" s="2"/>
    </row>
    <row r="9224" spans="1:1" ht="15.5" x14ac:dyDescent="0.35">
      <c r="A9224" s="2"/>
    </row>
    <row r="9225" spans="1:1" ht="15.5" x14ac:dyDescent="0.35">
      <c r="A9225" s="2"/>
    </row>
    <row r="9226" spans="1:1" ht="15.5" x14ac:dyDescent="0.35">
      <c r="A9226" s="2"/>
    </row>
    <row r="9227" spans="1:1" ht="15.5" x14ac:dyDescent="0.35">
      <c r="A9227" s="2"/>
    </row>
    <row r="9228" spans="1:1" ht="15.5" x14ac:dyDescent="0.35">
      <c r="A9228" s="2"/>
    </row>
    <row r="9229" spans="1:1" ht="15.5" x14ac:dyDescent="0.35">
      <c r="A9229" s="2"/>
    </row>
    <row r="9230" spans="1:1" ht="15.5" x14ac:dyDescent="0.35">
      <c r="A9230" s="2"/>
    </row>
    <row r="9231" spans="1:1" ht="15.5" x14ac:dyDescent="0.35">
      <c r="A9231" s="2"/>
    </row>
    <row r="9232" spans="1:1" ht="15.5" x14ac:dyDescent="0.35">
      <c r="A9232" s="2"/>
    </row>
    <row r="9233" spans="1:1" ht="15.5" x14ac:dyDescent="0.35">
      <c r="A9233" s="2"/>
    </row>
    <row r="9234" spans="1:1" ht="15.5" x14ac:dyDescent="0.35">
      <c r="A9234" s="2"/>
    </row>
    <row r="9235" spans="1:1" ht="15.5" x14ac:dyDescent="0.35">
      <c r="A9235" s="2"/>
    </row>
    <row r="9236" spans="1:1" ht="15.5" x14ac:dyDescent="0.35">
      <c r="A9236" s="2"/>
    </row>
    <row r="9237" spans="1:1" ht="15.5" x14ac:dyDescent="0.35">
      <c r="A9237" s="2"/>
    </row>
    <row r="9238" spans="1:1" ht="15.5" x14ac:dyDescent="0.35">
      <c r="A9238" s="2"/>
    </row>
    <row r="9239" spans="1:1" ht="15.5" x14ac:dyDescent="0.35">
      <c r="A9239" s="2"/>
    </row>
    <row r="9240" spans="1:1" ht="15.5" x14ac:dyDescent="0.35">
      <c r="A9240" s="2"/>
    </row>
    <row r="9241" spans="1:1" ht="15.5" x14ac:dyDescent="0.35">
      <c r="A9241" s="2"/>
    </row>
    <row r="9242" spans="1:1" ht="15.5" x14ac:dyDescent="0.35">
      <c r="A9242" s="2"/>
    </row>
    <row r="9243" spans="1:1" ht="15.5" x14ac:dyDescent="0.35">
      <c r="A9243" s="2"/>
    </row>
    <row r="9244" spans="1:1" ht="15.5" x14ac:dyDescent="0.35">
      <c r="A9244" s="2"/>
    </row>
    <row r="9245" spans="1:1" ht="15.5" x14ac:dyDescent="0.35">
      <c r="A9245" s="2"/>
    </row>
    <row r="9246" spans="1:1" ht="15.5" x14ac:dyDescent="0.35">
      <c r="A9246" s="2"/>
    </row>
    <row r="9247" spans="1:1" ht="15.5" x14ac:dyDescent="0.35">
      <c r="A9247" s="2"/>
    </row>
    <row r="9248" spans="1:1" ht="15.5" x14ac:dyDescent="0.35">
      <c r="A9248" s="2"/>
    </row>
    <row r="9249" spans="1:1" ht="15.5" x14ac:dyDescent="0.35">
      <c r="A9249" s="2"/>
    </row>
    <row r="9250" spans="1:1" ht="15.5" x14ac:dyDescent="0.35">
      <c r="A9250" s="2"/>
    </row>
    <row r="9251" spans="1:1" ht="15.5" x14ac:dyDescent="0.35">
      <c r="A9251" s="2"/>
    </row>
    <row r="9252" spans="1:1" ht="15.5" x14ac:dyDescent="0.35">
      <c r="A9252" s="2"/>
    </row>
    <row r="9253" spans="1:1" ht="15.5" x14ac:dyDescent="0.35">
      <c r="A9253" s="2"/>
    </row>
    <row r="9254" spans="1:1" ht="15.5" x14ac:dyDescent="0.35">
      <c r="A9254" s="2"/>
    </row>
    <row r="9255" spans="1:1" ht="15.5" x14ac:dyDescent="0.35">
      <c r="A9255" s="2"/>
    </row>
    <row r="9256" spans="1:1" ht="15.5" x14ac:dyDescent="0.35">
      <c r="A9256" s="2"/>
    </row>
    <row r="9257" spans="1:1" ht="15.5" x14ac:dyDescent="0.35">
      <c r="A9257" s="2"/>
    </row>
    <row r="9258" spans="1:1" ht="15.5" x14ac:dyDescent="0.35">
      <c r="A9258" s="2"/>
    </row>
    <row r="9259" spans="1:1" ht="15.5" x14ac:dyDescent="0.35">
      <c r="A9259" s="2"/>
    </row>
    <row r="9260" spans="1:1" ht="15.5" x14ac:dyDescent="0.35">
      <c r="A9260" s="2"/>
    </row>
    <row r="9261" spans="1:1" ht="15.5" x14ac:dyDescent="0.35">
      <c r="A9261" s="2"/>
    </row>
    <row r="9262" spans="1:1" ht="15.5" x14ac:dyDescent="0.35">
      <c r="A9262" s="2"/>
    </row>
    <row r="9263" spans="1:1" ht="15.5" x14ac:dyDescent="0.35">
      <c r="A9263" s="2"/>
    </row>
    <row r="9264" spans="1:1" ht="15.5" x14ac:dyDescent="0.35">
      <c r="A9264" s="2"/>
    </row>
    <row r="9265" spans="1:1" ht="15.5" x14ac:dyDescent="0.35">
      <c r="A9265" s="2"/>
    </row>
    <row r="9266" spans="1:1" ht="15.5" x14ac:dyDescent="0.35">
      <c r="A9266" s="2"/>
    </row>
    <row r="9267" spans="1:1" ht="15.5" x14ac:dyDescent="0.35">
      <c r="A9267" s="2"/>
    </row>
    <row r="9268" spans="1:1" ht="15.5" x14ac:dyDescent="0.35">
      <c r="A9268" s="2"/>
    </row>
    <row r="9269" spans="1:1" ht="15.5" x14ac:dyDescent="0.35">
      <c r="A9269" s="2"/>
    </row>
    <row r="9270" spans="1:1" ht="15.5" x14ac:dyDescent="0.35">
      <c r="A9270" s="2"/>
    </row>
    <row r="9271" spans="1:1" ht="15.5" x14ac:dyDescent="0.35">
      <c r="A9271" s="2"/>
    </row>
    <row r="9272" spans="1:1" ht="15.5" x14ac:dyDescent="0.35">
      <c r="A9272" s="2"/>
    </row>
    <row r="9273" spans="1:1" ht="15.5" x14ac:dyDescent="0.35">
      <c r="A9273" s="2"/>
    </row>
    <row r="9274" spans="1:1" ht="15.5" x14ac:dyDescent="0.35">
      <c r="A9274" s="2"/>
    </row>
    <row r="9275" spans="1:1" ht="15.5" x14ac:dyDescent="0.35">
      <c r="A9275" s="2"/>
    </row>
    <row r="9276" spans="1:1" ht="15.5" x14ac:dyDescent="0.35">
      <c r="A9276" s="2"/>
    </row>
    <row r="9277" spans="1:1" ht="15.5" x14ac:dyDescent="0.35">
      <c r="A9277" s="2"/>
    </row>
    <row r="9278" spans="1:1" ht="15.5" x14ac:dyDescent="0.35">
      <c r="A9278" s="2"/>
    </row>
    <row r="9279" spans="1:1" ht="15.5" x14ac:dyDescent="0.35">
      <c r="A9279" s="2"/>
    </row>
    <row r="9280" spans="1:1" ht="15.5" x14ac:dyDescent="0.35">
      <c r="A9280" s="2"/>
    </row>
    <row r="9281" spans="1:1" ht="15.5" x14ac:dyDescent="0.35">
      <c r="A9281" s="2"/>
    </row>
    <row r="9282" spans="1:1" ht="15.5" x14ac:dyDescent="0.35">
      <c r="A9282" s="2"/>
    </row>
    <row r="9283" spans="1:1" ht="15.5" x14ac:dyDescent="0.35">
      <c r="A9283" s="2"/>
    </row>
    <row r="9284" spans="1:1" ht="15.5" x14ac:dyDescent="0.35">
      <c r="A9284" s="2"/>
    </row>
    <row r="9285" spans="1:1" ht="15.5" x14ac:dyDescent="0.35">
      <c r="A9285" s="2"/>
    </row>
    <row r="9286" spans="1:1" ht="15.5" x14ac:dyDescent="0.35">
      <c r="A9286" s="2"/>
    </row>
    <row r="9287" spans="1:1" ht="15.5" x14ac:dyDescent="0.35">
      <c r="A9287" s="2"/>
    </row>
    <row r="9288" spans="1:1" ht="15.5" x14ac:dyDescent="0.35">
      <c r="A9288" s="2"/>
    </row>
    <row r="9289" spans="1:1" ht="15.5" x14ac:dyDescent="0.35">
      <c r="A9289" s="2"/>
    </row>
    <row r="9290" spans="1:1" ht="15.5" x14ac:dyDescent="0.35">
      <c r="A9290" s="2"/>
    </row>
    <row r="9291" spans="1:1" ht="15.5" x14ac:dyDescent="0.35">
      <c r="A9291" s="2"/>
    </row>
    <row r="9292" spans="1:1" ht="15.5" x14ac:dyDescent="0.35">
      <c r="A9292" s="2"/>
    </row>
    <row r="9293" spans="1:1" ht="15.5" x14ac:dyDescent="0.35">
      <c r="A9293" s="2"/>
    </row>
    <row r="9294" spans="1:1" ht="15.5" x14ac:dyDescent="0.35">
      <c r="A9294" s="2"/>
    </row>
    <row r="9295" spans="1:1" ht="15.5" x14ac:dyDescent="0.35">
      <c r="A9295" s="2"/>
    </row>
    <row r="9296" spans="1:1" ht="15.5" x14ac:dyDescent="0.35">
      <c r="A9296" s="2"/>
    </row>
    <row r="9297" spans="1:1" ht="15.5" x14ac:dyDescent="0.35">
      <c r="A9297" s="2"/>
    </row>
    <row r="9298" spans="1:1" ht="15.5" x14ac:dyDescent="0.35">
      <c r="A9298" s="2"/>
    </row>
    <row r="9299" spans="1:1" ht="15.5" x14ac:dyDescent="0.35">
      <c r="A9299" s="2"/>
    </row>
    <row r="9300" spans="1:1" ht="15.5" x14ac:dyDescent="0.35">
      <c r="A9300" s="2"/>
    </row>
    <row r="9301" spans="1:1" ht="15.5" x14ac:dyDescent="0.35">
      <c r="A9301" s="2"/>
    </row>
    <row r="9302" spans="1:1" ht="15.5" x14ac:dyDescent="0.35">
      <c r="A9302" s="2"/>
    </row>
    <row r="9303" spans="1:1" ht="15.5" x14ac:dyDescent="0.35">
      <c r="A9303" s="2"/>
    </row>
    <row r="9304" spans="1:1" ht="15.5" x14ac:dyDescent="0.35">
      <c r="A9304" s="2"/>
    </row>
    <row r="9305" spans="1:1" ht="15.5" x14ac:dyDescent="0.35">
      <c r="A9305" s="2"/>
    </row>
    <row r="9306" spans="1:1" ht="15.5" x14ac:dyDescent="0.35">
      <c r="A9306" s="2"/>
    </row>
    <row r="9307" spans="1:1" ht="15.5" x14ac:dyDescent="0.35">
      <c r="A9307" s="2"/>
    </row>
    <row r="9308" spans="1:1" ht="15.5" x14ac:dyDescent="0.35">
      <c r="A9308" s="2"/>
    </row>
    <row r="9309" spans="1:1" ht="15.5" x14ac:dyDescent="0.35">
      <c r="A9309" s="2"/>
    </row>
    <row r="9310" spans="1:1" ht="15.5" x14ac:dyDescent="0.35">
      <c r="A9310" s="2"/>
    </row>
    <row r="9311" spans="1:1" ht="15.5" x14ac:dyDescent="0.35">
      <c r="A9311" s="2"/>
    </row>
    <row r="9312" spans="1:1" ht="15.5" x14ac:dyDescent="0.35">
      <c r="A9312" s="2"/>
    </row>
    <row r="9313" spans="1:1" ht="15.5" x14ac:dyDescent="0.35">
      <c r="A9313" s="2"/>
    </row>
    <row r="9314" spans="1:1" ht="15.5" x14ac:dyDescent="0.35">
      <c r="A9314" s="2"/>
    </row>
    <row r="9315" spans="1:1" ht="15.5" x14ac:dyDescent="0.35">
      <c r="A9315" s="2"/>
    </row>
    <row r="9316" spans="1:1" ht="15.5" x14ac:dyDescent="0.35">
      <c r="A9316" s="2"/>
    </row>
    <row r="9317" spans="1:1" ht="15.5" x14ac:dyDescent="0.35">
      <c r="A9317" s="2"/>
    </row>
    <row r="9318" spans="1:1" ht="15.5" x14ac:dyDescent="0.35">
      <c r="A9318" s="2"/>
    </row>
    <row r="9319" spans="1:1" ht="15.5" x14ac:dyDescent="0.35">
      <c r="A9319" s="2"/>
    </row>
    <row r="9320" spans="1:1" ht="15.5" x14ac:dyDescent="0.35">
      <c r="A9320" s="2"/>
    </row>
    <row r="9321" spans="1:1" ht="15.5" x14ac:dyDescent="0.35">
      <c r="A9321" s="2"/>
    </row>
    <row r="9322" spans="1:1" ht="15.5" x14ac:dyDescent="0.35">
      <c r="A9322" s="2"/>
    </row>
    <row r="9323" spans="1:1" ht="15.5" x14ac:dyDescent="0.35">
      <c r="A9323" s="2"/>
    </row>
    <row r="9324" spans="1:1" ht="15.5" x14ac:dyDescent="0.35">
      <c r="A9324" s="2"/>
    </row>
    <row r="9325" spans="1:1" ht="15.5" x14ac:dyDescent="0.35">
      <c r="A9325" s="2"/>
    </row>
    <row r="9326" spans="1:1" ht="15.5" x14ac:dyDescent="0.35">
      <c r="A9326" s="2"/>
    </row>
    <row r="9327" spans="1:1" ht="15.5" x14ac:dyDescent="0.35">
      <c r="A9327" s="2"/>
    </row>
    <row r="9328" spans="1:1" ht="15.5" x14ac:dyDescent="0.35">
      <c r="A9328" s="2"/>
    </row>
    <row r="9329" spans="1:1" ht="15.5" x14ac:dyDescent="0.35">
      <c r="A9329" s="2"/>
    </row>
    <row r="9330" spans="1:1" ht="15.5" x14ac:dyDescent="0.35">
      <c r="A9330" s="2"/>
    </row>
    <row r="9331" spans="1:1" ht="15.5" x14ac:dyDescent="0.35">
      <c r="A9331" s="2"/>
    </row>
    <row r="9332" spans="1:1" ht="15.5" x14ac:dyDescent="0.35">
      <c r="A9332" s="2"/>
    </row>
    <row r="9333" spans="1:1" ht="15.5" x14ac:dyDescent="0.35">
      <c r="A9333" s="2"/>
    </row>
    <row r="9334" spans="1:1" ht="15.5" x14ac:dyDescent="0.35">
      <c r="A9334" s="2"/>
    </row>
    <row r="9335" spans="1:1" ht="15.5" x14ac:dyDescent="0.35">
      <c r="A9335" s="2"/>
    </row>
    <row r="9336" spans="1:1" ht="15.5" x14ac:dyDescent="0.35">
      <c r="A9336" s="2"/>
    </row>
    <row r="9337" spans="1:1" ht="15.5" x14ac:dyDescent="0.35">
      <c r="A9337" s="2"/>
    </row>
    <row r="9338" spans="1:1" ht="15.5" x14ac:dyDescent="0.35">
      <c r="A9338" s="2"/>
    </row>
    <row r="9339" spans="1:1" ht="15.5" x14ac:dyDescent="0.35">
      <c r="A9339" s="2"/>
    </row>
    <row r="9340" spans="1:1" ht="15.5" x14ac:dyDescent="0.35">
      <c r="A9340" s="2"/>
    </row>
    <row r="9341" spans="1:1" ht="15.5" x14ac:dyDescent="0.35">
      <c r="A9341" s="2"/>
    </row>
    <row r="9342" spans="1:1" ht="15.5" x14ac:dyDescent="0.35">
      <c r="A9342" s="2"/>
    </row>
    <row r="9343" spans="1:1" ht="15.5" x14ac:dyDescent="0.35">
      <c r="A9343" s="2"/>
    </row>
    <row r="9344" spans="1:1" ht="15.5" x14ac:dyDescent="0.35">
      <c r="A9344" s="2"/>
    </row>
    <row r="9345" spans="1:1" ht="15.5" x14ac:dyDescent="0.35">
      <c r="A9345" s="2"/>
    </row>
    <row r="9346" spans="1:1" ht="15.5" x14ac:dyDescent="0.35">
      <c r="A9346" s="2"/>
    </row>
    <row r="9347" spans="1:1" ht="15.5" x14ac:dyDescent="0.35">
      <c r="A9347" s="2"/>
    </row>
    <row r="9348" spans="1:1" ht="15.5" x14ac:dyDescent="0.35">
      <c r="A9348" s="2"/>
    </row>
    <row r="9349" spans="1:1" ht="15.5" x14ac:dyDescent="0.35">
      <c r="A9349" s="2"/>
    </row>
    <row r="9350" spans="1:1" ht="15.5" x14ac:dyDescent="0.35">
      <c r="A9350" s="2"/>
    </row>
    <row r="9351" spans="1:1" ht="15.5" x14ac:dyDescent="0.35">
      <c r="A9351" s="2"/>
    </row>
    <row r="9352" spans="1:1" ht="15.5" x14ac:dyDescent="0.35">
      <c r="A9352" s="2"/>
    </row>
    <row r="9353" spans="1:1" ht="15.5" x14ac:dyDescent="0.35">
      <c r="A9353" s="2"/>
    </row>
    <row r="9354" spans="1:1" ht="15.5" x14ac:dyDescent="0.35">
      <c r="A9354" s="2"/>
    </row>
    <row r="9355" spans="1:1" ht="15.5" x14ac:dyDescent="0.35">
      <c r="A9355" s="2"/>
    </row>
    <row r="9356" spans="1:1" ht="15.5" x14ac:dyDescent="0.35">
      <c r="A9356" s="2"/>
    </row>
    <row r="9357" spans="1:1" ht="15.5" x14ac:dyDescent="0.35">
      <c r="A9357" s="2"/>
    </row>
    <row r="9358" spans="1:1" ht="15.5" x14ac:dyDescent="0.35">
      <c r="A9358" s="2"/>
    </row>
    <row r="9359" spans="1:1" ht="15.5" x14ac:dyDescent="0.35">
      <c r="A9359" s="2"/>
    </row>
    <row r="9360" spans="1:1" ht="15.5" x14ac:dyDescent="0.35">
      <c r="A9360" s="2"/>
    </row>
    <row r="9361" spans="1:1" ht="15.5" x14ac:dyDescent="0.35">
      <c r="A9361" s="2"/>
    </row>
    <row r="9362" spans="1:1" ht="15.5" x14ac:dyDescent="0.35">
      <c r="A9362" s="2"/>
    </row>
    <row r="9363" spans="1:1" ht="15.5" x14ac:dyDescent="0.35">
      <c r="A9363" s="2"/>
    </row>
    <row r="9364" spans="1:1" ht="15.5" x14ac:dyDescent="0.35">
      <c r="A9364" s="2"/>
    </row>
    <row r="9365" spans="1:1" ht="15.5" x14ac:dyDescent="0.35">
      <c r="A9365" s="2"/>
    </row>
    <row r="9366" spans="1:1" ht="15.5" x14ac:dyDescent="0.35">
      <c r="A9366" s="2"/>
    </row>
    <row r="9367" spans="1:1" ht="15.5" x14ac:dyDescent="0.35">
      <c r="A9367" s="2"/>
    </row>
    <row r="9368" spans="1:1" ht="15.5" x14ac:dyDescent="0.35">
      <c r="A9368" s="2"/>
    </row>
    <row r="9369" spans="1:1" ht="15.5" x14ac:dyDescent="0.35">
      <c r="A9369" s="2"/>
    </row>
    <row r="9370" spans="1:1" ht="15.5" x14ac:dyDescent="0.35">
      <c r="A9370" s="2"/>
    </row>
    <row r="9371" spans="1:1" ht="15.5" x14ac:dyDescent="0.35">
      <c r="A9371" s="2"/>
    </row>
    <row r="9372" spans="1:1" ht="15.5" x14ac:dyDescent="0.35">
      <c r="A9372" s="2"/>
    </row>
    <row r="9373" spans="1:1" ht="15.5" x14ac:dyDescent="0.35">
      <c r="A9373" s="2"/>
    </row>
    <row r="9374" spans="1:1" ht="15.5" x14ac:dyDescent="0.35">
      <c r="A9374" s="2"/>
    </row>
    <row r="9375" spans="1:1" ht="15.5" x14ac:dyDescent="0.35">
      <c r="A9375" s="2"/>
    </row>
    <row r="9376" spans="1:1" ht="15.5" x14ac:dyDescent="0.35">
      <c r="A9376" s="2"/>
    </row>
    <row r="9377" spans="1:1" ht="15.5" x14ac:dyDescent="0.35">
      <c r="A9377" s="2"/>
    </row>
    <row r="9378" spans="1:1" ht="15.5" x14ac:dyDescent="0.35">
      <c r="A9378" s="2"/>
    </row>
    <row r="9379" spans="1:1" ht="15.5" x14ac:dyDescent="0.35">
      <c r="A9379" s="2"/>
    </row>
    <row r="9380" spans="1:1" ht="15.5" x14ac:dyDescent="0.35">
      <c r="A9380" s="2"/>
    </row>
    <row r="9381" spans="1:1" ht="15.5" x14ac:dyDescent="0.35">
      <c r="A9381" s="2"/>
    </row>
    <row r="9382" spans="1:1" ht="15.5" x14ac:dyDescent="0.35">
      <c r="A9382" s="2"/>
    </row>
    <row r="9383" spans="1:1" ht="15.5" x14ac:dyDescent="0.35">
      <c r="A9383" s="2"/>
    </row>
    <row r="9384" spans="1:1" ht="15.5" x14ac:dyDescent="0.35">
      <c r="A9384" s="2"/>
    </row>
    <row r="9385" spans="1:1" ht="15.5" x14ac:dyDescent="0.35">
      <c r="A9385" s="2"/>
    </row>
    <row r="9386" spans="1:1" ht="15.5" x14ac:dyDescent="0.35">
      <c r="A9386" s="2"/>
    </row>
    <row r="9387" spans="1:1" ht="15.5" x14ac:dyDescent="0.35">
      <c r="A9387" s="2"/>
    </row>
    <row r="9388" spans="1:1" ht="15.5" x14ac:dyDescent="0.35">
      <c r="A9388" s="2"/>
    </row>
    <row r="9389" spans="1:1" ht="15.5" x14ac:dyDescent="0.35">
      <c r="A9389" s="2"/>
    </row>
    <row r="9390" spans="1:1" ht="15.5" x14ac:dyDescent="0.35">
      <c r="A9390" s="2"/>
    </row>
    <row r="9391" spans="1:1" ht="15.5" x14ac:dyDescent="0.35">
      <c r="A9391" s="2"/>
    </row>
    <row r="9392" spans="1:1" ht="15.5" x14ac:dyDescent="0.35">
      <c r="A9392" s="2"/>
    </row>
    <row r="9393" spans="1:1" ht="15.5" x14ac:dyDescent="0.35">
      <c r="A9393" s="2"/>
    </row>
    <row r="9394" spans="1:1" ht="15.5" x14ac:dyDescent="0.35">
      <c r="A9394" s="2"/>
    </row>
    <row r="9395" spans="1:1" ht="15.5" x14ac:dyDescent="0.35">
      <c r="A9395" s="2"/>
    </row>
    <row r="9396" spans="1:1" ht="15.5" x14ac:dyDescent="0.35">
      <c r="A9396" s="2"/>
    </row>
    <row r="9397" spans="1:1" ht="15.5" x14ac:dyDescent="0.35">
      <c r="A9397" s="2"/>
    </row>
    <row r="9398" spans="1:1" ht="15.5" x14ac:dyDescent="0.35">
      <c r="A9398" s="2"/>
    </row>
    <row r="9399" spans="1:1" ht="15.5" x14ac:dyDescent="0.35">
      <c r="A9399" s="2"/>
    </row>
    <row r="9400" spans="1:1" ht="15.5" x14ac:dyDescent="0.35">
      <c r="A9400" s="2"/>
    </row>
    <row r="9401" spans="1:1" ht="15.5" x14ac:dyDescent="0.35">
      <c r="A9401" s="2"/>
    </row>
    <row r="9402" spans="1:1" ht="15.5" x14ac:dyDescent="0.35">
      <c r="A9402" s="2"/>
    </row>
    <row r="9403" spans="1:1" ht="15.5" x14ac:dyDescent="0.35">
      <c r="A9403" s="2"/>
    </row>
    <row r="9404" spans="1:1" ht="15.5" x14ac:dyDescent="0.35">
      <c r="A9404" s="2"/>
    </row>
    <row r="9405" spans="1:1" ht="15.5" x14ac:dyDescent="0.35">
      <c r="A9405" s="2"/>
    </row>
    <row r="9406" spans="1:1" ht="15.5" x14ac:dyDescent="0.35">
      <c r="A9406" s="2"/>
    </row>
    <row r="9407" spans="1:1" ht="15.5" x14ac:dyDescent="0.35">
      <c r="A9407" s="2"/>
    </row>
    <row r="9408" spans="1:1" ht="15.5" x14ac:dyDescent="0.35">
      <c r="A9408" s="2"/>
    </row>
    <row r="9409" spans="1:1" ht="15.5" x14ac:dyDescent="0.35">
      <c r="A9409" s="2"/>
    </row>
    <row r="9410" spans="1:1" ht="15.5" x14ac:dyDescent="0.35">
      <c r="A9410" s="2"/>
    </row>
    <row r="9411" spans="1:1" ht="15.5" x14ac:dyDescent="0.35">
      <c r="A9411" s="2"/>
    </row>
    <row r="9412" spans="1:1" ht="15.5" x14ac:dyDescent="0.35">
      <c r="A9412" s="2"/>
    </row>
    <row r="9413" spans="1:1" ht="15.5" x14ac:dyDescent="0.35">
      <c r="A9413" s="2"/>
    </row>
    <row r="9414" spans="1:1" ht="15.5" x14ac:dyDescent="0.35">
      <c r="A9414" s="2"/>
    </row>
    <row r="9415" spans="1:1" ht="15.5" x14ac:dyDescent="0.35">
      <c r="A9415" s="2"/>
    </row>
    <row r="9416" spans="1:1" ht="15.5" x14ac:dyDescent="0.35">
      <c r="A9416" s="2"/>
    </row>
    <row r="9417" spans="1:1" ht="15.5" x14ac:dyDescent="0.35">
      <c r="A9417" s="2"/>
    </row>
    <row r="9418" spans="1:1" ht="15.5" x14ac:dyDescent="0.35">
      <c r="A9418" s="2"/>
    </row>
    <row r="9419" spans="1:1" ht="15.5" x14ac:dyDescent="0.35">
      <c r="A9419" s="2"/>
    </row>
    <row r="9420" spans="1:1" ht="15.5" x14ac:dyDescent="0.35">
      <c r="A9420" s="2"/>
    </row>
    <row r="9421" spans="1:1" ht="15.5" x14ac:dyDescent="0.35">
      <c r="A9421" s="2"/>
    </row>
    <row r="9422" spans="1:1" ht="15.5" x14ac:dyDescent="0.35">
      <c r="A9422" s="2"/>
    </row>
    <row r="9423" spans="1:1" ht="15.5" x14ac:dyDescent="0.35">
      <c r="A9423" s="2"/>
    </row>
    <row r="9424" spans="1:1" ht="15.5" x14ac:dyDescent="0.35">
      <c r="A9424" s="2"/>
    </row>
    <row r="9425" spans="1:1" ht="15.5" x14ac:dyDescent="0.35">
      <c r="A9425" s="2"/>
    </row>
    <row r="9426" spans="1:1" ht="15.5" x14ac:dyDescent="0.35">
      <c r="A9426" s="2"/>
    </row>
    <row r="9427" spans="1:1" ht="15.5" x14ac:dyDescent="0.35">
      <c r="A9427" s="2"/>
    </row>
    <row r="9428" spans="1:1" ht="15.5" x14ac:dyDescent="0.35">
      <c r="A9428" s="2"/>
    </row>
    <row r="9429" spans="1:1" ht="15.5" x14ac:dyDescent="0.35">
      <c r="A9429" s="2"/>
    </row>
    <row r="9430" spans="1:1" ht="15.5" x14ac:dyDescent="0.35">
      <c r="A9430" s="2"/>
    </row>
    <row r="9431" spans="1:1" ht="15.5" x14ac:dyDescent="0.35">
      <c r="A9431" s="2"/>
    </row>
    <row r="9432" spans="1:1" ht="15.5" x14ac:dyDescent="0.35">
      <c r="A9432" s="2"/>
    </row>
    <row r="9433" spans="1:1" ht="15.5" x14ac:dyDescent="0.35">
      <c r="A9433" s="2"/>
    </row>
    <row r="9434" spans="1:1" ht="15.5" x14ac:dyDescent="0.35">
      <c r="A9434" s="2"/>
    </row>
    <row r="9435" spans="1:1" ht="15.5" x14ac:dyDescent="0.35">
      <c r="A9435" s="2"/>
    </row>
    <row r="9436" spans="1:1" ht="15.5" x14ac:dyDescent="0.35">
      <c r="A9436" s="2"/>
    </row>
    <row r="9437" spans="1:1" ht="15.5" x14ac:dyDescent="0.35">
      <c r="A9437" s="2"/>
    </row>
    <row r="9438" spans="1:1" ht="15.5" x14ac:dyDescent="0.35">
      <c r="A9438" s="2"/>
    </row>
    <row r="9439" spans="1:1" ht="15.5" x14ac:dyDescent="0.35">
      <c r="A9439" s="2"/>
    </row>
    <row r="9440" spans="1:1" ht="15.5" x14ac:dyDescent="0.35">
      <c r="A9440" s="2"/>
    </row>
    <row r="9441" spans="1:1" ht="15.5" x14ac:dyDescent="0.35">
      <c r="A9441" s="2"/>
    </row>
    <row r="9442" spans="1:1" ht="15.5" x14ac:dyDescent="0.35">
      <c r="A9442" s="2"/>
    </row>
    <row r="9443" spans="1:1" ht="15.5" x14ac:dyDescent="0.35">
      <c r="A9443" s="2"/>
    </row>
    <row r="9444" spans="1:1" ht="15.5" x14ac:dyDescent="0.35">
      <c r="A9444" s="2"/>
    </row>
    <row r="9445" spans="1:1" ht="15.5" x14ac:dyDescent="0.35">
      <c r="A9445" s="2"/>
    </row>
    <row r="9446" spans="1:1" ht="15.5" x14ac:dyDescent="0.35">
      <c r="A9446" s="2"/>
    </row>
    <row r="9447" spans="1:1" ht="15.5" x14ac:dyDescent="0.35">
      <c r="A9447" s="2"/>
    </row>
    <row r="9448" spans="1:1" ht="15.5" x14ac:dyDescent="0.35">
      <c r="A9448" s="2"/>
    </row>
    <row r="9449" spans="1:1" ht="15.5" x14ac:dyDescent="0.35">
      <c r="A9449" s="2"/>
    </row>
    <row r="9450" spans="1:1" ht="15.5" x14ac:dyDescent="0.35">
      <c r="A9450" s="2"/>
    </row>
    <row r="9451" spans="1:1" ht="15.5" x14ac:dyDescent="0.35">
      <c r="A9451" s="2"/>
    </row>
    <row r="9452" spans="1:1" ht="15.5" x14ac:dyDescent="0.35">
      <c r="A9452" s="2"/>
    </row>
    <row r="9453" spans="1:1" ht="15.5" x14ac:dyDescent="0.35">
      <c r="A9453" s="2"/>
    </row>
    <row r="9454" spans="1:1" ht="15.5" x14ac:dyDescent="0.35">
      <c r="A9454" s="2"/>
    </row>
    <row r="9455" spans="1:1" ht="15.5" x14ac:dyDescent="0.35">
      <c r="A9455" s="2"/>
    </row>
    <row r="9456" spans="1:1" ht="15.5" x14ac:dyDescent="0.35">
      <c r="A9456" s="2"/>
    </row>
    <row r="9457" spans="1:1" ht="15.5" x14ac:dyDescent="0.35">
      <c r="A9457" s="2"/>
    </row>
    <row r="9458" spans="1:1" ht="15.5" x14ac:dyDescent="0.35">
      <c r="A9458" s="2"/>
    </row>
    <row r="9459" spans="1:1" ht="15.5" x14ac:dyDescent="0.35">
      <c r="A9459" s="2"/>
    </row>
    <row r="9460" spans="1:1" ht="15.5" x14ac:dyDescent="0.35">
      <c r="A9460" s="2"/>
    </row>
    <row r="9461" spans="1:1" ht="15.5" x14ac:dyDescent="0.35">
      <c r="A9461" s="2"/>
    </row>
    <row r="9462" spans="1:1" ht="15.5" x14ac:dyDescent="0.35">
      <c r="A9462" s="2"/>
    </row>
    <row r="9463" spans="1:1" ht="15.5" x14ac:dyDescent="0.35">
      <c r="A9463" s="2"/>
    </row>
    <row r="9464" spans="1:1" ht="15.5" x14ac:dyDescent="0.35">
      <c r="A9464" s="2"/>
    </row>
    <row r="9465" spans="1:1" ht="15.5" x14ac:dyDescent="0.35">
      <c r="A9465" s="2"/>
    </row>
    <row r="9466" spans="1:1" ht="15.5" x14ac:dyDescent="0.35">
      <c r="A9466" s="2"/>
    </row>
    <row r="9467" spans="1:1" ht="15.5" x14ac:dyDescent="0.35">
      <c r="A9467" s="2"/>
    </row>
    <row r="9468" spans="1:1" ht="15.5" x14ac:dyDescent="0.35">
      <c r="A9468" s="2"/>
    </row>
    <row r="9469" spans="1:1" ht="15.5" x14ac:dyDescent="0.35">
      <c r="A9469" s="2"/>
    </row>
    <row r="9470" spans="1:1" ht="15.5" x14ac:dyDescent="0.35">
      <c r="A9470" s="2"/>
    </row>
    <row r="9471" spans="1:1" ht="15.5" x14ac:dyDescent="0.35">
      <c r="A9471" s="2"/>
    </row>
    <row r="9472" spans="1:1" ht="15.5" x14ac:dyDescent="0.35">
      <c r="A9472" s="2"/>
    </row>
    <row r="9473" spans="1:1" ht="15.5" x14ac:dyDescent="0.35">
      <c r="A9473" s="2"/>
    </row>
    <row r="9474" spans="1:1" ht="15.5" x14ac:dyDescent="0.35">
      <c r="A9474" s="2"/>
    </row>
    <row r="9475" spans="1:1" ht="15.5" x14ac:dyDescent="0.35">
      <c r="A9475" s="2"/>
    </row>
    <row r="9476" spans="1:1" ht="15.5" x14ac:dyDescent="0.35">
      <c r="A9476" s="2"/>
    </row>
    <row r="9477" spans="1:1" ht="15.5" x14ac:dyDescent="0.35">
      <c r="A9477" s="2"/>
    </row>
    <row r="9478" spans="1:1" ht="15.5" x14ac:dyDescent="0.35">
      <c r="A9478" s="2"/>
    </row>
    <row r="9479" spans="1:1" ht="15.5" x14ac:dyDescent="0.35">
      <c r="A9479" s="2"/>
    </row>
    <row r="9480" spans="1:1" ht="15.5" x14ac:dyDescent="0.35">
      <c r="A9480" s="2"/>
    </row>
    <row r="9481" spans="1:1" ht="15.5" x14ac:dyDescent="0.35">
      <c r="A9481" s="2"/>
    </row>
    <row r="9482" spans="1:1" ht="15.5" x14ac:dyDescent="0.35">
      <c r="A9482" s="2"/>
    </row>
    <row r="9483" spans="1:1" ht="15.5" x14ac:dyDescent="0.35">
      <c r="A9483" s="2"/>
    </row>
    <row r="9484" spans="1:1" ht="15.5" x14ac:dyDescent="0.35">
      <c r="A9484" s="2"/>
    </row>
    <row r="9485" spans="1:1" ht="15.5" x14ac:dyDescent="0.35">
      <c r="A9485" s="2"/>
    </row>
    <row r="9486" spans="1:1" ht="15.5" x14ac:dyDescent="0.35">
      <c r="A9486" s="2"/>
    </row>
    <row r="9487" spans="1:1" ht="15.5" x14ac:dyDescent="0.35">
      <c r="A9487" s="2"/>
    </row>
    <row r="9488" spans="1:1" ht="15.5" x14ac:dyDescent="0.35">
      <c r="A9488" s="2"/>
    </row>
    <row r="9489" spans="1:1" ht="15.5" x14ac:dyDescent="0.35">
      <c r="A9489" s="2"/>
    </row>
    <row r="9490" spans="1:1" ht="15.5" x14ac:dyDescent="0.35">
      <c r="A9490" s="2"/>
    </row>
    <row r="9491" spans="1:1" ht="15.5" x14ac:dyDescent="0.35">
      <c r="A9491" s="2"/>
    </row>
    <row r="9492" spans="1:1" ht="15.5" x14ac:dyDescent="0.35">
      <c r="A9492" s="2"/>
    </row>
    <row r="9493" spans="1:1" ht="15.5" x14ac:dyDescent="0.35">
      <c r="A9493" s="2"/>
    </row>
    <row r="9494" spans="1:1" ht="15.5" x14ac:dyDescent="0.35">
      <c r="A9494" s="2"/>
    </row>
    <row r="9495" spans="1:1" ht="15.5" x14ac:dyDescent="0.35">
      <c r="A9495" s="2"/>
    </row>
    <row r="9496" spans="1:1" ht="15.5" x14ac:dyDescent="0.35">
      <c r="A9496" s="2"/>
    </row>
    <row r="9497" spans="1:1" ht="15.5" x14ac:dyDescent="0.35">
      <c r="A9497" s="2"/>
    </row>
    <row r="9498" spans="1:1" ht="15.5" x14ac:dyDescent="0.35">
      <c r="A9498" s="2"/>
    </row>
    <row r="9499" spans="1:1" ht="15.5" x14ac:dyDescent="0.35">
      <c r="A9499" s="2"/>
    </row>
    <row r="9500" spans="1:1" ht="15.5" x14ac:dyDescent="0.35">
      <c r="A9500" s="2"/>
    </row>
    <row r="9501" spans="1:1" ht="15.5" x14ac:dyDescent="0.35">
      <c r="A9501" s="2"/>
    </row>
    <row r="9502" spans="1:1" ht="15.5" x14ac:dyDescent="0.35">
      <c r="A9502" s="2"/>
    </row>
    <row r="9503" spans="1:1" ht="15.5" x14ac:dyDescent="0.35">
      <c r="A9503" s="2"/>
    </row>
    <row r="9504" spans="1:1" ht="15.5" x14ac:dyDescent="0.35">
      <c r="A9504" s="2"/>
    </row>
    <row r="9505" spans="1:1" ht="15.5" x14ac:dyDescent="0.35">
      <c r="A9505" s="2"/>
    </row>
    <row r="9506" spans="1:1" ht="15.5" x14ac:dyDescent="0.35">
      <c r="A9506" s="2"/>
    </row>
    <row r="9507" spans="1:1" ht="15.5" x14ac:dyDescent="0.35">
      <c r="A9507" s="2"/>
    </row>
    <row r="9508" spans="1:1" ht="15.5" x14ac:dyDescent="0.35">
      <c r="A9508" s="2"/>
    </row>
    <row r="9509" spans="1:1" ht="15.5" x14ac:dyDescent="0.35">
      <c r="A9509" s="2"/>
    </row>
    <row r="9510" spans="1:1" ht="15.5" x14ac:dyDescent="0.35">
      <c r="A9510" s="2"/>
    </row>
    <row r="9511" spans="1:1" ht="15.5" x14ac:dyDescent="0.35">
      <c r="A9511" s="2"/>
    </row>
    <row r="9512" spans="1:1" ht="15.5" x14ac:dyDescent="0.35">
      <c r="A9512" s="2"/>
    </row>
    <row r="9513" spans="1:1" ht="15.5" x14ac:dyDescent="0.35">
      <c r="A9513" s="2"/>
    </row>
    <row r="9514" spans="1:1" ht="15.5" x14ac:dyDescent="0.35">
      <c r="A9514" s="2"/>
    </row>
    <row r="9515" spans="1:1" ht="15.5" x14ac:dyDescent="0.35">
      <c r="A9515" s="2"/>
    </row>
    <row r="9516" spans="1:1" ht="15.5" x14ac:dyDescent="0.35">
      <c r="A9516" s="2"/>
    </row>
    <row r="9517" spans="1:1" ht="15.5" x14ac:dyDescent="0.35">
      <c r="A9517" s="2"/>
    </row>
    <row r="9518" spans="1:1" ht="15.5" x14ac:dyDescent="0.35">
      <c r="A9518" s="2"/>
    </row>
    <row r="9519" spans="1:1" ht="15.5" x14ac:dyDescent="0.35">
      <c r="A9519" s="2"/>
    </row>
    <row r="9520" spans="1:1" ht="15.5" x14ac:dyDescent="0.35">
      <c r="A9520" s="2"/>
    </row>
    <row r="9521" spans="1:1" ht="15.5" x14ac:dyDescent="0.35">
      <c r="A9521" s="2"/>
    </row>
    <row r="9522" spans="1:1" ht="15.5" x14ac:dyDescent="0.35">
      <c r="A9522" s="2"/>
    </row>
    <row r="9523" spans="1:1" ht="15.5" x14ac:dyDescent="0.35">
      <c r="A9523" s="2"/>
    </row>
    <row r="9524" spans="1:1" ht="15.5" x14ac:dyDescent="0.35">
      <c r="A9524" s="2"/>
    </row>
    <row r="9525" spans="1:1" ht="15.5" x14ac:dyDescent="0.35">
      <c r="A9525" s="2"/>
    </row>
    <row r="9526" spans="1:1" ht="15.5" x14ac:dyDescent="0.35">
      <c r="A9526" s="2"/>
    </row>
    <row r="9527" spans="1:1" ht="15.5" x14ac:dyDescent="0.35">
      <c r="A9527" s="2"/>
    </row>
    <row r="9528" spans="1:1" ht="15.5" x14ac:dyDescent="0.35">
      <c r="A9528" s="2"/>
    </row>
    <row r="9529" spans="1:1" ht="15.5" x14ac:dyDescent="0.35">
      <c r="A9529" s="2"/>
    </row>
    <row r="9530" spans="1:1" ht="15.5" x14ac:dyDescent="0.35">
      <c r="A9530" s="2"/>
    </row>
    <row r="9531" spans="1:1" ht="15.5" x14ac:dyDescent="0.35">
      <c r="A9531" s="2"/>
    </row>
    <row r="9532" spans="1:1" ht="15.5" x14ac:dyDescent="0.35">
      <c r="A9532" s="2"/>
    </row>
    <row r="9533" spans="1:1" ht="15.5" x14ac:dyDescent="0.35">
      <c r="A9533" s="2"/>
    </row>
    <row r="9534" spans="1:1" ht="15.5" x14ac:dyDescent="0.35">
      <c r="A9534" s="2"/>
    </row>
    <row r="9535" spans="1:1" ht="15.5" x14ac:dyDescent="0.35">
      <c r="A9535" s="2"/>
    </row>
    <row r="9536" spans="1:1" ht="15.5" x14ac:dyDescent="0.35">
      <c r="A9536" s="2"/>
    </row>
    <row r="9537" spans="1:1" ht="15.5" x14ac:dyDescent="0.35">
      <c r="A9537" s="2"/>
    </row>
    <row r="9538" spans="1:1" ht="15.5" x14ac:dyDescent="0.35">
      <c r="A9538" s="2"/>
    </row>
    <row r="9539" spans="1:1" ht="15.5" x14ac:dyDescent="0.35">
      <c r="A9539" s="2"/>
    </row>
    <row r="9540" spans="1:1" ht="15.5" x14ac:dyDescent="0.35">
      <c r="A9540" s="2"/>
    </row>
    <row r="9541" spans="1:1" ht="15.5" x14ac:dyDescent="0.35">
      <c r="A9541" s="2"/>
    </row>
    <row r="9542" spans="1:1" ht="15.5" x14ac:dyDescent="0.35">
      <c r="A9542" s="2"/>
    </row>
    <row r="9543" spans="1:1" ht="15.5" x14ac:dyDescent="0.35">
      <c r="A9543" s="2"/>
    </row>
    <row r="9544" spans="1:1" ht="15.5" x14ac:dyDescent="0.35">
      <c r="A9544" s="2"/>
    </row>
    <row r="9545" spans="1:1" ht="15.5" x14ac:dyDescent="0.35">
      <c r="A9545" s="2"/>
    </row>
    <row r="9546" spans="1:1" ht="15.5" x14ac:dyDescent="0.35">
      <c r="A9546" s="2"/>
    </row>
    <row r="9547" spans="1:1" ht="15.5" x14ac:dyDescent="0.35">
      <c r="A9547" s="2"/>
    </row>
    <row r="9548" spans="1:1" ht="15.5" x14ac:dyDescent="0.35">
      <c r="A9548" s="2"/>
    </row>
    <row r="9549" spans="1:1" ht="15.5" x14ac:dyDescent="0.35">
      <c r="A9549" s="2"/>
    </row>
    <row r="9550" spans="1:1" ht="15.5" x14ac:dyDescent="0.35">
      <c r="A9550" s="2"/>
    </row>
    <row r="9551" spans="1:1" ht="15.5" x14ac:dyDescent="0.35">
      <c r="A9551" s="2"/>
    </row>
    <row r="9552" spans="1:1" ht="15.5" x14ac:dyDescent="0.35">
      <c r="A9552" s="2"/>
    </row>
    <row r="9553" spans="1:1" ht="15.5" x14ac:dyDescent="0.35">
      <c r="A9553" s="2"/>
    </row>
    <row r="9554" spans="1:1" ht="15.5" x14ac:dyDescent="0.35">
      <c r="A9554" s="2"/>
    </row>
    <row r="9555" spans="1:1" ht="15.5" x14ac:dyDescent="0.35">
      <c r="A9555" s="2"/>
    </row>
    <row r="9556" spans="1:1" ht="15.5" x14ac:dyDescent="0.35">
      <c r="A9556" s="2"/>
    </row>
    <row r="9557" spans="1:1" ht="15.5" x14ac:dyDescent="0.35">
      <c r="A9557" s="2"/>
    </row>
    <row r="9558" spans="1:1" ht="15.5" x14ac:dyDescent="0.35">
      <c r="A9558" s="2"/>
    </row>
    <row r="9559" spans="1:1" ht="15.5" x14ac:dyDescent="0.35">
      <c r="A9559" s="2"/>
    </row>
    <row r="9560" spans="1:1" ht="15.5" x14ac:dyDescent="0.35">
      <c r="A9560" s="2"/>
    </row>
    <row r="9561" spans="1:1" ht="15.5" x14ac:dyDescent="0.35">
      <c r="A9561" s="2"/>
    </row>
    <row r="9562" spans="1:1" ht="15.5" x14ac:dyDescent="0.35">
      <c r="A9562" s="2"/>
    </row>
    <row r="9563" spans="1:1" ht="15.5" x14ac:dyDescent="0.35">
      <c r="A9563" s="2"/>
    </row>
    <row r="9564" spans="1:1" ht="15.5" x14ac:dyDescent="0.35">
      <c r="A9564" s="2"/>
    </row>
    <row r="9565" spans="1:1" ht="15.5" x14ac:dyDescent="0.35">
      <c r="A9565" s="2"/>
    </row>
    <row r="9566" spans="1:1" ht="15.5" x14ac:dyDescent="0.35">
      <c r="A9566" s="2"/>
    </row>
    <row r="9567" spans="1:1" ht="15.5" x14ac:dyDescent="0.35">
      <c r="A9567" s="2"/>
    </row>
    <row r="9568" spans="1:1" ht="15.5" x14ac:dyDescent="0.35">
      <c r="A9568" s="2"/>
    </row>
    <row r="9569" spans="1:1" ht="15.5" x14ac:dyDescent="0.35">
      <c r="A9569" s="2"/>
    </row>
    <row r="9570" spans="1:1" ht="15.5" x14ac:dyDescent="0.35">
      <c r="A9570" s="2"/>
    </row>
    <row r="9571" spans="1:1" ht="15.5" x14ac:dyDescent="0.35">
      <c r="A9571" s="2"/>
    </row>
    <row r="9572" spans="1:1" ht="15.5" x14ac:dyDescent="0.35">
      <c r="A9572" s="2"/>
    </row>
    <row r="9573" spans="1:1" ht="15.5" x14ac:dyDescent="0.35">
      <c r="A9573" s="2"/>
    </row>
    <row r="9574" spans="1:1" ht="15.5" x14ac:dyDescent="0.35">
      <c r="A9574" s="2"/>
    </row>
    <row r="9575" spans="1:1" ht="15.5" x14ac:dyDescent="0.35">
      <c r="A9575" s="2"/>
    </row>
    <row r="9576" spans="1:1" ht="15.5" x14ac:dyDescent="0.35">
      <c r="A9576" s="2"/>
    </row>
    <row r="9577" spans="1:1" ht="15.5" x14ac:dyDescent="0.35">
      <c r="A9577" s="2"/>
    </row>
    <row r="9578" spans="1:1" ht="15.5" x14ac:dyDescent="0.35">
      <c r="A9578" s="2"/>
    </row>
    <row r="9579" spans="1:1" ht="15.5" x14ac:dyDescent="0.35">
      <c r="A9579" s="2"/>
    </row>
    <row r="9580" spans="1:1" ht="15.5" x14ac:dyDescent="0.35">
      <c r="A9580" s="2"/>
    </row>
    <row r="9581" spans="1:1" ht="15.5" x14ac:dyDescent="0.35">
      <c r="A9581" s="2"/>
    </row>
    <row r="9582" spans="1:1" ht="15.5" x14ac:dyDescent="0.35">
      <c r="A9582" s="2"/>
    </row>
    <row r="9583" spans="1:1" ht="15.5" x14ac:dyDescent="0.35">
      <c r="A9583" s="2"/>
    </row>
    <row r="9584" spans="1:1" ht="15.5" x14ac:dyDescent="0.35">
      <c r="A9584" s="2"/>
    </row>
    <row r="9585" spans="1:1" ht="15.5" x14ac:dyDescent="0.35">
      <c r="A9585" s="2"/>
    </row>
    <row r="9586" spans="1:1" ht="15.5" x14ac:dyDescent="0.35">
      <c r="A9586" s="2"/>
    </row>
    <row r="9587" spans="1:1" ht="15.5" x14ac:dyDescent="0.35">
      <c r="A9587" s="2"/>
    </row>
    <row r="9588" spans="1:1" ht="15.5" x14ac:dyDescent="0.35">
      <c r="A9588" s="2"/>
    </row>
    <row r="9589" spans="1:1" ht="15.5" x14ac:dyDescent="0.35">
      <c r="A9589" s="2"/>
    </row>
    <row r="9590" spans="1:1" ht="15.5" x14ac:dyDescent="0.35">
      <c r="A9590" s="2"/>
    </row>
    <row r="9591" spans="1:1" ht="15.5" x14ac:dyDescent="0.35">
      <c r="A9591" s="2"/>
    </row>
    <row r="9592" spans="1:1" ht="15.5" x14ac:dyDescent="0.35">
      <c r="A9592" s="2"/>
    </row>
    <row r="9593" spans="1:1" ht="15.5" x14ac:dyDescent="0.35">
      <c r="A9593" s="2"/>
    </row>
    <row r="9594" spans="1:1" ht="15.5" x14ac:dyDescent="0.35">
      <c r="A9594" s="2"/>
    </row>
    <row r="9595" spans="1:1" ht="15.5" x14ac:dyDescent="0.35">
      <c r="A9595" s="2"/>
    </row>
    <row r="9596" spans="1:1" ht="15.5" x14ac:dyDescent="0.35">
      <c r="A9596" s="2"/>
    </row>
    <row r="9597" spans="1:1" ht="15.5" x14ac:dyDescent="0.35">
      <c r="A9597" s="2"/>
    </row>
    <row r="9598" spans="1:1" ht="15.5" x14ac:dyDescent="0.35">
      <c r="A9598" s="2"/>
    </row>
    <row r="9599" spans="1:1" ht="15.5" x14ac:dyDescent="0.35">
      <c r="A9599" s="2"/>
    </row>
    <row r="9600" spans="1:1" ht="15.5" x14ac:dyDescent="0.35">
      <c r="A9600" s="2"/>
    </row>
    <row r="9601" spans="1:1" ht="15.5" x14ac:dyDescent="0.35">
      <c r="A9601" s="2"/>
    </row>
    <row r="9602" spans="1:1" ht="15.5" x14ac:dyDescent="0.35">
      <c r="A9602" s="2"/>
    </row>
    <row r="9603" spans="1:1" ht="15.5" x14ac:dyDescent="0.35">
      <c r="A9603" s="2"/>
    </row>
    <row r="9604" spans="1:1" ht="15.5" x14ac:dyDescent="0.35">
      <c r="A9604" s="2"/>
    </row>
    <row r="9605" spans="1:1" ht="15.5" x14ac:dyDescent="0.35">
      <c r="A9605" s="2"/>
    </row>
    <row r="9606" spans="1:1" ht="15.5" x14ac:dyDescent="0.35">
      <c r="A9606" s="2"/>
    </row>
    <row r="9607" spans="1:1" ht="15.5" x14ac:dyDescent="0.35">
      <c r="A9607" s="2"/>
    </row>
    <row r="9608" spans="1:1" ht="15.5" x14ac:dyDescent="0.35">
      <c r="A9608" s="2"/>
    </row>
    <row r="9609" spans="1:1" ht="15.5" x14ac:dyDescent="0.35">
      <c r="A9609" s="2"/>
    </row>
    <row r="9610" spans="1:1" ht="15.5" x14ac:dyDescent="0.35">
      <c r="A9610" s="2"/>
    </row>
    <row r="9611" spans="1:1" ht="15.5" x14ac:dyDescent="0.35">
      <c r="A9611" s="2"/>
    </row>
    <row r="9612" spans="1:1" ht="15.5" x14ac:dyDescent="0.35">
      <c r="A9612" s="2"/>
    </row>
    <row r="9613" spans="1:1" ht="15.5" x14ac:dyDescent="0.35">
      <c r="A9613" s="2"/>
    </row>
    <row r="9614" spans="1:1" ht="15.5" x14ac:dyDescent="0.35">
      <c r="A9614" s="2"/>
    </row>
    <row r="9615" spans="1:1" ht="15.5" x14ac:dyDescent="0.35">
      <c r="A9615" s="2"/>
    </row>
    <row r="9616" spans="1:1" ht="15.5" x14ac:dyDescent="0.35">
      <c r="A9616" s="2"/>
    </row>
    <row r="9617" spans="1:1" ht="15.5" x14ac:dyDescent="0.35">
      <c r="A9617" s="2"/>
    </row>
    <row r="9618" spans="1:1" ht="15.5" x14ac:dyDescent="0.35">
      <c r="A9618" s="2"/>
    </row>
    <row r="9619" spans="1:1" ht="15.5" x14ac:dyDescent="0.35">
      <c r="A9619" s="2"/>
    </row>
    <row r="9620" spans="1:1" ht="15.5" x14ac:dyDescent="0.35">
      <c r="A9620" s="2"/>
    </row>
    <row r="9621" spans="1:1" ht="15.5" x14ac:dyDescent="0.35">
      <c r="A9621" s="2"/>
    </row>
    <row r="9622" spans="1:1" ht="15.5" x14ac:dyDescent="0.35">
      <c r="A9622" s="2"/>
    </row>
    <row r="9623" spans="1:1" ht="15.5" x14ac:dyDescent="0.35">
      <c r="A9623" s="2"/>
    </row>
    <row r="9624" spans="1:1" ht="15.5" x14ac:dyDescent="0.35">
      <c r="A9624" s="2"/>
    </row>
    <row r="9625" spans="1:1" ht="15.5" x14ac:dyDescent="0.35">
      <c r="A9625" s="2"/>
    </row>
    <row r="9626" spans="1:1" ht="15.5" x14ac:dyDescent="0.35">
      <c r="A9626" s="2"/>
    </row>
    <row r="9627" spans="1:1" ht="15.5" x14ac:dyDescent="0.35">
      <c r="A9627" s="2"/>
    </row>
    <row r="9628" spans="1:1" ht="15.5" x14ac:dyDescent="0.35">
      <c r="A9628" s="2"/>
    </row>
    <row r="9629" spans="1:1" ht="15.5" x14ac:dyDescent="0.35">
      <c r="A9629" s="2"/>
    </row>
    <row r="9630" spans="1:1" ht="15.5" x14ac:dyDescent="0.35">
      <c r="A9630" s="2"/>
    </row>
    <row r="9631" spans="1:1" ht="15.5" x14ac:dyDescent="0.35">
      <c r="A9631" s="2"/>
    </row>
    <row r="9632" spans="1:1" ht="15.5" x14ac:dyDescent="0.35">
      <c r="A9632" s="2"/>
    </row>
    <row r="9633" spans="1:1" ht="15.5" x14ac:dyDescent="0.35">
      <c r="A9633" s="2"/>
    </row>
    <row r="9634" spans="1:1" ht="15.5" x14ac:dyDescent="0.35">
      <c r="A9634" s="2"/>
    </row>
    <row r="9635" spans="1:1" ht="15.5" x14ac:dyDescent="0.35">
      <c r="A9635" s="2"/>
    </row>
    <row r="9636" spans="1:1" ht="15.5" x14ac:dyDescent="0.35">
      <c r="A9636" s="2"/>
    </row>
    <row r="9637" spans="1:1" ht="15.5" x14ac:dyDescent="0.35">
      <c r="A9637" s="2"/>
    </row>
    <row r="9638" spans="1:1" ht="15.5" x14ac:dyDescent="0.35">
      <c r="A9638" s="2"/>
    </row>
    <row r="9639" spans="1:1" ht="15.5" x14ac:dyDescent="0.35">
      <c r="A9639" s="2"/>
    </row>
    <row r="9640" spans="1:1" ht="15.5" x14ac:dyDescent="0.35">
      <c r="A9640" s="2"/>
    </row>
    <row r="9641" spans="1:1" ht="15.5" x14ac:dyDescent="0.35">
      <c r="A9641" s="2"/>
    </row>
    <row r="9642" spans="1:1" ht="15.5" x14ac:dyDescent="0.35">
      <c r="A9642" s="2"/>
    </row>
    <row r="9643" spans="1:1" ht="15.5" x14ac:dyDescent="0.35">
      <c r="A9643" s="2"/>
    </row>
    <row r="9644" spans="1:1" ht="15.5" x14ac:dyDescent="0.35">
      <c r="A9644" s="2"/>
    </row>
    <row r="9645" spans="1:1" ht="15.5" x14ac:dyDescent="0.35">
      <c r="A9645" s="2"/>
    </row>
    <row r="9646" spans="1:1" ht="15.5" x14ac:dyDescent="0.35">
      <c r="A9646" s="2"/>
    </row>
    <row r="9647" spans="1:1" ht="15.5" x14ac:dyDescent="0.35">
      <c r="A9647" s="2"/>
    </row>
    <row r="9648" spans="1:1" ht="15.5" x14ac:dyDescent="0.35">
      <c r="A9648" s="2"/>
    </row>
    <row r="9649" spans="1:1" ht="15.5" x14ac:dyDescent="0.35">
      <c r="A9649" s="2"/>
    </row>
    <row r="9650" spans="1:1" ht="15.5" x14ac:dyDescent="0.35">
      <c r="A9650" s="2"/>
    </row>
    <row r="9651" spans="1:1" ht="15.5" x14ac:dyDescent="0.35">
      <c r="A9651" s="2"/>
    </row>
    <row r="9652" spans="1:1" ht="15.5" x14ac:dyDescent="0.35">
      <c r="A9652" s="2"/>
    </row>
    <row r="9653" spans="1:1" ht="15.5" x14ac:dyDescent="0.35">
      <c r="A9653" s="2"/>
    </row>
    <row r="9654" spans="1:1" ht="15.5" x14ac:dyDescent="0.35">
      <c r="A9654" s="2"/>
    </row>
    <row r="9655" spans="1:1" ht="15.5" x14ac:dyDescent="0.35">
      <c r="A9655" s="2"/>
    </row>
    <row r="9656" spans="1:1" ht="15.5" x14ac:dyDescent="0.35">
      <c r="A9656" s="2"/>
    </row>
    <row r="9657" spans="1:1" ht="15.5" x14ac:dyDescent="0.35">
      <c r="A9657" s="2"/>
    </row>
    <row r="9658" spans="1:1" ht="15.5" x14ac:dyDescent="0.35">
      <c r="A9658" s="2"/>
    </row>
    <row r="9659" spans="1:1" ht="15.5" x14ac:dyDescent="0.35">
      <c r="A9659" s="2"/>
    </row>
    <row r="9660" spans="1:1" ht="15.5" x14ac:dyDescent="0.35">
      <c r="A9660" s="2"/>
    </row>
    <row r="9661" spans="1:1" ht="15.5" x14ac:dyDescent="0.35">
      <c r="A9661" s="2"/>
    </row>
    <row r="9662" spans="1:1" ht="15.5" x14ac:dyDescent="0.35">
      <c r="A9662" s="2"/>
    </row>
    <row r="9663" spans="1:1" ht="15.5" x14ac:dyDescent="0.35">
      <c r="A9663" s="2"/>
    </row>
    <row r="9664" spans="1:1" ht="15.5" x14ac:dyDescent="0.35">
      <c r="A9664" s="2"/>
    </row>
    <row r="9665" spans="1:1" ht="15.5" x14ac:dyDescent="0.35">
      <c r="A9665" s="2"/>
    </row>
    <row r="9666" spans="1:1" ht="15.5" x14ac:dyDescent="0.35">
      <c r="A9666" s="2"/>
    </row>
    <row r="9667" spans="1:1" ht="15.5" x14ac:dyDescent="0.35">
      <c r="A9667" s="2"/>
    </row>
    <row r="9668" spans="1:1" ht="15.5" x14ac:dyDescent="0.35">
      <c r="A9668" s="2"/>
    </row>
    <row r="9669" spans="1:1" ht="15.5" x14ac:dyDescent="0.35">
      <c r="A9669" s="2"/>
    </row>
    <row r="9670" spans="1:1" ht="15.5" x14ac:dyDescent="0.35">
      <c r="A9670" s="2"/>
    </row>
    <row r="9671" spans="1:1" ht="15.5" x14ac:dyDescent="0.35">
      <c r="A9671" s="2"/>
    </row>
    <row r="9672" spans="1:1" ht="15.5" x14ac:dyDescent="0.35">
      <c r="A9672" s="2"/>
    </row>
    <row r="9673" spans="1:1" ht="15.5" x14ac:dyDescent="0.35">
      <c r="A9673" s="2"/>
    </row>
    <row r="9674" spans="1:1" ht="15.5" x14ac:dyDescent="0.35">
      <c r="A9674" s="2"/>
    </row>
    <row r="9675" spans="1:1" ht="15.5" x14ac:dyDescent="0.35">
      <c r="A9675" s="2"/>
    </row>
    <row r="9676" spans="1:1" ht="15.5" x14ac:dyDescent="0.35">
      <c r="A9676" s="2"/>
    </row>
    <row r="9677" spans="1:1" ht="15.5" x14ac:dyDescent="0.35">
      <c r="A9677" s="2"/>
    </row>
    <row r="9678" spans="1:1" ht="15.5" x14ac:dyDescent="0.35">
      <c r="A9678" s="2"/>
    </row>
    <row r="9679" spans="1:1" ht="15.5" x14ac:dyDescent="0.35">
      <c r="A9679" s="2"/>
    </row>
    <row r="9680" spans="1:1" ht="15.5" x14ac:dyDescent="0.35">
      <c r="A9680" s="2"/>
    </row>
    <row r="9681" spans="1:1" ht="15.5" x14ac:dyDescent="0.35">
      <c r="A9681" s="2"/>
    </row>
    <row r="9682" spans="1:1" ht="15.5" x14ac:dyDescent="0.35">
      <c r="A9682" s="2"/>
    </row>
    <row r="9683" spans="1:1" ht="15.5" x14ac:dyDescent="0.35">
      <c r="A9683" s="2"/>
    </row>
    <row r="9684" spans="1:1" ht="15.5" x14ac:dyDescent="0.35">
      <c r="A9684" s="2"/>
    </row>
    <row r="9685" spans="1:1" ht="15.5" x14ac:dyDescent="0.35">
      <c r="A9685" s="2"/>
    </row>
    <row r="9686" spans="1:1" ht="15.5" x14ac:dyDescent="0.35">
      <c r="A9686" s="2"/>
    </row>
    <row r="9687" spans="1:1" ht="15.5" x14ac:dyDescent="0.35">
      <c r="A9687" s="2"/>
    </row>
    <row r="9688" spans="1:1" ht="15.5" x14ac:dyDescent="0.35">
      <c r="A9688" s="2"/>
    </row>
    <row r="9689" spans="1:1" ht="15.5" x14ac:dyDescent="0.35">
      <c r="A9689" s="2"/>
    </row>
    <row r="9690" spans="1:1" ht="15.5" x14ac:dyDescent="0.35">
      <c r="A9690" s="2"/>
    </row>
    <row r="9691" spans="1:1" ht="15.5" x14ac:dyDescent="0.35">
      <c r="A9691" s="2"/>
    </row>
    <row r="9692" spans="1:1" ht="15.5" x14ac:dyDescent="0.35">
      <c r="A9692" s="2"/>
    </row>
    <row r="9693" spans="1:1" ht="15.5" x14ac:dyDescent="0.35">
      <c r="A9693" s="2"/>
    </row>
    <row r="9694" spans="1:1" ht="15.5" x14ac:dyDescent="0.35">
      <c r="A9694" s="2"/>
    </row>
    <row r="9695" spans="1:1" ht="15.5" x14ac:dyDescent="0.35">
      <c r="A9695" s="2"/>
    </row>
    <row r="9696" spans="1:1" ht="15.5" x14ac:dyDescent="0.35">
      <c r="A9696" s="2"/>
    </row>
    <row r="9697" spans="1:1" ht="15.5" x14ac:dyDescent="0.35">
      <c r="A9697" s="2"/>
    </row>
    <row r="9698" spans="1:1" ht="15.5" x14ac:dyDescent="0.35">
      <c r="A9698" s="2"/>
    </row>
    <row r="9699" spans="1:1" ht="15.5" x14ac:dyDescent="0.35">
      <c r="A9699" s="2"/>
    </row>
    <row r="9700" spans="1:1" ht="15.5" x14ac:dyDescent="0.35">
      <c r="A9700" s="2"/>
    </row>
    <row r="9701" spans="1:1" ht="15.5" x14ac:dyDescent="0.35">
      <c r="A9701" s="2"/>
    </row>
    <row r="9702" spans="1:1" ht="15.5" x14ac:dyDescent="0.35">
      <c r="A9702" s="2"/>
    </row>
    <row r="9703" spans="1:1" ht="15.5" x14ac:dyDescent="0.35">
      <c r="A9703" s="2"/>
    </row>
    <row r="9704" spans="1:1" ht="15.5" x14ac:dyDescent="0.35">
      <c r="A9704" s="2"/>
    </row>
    <row r="9705" spans="1:1" ht="15.5" x14ac:dyDescent="0.35">
      <c r="A9705" s="2"/>
    </row>
    <row r="9706" spans="1:1" ht="15.5" x14ac:dyDescent="0.35">
      <c r="A9706" s="2"/>
    </row>
    <row r="9707" spans="1:1" ht="15.5" x14ac:dyDescent="0.35">
      <c r="A9707" s="2"/>
    </row>
    <row r="9708" spans="1:1" ht="15.5" x14ac:dyDescent="0.35">
      <c r="A9708" s="2"/>
    </row>
    <row r="9709" spans="1:1" ht="15.5" x14ac:dyDescent="0.35">
      <c r="A9709" s="2"/>
    </row>
    <row r="9710" spans="1:1" ht="15.5" x14ac:dyDescent="0.35">
      <c r="A9710" s="2"/>
    </row>
    <row r="9711" spans="1:1" ht="15.5" x14ac:dyDescent="0.35">
      <c r="A9711" s="2"/>
    </row>
    <row r="9712" spans="1:1" ht="15.5" x14ac:dyDescent="0.35">
      <c r="A9712" s="2"/>
    </row>
    <row r="9713" spans="1:1" ht="15.5" x14ac:dyDescent="0.35">
      <c r="A9713" s="2"/>
    </row>
    <row r="9714" spans="1:1" ht="15.5" x14ac:dyDescent="0.35">
      <c r="A9714" s="2"/>
    </row>
    <row r="9715" spans="1:1" ht="15.5" x14ac:dyDescent="0.35">
      <c r="A9715" s="2"/>
    </row>
    <row r="9716" spans="1:1" ht="15.5" x14ac:dyDescent="0.35">
      <c r="A9716" s="2"/>
    </row>
    <row r="9717" spans="1:1" ht="15.5" x14ac:dyDescent="0.35">
      <c r="A9717" s="2"/>
    </row>
    <row r="9718" spans="1:1" ht="15.5" x14ac:dyDescent="0.35">
      <c r="A9718" s="2"/>
    </row>
    <row r="9719" spans="1:1" ht="15.5" x14ac:dyDescent="0.35">
      <c r="A9719" s="2"/>
    </row>
    <row r="9720" spans="1:1" ht="15.5" x14ac:dyDescent="0.35">
      <c r="A9720" s="2"/>
    </row>
    <row r="9721" spans="1:1" ht="15.5" x14ac:dyDescent="0.35">
      <c r="A9721" s="2"/>
    </row>
    <row r="9722" spans="1:1" ht="15.5" x14ac:dyDescent="0.35">
      <c r="A9722" s="2"/>
    </row>
    <row r="9723" spans="1:1" ht="15.5" x14ac:dyDescent="0.35">
      <c r="A9723" s="2"/>
    </row>
    <row r="9724" spans="1:1" ht="15.5" x14ac:dyDescent="0.35">
      <c r="A9724" s="2"/>
    </row>
    <row r="9725" spans="1:1" ht="15.5" x14ac:dyDescent="0.35">
      <c r="A9725" s="2"/>
    </row>
    <row r="9726" spans="1:1" ht="15.5" x14ac:dyDescent="0.35">
      <c r="A9726" s="2"/>
    </row>
    <row r="9727" spans="1:1" ht="15.5" x14ac:dyDescent="0.35">
      <c r="A9727" s="2"/>
    </row>
    <row r="9728" spans="1:1" ht="15.5" x14ac:dyDescent="0.35">
      <c r="A9728" s="2"/>
    </row>
    <row r="9729" spans="1:1" ht="15.5" x14ac:dyDescent="0.35">
      <c r="A9729" s="2"/>
    </row>
    <row r="9730" spans="1:1" ht="15.5" x14ac:dyDescent="0.35">
      <c r="A9730" s="2"/>
    </row>
    <row r="9731" spans="1:1" ht="15.5" x14ac:dyDescent="0.35">
      <c r="A9731" s="2"/>
    </row>
    <row r="9732" spans="1:1" ht="15.5" x14ac:dyDescent="0.35">
      <c r="A9732" s="2"/>
    </row>
    <row r="9733" spans="1:1" ht="15.5" x14ac:dyDescent="0.35">
      <c r="A9733" s="2"/>
    </row>
    <row r="9734" spans="1:1" ht="15.5" x14ac:dyDescent="0.35">
      <c r="A9734" s="2"/>
    </row>
    <row r="9735" spans="1:1" ht="15.5" x14ac:dyDescent="0.35">
      <c r="A9735" s="2"/>
    </row>
    <row r="9736" spans="1:1" ht="15.5" x14ac:dyDescent="0.35">
      <c r="A9736" s="2"/>
    </row>
    <row r="9737" spans="1:1" ht="15.5" x14ac:dyDescent="0.35">
      <c r="A9737" s="2"/>
    </row>
    <row r="9738" spans="1:1" ht="15.5" x14ac:dyDescent="0.35">
      <c r="A9738" s="2"/>
    </row>
    <row r="9739" spans="1:1" ht="15.5" x14ac:dyDescent="0.35">
      <c r="A9739" s="2"/>
    </row>
    <row r="9740" spans="1:1" ht="15.5" x14ac:dyDescent="0.35">
      <c r="A9740" s="2"/>
    </row>
    <row r="9741" spans="1:1" ht="15.5" x14ac:dyDescent="0.35">
      <c r="A9741" s="2"/>
    </row>
    <row r="9742" spans="1:1" ht="15.5" x14ac:dyDescent="0.35">
      <c r="A9742" s="2"/>
    </row>
    <row r="9743" spans="1:1" ht="15.5" x14ac:dyDescent="0.35">
      <c r="A9743" s="2"/>
    </row>
    <row r="9744" spans="1:1" ht="15.5" x14ac:dyDescent="0.35">
      <c r="A9744" s="2"/>
    </row>
    <row r="9745" spans="1:1" ht="15.5" x14ac:dyDescent="0.35">
      <c r="A9745" s="2"/>
    </row>
    <row r="9746" spans="1:1" ht="15.5" x14ac:dyDescent="0.35">
      <c r="A9746" s="2"/>
    </row>
    <row r="9747" spans="1:1" ht="15.5" x14ac:dyDescent="0.35">
      <c r="A9747" s="2"/>
    </row>
    <row r="9748" spans="1:1" ht="15.5" x14ac:dyDescent="0.35">
      <c r="A9748" s="2"/>
    </row>
    <row r="9749" spans="1:1" ht="15.5" x14ac:dyDescent="0.35">
      <c r="A9749" s="2"/>
    </row>
    <row r="9750" spans="1:1" ht="15.5" x14ac:dyDescent="0.35">
      <c r="A9750" s="2"/>
    </row>
    <row r="9751" spans="1:1" ht="15.5" x14ac:dyDescent="0.35">
      <c r="A9751" s="2"/>
    </row>
    <row r="9752" spans="1:1" ht="15.5" x14ac:dyDescent="0.35">
      <c r="A9752" s="2"/>
    </row>
    <row r="9753" spans="1:1" ht="15.5" x14ac:dyDescent="0.35">
      <c r="A9753" s="2"/>
    </row>
    <row r="9754" spans="1:1" ht="15.5" x14ac:dyDescent="0.35">
      <c r="A9754" s="2"/>
    </row>
    <row r="9755" spans="1:1" ht="15.5" x14ac:dyDescent="0.35">
      <c r="A9755" s="2"/>
    </row>
    <row r="9756" spans="1:1" ht="15.5" x14ac:dyDescent="0.35">
      <c r="A9756" s="2"/>
    </row>
    <row r="9757" spans="1:1" ht="15.5" x14ac:dyDescent="0.35">
      <c r="A9757" s="2"/>
    </row>
    <row r="9758" spans="1:1" ht="15.5" x14ac:dyDescent="0.35">
      <c r="A9758" s="2"/>
    </row>
    <row r="9759" spans="1:1" ht="15.5" x14ac:dyDescent="0.35">
      <c r="A9759" s="2"/>
    </row>
    <row r="9760" spans="1:1" ht="15.5" x14ac:dyDescent="0.35">
      <c r="A9760" s="2"/>
    </row>
    <row r="9761" spans="1:1" ht="15.5" x14ac:dyDescent="0.35">
      <c r="A9761" s="2"/>
    </row>
    <row r="9762" spans="1:1" ht="15.5" x14ac:dyDescent="0.35">
      <c r="A9762" s="2"/>
    </row>
    <row r="9763" spans="1:1" ht="15.5" x14ac:dyDescent="0.35">
      <c r="A9763" s="2"/>
    </row>
    <row r="9764" spans="1:1" ht="15.5" x14ac:dyDescent="0.35">
      <c r="A9764" s="2"/>
    </row>
    <row r="9765" spans="1:1" ht="15.5" x14ac:dyDescent="0.35">
      <c r="A9765" s="2"/>
    </row>
    <row r="9766" spans="1:1" ht="15.5" x14ac:dyDescent="0.35">
      <c r="A9766" s="2"/>
    </row>
    <row r="9767" spans="1:1" ht="15.5" x14ac:dyDescent="0.35">
      <c r="A9767" s="2"/>
    </row>
    <row r="9768" spans="1:1" ht="15.5" x14ac:dyDescent="0.35">
      <c r="A9768" s="2"/>
    </row>
    <row r="9769" spans="1:1" ht="15.5" x14ac:dyDescent="0.35">
      <c r="A9769" s="2"/>
    </row>
    <row r="9770" spans="1:1" ht="15.5" x14ac:dyDescent="0.35">
      <c r="A9770" s="2"/>
    </row>
    <row r="9771" spans="1:1" ht="15.5" x14ac:dyDescent="0.35">
      <c r="A9771" s="2"/>
    </row>
    <row r="9772" spans="1:1" ht="15.5" x14ac:dyDescent="0.35">
      <c r="A9772" s="2"/>
    </row>
    <row r="9773" spans="1:1" ht="15.5" x14ac:dyDescent="0.35">
      <c r="A9773" s="2"/>
    </row>
    <row r="9774" spans="1:1" ht="15.5" x14ac:dyDescent="0.35">
      <c r="A9774" s="2"/>
    </row>
    <row r="9775" spans="1:1" ht="15.5" x14ac:dyDescent="0.35">
      <c r="A9775" s="2"/>
    </row>
    <row r="9776" spans="1:1" ht="15.5" x14ac:dyDescent="0.35">
      <c r="A9776" s="2"/>
    </row>
    <row r="9777" spans="1:1" ht="15.5" x14ac:dyDescent="0.35">
      <c r="A9777" s="2"/>
    </row>
    <row r="9778" spans="1:1" ht="15.5" x14ac:dyDescent="0.35">
      <c r="A9778" s="2"/>
    </row>
    <row r="9779" spans="1:1" ht="15.5" x14ac:dyDescent="0.35">
      <c r="A9779" s="2"/>
    </row>
    <row r="9780" spans="1:1" ht="15.5" x14ac:dyDescent="0.35">
      <c r="A9780" s="2"/>
    </row>
    <row r="9781" spans="1:1" ht="15.5" x14ac:dyDescent="0.35">
      <c r="A9781" s="2"/>
    </row>
    <row r="9782" spans="1:1" ht="15.5" x14ac:dyDescent="0.35">
      <c r="A9782" s="2"/>
    </row>
    <row r="9783" spans="1:1" ht="15.5" x14ac:dyDescent="0.35">
      <c r="A9783" s="2"/>
    </row>
    <row r="9784" spans="1:1" ht="15.5" x14ac:dyDescent="0.35">
      <c r="A9784" s="2"/>
    </row>
    <row r="9785" spans="1:1" ht="15.5" x14ac:dyDescent="0.35">
      <c r="A9785" s="2"/>
    </row>
    <row r="9786" spans="1:1" ht="15.5" x14ac:dyDescent="0.35">
      <c r="A9786" s="2"/>
    </row>
    <row r="9787" spans="1:1" ht="15.5" x14ac:dyDescent="0.35">
      <c r="A9787" s="2"/>
    </row>
    <row r="9788" spans="1:1" ht="15.5" x14ac:dyDescent="0.35">
      <c r="A9788" s="2"/>
    </row>
    <row r="9789" spans="1:1" ht="15.5" x14ac:dyDescent="0.35">
      <c r="A9789" s="2"/>
    </row>
    <row r="9790" spans="1:1" ht="15.5" x14ac:dyDescent="0.35">
      <c r="A9790" s="2"/>
    </row>
    <row r="9791" spans="1:1" ht="15.5" x14ac:dyDescent="0.35">
      <c r="A9791" s="2"/>
    </row>
    <row r="9792" spans="1:1" ht="15.5" x14ac:dyDescent="0.35">
      <c r="A9792" s="2"/>
    </row>
    <row r="9793" spans="1:1" ht="15.5" x14ac:dyDescent="0.35">
      <c r="A9793" s="2"/>
    </row>
    <row r="9794" spans="1:1" ht="15.5" x14ac:dyDescent="0.35">
      <c r="A9794" s="2"/>
    </row>
    <row r="9795" spans="1:1" ht="15.5" x14ac:dyDescent="0.35">
      <c r="A9795" s="2"/>
    </row>
    <row r="9796" spans="1:1" ht="15.5" x14ac:dyDescent="0.35">
      <c r="A9796" s="2"/>
    </row>
    <row r="9797" spans="1:1" ht="15.5" x14ac:dyDescent="0.35">
      <c r="A9797" s="2"/>
    </row>
    <row r="9798" spans="1:1" ht="15.5" x14ac:dyDescent="0.35">
      <c r="A9798" s="2"/>
    </row>
    <row r="9799" spans="1:1" ht="15.5" x14ac:dyDescent="0.35">
      <c r="A9799" s="2"/>
    </row>
    <row r="9800" spans="1:1" ht="15.5" x14ac:dyDescent="0.35">
      <c r="A9800" s="2"/>
    </row>
    <row r="9801" spans="1:1" ht="15.5" x14ac:dyDescent="0.35">
      <c r="A9801" s="2"/>
    </row>
    <row r="9802" spans="1:1" ht="15.5" x14ac:dyDescent="0.35">
      <c r="A9802" s="2"/>
    </row>
    <row r="9803" spans="1:1" ht="15.5" x14ac:dyDescent="0.35">
      <c r="A9803" s="2"/>
    </row>
    <row r="9804" spans="1:1" ht="15.5" x14ac:dyDescent="0.35">
      <c r="A9804" s="2"/>
    </row>
    <row r="9805" spans="1:1" ht="15.5" x14ac:dyDescent="0.35">
      <c r="A9805" s="2"/>
    </row>
    <row r="9806" spans="1:1" ht="15.5" x14ac:dyDescent="0.35">
      <c r="A9806" s="2"/>
    </row>
    <row r="9807" spans="1:1" ht="15.5" x14ac:dyDescent="0.35">
      <c r="A9807" s="2"/>
    </row>
    <row r="9808" spans="1:1" ht="15.5" x14ac:dyDescent="0.35">
      <c r="A9808" s="2"/>
    </row>
    <row r="9809" spans="1:1" ht="15.5" x14ac:dyDescent="0.35">
      <c r="A9809" s="2"/>
    </row>
    <row r="9810" spans="1:1" ht="15.5" x14ac:dyDescent="0.35">
      <c r="A9810" s="2"/>
    </row>
    <row r="9811" spans="1:1" ht="15.5" x14ac:dyDescent="0.35">
      <c r="A9811" s="2"/>
    </row>
    <row r="9812" spans="1:1" ht="15.5" x14ac:dyDescent="0.35">
      <c r="A9812" s="2"/>
    </row>
    <row r="9813" spans="1:1" ht="15.5" x14ac:dyDescent="0.35">
      <c r="A9813" s="2"/>
    </row>
    <row r="9814" spans="1:1" ht="15.5" x14ac:dyDescent="0.35">
      <c r="A9814" s="2"/>
    </row>
    <row r="9815" spans="1:1" ht="15.5" x14ac:dyDescent="0.35">
      <c r="A9815" s="2"/>
    </row>
    <row r="9816" spans="1:1" ht="15.5" x14ac:dyDescent="0.35">
      <c r="A9816" s="2"/>
    </row>
    <row r="9817" spans="1:1" ht="15.5" x14ac:dyDescent="0.35">
      <c r="A9817" s="2"/>
    </row>
    <row r="9818" spans="1:1" ht="15.5" x14ac:dyDescent="0.35">
      <c r="A9818" s="2"/>
    </row>
    <row r="9819" spans="1:1" ht="15.5" x14ac:dyDescent="0.35">
      <c r="A9819" s="2"/>
    </row>
    <row r="9820" spans="1:1" ht="15.5" x14ac:dyDescent="0.35">
      <c r="A9820" s="2"/>
    </row>
    <row r="9821" spans="1:1" ht="15.5" x14ac:dyDescent="0.35">
      <c r="A9821" s="2"/>
    </row>
    <row r="9822" spans="1:1" ht="15.5" x14ac:dyDescent="0.35">
      <c r="A9822" s="2"/>
    </row>
    <row r="9823" spans="1:1" ht="15.5" x14ac:dyDescent="0.35">
      <c r="A9823" s="2"/>
    </row>
    <row r="9824" spans="1:1" ht="15.5" x14ac:dyDescent="0.35">
      <c r="A9824" s="2"/>
    </row>
    <row r="9825" spans="1:1" ht="15.5" x14ac:dyDescent="0.35">
      <c r="A9825" s="2"/>
    </row>
    <row r="9826" spans="1:1" ht="15.5" x14ac:dyDescent="0.35">
      <c r="A9826" s="2"/>
    </row>
    <row r="9827" spans="1:1" ht="15.5" x14ac:dyDescent="0.35">
      <c r="A9827" s="2"/>
    </row>
    <row r="9828" spans="1:1" ht="15.5" x14ac:dyDescent="0.35">
      <c r="A9828" s="2"/>
    </row>
    <row r="9829" spans="1:1" ht="15.5" x14ac:dyDescent="0.35">
      <c r="A9829" s="2"/>
    </row>
    <row r="9830" spans="1:1" ht="15.5" x14ac:dyDescent="0.35">
      <c r="A9830" s="2"/>
    </row>
    <row r="9831" spans="1:1" ht="15.5" x14ac:dyDescent="0.35">
      <c r="A9831" s="2"/>
    </row>
    <row r="9832" spans="1:1" ht="15.5" x14ac:dyDescent="0.35">
      <c r="A9832" s="2"/>
    </row>
    <row r="9833" spans="1:1" ht="15.5" x14ac:dyDescent="0.35">
      <c r="A9833" s="2"/>
    </row>
    <row r="9834" spans="1:1" ht="15.5" x14ac:dyDescent="0.35">
      <c r="A9834" s="2"/>
    </row>
    <row r="9835" spans="1:1" ht="15.5" x14ac:dyDescent="0.35">
      <c r="A9835" s="2"/>
    </row>
    <row r="9836" spans="1:1" ht="15.5" x14ac:dyDescent="0.35">
      <c r="A9836" s="2"/>
    </row>
    <row r="9837" spans="1:1" ht="15.5" x14ac:dyDescent="0.35">
      <c r="A9837" s="2"/>
    </row>
    <row r="9838" spans="1:1" ht="15.5" x14ac:dyDescent="0.35">
      <c r="A9838" s="2"/>
    </row>
    <row r="9839" spans="1:1" ht="15.5" x14ac:dyDescent="0.35">
      <c r="A9839" s="2"/>
    </row>
    <row r="9840" spans="1:1" ht="15.5" x14ac:dyDescent="0.35">
      <c r="A9840" s="2"/>
    </row>
    <row r="9841" spans="1:1" ht="15.5" x14ac:dyDescent="0.35">
      <c r="A9841" s="2"/>
    </row>
    <row r="9842" spans="1:1" ht="15.5" x14ac:dyDescent="0.35">
      <c r="A9842" s="2"/>
    </row>
    <row r="9843" spans="1:1" ht="15.5" x14ac:dyDescent="0.35">
      <c r="A9843" s="2"/>
    </row>
    <row r="9844" spans="1:1" ht="15.5" x14ac:dyDescent="0.35">
      <c r="A9844" s="2"/>
    </row>
    <row r="9845" spans="1:1" ht="15.5" x14ac:dyDescent="0.35">
      <c r="A9845" s="2"/>
    </row>
    <row r="9846" spans="1:1" ht="15.5" x14ac:dyDescent="0.35">
      <c r="A9846" s="2"/>
    </row>
    <row r="9847" spans="1:1" ht="15.5" x14ac:dyDescent="0.35">
      <c r="A9847" s="2"/>
    </row>
    <row r="9848" spans="1:1" ht="15.5" x14ac:dyDescent="0.35">
      <c r="A9848" s="2"/>
    </row>
    <row r="9849" spans="1:1" ht="15.5" x14ac:dyDescent="0.35">
      <c r="A9849" s="2"/>
    </row>
    <row r="9850" spans="1:1" ht="15.5" x14ac:dyDescent="0.35">
      <c r="A9850" s="2"/>
    </row>
    <row r="9851" spans="1:1" ht="15.5" x14ac:dyDescent="0.35">
      <c r="A9851" s="2"/>
    </row>
    <row r="9852" spans="1:1" ht="15.5" x14ac:dyDescent="0.35">
      <c r="A9852" s="2"/>
    </row>
    <row r="9853" spans="1:1" ht="15.5" x14ac:dyDescent="0.35">
      <c r="A9853" s="2"/>
    </row>
    <row r="9854" spans="1:1" ht="15.5" x14ac:dyDescent="0.35">
      <c r="A9854" s="2"/>
    </row>
    <row r="9855" spans="1:1" ht="15.5" x14ac:dyDescent="0.35">
      <c r="A9855" s="2"/>
    </row>
    <row r="9856" spans="1:1" ht="15.5" x14ac:dyDescent="0.35">
      <c r="A9856" s="2"/>
    </row>
    <row r="9857" spans="1:1" ht="15.5" x14ac:dyDescent="0.35">
      <c r="A9857" s="2"/>
    </row>
    <row r="9858" spans="1:1" ht="15.5" x14ac:dyDescent="0.35">
      <c r="A9858" s="2"/>
    </row>
    <row r="9859" spans="1:1" ht="15.5" x14ac:dyDescent="0.35">
      <c r="A9859" s="2"/>
    </row>
    <row r="9860" spans="1:1" ht="15.5" x14ac:dyDescent="0.35">
      <c r="A9860" s="2"/>
    </row>
    <row r="9861" spans="1:1" ht="15.5" x14ac:dyDescent="0.35">
      <c r="A9861" s="2"/>
    </row>
    <row r="9862" spans="1:1" ht="15.5" x14ac:dyDescent="0.35">
      <c r="A9862" s="2"/>
    </row>
    <row r="9863" spans="1:1" ht="15.5" x14ac:dyDescent="0.35">
      <c r="A9863" s="2"/>
    </row>
    <row r="9864" spans="1:1" ht="15.5" x14ac:dyDescent="0.35">
      <c r="A9864" s="2"/>
    </row>
    <row r="9865" spans="1:1" ht="15.5" x14ac:dyDescent="0.35">
      <c r="A9865" s="2"/>
    </row>
    <row r="9866" spans="1:1" ht="15.5" x14ac:dyDescent="0.35">
      <c r="A9866" s="2"/>
    </row>
    <row r="9867" spans="1:1" ht="15.5" x14ac:dyDescent="0.35">
      <c r="A9867" s="2"/>
    </row>
    <row r="9868" spans="1:1" ht="15.5" x14ac:dyDescent="0.35">
      <c r="A9868" s="2"/>
    </row>
    <row r="9869" spans="1:1" ht="15.5" x14ac:dyDescent="0.35">
      <c r="A9869" s="2"/>
    </row>
    <row r="9870" spans="1:1" ht="15.5" x14ac:dyDescent="0.35">
      <c r="A9870" s="2"/>
    </row>
    <row r="9871" spans="1:1" ht="15.5" x14ac:dyDescent="0.35">
      <c r="A9871" s="2"/>
    </row>
    <row r="9872" spans="1:1" ht="15.5" x14ac:dyDescent="0.35">
      <c r="A9872" s="2"/>
    </row>
    <row r="9873" spans="1:1" ht="15.5" x14ac:dyDescent="0.35">
      <c r="A9873" s="2"/>
    </row>
    <row r="9874" spans="1:1" ht="15.5" x14ac:dyDescent="0.35">
      <c r="A9874" s="2"/>
    </row>
    <row r="9875" spans="1:1" ht="15.5" x14ac:dyDescent="0.35">
      <c r="A9875" s="2"/>
    </row>
    <row r="9876" spans="1:1" ht="15.5" x14ac:dyDescent="0.35">
      <c r="A9876" s="2"/>
    </row>
    <row r="9877" spans="1:1" ht="15.5" x14ac:dyDescent="0.35">
      <c r="A9877" s="2"/>
    </row>
    <row r="9878" spans="1:1" ht="15.5" x14ac:dyDescent="0.35">
      <c r="A9878" s="2"/>
    </row>
    <row r="9879" spans="1:1" ht="15.5" x14ac:dyDescent="0.35">
      <c r="A9879" s="2"/>
    </row>
    <row r="9880" spans="1:1" ht="15.5" x14ac:dyDescent="0.35">
      <c r="A9880" s="2"/>
    </row>
    <row r="9881" spans="1:1" ht="15.5" x14ac:dyDescent="0.35">
      <c r="A9881" s="2"/>
    </row>
    <row r="9882" spans="1:1" ht="15.5" x14ac:dyDescent="0.35">
      <c r="A9882" s="2"/>
    </row>
    <row r="9883" spans="1:1" ht="15.5" x14ac:dyDescent="0.35">
      <c r="A9883" s="2"/>
    </row>
    <row r="9884" spans="1:1" ht="15.5" x14ac:dyDescent="0.35">
      <c r="A9884" s="2"/>
    </row>
    <row r="9885" spans="1:1" ht="15.5" x14ac:dyDescent="0.35">
      <c r="A9885" s="2"/>
    </row>
    <row r="9886" spans="1:1" ht="15.5" x14ac:dyDescent="0.35">
      <c r="A9886" s="2"/>
    </row>
    <row r="9887" spans="1:1" ht="15.5" x14ac:dyDescent="0.35">
      <c r="A9887" s="2"/>
    </row>
    <row r="9888" spans="1:1" ht="15.5" x14ac:dyDescent="0.35">
      <c r="A9888" s="2"/>
    </row>
    <row r="9889" spans="1:1" ht="15.5" x14ac:dyDescent="0.35">
      <c r="A9889" s="2"/>
    </row>
    <row r="9890" spans="1:1" ht="15.5" x14ac:dyDescent="0.35">
      <c r="A9890" s="2"/>
    </row>
    <row r="9891" spans="1:1" ht="15.5" x14ac:dyDescent="0.35">
      <c r="A9891" s="2"/>
    </row>
    <row r="9892" spans="1:1" ht="15.5" x14ac:dyDescent="0.35">
      <c r="A9892" s="2"/>
    </row>
    <row r="9893" spans="1:1" ht="15.5" x14ac:dyDescent="0.35">
      <c r="A9893" s="2"/>
    </row>
    <row r="9894" spans="1:1" ht="15.5" x14ac:dyDescent="0.35">
      <c r="A9894" s="2"/>
    </row>
    <row r="9895" spans="1:1" ht="15.5" x14ac:dyDescent="0.35">
      <c r="A9895" s="2"/>
    </row>
    <row r="9896" spans="1:1" ht="15.5" x14ac:dyDescent="0.35">
      <c r="A9896" s="2"/>
    </row>
    <row r="9897" spans="1:1" ht="15.5" x14ac:dyDescent="0.35">
      <c r="A9897" s="2"/>
    </row>
    <row r="9898" spans="1:1" ht="15.5" x14ac:dyDescent="0.35">
      <c r="A9898" s="2"/>
    </row>
    <row r="9899" spans="1:1" ht="15.5" x14ac:dyDescent="0.35">
      <c r="A9899" s="2"/>
    </row>
    <row r="9900" spans="1:1" ht="15.5" x14ac:dyDescent="0.35">
      <c r="A9900" s="2"/>
    </row>
    <row r="9901" spans="1:1" ht="15.5" x14ac:dyDescent="0.35">
      <c r="A9901" s="2"/>
    </row>
    <row r="9902" spans="1:1" ht="15.5" x14ac:dyDescent="0.35">
      <c r="A9902" s="2"/>
    </row>
    <row r="9903" spans="1:1" ht="15.5" x14ac:dyDescent="0.35">
      <c r="A9903" s="2"/>
    </row>
    <row r="9904" spans="1:1" ht="15.5" x14ac:dyDescent="0.35">
      <c r="A9904" s="2"/>
    </row>
    <row r="9905" spans="1:1" ht="15.5" x14ac:dyDescent="0.35">
      <c r="A9905" s="2"/>
    </row>
    <row r="9906" spans="1:1" ht="15.5" x14ac:dyDescent="0.35">
      <c r="A9906" s="2"/>
    </row>
    <row r="9907" spans="1:1" ht="15.5" x14ac:dyDescent="0.35">
      <c r="A9907" s="2"/>
    </row>
    <row r="9908" spans="1:1" ht="15.5" x14ac:dyDescent="0.35">
      <c r="A9908" s="2"/>
    </row>
    <row r="9909" spans="1:1" ht="15.5" x14ac:dyDescent="0.35">
      <c r="A9909" s="2"/>
    </row>
    <row r="9910" spans="1:1" ht="15.5" x14ac:dyDescent="0.35">
      <c r="A9910" s="2"/>
    </row>
    <row r="9911" spans="1:1" ht="15.5" x14ac:dyDescent="0.35">
      <c r="A9911" s="2"/>
    </row>
    <row r="9912" spans="1:1" ht="15.5" x14ac:dyDescent="0.35">
      <c r="A9912" s="2"/>
    </row>
    <row r="9913" spans="1:1" ht="15.5" x14ac:dyDescent="0.35">
      <c r="A9913" s="2"/>
    </row>
    <row r="9914" spans="1:1" ht="15.5" x14ac:dyDescent="0.35">
      <c r="A9914" s="2"/>
    </row>
    <row r="9915" spans="1:1" ht="15.5" x14ac:dyDescent="0.35">
      <c r="A9915" s="2"/>
    </row>
    <row r="9916" spans="1:1" ht="15.5" x14ac:dyDescent="0.35">
      <c r="A9916" s="2"/>
    </row>
    <row r="9917" spans="1:1" ht="15.5" x14ac:dyDescent="0.35">
      <c r="A9917" s="2"/>
    </row>
    <row r="9918" spans="1:1" ht="15.5" x14ac:dyDescent="0.35">
      <c r="A9918" s="2"/>
    </row>
    <row r="9919" spans="1:1" ht="15.5" x14ac:dyDescent="0.35">
      <c r="A9919" s="2"/>
    </row>
    <row r="9920" spans="1:1" ht="15.5" x14ac:dyDescent="0.35">
      <c r="A9920" s="2"/>
    </row>
    <row r="9921" spans="1:1" ht="15.5" x14ac:dyDescent="0.35">
      <c r="A9921" s="2"/>
    </row>
    <row r="9922" spans="1:1" ht="15.5" x14ac:dyDescent="0.35">
      <c r="A9922" s="2"/>
    </row>
    <row r="9923" spans="1:1" ht="15.5" x14ac:dyDescent="0.35">
      <c r="A9923" s="2"/>
    </row>
    <row r="9924" spans="1:1" ht="15.5" x14ac:dyDescent="0.35">
      <c r="A9924" s="2"/>
    </row>
    <row r="9925" spans="1:1" ht="15.5" x14ac:dyDescent="0.35">
      <c r="A9925" s="2"/>
    </row>
    <row r="9926" spans="1:1" ht="15.5" x14ac:dyDescent="0.35">
      <c r="A9926" s="2"/>
    </row>
    <row r="9927" spans="1:1" ht="15.5" x14ac:dyDescent="0.35">
      <c r="A9927" s="2"/>
    </row>
    <row r="9928" spans="1:1" ht="15.5" x14ac:dyDescent="0.35">
      <c r="A9928" s="2"/>
    </row>
    <row r="9929" spans="1:1" ht="15.5" x14ac:dyDescent="0.35">
      <c r="A9929" s="2"/>
    </row>
    <row r="9930" spans="1:1" ht="15.5" x14ac:dyDescent="0.35">
      <c r="A9930" s="2"/>
    </row>
    <row r="9931" spans="1:1" ht="15.5" x14ac:dyDescent="0.35">
      <c r="A9931" s="2"/>
    </row>
    <row r="9932" spans="1:1" ht="15.5" x14ac:dyDescent="0.35">
      <c r="A9932" s="2"/>
    </row>
    <row r="9933" spans="1:1" ht="15.5" x14ac:dyDescent="0.35">
      <c r="A9933" s="2"/>
    </row>
    <row r="9934" spans="1:1" ht="15.5" x14ac:dyDescent="0.35">
      <c r="A9934" s="2"/>
    </row>
    <row r="9935" spans="1:1" ht="15.5" x14ac:dyDescent="0.35">
      <c r="A9935" s="2"/>
    </row>
    <row r="9936" spans="1:1" ht="15.5" x14ac:dyDescent="0.35">
      <c r="A9936" s="2"/>
    </row>
    <row r="9937" spans="1:1" ht="15.5" x14ac:dyDescent="0.35">
      <c r="A9937" s="2"/>
    </row>
    <row r="9938" spans="1:1" ht="15.5" x14ac:dyDescent="0.35">
      <c r="A9938" s="2"/>
    </row>
    <row r="9939" spans="1:1" ht="15.5" x14ac:dyDescent="0.35">
      <c r="A9939" s="2"/>
    </row>
    <row r="9940" spans="1:1" ht="15.5" x14ac:dyDescent="0.35">
      <c r="A9940" s="2"/>
    </row>
    <row r="9941" spans="1:1" ht="15.5" x14ac:dyDescent="0.35">
      <c r="A9941" s="2"/>
    </row>
    <row r="9942" spans="1:1" ht="15.5" x14ac:dyDescent="0.35">
      <c r="A9942" s="2"/>
    </row>
    <row r="9943" spans="1:1" ht="15.5" x14ac:dyDescent="0.35">
      <c r="A9943" s="2"/>
    </row>
    <row r="9944" spans="1:1" ht="15.5" x14ac:dyDescent="0.35">
      <c r="A9944" s="2"/>
    </row>
    <row r="9945" spans="1:1" ht="15.5" x14ac:dyDescent="0.35">
      <c r="A9945" s="2"/>
    </row>
    <row r="9946" spans="1:1" ht="15.5" x14ac:dyDescent="0.35">
      <c r="A9946" s="2"/>
    </row>
    <row r="9947" spans="1:1" ht="15.5" x14ac:dyDescent="0.35">
      <c r="A9947" s="2"/>
    </row>
    <row r="9948" spans="1:1" ht="15.5" x14ac:dyDescent="0.35">
      <c r="A9948" s="2"/>
    </row>
    <row r="9949" spans="1:1" ht="15.5" x14ac:dyDescent="0.35">
      <c r="A9949" s="2"/>
    </row>
    <row r="9950" spans="1:1" ht="15.5" x14ac:dyDescent="0.35">
      <c r="A9950" s="2"/>
    </row>
    <row r="9951" spans="1:1" ht="15.5" x14ac:dyDescent="0.35">
      <c r="A9951" s="2"/>
    </row>
    <row r="9952" spans="1:1" ht="15.5" x14ac:dyDescent="0.35">
      <c r="A9952" s="2"/>
    </row>
    <row r="9953" spans="1:1" ht="15.5" x14ac:dyDescent="0.35">
      <c r="A9953" s="2"/>
    </row>
    <row r="9954" spans="1:1" ht="15.5" x14ac:dyDescent="0.35">
      <c r="A9954" s="2"/>
    </row>
    <row r="9955" spans="1:1" ht="15.5" x14ac:dyDescent="0.35">
      <c r="A9955" s="2"/>
    </row>
    <row r="9956" spans="1:1" ht="15.5" x14ac:dyDescent="0.35">
      <c r="A9956" s="2"/>
    </row>
    <row r="9957" spans="1:1" ht="15.5" x14ac:dyDescent="0.35">
      <c r="A9957" s="2"/>
    </row>
    <row r="9958" spans="1:1" ht="15.5" x14ac:dyDescent="0.35">
      <c r="A9958" s="2"/>
    </row>
    <row r="9959" spans="1:1" ht="15.5" x14ac:dyDescent="0.35">
      <c r="A9959" s="2"/>
    </row>
    <row r="9960" spans="1:1" ht="15.5" x14ac:dyDescent="0.35">
      <c r="A9960" s="2"/>
    </row>
    <row r="9961" spans="1:1" ht="15.5" x14ac:dyDescent="0.35">
      <c r="A9961" s="2"/>
    </row>
    <row r="9962" spans="1:1" ht="15.5" x14ac:dyDescent="0.35">
      <c r="A9962" s="2"/>
    </row>
    <row r="9963" spans="1:1" ht="15.5" x14ac:dyDescent="0.35">
      <c r="A9963" s="2"/>
    </row>
    <row r="9964" spans="1:1" ht="15.5" x14ac:dyDescent="0.35">
      <c r="A9964" s="2"/>
    </row>
    <row r="9965" spans="1:1" ht="15.5" x14ac:dyDescent="0.35">
      <c r="A9965" s="2"/>
    </row>
    <row r="9966" spans="1:1" ht="15.5" x14ac:dyDescent="0.35">
      <c r="A9966" s="2"/>
    </row>
    <row r="9967" spans="1:1" ht="15.5" x14ac:dyDescent="0.35">
      <c r="A9967" s="2"/>
    </row>
    <row r="9968" spans="1:1" ht="15.5" x14ac:dyDescent="0.35">
      <c r="A9968" s="2"/>
    </row>
    <row r="9969" spans="1:1" ht="15.5" x14ac:dyDescent="0.35">
      <c r="A9969" s="2"/>
    </row>
    <row r="9970" spans="1:1" ht="15.5" x14ac:dyDescent="0.35">
      <c r="A9970" s="2"/>
    </row>
    <row r="9971" spans="1:1" ht="15.5" x14ac:dyDescent="0.35">
      <c r="A9971" s="2"/>
    </row>
    <row r="9972" spans="1:1" ht="15.5" x14ac:dyDescent="0.35">
      <c r="A9972" s="2"/>
    </row>
    <row r="9973" spans="1:1" ht="15.5" x14ac:dyDescent="0.35">
      <c r="A9973" s="2"/>
    </row>
    <row r="9974" spans="1:1" ht="15.5" x14ac:dyDescent="0.35">
      <c r="A9974" s="2"/>
    </row>
    <row r="9975" spans="1:1" ht="15.5" x14ac:dyDescent="0.35">
      <c r="A9975" s="2"/>
    </row>
    <row r="9976" spans="1:1" ht="15.5" x14ac:dyDescent="0.35">
      <c r="A9976" s="2"/>
    </row>
    <row r="9977" spans="1:1" ht="15.5" x14ac:dyDescent="0.35">
      <c r="A9977" s="2"/>
    </row>
    <row r="9978" spans="1:1" ht="15.5" x14ac:dyDescent="0.35">
      <c r="A9978" s="2"/>
    </row>
    <row r="9979" spans="1:1" ht="15.5" x14ac:dyDescent="0.35">
      <c r="A9979" s="2"/>
    </row>
    <row r="9980" spans="1:1" ht="15.5" x14ac:dyDescent="0.35">
      <c r="A9980" s="2"/>
    </row>
    <row r="9981" spans="1:1" ht="15.5" x14ac:dyDescent="0.35">
      <c r="A9981" s="2"/>
    </row>
    <row r="9982" spans="1:1" ht="15.5" x14ac:dyDescent="0.35">
      <c r="A9982" s="2"/>
    </row>
    <row r="9983" spans="1:1" ht="15.5" x14ac:dyDescent="0.35">
      <c r="A9983" s="2"/>
    </row>
    <row r="9984" spans="1:1" ht="15.5" x14ac:dyDescent="0.35">
      <c r="A9984" s="2"/>
    </row>
    <row r="9985" spans="1:1" ht="15.5" x14ac:dyDescent="0.35">
      <c r="A9985" s="2"/>
    </row>
    <row r="9986" spans="1:1" ht="15.5" x14ac:dyDescent="0.35">
      <c r="A9986" s="2"/>
    </row>
    <row r="9987" spans="1:1" ht="15.5" x14ac:dyDescent="0.35">
      <c r="A9987" s="2"/>
    </row>
    <row r="9988" spans="1:1" ht="15.5" x14ac:dyDescent="0.35">
      <c r="A9988" s="2"/>
    </row>
    <row r="9989" spans="1:1" ht="15.5" x14ac:dyDescent="0.35">
      <c r="A9989" s="2"/>
    </row>
    <row r="9990" spans="1:1" ht="15.5" x14ac:dyDescent="0.35">
      <c r="A9990" s="2"/>
    </row>
    <row r="9991" spans="1:1" ht="15.5" x14ac:dyDescent="0.35">
      <c r="A9991" s="2"/>
    </row>
    <row r="9992" spans="1:1" ht="15.5" x14ac:dyDescent="0.35">
      <c r="A9992" s="2"/>
    </row>
    <row r="9993" spans="1:1" ht="15.5" x14ac:dyDescent="0.35">
      <c r="A9993" s="2"/>
    </row>
    <row r="9994" spans="1:1" ht="15.5" x14ac:dyDescent="0.35">
      <c r="A9994" s="2"/>
    </row>
    <row r="9995" spans="1:1" ht="15.5" x14ac:dyDescent="0.35">
      <c r="A9995" s="2"/>
    </row>
    <row r="9996" spans="1:1" ht="15.5" x14ac:dyDescent="0.35">
      <c r="A9996" s="2"/>
    </row>
    <row r="9997" spans="1:1" ht="15.5" x14ac:dyDescent="0.35">
      <c r="A9997" s="2"/>
    </row>
    <row r="9998" spans="1:1" ht="15.5" x14ac:dyDescent="0.35">
      <c r="A9998" s="2"/>
    </row>
    <row r="9999" spans="1:1" ht="15.5" x14ac:dyDescent="0.35">
      <c r="A9999" s="2"/>
    </row>
    <row r="10000" spans="1:1" ht="15.5" x14ac:dyDescent="0.35">
      <c r="A10000" s="2"/>
    </row>
    <row r="10001" spans="1:1" ht="15.5" x14ac:dyDescent="0.35">
      <c r="A10001" s="2"/>
    </row>
    <row r="10002" spans="1:1" ht="15.5" x14ac:dyDescent="0.35">
      <c r="A10002" s="2"/>
    </row>
    <row r="10003" spans="1:1" ht="15.5" x14ac:dyDescent="0.35">
      <c r="A10003" s="2"/>
    </row>
    <row r="10004" spans="1:1" ht="15.5" x14ac:dyDescent="0.35">
      <c r="A10004" s="2"/>
    </row>
    <row r="10005" spans="1:1" ht="15.5" x14ac:dyDescent="0.35">
      <c r="A10005" s="2"/>
    </row>
    <row r="10006" spans="1:1" ht="15.5" x14ac:dyDescent="0.35">
      <c r="A10006" s="2"/>
    </row>
    <row r="10007" spans="1:1" ht="15.5" x14ac:dyDescent="0.35">
      <c r="A10007" s="2"/>
    </row>
    <row r="10008" spans="1:1" ht="15.5" x14ac:dyDescent="0.35">
      <c r="A10008" s="2"/>
    </row>
    <row r="10009" spans="1:1" ht="15.5" x14ac:dyDescent="0.35">
      <c r="A10009" s="2"/>
    </row>
    <row r="10010" spans="1:1" ht="15.5" x14ac:dyDescent="0.35">
      <c r="A10010" s="2"/>
    </row>
    <row r="10011" spans="1:1" ht="15.5" x14ac:dyDescent="0.35">
      <c r="A10011" s="2"/>
    </row>
    <row r="10012" spans="1:1" ht="15.5" x14ac:dyDescent="0.35">
      <c r="A10012" s="2"/>
    </row>
    <row r="10013" spans="1:1" ht="15.5" x14ac:dyDescent="0.35">
      <c r="A10013" s="2"/>
    </row>
    <row r="10014" spans="1:1" ht="15.5" x14ac:dyDescent="0.35">
      <c r="A10014" s="2"/>
    </row>
    <row r="10015" spans="1:1" ht="15.5" x14ac:dyDescent="0.35">
      <c r="A10015" s="2"/>
    </row>
    <row r="10016" spans="1:1" ht="15.5" x14ac:dyDescent="0.35">
      <c r="A10016" s="2"/>
    </row>
    <row r="10017" spans="1:1" ht="15.5" x14ac:dyDescent="0.35">
      <c r="A10017" s="2"/>
    </row>
    <row r="10018" spans="1:1" ht="15.5" x14ac:dyDescent="0.35">
      <c r="A10018" s="2"/>
    </row>
    <row r="10019" spans="1:1" ht="15.5" x14ac:dyDescent="0.35">
      <c r="A10019" s="2"/>
    </row>
    <row r="10020" spans="1:1" ht="15.5" x14ac:dyDescent="0.35">
      <c r="A10020" s="2"/>
    </row>
    <row r="10021" spans="1:1" ht="15.5" x14ac:dyDescent="0.35">
      <c r="A10021" s="2"/>
    </row>
    <row r="10022" spans="1:1" ht="15.5" x14ac:dyDescent="0.35">
      <c r="A10022" s="2"/>
    </row>
    <row r="10023" spans="1:1" ht="15.5" x14ac:dyDescent="0.35">
      <c r="A10023" s="2"/>
    </row>
    <row r="10024" spans="1:1" ht="15.5" x14ac:dyDescent="0.35">
      <c r="A10024" s="2"/>
    </row>
    <row r="10025" spans="1:1" ht="15.5" x14ac:dyDescent="0.35">
      <c r="A10025" s="2"/>
    </row>
    <row r="10026" spans="1:1" ht="15.5" x14ac:dyDescent="0.35">
      <c r="A10026" s="2"/>
    </row>
    <row r="10027" spans="1:1" ht="15.5" x14ac:dyDescent="0.35">
      <c r="A10027" s="2"/>
    </row>
    <row r="10028" spans="1:1" ht="15.5" x14ac:dyDescent="0.35">
      <c r="A10028" s="2"/>
    </row>
    <row r="10029" spans="1:1" ht="15.5" x14ac:dyDescent="0.35">
      <c r="A10029" s="2"/>
    </row>
    <row r="10030" spans="1:1" ht="15.5" x14ac:dyDescent="0.35">
      <c r="A10030" s="2"/>
    </row>
    <row r="10031" spans="1:1" ht="15.5" x14ac:dyDescent="0.35">
      <c r="A10031" s="2"/>
    </row>
    <row r="10032" spans="1:1" ht="15.5" x14ac:dyDescent="0.35">
      <c r="A10032" s="2"/>
    </row>
    <row r="10033" spans="1:1" ht="15.5" x14ac:dyDescent="0.35">
      <c r="A10033" s="2"/>
    </row>
    <row r="10034" spans="1:1" ht="15.5" x14ac:dyDescent="0.35">
      <c r="A10034" s="2"/>
    </row>
    <row r="10035" spans="1:1" ht="15.5" x14ac:dyDescent="0.35">
      <c r="A10035" s="2"/>
    </row>
    <row r="10036" spans="1:1" ht="15.5" x14ac:dyDescent="0.35">
      <c r="A10036" s="2"/>
    </row>
    <row r="10037" spans="1:1" ht="15.5" x14ac:dyDescent="0.35">
      <c r="A10037" s="2"/>
    </row>
    <row r="10038" spans="1:1" ht="15.5" x14ac:dyDescent="0.35">
      <c r="A10038" s="2"/>
    </row>
    <row r="10039" spans="1:1" ht="15.5" x14ac:dyDescent="0.35">
      <c r="A10039" s="2"/>
    </row>
    <row r="10040" spans="1:1" ht="15.5" x14ac:dyDescent="0.35">
      <c r="A10040" s="2"/>
    </row>
    <row r="10041" spans="1:1" ht="15.5" x14ac:dyDescent="0.35">
      <c r="A10041" s="2"/>
    </row>
    <row r="10042" spans="1:1" ht="15.5" x14ac:dyDescent="0.35">
      <c r="A10042" s="2"/>
    </row>
    <row r="10043" spans="1:1" ht="15.5" x14ac:dyDescent="0.35">
      <c r="A10043" s="2"/>
    </row>
    <row r="10044" spans="1:1" ht="15.5" x14ac:dyDescent="0.35">
      <c r="A10044" s="2"/>
    </row>
    <row r="10045" spans="1:1" ht="15.5" x14ac:dyDescent="0.35">
      <c r="A10045" s="2"/>
    </row>
    <row r="10046" spans="1:1" ht="15.5" x14ac:dyDescent="0.35">
      <c r="A10046" s="2"/>
    </row>
    <row r="10047" spans="1:1" ht="15.5" x14ac:dyDescent="0.35">
      <c r="A10047" s="2"/>
    </row>
    <row r="10048" spans="1:1" ht="15.5" x14ac:dyDescent="0.35">
      <c r="A10048" s="2"/>
    </row>
    <row r="10049" spans="1:1" ht="15.5" x14ac:dyDescent="0.35">
      <c r="A10049" s="2"/>
    </row>
    <row r="10050" spans="1:1" ht="15.5" x14ac:dyDescent="0.35">
      <c r="A10050" s="2"/>
    </row>
    <row r="10051" spans="1:1" ht="15.5" x14ac:dyDescent="0.35">
      <c r="A10051" s="2"/>
    </row>
    <row r="10052" spans="1:1" ht="15.5" x14ac:dyDescent="0.35">
      <c r="A10052" s="2"/>
    </row>
    <row r="10053" spans="1:1" ht="15.5" x14ac:dyDescent="0.35">
      <c r="A10053" s="2"/>
    </row>
    <row r="10054" spans="1:1" ht="15.5" x14ac:dyDescent="0.35">
      <c r="A10054" s="2"/>
    </row>
    <row r="10055" spans="1:1" ht="15.5" x14ac:dyDescent="0.35">
      <c r="A10055" s="2"/>
    </row>
    <row r="10056" spans="1:1" ht="15.5" x14ac:dyDescent="0.35">
      <c r="A10056" s="2"/>
    </row>
    <row r="10057" spans="1:1" ht="15.5" x14ac:dyDescent="0.35">
      <c r="A10057" s="2"/>
    </row>
    <row r="10058" spans="1:1" ht="15.5" x14ac:dyDescent="0.35">
      <c r="A10058" s="2"/>
    </row>
    <row r="10059" spans="1:1" ht="15.5" x14ac:dyDescent="0.35">
      <c r="A10059" s="2"/>
    </row>
    <row r="10060" spans="1:1" ht="15.5" x14ac:dyDescent="0.35">
      <c r="A10060" s="2"/>
    </row>
    <row r="10061" spans="1:1" ht="15.5" x14ac:dyDescent="0.35">
      <c r="A10061" s="2"/>
    </row>
    <row r="10062" spans="1:1" ht="15.5" x14ac:dyDescent="0.35">
      <c r="A10062" s="2"/>
    </row>
    <row r="10063" spans="1:1" ht="15.5" x14ac:dyDescent="0.35">
      <c r="A10063" s="2"/>
    </row>
    <row r="10064" spans="1:1" ht="15.5" x14ac:dyDescent="0.35">
      <c r="A10064" s="2"/>
    </row>
    <row r="10065" spans="1:1" ht="15.5" x14ac:dyDescent="0.35">
      <c r="A10065" s="2"/>
    </row>
    <row r="10066" spans="1:1" ht="15.5" x14ac:dyDescent="0.35">
      <c r="A10066" s="2"/>
    </row>
    <row r="10067" spans="1:1" ht="15.5" x14ac:dyDescent="0.35">
      <c r="A10067" s="2"/>
    </row>
    <row r="10068" spans="1:1" ht="15.5" x14ac:dyDescent="0.35">
      <c r="A10068" s="2"/>
    </row>
    <row r="10069" spans="1:1" ht="15.5" x14ac:dyDescent="0.35">
      <c r="A10069" s="2"/>
    </row>
    <row r="10070" spans="1:1" ht="15.5" x14ac:dyDescent="0.35">
      <c r="A10070" s="2"/>
    </row>
    <row r="10071" spans="1:1" ht="15.5" x14ac:dyDescent="0.35">
      <c r="A10071" s="2"/>
    </row>
    <row r="10072" spans="1:1" ht="15.5" x14ac:dyDescent="0.35">
      <c r="A10072" s="2"/>
    </row>
    <row r="10073" spans="1:1" ht="15.5" x14ac:dyDescent="0.35">
      <c r="A10073" s="2"/>
    </row>
    <row r="10074" spans="1:1" ht="15.5" x14ac:dyDescent="0.35">
      <c r="A10074" s="2"/>
    </row>
    <row r="10075" spans="1:1" ht="15.5" x14ac:dyDescent="0.35">
      <c r="A10075" s="2"/>
    </row>
    <row r="10076" spans="1:1" ht="15.5" x14ac:dyDescent="0.35">
      <c r="A10076" s="2"/>
    </row>
    <row r="10077" spans="1:1" ht="15.5" x14ac:dyDescent="0.35">
      <c r="A10077" s="2"/>
    </row>
    <row r="10078" spans="1:1" ht="15.5" x14ac:dyDescent="0.35">
      <c r="A10078" s="2"/>
    </row>
    <row r="10079" spans="1:1" ht="15.5" x14ac:dyDescent="0.35">
      <c r="A10079" s="2"/>
    </row>
    <row r="10080" spans="1:1" ht="15.5" x14ac:dyDescent="0.35">
      <c r="A10080" s="2"/>
    </row>
    <row r="10081" spans="1:1" ht="15.5" x14ac:dyDescent="0.35">
      <c r="A10081" s="2"/>
    </row>
    <row r="10082" spans="1:1" ht="15.5" x14ac:dyDescent="0.35">
      <c r="A10082" s="2"/>
    </row>
    <row r="10083" spans="1:1" ht="15.5" x14ac:dyDescent="0.35">
      <c r="A10083" s="2"/>
    </row>
    <row r="10084" spans="1:1" ht="15.5" x14ac:dyDescent="0.35">
      <c r="A10084" s="2"/>
    </row>
    <row r="10085" spans="1:1" ht="15.5" x14ac:dyDescent="0.35">
      <c r="A10085" s="2"/>
    </row>
    <row r="10086" spans="1:1" ht="15.5" x14ac:dyDescent="0.35">
      <c r="A10086" s="2"/>
    </row>
    <row r="10087" spans="1:1" ht="15.5" x14ac:dyDescent="0.35">
      <c r="A10087" s="2"/>
    </row>
    <row r="10088" spans="1:1" ht="15.5" x14ac:dyDescent="0.35">
      <c r="A10088" s="2"/>
    </row>
    <row r="10089" spans="1:1" ht="15.5" x14ac:dyDescent="0.35">
      <c r="A10089" s="2"/>
    </row>
    <row r="10090" spans="1:1" ht="15.5" x14ac:dyDescent="0.35">
      <c r="A10090" s="2"/>
    </row>
    <row r="10091" spans="1:1" ht="15.5" x14ac:dyDescent="0.35">
      <c r="A10091" s="2"/>
    </row>
    <row r="10092" spans="1:1" ht="15.5" x14ac:dyDescent="0.35">
      <c r="A10092" s="2"/>
    </row>
    <row r="10093" spans="1:1" ht="15.5" x14ac:dyDescent="0.35">
      <c r="A10093" s="2"/>
    </row>
    <row r="10094" spans="1:1" ht="15.5" x14ac:dyDescent="0.35">
      <c r="A10094" s="2"/>
    </row>
    <row r="10095" spans="1:1" ht="15.5" x14ac:dyDescent="0.35">
      <c r="A10095" s="2"/>
    </row>
    <row r="10096" spans="1:1" ht="15.5" x14ac:dyDescent="0.35">
      <c r="A10096" s="2"/>
    </row>
    <row r="10097" spans="1:1" ht="15.5" x14ac:dyDescent="0.35">
      <c r="A10097" s="2"/>
    </row>
    <row r="10098" spans="1:1" ht="15.5" x14ac:dyDescent="0.35">
      <c r="A10098" s="2"/>
    </row>
    <row r="10099" spans="1:1" ht="15.5" x14ac:dyDescent="0.35">
      <c r="A10099" s="2"/>
    </row>
    <row r="10100" spans="1:1" ht="15.5" x14ac:dyDescent="0.35">
      <c r="A10100" s="2"/>
    </row>
    <row r="10101" spans="1:1" ht="15.5" x14ac:dyDescent="0.35">
      <c r="A10101" s="2"/>
    </row>
    <row r="10102" spans="1:1" ht="15.5" x14ac:dyDescent="0.35">
      <c r="A10102" s="2"/>
    </row>
    <row r="10103" spans="1:1" ht="15.5" x14ac:dyDescent="0.35">
      <c r="A10103" s="2"/>
    </row>
    <row r="10104" spans="1:1" ht="15.5" x14ac:dyDescent="0.35">
      <c r="A10104" s="2"/>
    </row>
    <row r="10105" spans="1:1" ht="15.5" x14ac:dyDescent="0.35">
      <c r="A10105" s="2"/>
    </row>
    <row r="10106" spans="1:1" ht="15.5" x14ac:dyDescent="0.35">
      <c r="A10106" s="2"/>
    </row>
    <row r="10107" spans="1:1" ht="15.5" x14ac:dyDescent="0.35">
      <c r="A10107" s="2"/>
    </row>
    <row r="10108" spans="1:1" ht="15.5" x14ac:dyDescent="0.35">
      <c r="A10108" s="2"/>
    </row>
    <row r="10109" spans="1:1" ht="15.5" x14ac:dyDescent="0.35">
      <c r="A10109" s="2"/>
    </row>
    <row r="10110" spans="1:1" ht="15.5" x14ac:dyDescent="0.35">
      <c r="A10110" s="2"/>
    </row>
    <row r="10111" spans="1:1" ht="15.5" x14ac:dyDescent="0.35">
      <c r="A10111" s="2"/>
    </row>
    <row r="10112" spans="1:1" ht="15.5" x14ac:dyDescent="0.35">
      <c r="A10112" s="2"/>
    </row>
    <row r="10113" spans="1:1" ht="15.5" x14ac:dyDescent="0.35">
      <c r="A10113" s="2"/>
    </row>
    <row r="10114" spans="1:1" ht="15.5" x14ac:dyDescent="0.35">
      <c r="A10114" s="2"/>
    </row>
    <row r="10115" spans="1:1" ht="15.5" x14ac:dyDescent="0.35">
      <c r="A10115" s="2"/>
    </row>
    <row r="10116" spans="1:1" ht="15.5" x14ac:dyDescent="0.35">
      <c r="A10116" s="2"/>
    </row>
    <row r="10117" spans="1:1" ht="15.5" x14ac:dyDescent="0.35">
      <c r="A10117" s="2"/>
    </row>
    <row r="10118" spans="1:1" ht="15.5" x14ac:dyDescent="0.35">
      <c r="A10118" s="2"/>
    </row>
    <row r="10119" spans="1:1" ht="15.5" x14ac:dyDescent="0.35">
      <c r="A10119" s="2"/>
    </row>
    <row r="10120" spans="1:1" ht="15.5" x14ac:dyDescent="0.35">
      <c r="A10120" s="2"/>
    </row>
    <row r="10121" spans="1:1" ht="15.5" x14ac:dyDescent="0.35">
      <c r="A10121" s="2"/>
    </row>
    <row r="10122" spans="1:1" ht="15.5" x14ac:dyDescent="0.35">
      <c r="A10122" s="2"/>
    </row>
    <row r="10123" spans="1:1" ht="15.5" x14ac:dyDescent="0.35">
      <c r="A10123" s="2"/>
    </row>
    <row r="10124" spans="1:1" ht="15.5" x14ac:dyDescent="0.35">
      <c r="A10124" s="2"/>
    </row>
    <row r="10125" spans="1:1" ht="15.5" x14ac:dyDescent="0.35">
      <c r="A10125" s="2"/>
    </row>
    <row r="10126" spans="1:1" ht="15.5" x14ac:dyDescent="0.35">
      <c r="A10126" s="2"/>
    </row>
    <row r="10127" spans="1:1" ht="15.5" x14ac:dyDescent="0.35">
      <c r="A10127" s="2"/>
    </row>
    <row r="10128" spans="1:1" ht="15.5" x14ac:dyDescent="0.35">
      <c r="A10128" s="2"/>
    </row>
    <row r="10129" spans="1:1" ht="15.5" x14ac:dyDescent="0.35">
      <c r="A10129" s="2"/>
    </row>
    <row r="10130" spans="1:1" ht="15.5" x14ac:dyDescent="0.35">
      <c r="A10130" s="2"/>
    </row>
    <row r="10131" spans="1:1" ht="15.5" x14ac:dyDescent="0.35">
      <c r="A10131" s="2"/>
    </row>
    <row r="10132" spans="1:1" ht="15.5" x14ac:dyDescent="0.35">
      <c r="A10132" s="2"/>
    </row>
    <row r="10133" spans="1:1" ht="15.5" x14ac:dyDescent="0.35">
      <c r="A10133" s="2"/>
    </row>
    <row r="10134" spans="1:1" ht="15.5" x14ac:dyDescent="0.35">
      <c r="A10134" s="2"/>
    </row>
    <row r="10135" spans="1:1" ht="15.5" x14ac:dyDescent="0.35">
      <c r="A10135" s="2"/>
    </row>
    <row r="10136" spans="1:1" ht="15.5" x14ac:dyDescent="0.35">
      <c r="A10136" s="2"/>
    </row>
    <row r="10137" spans="1:1" ht="15.5" x14ac:dyDescent="0.35">
      <c r="A10137" s="2"/>
    </row>
    <row r="10138" spans="1:1" ht="15.5" x14ac:dyDescent="0.35">
      <c r="A10138" s="2"/>
    </row>
    <row r="10139" spans="1:1" ht="15.5" x14ac:dyDescent="0.35">
      <c r="A10139" s="2"/>
    </row>
    <row r="10140" spans="1:1" ht="15.5" x14ac:dyDescent="0.35">
      <c r="A10140" s="2"/>
    </row>
    <row r="10141" spans="1:1" ht="15.5" x14ac:dyDescent="0.35">
      <c r="A10141" s="2"/>
    </row>
    <row r="10142" spans="1:1" ht="15.5" x14ac:dyDescent="0.35">
      <c r="A10142" s="2"/>
    </row>
    <row r="10143" spans="1:1" ht="15.5" x14ac:dyDescent="0.35">
      <c r="A10143" s="2"/>
    </row>
    <row r="10144" spans="1:1" ht="15.5" x14ac:dyDescent="0.35">
      <c r="A10144" s="2"/>
    </row>
    <row r="10145" spans="1:1" ht="15.5" x14ac:dyDescent="0.35">
      <c r="A10145" s="2"/>
    </row>
    <row r="10146" spans="1:1" ht="15.5" x14ac:dyDescent="0.35">
      <c r="A10146" s="2"/>
    </row>
    <row r="10147" spans="1:1" ht="15.5" x14ac:dyDescent="0.35">
      <c r="A10147" s="2"/>
    </row>
    <row r="10148" spans="1:1" ht="15.5" x14ac:dyDescent="0.35">
      <c r="A10148" s="2"/>
    </row>
    <row r="10149" spans="1:1" ht="15.5" x14ac:dyDescent="0.35">
      <c r="A10149" s="2"/>
    </row>
    <row r="10150" spans="1:1" ht="15.5" x14ac:dyDescent="0.35">
      <c r="A10150" s="2"/>
    </row>
    <row r="10151" spans="1:1" ht="15.5" x14ac:dyDescent="0.35">
      <c r="A10151" s="2"/>
    </row>
    <row r="10152" spans="1:1" ht="15.5" x14ac:dyDescent="0.35">
      <c r="A10152" s="2"/>
    </row>
    <row r="10153" spans="1:1" ht="15.5" x14ac:dyDescent="0.35">
      <c r="A10153" s="2"/>
    </row>
    <row r="10154" spans="1:1" ht="15.5" x14ac:dyDescent="0.35">
      <c r="A10154" s="2"/>
    </row>
    <row r="10155" spans="1:1" ht="15.5" x14ac:dyDescent="0.35">
      <c r="A10155" s="2"/>
    </row>
    <row r="10156" spans="1:1" ht="15.5" x14ac:dyDescent="0.35">
      <c r="A10156" s="2"/>
    </row>
    <row r="10157" spans="1:1" ht="15.5" x14ac:dyDescent="0.35">
      <c r="A10157" s="2"/>
    </row>
    <row r="10158" spans="1:1" ht="15.5" x14ac:dyDescent="0.35">
      <c r="A10158" s="2"/>
    </row>
    <row r="10159" spans="1:1" ht="15.5" x14ac:dyDescent="0.35">
      <c r="A10159" s="2"/>
    </row>
    <row r="10160" spans="1:1" ht="15.5" x14ac:dyDescent="0.35">
      <c r="A10160" s="2"/>
    </row>
    <row r="10161" spans="1:1" ht="15.5" x14ac:dyDescent="0.35">
      <c r="A10161" s="2"/>
    </row>
    <row r="10162" spans="1:1" ht="15.5" x14ac:dyDescent="0.35">
      <c r="A10162" s="2"/>
    </row>
    <row r="10163" spans="1:1" ht="15.5" x14ac:dyDescent="0.35">
      <c r="A10163" s="2"/>
    </row>
    <row r="10164" spans="1:1" ht="15.5" x14ac:dyDescent="0.35">
      <c r="A10164" s="2"/>
    </row>
    <row r="10165" spans="1:1" ht="15.5" x14ac:dyDescent="0.35">
      <c r="A10165" s="2"/>
    </row>
    <row r="10166" spans="1:1" ht="15.5" x14ac:dyDescent="0.35">
      <c r="A10166" s="2"/>
    </row>
    <row r="10167" spans="1:1" ht="15.5" x14ac:dyDescent="0.35">
      <c r="A10167" s="2"/>
    </row>
    <row r="10168" spans="1:1" ht="15.5" x14ac:dyDescent="0.35">
      <c r="A10168" s="2"/>
    </row>
    <row r="10169" spans="1:1" ht="15.5" x14ac:dyDescent="0.35">
      <c r="A10169" s="2"/>
    </row>
    <row r="10170" spans="1:1" ht="15.5" x14ac:dyDescent="0.35">
      <c r="A10170" s="2"/>
    </row>
    <row r="10171" spans="1:1" ht="15.5" x14ac:dyDescent="0.35">
      <c r="A10171" s="2"/>
    </row>
    <row r="10172" spans="1:1" ht="15.5" x14ac:dyDescent="0.35">
      <c r="A10172" s="2"/>
    </row>
    <row r="10173" spans="1:1" ht="15.5" x14ac:dyDescent="0.35">
      <c r="A10173" s="2"/>
    </row>
    <row r="10174" spans="1:1" ht="15.5" x14ac:dyDescent="0.35">
      <c r="A10174" s="2"/>
    </row>
    <row r="10175" spans="1:1" ht="15.5" x14ac:dyDescent="0.35">
      <c r="A10175" s="2"/>
    </row>
    <row r="10176" spans="1:1" ht="15.5" x14ac:dyDescent="0.35">
      <c r="A10176" s="2"/>
    </row>
    <row r="10177" spans="1:1" ht="15.5" x14ac:dyDescent="0.35">
      <c r="A10177" s="2"/>
    </row>
    <row r="10178" spans="1:1" ht="15.5" x14ac:dyDescent="0.35">
      <c r="A10178" s="2"/>
    </row>
    <row r="10179" spans="1:1" ht="15.5" x14ac:dyDescent="0.35">
      <c r="A10179" s="2"/>
    </row>
    <row r="10180" spans="1:1" ht="15.5" x14ac:dyDescent="0.35">
      <c r="A10180" s="2"/>
    </row>
    <row r="10181" spans="1:1" ht="15.5" x14ac:dyDescent="0.35">
      <c r="A10181" s="2"/>
    </row>
    <row r="10182" spans="1:1" ht="15.5" x14ac:dyDescent="0.35">
      <c r="A10182" s="2"/>
    </row>
    <row r="10183" spans="1:1" ht="15.5" x14ac:dyDescent="0.35">
      <c r="A10183" s="2"/>
    </row>
    <row r="10184" spans="1:1" ht="15.5" x14ac:dyDescent="0.35">
      <c r="A10184" s="2"/>
    </row>
    <row r="10185" spans="1:1" ht="15.5" x14ac:dyDescent="0.35">
      <c r="A10185" s="2"/>
    </row>
    <row r="10186" spans="1:1" ht="15.5" x14ac:dyDescent="0.35">
      <c r="A10186" s="2"/>
    </row>
    <row r="10187" spans="1:1" ht="15.5" x14ac:dyDescent="0.35">
      <c r="A10187" s="2"/>
    </row>
    <row r="10188" spans="1:1" ht="15.5" x14ac:dyDescent="0.35">
      <c r="A10188" s="2"/>
    </row>
    <row r="10189" spans="1:1" ht="15.5" x14ac:dyDescent="0.35">
      <c r="A10189" s="2"/>
    </row>
    <row r="10190" spans="1:1" ht="15.5" x14ac:dyDescent="0.35">
      <c r="A10190" s="2"/>
    </row>
    <row r="10191" spans="1:1" ht="15.5" x14ac:dyDescent="0.35">
      <c r="A10191" s="2"/>
    </row>
    <row r="10192" spans="1:1" ht="15.5" x14ac:dyDescent="0.35">
      <c r="A10192" s="2"/>
    </row>
    <row r="10193" spans="1:1" ht="15.5" x14ac:dyDescent="0.35">
      <c r="A10193" s="2"/>
    </row>
    <row r="10194" spans="1:1" ht="15.5" x14ac:dyDescent="0.35">
      <c r="A10194" s="2"/>
    </row>
    <row r="10195" spans="1:1" ht="15.5" x14ac:dyDescent="0.35">
      <c r="A10195" s="2"/>
    </row>
    <row r="10196" spans="1:1" ht="15.5" x14ac:dyDescent="0.35">
      <c r="A10196" s="2"/>
    </row>
    <row r="10197" spans="1:1" ht="15.5" x14ac:dyDescent="0.35">
      <c r="A10197" s="2"/>
    </row>
    <row r="10198" spans="1:1" ht="15.5" x14ac:dyDescent="0.35">
      <c r="A10198" s="2"/>
    </row>
    <row r="10199" spans="1:1" ht="15.5" x14ac:dyDescent="0.35">
      <c r="A10199" s="2"/>
    </row>
    <row r="10200" spans="1:1" ht="15.5" x14ac:dyDescent="0.35">
      <c r="A10200" s="2"/>
    </row>
    <row r="10201" spans="1:1" ht="15.5" x14ac:dyDescent="0.35">
      <c r="A10201" s="2"/>
    </row>
    <row r="10202" spans="1:1" ht="15.5" x14ac:dyDescent="0.35">
      <c r="A10202" s="2"/>
    </row>
    <row r="10203" spans="1:1" ht="15.5" x14ac:dyDescent="0.35">
      <c r="A10203" s="2"/>
    </row>
    <row r="10204" spans="1:1" ht="15.5" x14ac:dyDescent="0.35">
      <c r="A10204" s="2"/>
    </row>
    <row r="10205" spans="1:1" ht="15.5" x14ac:dyDescent="0.35">
      <c r="A10205" s="2"/>
    </row>
    <row r="10206" spans="1:1" ht="15.5" x14ac:dyDescent="0.35">
      <c r="A10206" s="2"/>
    </row>
    <row r="10207" spans="1:1" ht="15.5" x14ac:dyDescent="0.35">
      <c r="A10207" s="2"/>
    </row>
    <row r="10208" spans="1:1" ht="15.5" x14ac:dyDescent="0.35">
      <c r="A10208" s="2"/>
    </row>
    <row r="10209" spans="1:1" ht="15.5" x14ac:dyDescent="0.35">
      <c r="A10209" s="2"/>
    </row>
    <row r="10210" spans="1:1" ht="15.5" x14ac:dyDescent="0.35">
      <c r="A10210" s="2"/>
    </row>
    <row r="10211" spans="1:1" ht="15.5" x14ac:dyDescent="0.35">
      <c r="A10211" s="2"/>
    </row>
    <row r="10212" spans="1:1" ht="15.5" x14ac:dyDescent="0.35">
      <c r="A10212" s="2"/>
    </row>
    <row r="10213" spans="1:1" ht="15.5" x14ac:dyDescent="0.35">
      <c r="A10213" s="2"/>
    </row>
    <row r="10214" spans="1:1" ht="15.5" x14ac:dyDescent="0.35">
      <c r="A10214" s="2"/>
    </row>
    <row r="10215" spans="1:1" ht="15.5" x14ac:dyDescent="0.35">
      <c r="A10215" s="2"/>
    </row>
    <row r="10216" spans="1:1" ht="15.5" x14ac:dyDescent="0.35">
      <c r="A10216" s="2"/>
    </row>
    <row r="10217" spans="1:1" ht="15.5" x14ac:dyDescent="0.35">
      <c r="A10217" s="2"/>
    </row>
    <row r="10218" spans="1:1" ht="15.5" x14ac:dyDescent="0.35">
      <c r="A10218" s="2"/>
    </row>
    <row r="10219" spans="1:1" ht="15.5" x14ac:dyDescent="0.35">
      <c r="A10219" s="2"/>
    </row>
    <row r="10220" spans="1:1" ht="15.5" x14ac:dyDescent="0.35">
      <c r="A10220" s="2"/>
    </row>
    <row r="10221" spans="1:1" ht="15.5" x14ac:dyDescent="0.35">
      <c r="A10221" s="2"/>
    </row>
    <row r="10222" spans="1:1" ht="15.5" x14ac:dyDescent="0.35">
      <c r="A10222" s="2"/>
    </row>
    <row r="10223" spans="1:1" ht="15.5" x14ac:dyDescent="0.35">
      <c r="A10223" s="2"/>
    </row>
    <row r="10224" spans="1:1" ht="15.5" x14ac:dyDescent="0.35">
      <c r="A10224" s="2"/>
    </row>
    <row r="10225" spans="1:1" ht="15.5" x14ac:dyDescent="0.35">
      <c r="A10225" s="2"/>
    </row>
    <row r="10226" spans="1:1" ht="15.5" x14ac:dyDescent="0.35">
      <c r="A10226" s="2"/>
    </row>
    <row r="10227" spans="1:1" ht="15.5" x14ac:dyDescent="0.35">
      <c r="A10227" s="2"/>
    </row>
    <row r="10228" spans="1:1" ht="15.5" x14ac:dyDescent="0.35">
      <c r="A10228" s="2"/>
    </row>
    <row r="10229" spans="1:1" ht="15.5" x14ac:dyDescent="0.35">
      <c r="A10229" s="2"/>
    </row>
    <row r="10230" spans="1:1" ht="15.5" x14ac:dyDescent="0.35">
      <c r="A10230" s="2"/>
    </row>
    <row r="10231" spans="1:1" ht="15.5" x14ac:dyDescent="0.35">
      <c r="A10231" s="2"/>
    </row>
    <row r="10232" spans="1:1" ht="15.5" x14ac:dyDescent="0.35">
      <c r="A10232" s="2"/>
    </row>
    <row r="10233" spans="1:1" ht="15.5" x14ac:dyDescent="0.35">
      <c r="A10233" s="2"/>
    </row>
    <row r="10234" spans="1:1" ht="15.5" x14ac:dyDescent="0.35">
      <c r="A10234" s="2"/>
    </row>
    <row r="10235" spans="1:1" ht="15.5" x14ac:dyDescent="0.35">
      <c r="A10235" s="2"/>
    </row>
    <row r="10236" spans="1:1" ht="15.5" x14ac:dyDescent="0.35">
      <c r="A10236" s="2"/>
    </row>
    <row r="10237" spans="1:1" ht="15.5" x14ac:dyDescent="0.35">
      <c r="A10237" s="2"/>
    </row>
    <row r="10238" spans="1:1" ht="15.5" x14ac:dyDescent="0.35">
      <c r="A10238" s="2"/>
    </row>
    <row r="10239" spans="1:1" ht="15.5" x14ac:dyDescent="0.35">
      <c r="A10239" s="2"/>
    </row>
    <row r="10240" spans="1:1" ht="15.5" x14ac:dyDescent="0.35">
      <c r="A10240" s="2"/>
    </row>
    <row r="10241" spans="1:1" ht="15.5" x14ac:dyDescent="0.35">
      <c r="A10241" s="2"/>
    </row>
    <row r="10242" spans="1:1" ht="15.5" x14ac:dyDescent="0.35">
      <c r="A10242" s="2"/>
    </row>
    <row r="10243" spans="1:1" ht="15.5" x14ac:dyDescent="0.35">
      <c r="A10243" s="2"/>
    </row>
    <row r="10244" spans="1:1" ht="15.5" x14ac:dyDescent="0.35">
      <c r="A10244" s="2"/>
    </row>
    <row r="10245" spans="1:1" ht="15.5" x14ac:dyDescent="0.35">
      <c r="A10245" s="2"/>
    </row>
    <row r="10246" spans="1:1" ht="15.5" x14ac:dyDescent="0.35">
      <c r="A10246" s="2"/>
    </row>
    <row r="10247" spans="1:1" ht="15.5" x14ac:dyDescent="0.35">
      <c r="A10247" s="2"/>
    </row>
    <row r="10248" spans="1:1" ht="15.5" x14ac:dyDescent="0.35">
      <c r="A10248" s="2"/>
    </row>
    <row r="10249" spans="1:1" ht="15.5" x14ac:dyDescent="0.35">
      <c r="A10249" s="2"/>
    </row>
    <row r="10250" spans="1:1" ht="15.5" x14ac:dyDescent="0.35">
      <c r="A10250" s="2"/>
    </row>
    <row r="10251" spans="1:1" ht="15.5" x14ac:dyDescent="0.35">
      <c r="A10251" s="2"/>
    </row>
    <row r="10252" spans="1:1" ht="15.5" x14ac:dyDescent="0.35">
      <c r="A10252" s="2"/>
    </row>
    <row r="10253" spans="1:1" ht="15.5" x14ac:dyDescent="0.35">
      <c r="A10253" s="2"/>
    </row>
    <row r="10254" spans="1:1" ht="15.5" x14ac:dyDescent="0.35">
      <c r="A10254" s="2"/>
    </row>
    <row r="10255" spans="1:1" ht="15.5" x14ac:dyDescent="0.35">
      <c r="A10255" s="2"/>
    </row>
    <row r="10256" spans="1:1" ht="15.5" x14ac:dyDescent="0.35">
      <c r="A10256" s="2"/>
    </row>
    <row r="10257" spans="1:1" ht="15.5" x14ac:dyDescent="0.35">
      <c r="A10257" s="2"/>
    </row>
    <row r="10258" spans="1:1" ht="15.5" x14ac:dyDescent="0.35">
      <c r="A10258" s="2"/>
    </row>
    <row r="10259" spans="1:1" ht="15.5" x14ac:dyDescent="0.35">
      <c r="A10259" s="2"/>
    </row>
    <row r="10260" spans="1:1" ht="15.5" x14ac:dyDescent="0.35">
      <c r="A10260" s="2"/>
    </row>
    <row r="10261" spans="1:1" ht="15.5" x14ac:dyDescent="0.35">
      <c r="A10261" s="2"/>
    </row>
    <row r="10262" spans="1:1" ht="15.5" x14ac:dyDescent="0.35">
      <c r="A10262" s="2"/>
    </row>
    <row r="10263" spans="1:1" ht="15.5" x14ac:dyDescent="0.35">
      <c r="A10263" s="2"/>
    </row>
    <row r="10264" spans="1:1" ht="15.5" x14ac:dyDescent="0.35">
      <c r="A10264" s="2"/>
    </row>
    <row r="10265" spans="1:1" ht="15.5" x14ac:dyDescent="0.35">
      <c r="A10265" s="2"/>
    </row>
    <row r="10266" spans="1:1" ht="15.5" x14ac:dyDescent="0.35">
      <c r="A10266" s="2"/>
    </row>
    <row r="10267" spans="1:1" ht="15.5" x14ac:dyDescent="0.35">
      <c r="A10267" s="2"/>
    </row>
    <row r="10268" spans="1:1" ht="15.5" x14ac:dyDescent="0.35">
      <c r="A10268" s="2"/>
    </row>
    <row r="10269" spans="1:1" ht="15.5" x14ac:dyDescent="0.35">
      <c r="A10269" s="2"/>
    </row>
    <row r="10270" spans="1:1" ht="15.5" x14ac:dyDescent="0.35">
      <c r="A10270" s="2"/>
    </row>
    <row r="10271" spans="1:1" ht="15.5" x14ac:dyDescent="0.35">
      <c r="A10271" s="2"/>
    </row>
    <row r="10272" spans="1:1" ht="15.5" x14ac:dyDescent="0.35">
      <c r="A10272" s="2"/>
    </row>
    <row r="10273" spans="1:1" ht="15.5" x14ac:dyDescent="0.35">
      <c r="A10273" s="2"/>
    </row>
    <row r="10274" spans="1:1" ht="15.5" x14ac:dyDescent="0.35">
      <c r="A10274" s="2"/>
    </row>
    <row r="10275" spans="1:1" ht="15.5" x14ac:dyDescent="0.35">
      <c r="A10275" s="2"/>
    </row>
    <row r="10276" spans="1:1" ht="15.5" x14ac:dyDescent="0.35">
      <c r="A10276" s="2"/>
    </row>
    <row r="10277" spans="1:1" ht="15.5" x14ac:dyDescent="0.35">
      <c r="A10277" s="2"/>
    </row>
    <row r="10278" spans="1:1" ht="15.5" x14ac:dyDescent="0.35">
      <c r="A10278" s="2"/>
    </row>
    <row r="10279" spans="1:1" ht="15.5" x14ac:dyDescent="0.35">
      <c r="A10279" s="2"/>
    </row>
    <row r="10280" spans="1:1" ht="15.5" x14ac:dyDescent="0.35">
      <c r="A10280" s="2"/>
    </row>
    <row r="10281" spans="1:1" ht="15.5" x14ac:dyDescent="0.35">
      <c r="A10281" s="2"/>
    </row>
    <row r="10282" spans="1:1" ht="15.5" x14ac:dyDescent="0.35">
      <c r="A10282" s="2"/>
    </row>
    <row r="10283" spans="1:1" ht="15.5" x14ac:dyDescent="0.35">
      <c r="A10283" s="2"/>
    </row>
    <row r="10284" spans="1:1" ht="15.5" x14ac:dyDescent="0.35">
      <c r="A10284" s="2"/>
    </row>
    <row r="10285" spans="1:1" ht="15.5" x14ac:dyDescent="0.35">
      <c r="A10285" s="2"/>
    </row>
    <row r="10286" spans="1:1" ht="15.5" x14ac:dyDescent="0.35">
      <c r="A10286" s="2"/>
    </row>
    <row r="10287" spans="1:1" ht="15.5" x14ac:dyDescent="0.35">
      <c r="A10287" s="2"/>
    </row>
    <row r="10288" spans="1:1" ht="15.5" x14ac:dyDescent="0.35">
      <c r="A10288" s="2"/>
    </row>
    <row r="10289" spans="1:1" ht="15.5" x14ac:dyDescent="0.35">
      <c r="A10289" s="2"/>
    </row>
    <row r="10290" spans="1:1" ht="15.5" x14ac:dyDescent="0.35">
      <c r="A10290" s="2"/>
    </row>
    <row r="10291" spans="1:1" ht="15.5" x14ac:dyDescent="0.35">
      <c r="A10291" s="2"/>
    </row>
    <row r="10292" spans="1:1" ht="15.5" x14ac:dyDescent="0.35">
      <c r="A10292" s="2"/>
    </row>
    <row r="10293" spans="1:1" ht="15.5" x14ac:dyDescent="0.35">
      <c r="A10293" s="2"/>
    </row>
    <row r="10294" spans="1:1" ht="15.5" x14ac:dyDescent="0.35">
      <c r="A10294" s="2"/>
    </row>
    <row r="10295" spans="1:1" ht="15.5" x14ac:dyDescent="0.35">
      <c r="A10295" s="2"/>
    </row>
    <row r="10296" spans="1:1" ht="15.5" x14ac:dyDescent="0.35">
      <c r="A10296" s="2"/>
    </row>
    <row r="10297" spans="1:1" ht="15.5" x14ac:dyDescent="0.35">
      <c r="A10297" s="2"/>
    </row>
    <row r="10298" spans="1:1" ht="15.5" x14ac:dyDescent="0.35">
      <c r="A10298" s="2"/>
    </row>
    <row r="10299" spans="1:1" ht="15.5" x14ac:dyDescent="0.35">
      <c r="A10299" s="2"/>
    </row>
    <row r="10300" spans="1:1" ht="15.5" x14ac:dyDescent="0.35">
      <c r="A10300" s="2"/>
    </row>
    <row r="10301" spans="1:1" ht="15.5" x14ac:dyDescent="0.35">
      <c r="A10301" s="2"/>
    </row>
    <row r="10302" spans="1:1" ht="15.5" x14ac:dyDescent="0.35">
      <c r="A10302" s="2"/>
    </row>
    <row r="10303" spans="1:1" ht="15.5" x14ac:dyDescent="0.35">
      <c r="A10303" s="2"/>
    </row>
    <row r="10304" spans="1:1" ht="15.5" x14ac:dyDescent="0.35">
      <c r="A10304" s="2"/>
    </row>
    <row r="10305" spans="1:1" ht="15.5" x14ac:dyDescent="0.35">
      <c r="A10305" s="2"/>
    </row>
    <row r="10306" spans="1:1" ht="15.5" x14ac:dyDescent="0.35">
      <c r="A10306" s="2"/>
    </row>
    <row r="10307" spans="1:1" ht="15.5" x14ac:dyDescent="0.35">
      <c r="A10307" s="2"/>
    </row>
    <row r="10308" spans="1:1" ht="15.5" x14ac:dyDescent="0.35">
      <c r="A10308" s="2"/>
    </row>
    <row r="10309" spans="1:1" ht="15.5" x14ac:dyDescent="0.35">
      <c r="A10309" s="2"/>
    </row>
    <row r="10310" spans="1:1" ht="15.5" x14ac:dyDescent="0.35">
      <c r="A10310" s="2"/>
    </row>
    <row r="10311" spans="1:1" ht="15.5" x14ac:dyDescent="0.35">
      <c r="A10311" s="2"/>
    </row>
    <row r="10312" spans="1:1" ht="15.5" x14ac:dyDescent="0.35">
      <c r="A10312" s="2"/>
    </row>
    <row r="10313" spans="1:1" ht="15.5" x14ac:dyDescent="0.35">
      <c r="A10313" s="2"/>
    </row>
    <row r="10314" spans="1:1" ht="15.5" x14ac:dyDescent="0.35">
      <c r="A10314" s="2"/>
    </row>
    <row r="10315" spans="1:1" ht="15.5" x14ac:dyDescent="0.35">
      <c r="A10315" s="2"/>
    </row>
    <row r="10316" spans="1:1" ht="15.5" x14ac:dyDescent="0.35">
      <c r="A10316" s="2"/>
    </row>
    <row r="10317" spans="1:1" ht="15.5" x14ac:dyDescent="0.35">
      <c r="A10317" s="2"/>
    </row>
    <row r="10318" spans="1:1" ht="15.5" x14ac:dyDescent="0.35">
      <c r="A10318" s="2"/>
    </row>
    <row r="10319" spans="1:1" ht="15.5" x14ac:dyDescent="0.35">
      <c r="A10319" s="2"/>
    </row>
    <row r="10320" spans="1:1" ht="15.5" x14ac:dyDescent="0.35">
      <c r="A10320" s="2"/>
    </row>
    <row r="10321" spans="1:1" ht="15.5" x14ac:dyDescent="0.35">
      <c r="A10321" s="2"/>
    </row>
    <row r="10322" spans="1:1" ht="15.5" x14ac:dyDescent="0.35">
      <c r="A10322" s="2"/>
    </row>
    <row r="10323" spans="1:1" ht="15.5" x14ac:dyDescent="0.35">
      <c r="A10323" s="2"/>
    </row>
    <row r="10324" spans="1:1" ht="15.5" x14ac:dyDescent="0.35">
      <c r="A10324" s="2"/>
    </row>
    <row r="10325" spans="1:1" ht="15.5" x14ac:dyDescent="0.35">
      <c r="A10325" s="2"/>
    </row>
    <row r="10326" spans="1:1" ht="15.5" x14ac:dyDescent="0.35">
      <c r="A10326" s="2"/>
    </row>
    <row r="10327" spans="1:1" ht="15.5" x14ac:dyDescent="0.35">
      <c r="A10327" s="2"/>
    </row>
    <row r="10328" spans="1:1" ht="15.5" x14ac:dyDescent="0.35">
      <c r="A10328" s="2"/>
    </row>
    <row r="10329" spans="1:1" ht="15.5" x14ac:dyDescent="0.35">
      <c r="A10329" s="2"/>
    </row>
    <row r="10330" spans="1:1" ht="15.5" x14ac:dyDescent="0.35">
      <c r="A10330" s="2"/>
    </row>
    <row r="10331" spans="1:1" ht="15.5" x14ac:dyDescent="0.35">
      <c r="A10331" s="2"/>
    </row>
    <row r="10332" spans="1:1" ht="15.5" x14ac:dyDescent="0.35">
      <c r="A10332" s="2"/>
    </row>
    <row r="10333" spans="1:1" ht="15.5" x14ac:dyDescent="0.35">
      <c r="A10333" s="2"/>
    </row>
    <row r="10334" spans="1:1" ht="15.5" x14ac:dyDescent="0.35">
      <c r="A10334" s="2"/>
    </row>
    <row r="10335" spans="1:1" ht="15.5" x14ac:dyDescent="0.35">
      <c r="A10335" s="2"/>
    </row>
    <row r="10336" spans="1:1" ht="15.5" x14ac:dyDescent="0.35">
      <c r="A10336" s="2"/>
    </row>
    <row r="10337" spans="1:1" ht="15.5" x14ac:dyDescent="0.35">
      <c r="A10337" s="2"/>
    </row>
    <row r="10338" spans="1:1" ht="15.5" x14ac:dyDescent="0.35">
      <c r="A10338" s="2"/>
    </row>
    <row r="10339" spans="1:1" ht="15.5" x14ac:dyDescent="0.35">
      <c r="A10339" s="2"/>
    </row>
    <row r="10340" spans="1:1" ht="15.5" x14ac:dyDescent="0.35">
      <c r="A10340" s="2"/>
    </row>
    <row r="10341" spans="1:1" ht="15.5" x14ac:dyDescent="0.35">
      <c r="A10341" s="2"/>
    </row>
    <row r="10342" spans="1:1" ht="15.5" x14ac:dyDescent="0.35">
      <c r="A10342" s="2"/>
    </row>
    <row r="10343" spans="1:1" ht="15.5" x14ac:dyDescent="0.35">
      <c r="A10343" s="2"/>
    </row>
    <row r="10344" spans="1:1" ht="15.5" x14ac:dyDescent="0.35">
      <c r="A10344" s="2"/>
    </row>
    <row r="10345" spans="1:1" ht="15.5" x14ac:dyDescent="0.35">
      <c r="A10345" s="2"/>
    </row>
    <row r="10346" spans="1:1" ht="15.5" x14ac:dyDescent="0.35">
      <c r="A10346" s="2"/>
    </row>
    <row r="10347" spans="1:1" ht="15.5" x14ac:dyDescent="0.35">
      <c r="A10347" s="2"/>
    </row>
    <row r="10348" spans="1:1" ht="15.5" x14ac:dyDescent="0.35">
      <c r="A10348" s="2"/>
    </row>
    <row r="10349" spans="1:1" ht="15.5" x14ac:dyDescent="0.35">
      <c r="A10349" s="2"/>
    </row>
    <row r="10350" spans="1:1" ht="15.5" x14ac:dyDescent="0.35">
      <c r="A10350" s="2"/>
    </row>
    <row r="10351" spans="1:1" ht="15.5" x14ac:dyDescent="0.35">
      <c r="A10351" s="2"/>
    </row>
    <row r="10352" spans="1:1" ht="15.5" x14ac:dyDescent="0.35">
      <c r="A10352" s="2"/>
    </row>
    <row r="10353" spans="1:1" ht="15.5" x14ac:dyDescent="0.35">
      <c r="A10353" s="2"/>
    </row>
    <row r="10354" spans="1:1" ht="15.5" x14ac:dyDescent="0.35">
      <c r="A10354" s="2"/>
    </row>
    <row r="10355" spans="1:1" ht="15.5" x14ac:dyDescent="0.35">
      <c r="A10355" s="2"/>
    </row>
    <row r="10356" spans="1:1" ht="15.5" x14ac:dyDescent="0.35">
      <c r="A10356" s="2"/>
    </row>
    <row r="10357" spans="1:1" ht="15.5" x14ac:dyDescent="0.35">
      <c r="A10357" s="2"/>
    </row>
    <row r="10358" spans="1:1" ht="15.5" x14ac:dyDescent="0.35">
      <c r="A10358" s="2"/>
    </row>
    <row r="10359" spans="1:1" ht="15.5" x14ac:dyDescent="0.35">
      <c r="A10359" s="2"/>
    </row>
    <row r="10360" spans="1:1" ht="15.5" x14ac:dyDescent="0.35">
      <c r="A10360" s="2"/>
    </row>
    <row r="10361" spans="1:1" ht="15.5" x14ac:dyDescent="0.35">
      <c r="A10361" s="2"/>
    </row>
    <row r="10362" spans="1:1" ht="15.5" x14ac:dyDescent="0.35">
      <c r="A10362" s="2"/>
    </row>
    <row r="10363" spans="1:1" ht="15.5" x14ac:dyDescent="0.35">
      <c r="A10363" s="2"/>
    </row>
    <row r="10364" spans="1:1" ht="15.5" x14ac:dyDescent="0.35">
      <c r="A10364" s="2"/>
    </row>
    <row r="10365" spans="1:1" ht="15.5" x14ac:dyDescent="0.35">
      <c r="A10365" s="2"/>
    </row>
    <row r="10366" spans="1:1" ht="15.5" x14ac:dyDescent="0.35">
      <c r="A10366" s="2"/>
    </row>
    <row r="10367" spans="1:1" ht="15.5" x14ac:dyDescent="0.35">
      <c r="A10367" s="2"/>
    </row>
    <row r="10368" spans="1:1" ht="15.5" x14ac:dyDescent="0.35">
      <c r="A10368" s="2"/>
    </row>
    <row r="10369" spans="1:1" ht="15.5" x14ac:dyDescent="0.35">
      <c r="A10369" s="2"/>
    </row>
    <row r="10370" spans="1:1" ht="15.5" x14ac:dyDescent="0.35">
      <c r="A10370" s="2"/>
    </row>
    <row r="10371" spans="1:1" ht="15.5" x14ac:dyDescent="0.35">
      <c r="A10371" s="2"/>
    </row>
    <row r="10372" spans="1:1" ht="15.5" x14ac:dyDescent="0.35">
      <c r="A10372" s="2"/>
    </row>
    <row r="10373" spans="1:1" ht="15.5" x14ac:dyDescent="0.35">
      <c r="A10373" s="2"/>
    </row>
    <row r="10374" spans="1:1" ht="15.5" x14ac:dyDescent="0.35">
      <c r="A10374" s="2"/>
    </row>
    <row r="10375" spans="1:1" ht="15.5" x14ac:dyDescent="0.35">
      <c r="A10375" s="2"/>
    </row>
    <row r="10376" spans="1:1" ht="15.5" x14ac:dyDescent="0.35">
      <c r="A10376" s="2"/>
    </row>
    <row r="10377" spans="1:1" ht="15.5" x14ac:dyDescent="0.35">
      <c r="A10377" s="2"/>
    </row>
    <row r="10378" spans="1:1" ht="15.5" x14ac:dyDescent="0.35">
      <c r="A10378" s="2"/>
    </row>
    <row r="10379" spans="1:1" ht="15.5" x14ac:dyDescent="0.35">
      <c r="A10379" s="2"/>
    </row>
    <row r="10380" spans="1:1" ht="15.5" x14ac:dyDescent="0.35">
      <c r="A10380" s="2"/>
    </row>
    <row r="10381" spans="1:1" ht="15.5" x14ac:dyDescent="0.35">
      <c r="A10381" s="2"/>
    </row>
    <row r="10382" spans="1:1" ht="15.5" x14ac:dyDescent="0.35">
      <c r="A10382" s="2"/>
    </row>
    <row r="10383" spans="1:1" ht="15.5" x14ac:dyDescent="0.35">
      <c r="A10383" s="2"/>
    </row>
    <row r="10384" spans="1:1" ht="15.5" x14ac:dyDescent="0.35">
      <c r="A10384" s="2"/>
    </row>
    <row r="10385" spans="1:1" ht="15.5" x14ac:dyDescent="0.35">
      <c r="A10385" s="2"/>
    </row>
    <row r="10386" spans="1:1" ht="15.5" x14ac:dyDescent="0.35">
      <c r="A10386" s="2"/>
    </row>
    <row r="10387" spans="1:1" ht="15.5" x14ac:dyDescent="0.35">
      <c r="A10387" s="2"/>
    </row>
    <row r="10388" spans="1:1" ht="15.5" x14ac:dyDescent="0.35">
      <c r="A10388" s="2"/>
    </row>
    <row r="10389" spans="1:1" ht="15.5" x14ac:dyDescent="0.35">
      <c r="A10389" s="2"/>
    </row>
    <row r="10390" spans="1:1" ht="15.5" x14ac:dyDescent="0.35">
      <c r="A10390" s="2"/>
    </row>
    <row r="10391" spans="1:1" ht="15.5" x14ac:dyDescent="0.35">
      <c r="A10391" s="2"/>
    </row>
    <row r="10392" spans="1:1" ht="15.5" x14ac:dyDescent="0.35">
      <c r="A10392" s="2"/>
    </row>
    <row r="10393" spans="1:1" ht="15.5" x14ac:dyDescent="0.35">
      <c r="A10393" s="2"/>
    </row>
    <row r="10394" spans="1:1" ht="15.5" x14ac:dyDescent="0.35">
      <c r="A10394" s="2"/>
    </row>
    <row r="10395" spans="1:1" ht="15.5" x14ac:dyDescent="0.35">
      <c r="A10395" s="2"/>
    </row>
    <row r="10396" spans="1:1" ht="15.5" x14ac:dyDescent="0.35">
      <c r="A10396" s="2"/>
    </row>
    <row r="10397" spans="1:1" ht="15.5" x14ac:dyDescent="0.35">
      <c r="A10397" s="2"/>
    </row>
    <row r="10398" spans="1:1" ht="15.5" x14ac:dyDescent="0.35">
      <c r="A10398" s="2"/>
    </row>
    <row r="10399" spans="1:1" ht="15.5" x14ac:dyDescent="0.35">
      <c r="A10399" s="2"/>
    </row>
    <row r="10400" spans="1:1" ht="15.5" x14ac:dyDescent="0.35">
      <c r="A10400" s="2"/>
    </row>
    <row r="10401" spans="1:1" ht="15.5" x14ac:dyDescent="0.35">
      <c r="A10401" s="2"/>
    </row>
    <row r="10402" spans="1:1" ht="15.5" x14ac:dyDescent="0.35">
      <c r="A10402" s="2"/>
    </row>
    <row r="10403" spans="1:1" ht="15.5" x14ac:dyDescent="0.35">
      <c r="A10403" s="2"/>
    </row>
    <row r="10404" spans="1:1" ht="15.5" x14ac:dyDescent="0.35">
      <c r="A10404" s="2"/>
    </row>
    <row r="10405" spans="1:1" ht="15.5" x14ac:dyDescent="0.35">
      <c r="A10405" s="2"/>
    </row>
    <row r="10406" spans="1:1" ht="15.5" x14ac:dyDescent="0.35">
      <c r="A10406" s="2"/>
    </row>
    <row r="10407" spans="1:1" ht="15.5" x14ac:dyDescent="0.35">
      <c r="A10407" s="2"/>
    </row>
    <row r="10408" spans="1:1" ht="15.5" x14ac:dyDescent="0.35">
      <c r="A10408" s="2"/>
    </row>
    <row r="10409" spans="1:1" ht="15.5" x14ac:dyDescent="0.35">
      <c r="A10409" s="2"/>
    </row>
    <row r="10410" spans="1:1" ht="15.5" x14ac:dyDescent="0.35">
      <c r="A10410" s="2"/>
    </row>
    <row r="10411" spans="1:1" ht="15.5" x14ac:dyDescent="0.35">
      <c r="A10411" s="2"/>
    </row>
    <row r="10412" spans="1:1" ht="15.5" x14ac:dyDescent="0.35">
      <c r="A10412" s="2"/>
    </row>
    <row r="10413" spans="1:1" ht="15.5" x14ac:dyDescent="0.35">
      <c r="A10413" s="2"/>
    </row>
    <row r="10414" spans="1:1" ht="15.5" x14ac:dyDescent="0.35">
      <c r="A10414" s="2"/>
    </row>
    <row r="10415" spans="1:1" ht="15.5" x14ac:dyDescent="0.35">
      <c r="A10415" s="2"/>
    </row>
    <row r="10416" spans="1:1" ht="15.5" x14ac:dyDescent="0.35">
      <c r="A10416" s="2"/>
    </row>
    <row r="10417" spans="1:1" ht="15.5" x14ac:dyDescent="0.35">
      <c r="A10417" s="2"/>
    </row>
    <row r="10418" spans="1:1" ht="15.5" x14ac:dyDescent="0.35">
      <c r="A10418" s="2"/>
    </row>
    <row r="10419" spans="1:1" ht="15.5" x14ac:dyDescent="0.35">
      <c r="A10419" s="2"/>
    </row>
    <row r="10420" spans="1:1" ht="15.5" x14ac:dyDescent="0.35">
      <c r="A10420" s="2"/>
    </row>
    <row r="10421" spans="1:1" ht="15.5" x14ac:dyDescent="0.35">
      <c r="A10421" s="2"/>
    </row>
    <row r="10422" spans="1:1" ht="15.5" x14ac:dyDescent="0.35">
      <c r="A10422" s="2"/>
    </row>
    <row r="10423" spans="1:1" ht="15.5" x14ac:dyDescent="0.35">
      <c r="A10423" s="2"/>
    </row>
    <row r="10424" spans="1:1" ht="15.5" x14ac:dyDescent="0.35">
      <c r="A10424" s="2"/>
    </row>
    <row r="10425" spans="1:1" ht="15.5" x14ac:dyDescent="0.35">
      <c r="A10425" s="2"/>
    </row>
    <row r="10426" spans="1:1" ht="15.5" x14ac:dyDescent="0.35">
      <c r="A10426" s="2"/>
    </row>
    <row r="10427" spans="1:1" ht="15.5" x14ac:dyDescent="0.35">
      <c r="A10427" s="2"/>
    </row>
    <row r="10428" spans="1:1" ht="15.5" x14ac:dyDescent="0.35">
      <c r="A10428" s="2"/>
    </row>
    <row r="10429" spans="1:1" ht="15.5" x14ac:dyDescent="0.35">
      <c r="A10429" s="2"/>
    </row>
    <row r="10430" spans="1:1" ht="15.5" x14ac:dyDescent="0.35">
      <c r="A10430" s="2"/>
    </row>
    <row r="10431" spans="1:1" ht="15.5" x14ac:dyDescent="0.35">
      <c r="A10431" s="2"/>
    </row>
    <row r="10432" spans="1:1" ht="15.5" x14ac:dyDescent="0.35">
      <c r="A10432" s="2"/>
    </row>
    <row r="10433" spans="1:1" ht="15.5" x14ac:dyDescent="0.35">
      <c r="A10433" s="2"/>
    </row>
    <row r="10434" spans="1:1" ht="15.5" x14ac:dyDescent="0.35">
      <c r="A10434" s="2"/>
    </row>
    <row r="10435" spans="1:1" ht="15.5" x14ac:dyDescent="0.35">
      <c r="A10435" s="2"/>
    </row>
    <row r="10436" spans="1:1" ht="15.5" x14ac:dyDescent="0.35">
      <c r="A10436" s="2"/>
    </row>
    <row r="10437" spans="1:1" ht="15.5" x14ac:dyDescent="0.35">
      <c r="A10437" s="2"/>
    </row>
    <row r="10438" spans="1:1" ht="15.5" x14ac:dyDescent="0.35">
      <c r="A10438" s="2"/>
    </row>
    <row r="10439" spans="1:1" ht="15.5" x14ac:dyDescent="0.35">
      <c r="A10439" s="2"/>
    </row>
    <row r="10440" spans="1:1" ht="15.5" x14ac:dyDescent="0.35">
      <c r="A10440" s="2"/>
    </row>
    <row r="10441" spans="1:1" ht="15.5" x14ac:dyDescent="0.35">
      <c r="A10441" s="2"/>
    </row>
    <row r="10442" spans="1:1" ht="15.5" x14ac:dyDescent="0.35">
      <c r="A10442" s="2"/>
    </row>
    <row r="10443" spans="1:1" ht="15.5" x14ac:dyDescent="0.35">
      <c r="A10443" s="2"/>
    </row>
    <row r="10444" spans="1:1" ht="15.5" x14ac:dyDescent="0.35">
      <c r="A10444" s="2"/>
    </row>
    <row r="10445" spans="1:1" ht="15.5" x14ac:dyDescent="0.35">
      <c r="A10445" s="2"/>
    </row>
    <row r="10446" spans="1:1" ht="15.5" x14ac:dyDescent="0.35">
      <c r="A10446" s="2"/>
    </row>
    <row r="10447" spans="1:1" ht="15.5" x14ac:dyDescent="0.35">
      <c r="A10447" s="2"/>
    </row>
    <row r="10448" spans="1:1" ht="15.5" x14ac:dyDescent="0.35">
      <c r="A10448" s="2"/>
    </row>
    <row r="10449" spans="1:1" ht="15.5" x14ac:dyDescent="0.35">
      <c r="A10449" s="2"/>
    </row>
    <row r="10450" spans="1:1" ht="15.5" x14ac:dyDescent="0.35">
      <c r="A10450" s="2"/>
    </row>
    <row r="10451" spans="1:1" ht="15.5" x14ac:dyDescent="0.35">
      <c r="A10451" s="2"/>
    </row>
    <row r="10452" spans="1:1" ht="15.5" x14ac:dyDescent="0.35">
      <c r="A10452" s="2"/>
    </row>
    <row r="10453" spans="1:1" ht="15.5" x14ac:dyDescent="0.35">
      <c r="A10453" s="2"/>
    </row>
    <row r="10454" spans="1:1" ht="15.5" x14ac:dyDescent="0.35">
      <c r="A10454" s="2"/>
    </row>
    <row r="10455" spans="1:1" ht="15.5" x14ac:dyDescent="0.35">
      <c r="A10455" s="2"/>
    </row>
    <row r="10456" spans="1:1" ht="15.5" x14ac:dyDescent="0.35">
      <c r="A10456" s="2"/>
    </row>
    <row r="10457" spans="1:1" ht="15.5" x14ac:dyDescent="0.35">
      <c r="A10457" s="2"/>
    </row>
    <row r="10458" spans="1:1" ht="15.5" x14ac:dyDescent="0.35">
      <c r="A10458" s="2"/>
    </row>
    <row r="10459" spans="1:1" ht="15.5" x14ac:dyDescent="0.35">
      <c r="A10459" s="2"/>
    </row>
    <row r="10460" spans="1:1" ht="15.5" x14ac:dyDescent="0.35">
      <c r="A10460" s="2"/>
    </row>
    <row r="10461" spans="1:1" ht="15.5" x14ac:dyDescent="0.35">
      <c r="A10461" s="2"/>
    </row>
    <row r="10462" spans="1:1" ht="15.5" x14ac:dyDescent="0.35">
      <c r="A10462" s="2"/>
    </row>
    <row r="10463" spans="1:1" ht="15.5" x14ac:dyDescent="0.35">
      <c r="A10463" s="2"/>
    </row>
    <row r="10464" spans="1:1" ht="15.5" x14ac:dyDescent="0.35">
      <c r="A10464" s="2"/>
    </row>
    <row r="10465" spans="1:1" ht="15.5" x14ac:dyDescent="0.35">
      <c r="A10465" s="2"/>
    </row>
    <row r="10466" spans="1:1" ht="15.5" x14ac:dyDescent="0.35">
      <c r="A10466" s="2"/>
    </row>
    <row r="10467" spans="1:1" ht="15.5" x14ac:dyDescent="0.35">
      <c r="A10467" s="2"/>
    </row>
    <row r="10468" spans="1:1" ht="15.5" x14ac:dyDescent="0.35">
      <c r="A10468" s="2"/>
    </row>
    <row r="10469" spans="1:1" ht="15.5" x14ac:dyDescent="0.35">
      <c r="A10469" s="2"/>
    </row>
    <row r="10470" spans="1:1" ht="15.5" x14ac:dyDescent="0.35">
      <c r="A10470" s="2"/>
    </row>
    <row r="10471" spans="1:1" ht="15.5" x14ac:dyDescent="0.35">
      <c r="A10471" s="2"/>
    </row>
    <row r="10472" spans="1:1" ht="15.5" x14ac:dyDescent="0.35">
      <c r="A10472" s="2"/>
    </row>
    <row r="10473" spans="1:1" ht="15.5" x14ac:dyDescent="0.35">
      <c r="A10473" s="2"/>
    </row>
    <row r="10474" spans="1:1" ht="15.5" x14ac:dyDescent="0.35">
      <c r="A10474" s="2"/>
    </row>
    <row r="10475" spans="1:1" ht="15.5" x14ac:dyDescent="0.35">
      <c r="A10475" s="2"/>
    </row>
    <row r="10476" spans="1:1" ht="15.5" x14ac:dyDescent="0.35">
      <c r="A10476" s="2"/>
    </row>
    <row r="10477" spans="1:1" ht="15.5" x14ac:dyDescent="0.35">
      <c r="A10477" s="2"/>
    </row>
    <row r="10478" spans="1:1" ht="15.5" x14ac:dyDescent="0.35">
      <c r="A10478" s="2"/>
    </row>
    <row r="10479" spans="1:1" ht="15.5" x14ac:dyDescent="0.35">
      <c r="A10479" s="2"/>
    </row>
    <row r="10480" spans="1:1" ht="15.5" x14ac:dyDescent="0.35">
      <c r="A10480" s="2"/>
    </row>
    <row r="10481" spans="1:1" ht="15.5" x14ac:dyDescent="0.35">
      <c r="A10481" s="2"/>
    </row>
    <row r="10482" spans="1:1" ht="15.5" x14ac:dyDescent="0.35">
      <c r="A10482" s="2"/>
    </row>
    <row r="10483" spans="1:1" ht="15.5" x14ac:dyDescent="0.35">
      <c r="A10483" s="2"/>
    </row>
    <row r="10484" spans="1:1" ht="15.5" x14ac:dyDescent="0.35">
      <c r="A10484" s="2"/>
    </row>
    <row r="10485" spans="1:1" ht="15.5" x14ac:dyDescent="0.35">
      <c r="A10485" s="2"/>
    </row>
    <row r="10486" spans="1:1" ht="15.5" x14ac:dyDescent="0.35">
      <c r="A10486" s="2"/>
    </row>
    <row r="10487" spans="1:1" ht="15.5" x14ac:dyDescent="0.35">
      <c r="A10487" s="2"/>
    </row>
    <row r="10488" spans="1:1" ht="15.5" x14ac:dyDescent="0.35">
      <c r="A10488" s="2"/>
    </row>
    <row r="10489" spans="1:1" ht="15.5" x14ac:dyDescent="0.35">
      <c r="A10489" s="2"/>
    </row>
    <row r="10490" spans="1:1" ht="15.5" x14ac:dyDescent="0.35">
      <c r="A10490" s="2"/>
    </row>
    <row r="10491" spans="1:1" ht="15.5" x14ac:dyDescent="0.35">
      <c r="A10491" s="2"/>
    </row>
    <row r="10492" spans="1:1" ht="15.5" x14ac:dyDescent="0.35">
      <c r="A10492" s="2"/>
    </row>
    <row r="10493" spans="1:1" ht="15.5" x14ac:dyDescent="0.35">
      <c r="A10493" s="2"/>
    </row>
    <row r="10494" spans="1:1" ht="15.5" x14ac:dyDescent="0.35">
      <c r="A10494" s="2"/>
    </row>
    <row r="10495" spans="1:1" ht="15.5" x14ac:dyDescent="0.35">
      <c r="A10495" s="2"/>
    </row>
    <row r="10496" spans="1:1" ht="15.5" x14ac:dyDescent="0.35">
      <c r="A10496" s="2"/>
    </row>
    <row r="10497" spans="1:1" ht="15.5" x14ac:dyDescent="0.35">
      <c r="A10497" s="2"/>
    </row>
    <row r="10498" spans="1:1" ht="15.5" x14ac:dyDescent="0.35">
      <c r="A10498" s="2"/>
    </row>
    <row r="10499" spans="1:1" ht="15.5" x14ac:dyDescent="0.35">
      <c r="A10499" s="2"/>
    </row>
    <row r="10500" spans="1:1" ht="15.5" x14ac:dyDescent="0.35">
      <c r="A10500" s="2"/>
    </row>
    <row r="10501" spans="1:1" ht="15.5" x14ac:dyDescent="0.35">
      <c r="A10501" s="2"/>
    </row>
    <row r="10502" spans="1:1" ht="15.5" x14ac:dyDescent="0.35">
      <c r="A10502" s="2"/>
    </row>
    <row r="10503" spans="1:1" ht="15.5" x14ac:dyDescent="0.35">
      <c r="A10503" s="2"/>
    </row>
    <row r="10504" spans="1:1" ht="15.5" x14ac:dyDescent="0.35">
      <c r="A10504" s="2"/>
    </row>
    <row r="10505" spans="1:1" ht="15.5" x14ac:dyDescent="0.35">
      <c r="A10505" s="2"/>
    </row>
    <row r="10506" spans="1:1" ht="15.5" x14ac:dyDescent="0.35">
      <c r="A10506" s="2"/>
    </row>
    <row r="10507" spans="1:1" ht="15.5" x14ac:dyDescent="0.35">
      <c r="A10507" s="2"/>
    </row>
    <row r="10508" spans="1:1" ht="15.5" x14ac:dyDescent="0.35">
      <c r="A10508" s="2"/>
    </row>
    <row r="10509" spans="1:1" ht="15.5" x14ac:dyDescent="0.35">
      <c r="A10509" s="2"/>
    </row>
    <row r="10510" spans="1:1" ht="15.5" x14ac:dyDescent="0.35">
      <c r="A10510" s="2"/>
    </row>
    <row r="10511" spans="1:1" ht="15.5" x14ac:dyDescent="0.35">
      <c r="A10511" s="2"/>
    </row>
    <row r="10512" spans="1:1" ht="15.5" x14ac:dyDescent="0.35">
      <c r="A10512" s="2"/>
    </row>
    <row r="10513" spans="1:1" ht="15.5" x14ac:dyDescent="0.35">
      <c r="A10513" s="2"/>
    </row>
    <row r="10514" spans="1:1" ht="15.5" x14ac:dyDescent="0.35">
      <c r="A10514" s="2"/>
    </row>
    <row r="10515" spans="1:1" ht="15.5" x14ac:dyDescent="0.35">
      <c r="A10515" s="2"/>
    </row>
    <row r="10516" spans="1:1" ht="15.5" x14ac:dyDescent="0.35">
      <c r="A10516" s="2"/>
    </row>
    <row r="10517" spans="1:1" ht="15.5" x14ac:dyDescent="0.35">
      <c r="A10517" s="2"/>
    </row>
    <row r="10518" spans="1:1" ht="15.5" x14ac:dyDescent="0.35">
      <c r="A10518" s="2"/>
    </row>
    <row r="10519" spans="1:1" ht="15.5" x14ac:dyDescent="0.35">
      <c r="A10519" s="2"/>
    </row>
    <row r="10520" spans="1:1" ht="15.5" x14ac:dyDescent="0.35">
      <c r="A10520" s="2"/>
    </row>
    <row r="10521" spans="1:1" ht="15.5" x14ac:dyDescent="0.35">
      <c r="A10521" s="2"/>
    </row>
    <row r="10522" spans="1:1" ht="15.5" x14ac:dyDescent="0.35">
      <c r="A10522" s="2"/>
    </row>
    <row r="10523" spans="1:1" ht="15.5" x14ac:dyDescent="0.35">
      <c r="A10523" s="2"/>
    </row>
    <row r="10524" spans="1:1" ht="15.5" x14ac:dyDescent="0.35">
      <c r="A10524" s="2"/>
    </row>
    <row r="10525" spans="1:1" ht="15.5" x14ac:dyDescent="0.35">
      <c r="A10525" s="2"/>
    </row>
    <row r="10526" spans="1:1" ht="15.5" x14ac:dyDescent="0.35">
      <c r="A10526" s="2"/>
    </row>
    <row r="10527" spans="1:1" ht="15.5" x14ac:dyDescent="0.35">
      <c r="A10527" s="2"/>
    </row>
    <row r="10528" spans="1:1" ht="15.5" x14ac:dyDescent="0.35">
      <c r="A10528" s="2"/>
    </row>
    <row r="10529" spans="1:1" ht="15.5" x14ac:dyDescent="0.35">
      <c r="A10529" s="2"/>
    </row>
    <row r="10530" spans="1:1" ht="15.5" x14ac:dyDescent="0.35">
      <c r="A10530" s="2"/>
    </row>
    <row r="10531" spans="1:1" ht="15.5" x14ac:dyDescent="0.35">
      <c r="A10531" s="2"/>
    </row>
    <row r="10532" spans="1:1" ht="15.5" x14ac:dyDescent="0.35">
      <c r="A10532" s="2"/>
    </row>
    <row r="10533" spans="1:1" ht="15.5" x14ac:dyDescent="0.35">
      <c r="A10533" s="2"/>
    </row>
    <row r="10534" spans="1:1" ht="15.5" x14ac:dyDescent="0.35">
      <c r="A10534" s="2"/>
    </row>
    <row r="10535" spans="1:1" ht="15.5" x14ac:dyDescent="0.35">
      <c r="A10535" s="2"/>
    </row>
    <row r="10536" spans="1:1" ht="15.5" x14ac:dyDescent="0.35">
      <c r="A10536" s="2"/>
    </row>
    <row r="10537" spans="1:1" ht="15.5" x14ac:dyDescent="0.35">
      <c r="A10537" s="2"/>
    </row>
    <row r="10538" spans="1:1" ht="15.5" x14ac:dyDescent="0.35">
      <c r="A10538" s="2"/>
    </row>
    <row r="10539" spans="1:1" ht="15.5" x14ac:dyDescent="0.35">
      <c r="A10539" s="2"/>
    </row>
    <row r="10540" spans="1:1" ht="15.5" x14ac:dyDescent="0.35">
      <c r="A10540" s="2"/>
    </row>
    <row r="10541" spans="1:1" ht="15.5" x14ac:dyDescent="0.35">
      <c r="A10541" s="2"/>
    </row>
    <row r="10542" spans="1:1" ht="15.5" x14ac:dyDescent="0.35">
      <c r="A10542" s="2"/>
    </row>
    <row r="10543" spans="1:1" ht="15.5" x14ac:dyDescent="0.35">
      <c r="A10543" s="2"/>
    </row>
    <row r="10544" spans="1:1" ht="15.5" x14ac:dyDescent="0.35">
      <c r="A10544" s="2"/>
    </row>
    <row r="10545" spans="1:1" ht="15.5" x14ac:dyDescent="0.35">
      <c r="A10545" s="2"/>
    </row>
    <row r="10546" spans="1:1" ht="15.5" x14ac:dyDescent="0.35">
      <c r="A10546" s="2"/>
    </row>
    <row r="10547" spans="1:1" ht="15.5" x14ac:dyDescent="0.35">
      <c r="A10547" s="2"/>
    </row>
    <row r="10548" spans="1:1" ht="15.5" x14ac:dyDescent="0.35">
      <c r="A10548" s="2"/>
    </row>
    <row r="10549" spans="1:1" ht="15.5" x14ac:dyDescent="0.35">
      <c r="A10549" s="2"/>
    </row>
    <row r="10550" spans="1:1" ht="15.5" x14ac:dyDescent="0.35">
      <c r="A10550" s="2"/>
    </row>
    <row r="10551" spans="1:1" ht="15.5" x14ac:dyDescent="0.35">
      <c r="A10551" s="2"/>
    </row>
    <row r="10552" spans="1:1" ht="15.5" x14ac:dyDescent="0.35">
      <c r="A10552" s="2"/>
    </row>
    <row r="10553" spans="1:1" ht="15.5" x14ac:dyDescent="0.35">
      <c r="A10553" s="2"/>
    </row>
    <row r="10554" spans="1:1" ht="15.5" x14ac:dyDescent="0.35">
      <c r="A10554" s="2"/>
    </row>
    <row r="10555" spans="1:1" ht="15.5" x14ac:dyDescent="0.35">
      <c r="A10555" s="2"/>
    </row>
    <row r="10556" spans="1:1" ht="15.5" x14ac:dyDescent="0.35">
      <c r="A10556" s="2"/>
    </row>
    <row r="10557" spans="1:1" ht="15.5" x14ac:dyDescent="0.35">
      <c r="A10557" s="2"/>
    </row>
    <row r="10558" spans="1:1" ht="15.5" x14ac:dyDescent="0.35">
      <c r="A10558" s="2"/>
    </row>
    <row r="10559" spans="1:1" ht="15.5" x14ac:dyDescent="0.35">
      <c r="A10559" s="2"/>
    </row>
    <row r="10560" spans="1:1" ht="15.5" x14ac:dyDescent="0.35">
      <c r="A10560" s="2"/>
    </row>
    <row r="10561" spans="1:1" ht="15.5" x14ac:dyDescent="0.35">
      <c r="A10561" s="2"/>
    </row>
    <row r="10562" spans="1:1" ht="15.5" x14ac:dyDescent="0.35">
      <c r="A10562" s="2"/>
    </row>
    <row r="10563" spans="1:1" ht="15.5" x14ac:dyDescent="0.35">
      <c r="A10563" s="2"/>
    </row>
    <row r="10564" spans="1:1" ht="15.5" x14ac:dyDescent="0.35">
      <c r="A10564" s="2"/>
    </row>
    <row r="10565" spans="1:1" ht="15.5" x14ac:dyDescent="0.35">
      <c r="A10565" s="2"/>
    </row>
    <row r="10566" spans="1:1" ht="15.5" x14ac:dyDescent="0.35">
      <c r="A10566" s="2"/>
    </row>
    <row r="10567" spans="1:1" ht="15.5" x14ac:dyDescent="0.35">
      <c r="A10567" s="2"/>
    </row>
    <row r="10568" spans="1:1" ht="15.5" x14ac:dyDescent="0.35">
      <c r="A10568" s="2"/>
    </row>
    <row r="10569" spans="1:1" ht="15.5" x14ac:dyDescent="0.35">
      <c r="A10569" s="2"/>
    </row>
    <row r="10570" spans="1:1" ht="15.5" x14ac:dyDescent="0.35">
      <c r="A10570" s="2"/>
    </row>
    <row r="10571" spans="1:1" ht="15.5" x14ac:dyDescent="0.35">
      <c r="A10571" s="2"/>
    </row>
    <row r="10572" spans="1:1" ht="15.5" x14ac:dyDescent="0.35">
      <c r="A10572" s="2"/>
    </row>
    <row r="10573" spans="1:1" ht="15.5" x14ac:dyDescent="0.35">
      <c r="A10573" s="2"/>
    </row>
    <row r="10574" spans="1:1" ht="15.5" x14ac:dyDescent="0.35">
      <c r="A10574" s="2"/>
    </row>
    <row r="10575" spans="1:1" ht="15.5" x14ac:dyDescent="0.35">
      <c r="A10575" s="2"/>
    </row>
    <row r="10576" spans="1:1" ht="15.5" x14ac:dyDescent="0.35">
      <c r="A10576" s="2"/>
    </row>
    <row r="10577" spans="1:1" ht="15.5" x14ac:dyDescent="0.35">
      <c r="A10577" s="2"/>
    </row>
    <row r="10578" spans="1:1" ht="15.5" x14ac:dyDescent="0.35">
      <c r="A10578" s="2"/>
    </row>
    <row r="10579" spans="1:1" ht="15.5" x14ac:dyDescent="0.35">
      <c r="A10579" s="2"/>
    </row>
    <row r="10580" spans="1:1" ht="15.5" x14ac:dyDescent="0.35">
      <c r="A10580" s="2"/>
    </row>
    <row r="10581" spans="1:1" ht="15.5" x14ac:dyDescent="0.35">
      <c r="A10581" s="2"/>
    </row>
    <row r="10582" spans="1:1" ht="15.5" x14ac:dyDescent="0.35">
      <c r="A10582" s="2"/>
    </row>
    <row r="10583" spans="1:1" ht="15.5" x14ac:dyDescent="0.35">
      <c r="A10583" s="2"/>
    </row>
    <row r="10584" spans="1:1" ht="15.5" x14ac:dyDescent="0.35">
      <c r="A10584" s="2"/>
    </row>
    <row r="10585" spans="1:1" ht="15.5" x14ac:dyDescent="0.35">
      <c r="A10585" s="2"/>
    </row>
    <row r="10586" spans="1:1" ht="15.5" x14ac:dyDescent="0.35">
      <c r="A10586" s="2"/>
    </row>
    <row r="10587" spans="1:1" ht="15.5" x14ac:dyDescent="0.35">
      <c r="A10587" s="2"/>
    </row>
    <row r="10588" spans="1:1" ht="15.5" x14ac:dyDescent="0.35">
      <c r="A10588" s="2"/>
    </row>
    <row r="10589" spans="1:1" ht="15.5" x14ac:dyDescent="0.35">
      <c r="A10589" s="2"/>
    </row>
    <row r="10590" spans="1:1" ht="15.5" x14ac:dyDescent="0.35">
      <c r="A10590" s="2"/>
    </row>
    <row r="10591" spans="1:1" ht="15.5" x14ac:dyDescent="0.35">
      <c r="A10591" s="2"/>
    </row>
    <row r="10592" spans="1:1" ht="15.5" x14ac:dyDescent="0.35">
      <c r="A10592" s="2"/>
    </row>
    <row r="10593" spans="1:1" ht="15.5" x14ac:dyDescent="0.35">
      <c r="A10593" s="2"/>
    </row>
    <row r="10594" spans="1:1" ht="15.5" x14ac:dyDescent="0.35">
      <c r="A10594" s="2"/>
    </row>
    <row r="10595" spans="1:1" ht="15.5" x14ac:dyDescent="0.35">
      <c r="A10595" s="2"/>
    </row>
    <row r="10596" spans="1:1" ht="15.5" x14ac:dyDescent="0.35">
      <c r="A10596" s="2"/>
    </row>
    <row r="10597" spans="1:1" ht="15.5" x14ac:dyDescent="0.35">
      <c r="A10597" s="2"/>
    </row>
    <row r="10598" spans="1:1" ht="15.5" x14ac:dyDescent="0.35">
      <c r="A10598" s="2"/>
    </row>
    <row r="10599" spans="1:1" ht="15.5" x14ac:dyDescent="0.35">
      <c r="A10599" s="2"/>
    </row>
    <row r="10600" spans="1:1" ht="15.5" x14ac:dyDescent="0.35">
      <c r="A10600" s="2"/>
    </row>
    <row r="10601" spans="1:1" ht="15.5" x14ac:dyDescent="0.35">
      <c r="A10601" s="2"/>
    </row>
    <row r="10602" spans="1:1" ht="15.5" x14ac:dyDescent="0.35">
      <c r="A10602" s="2"/>
    </row>
    <row r="10603" spans="1:1" ht="15.5" x14ac:dyDescent="0.35">
      <c r="A10603" s="2"/>
    </row>
    <row r="10604" spans="1:1" ht="15.5" x14ac:dyDescent="0.35">
      <c r="A10604" s="2"/>
    </row>
    <row r="10605" spans="1:1" ht="15.5" x14ac:dyDescent="0.35">
      <c r="A10605" s="2"/>
    </row>
    <row r="10606" spans="1:1" ht="15.5" x14ac:dyDescent="0.35">
      <c r="A10606" s="2"/>
    </row>
    <row r="10607" spans="1:1" ht="15.5" x14ac:dyDescent="0.35">
      <c r="A10607" s="2"/>
    </row>
    <row r="10608" spans="1:1" ht="15.5" x14ac:dyDescent="0.35">
      <c r="A10608" s="2"/>
    </row>
    <row r="10609" spans="1:1" ht="15.5" x14ac:dyDescent="0.35">
      <c r="A10609" s="2"/>
    </row>
    <row r="10610" spans="1:1" ht="15.5" x14ac:dyDescent="0.35">
      <c r="A10610" s="2"/>
    </row>
    <row r="10611" spans="1:1" ht="15.5" x14ac:dyDescent="0.35">
      <c r="A10611" s="2"/>
    </row>
    <row r="10612" spans="1:1" ht="15.5" x14ac:dyDescent="0.35">
      <c r="A10612" s="2"/>
    </row>
    <row r="10613" spans="1:1" ht="15.5" x14ac:dyDescent="0.35">
      <c r="A10613" s="2"/>
    </row>
    <row r="10614" spans="1:1" ht="15.5" x14ac:dyDescent="0.35">
      <c r="A10614" s="2"/>
    </row>
    <row r="10615" spans="1:1" ht="15.5" x14ac:dyDescent="0.35">
      <c r="A10615" s="2"/>
    </row>
    <row r="10616" spans="1:1" ht="15.5" x14ac:dyDescent="0.35">
      <c r="A10616" s="2"/>
    </row>
    <row r="10617" spans="1:1" ht="15.5" x14ac:dyDescent="0.35">
      <c r="A10617" s="2"/>
    </row>
    <row r="10618" spans="1:1" ht="15.5" x14ac:dyDescent="0.35">
      <c r="A10618" s="2"/>
    </row>
    <row r="10619" spans="1:1" ht="15.5" x14ac:dyDescent="0.35">
      <c r="A10619" s="2"/>
    </row>
    <row r="10620" spans="1:1" ht="15.5" x14ac:dyDescent="0.35">
      <c r="A10620" s="2"/>
    </row>
    <row r="10621" spans="1:1" ht="15.5" x14ac:dyDescent="0.35">
      <c r="A10621" s="2"/>
    </row>
    <row r="10622" spans="1:1" ht="15.5" x14ac:dyDescent="0.35">
      <c r="A10622" s="2"/>
    </row>
    <row r="10623" spans="1:1" ht="15.5" x14ac:dyDescent="0.35">
      <c r="A10623" s="2"/>
    </row>
    <row r="10624" spans="1:1" ht="15.5" x14ac:dyDescent="0.35">
      <c r="A10624" s="2"/>
    </row>
    <row r="10625" spans="1:1" ht="15.5" x14ac:dyDescent="0.35">
      <c r="A10625" s="2"/>
    </row>
    <row r="10626" spans="1:1" ht="15.5" x14ac:dyDescent="0.35">
      <c r="A10626" s="2"/>
    </row>
    <row r="10627" spans="1:1" ht="15.5" x14ac:dyDescent="0.35">
      <c r="A10627" s="2"/>
    </row>
    <row r="10628" spans="1:1" ht="15.5" x14ac:dyDescent="0.35">
      <c r="A10628" s="2"/>
    </row>
    <row r="10629" spans="1:1" ht="15.5" x14ac:dyDescent="0.35">
      <c r="A10629" s="2"/>
    </row>
    <row r="10630" spans="1:1" ht="15.5" x14ac:dyDescent="0.35">
      <c r="A10630" s="2"/>
    </row>
    <row r="10631" spans="1:1" ht="15.5" x14ac:dyDescent="0.35">
      <c r="A10631" s="2"/>
    </row>
    <row r="10632" spans="1:1" ht="15.5" x14ac:dyDescent="0.35">
      <c r="A10632" s="2"/>
    </row>
    <row r="10633" spans="1:1" ht="15.5" x14ac:dyDescent="0.35">
      <c r="A10633" s="2"/>
    </row>
    <row r="10634" spans="1:1" ht="15.5" x14ac:dyDescent="0.35">
      <c r="A10634" s="2"/>
    </row>
    <row r="10635" spans="1:1" ht="15.5" x14ac:dyDescent="0.35">
      <c r="A10635" s="2"/>
    </row>
    <row r="10636" spans="1:1" ht="15.5" x14ac:dyDescent="0.35">
      <c r="A10636" s="2"/>
    </row>
    <row r="10637" spans="1:1" ht="15.5" x14ac:dyDescent="0.35">
      <c r="A10637" s="2"/>
    </row>
    <row r="10638" spans="1:1" ht="15.5" x14ac:dyDescent="0.35">
      <c r="A10638" s="2"/>
    </row>
    <row r="10639" spans="1:1" ht="15.5" x14ac:dyDescent="0.35">
      <c r="A10639" s="2"/>
    </row>
    <row r="10640" spans="1:1" ht="15.5" x14ac:dyDescent="0.35">
      <c r="A10640" s="2"/>
    </row>
    <row r="10641" spans="1:1" ht="15.5" x14ac:dyDescent="0.35">
      <c r="A10641" s="2"/>
    </row>
    <row r="10642" spans="1:1" ht="15.5" x14ac:dyDescent="0.35">
      <c r="A10642" s="2"/>
    </row>
    <row r="10643" spans="1:1" ht="15.5" x14ac:dyDescent="0.35">
      <c r="A10643" s="2"/>
    </row>
    <row r="10644" spans="1:1" ht="15.5" x14ac:dyDescent="0.35">
      <c r="A10644" s="2"/>
    </row>
    <row r="10645" spans="1:1" ht="15.5" x14ac:dyDescent="0.35">
      <c r="A10645" s="2"/>
    </row>
    <row r="10646" spans="1:1" ht="15.5" x14ac:dyDescent="0.35">
      <c r="A10646" s="2"/>
    </row>
    <row r="10647" spans="1:1" ht="15.5" x14ac:dyDescent="0.35">
      <c r="A10647" s="2"/>
    </row>
    <row r="10648" spans="1:1" ht="15.5" x14ac:dyDescent="0.35">
      <c r="A10648" s="2"/>
    </row>
    <row r="10649" spans="1:1" ht="15.5" x14ac:dyDescent="0.35">
      <c r="A10649" s="2"/>
    </row>
    <row r="10650" spans="1:1" ht="15.5" x14ac:dyDescent="0.35">
      <c r="A10650" s="2"/>
    </row>
    <row r="10651" spans="1:1" ht="15.5" x14ac:dyDescent="0.35">
      <c r="A10651" s="2"/>
    </row>
    <row r="10652" spans="1:1" ht="15.5" x14ac:dyDescent="0.35">
      <c r="A10652" s="2"/>
    </row>
    <row r="10653" spans="1:1" ht="15.5" x14ac:dyDescent="0.35">
      <c r="A10653" s="2"/>
    </row>
    <row r="10654" spans="1:1" ht="15.5" x14ac:dyDescent="0.35">
      <c r="A10654" s="2"/>
    </row>
    <row r="10655" spans="1:1" ht="15.5" x14ac:dyDescent="0.35">
      <c r="A10655" s="2"/>
    </row>
    <row r="10656" spans="1:1" ht="15.5" x14ac:dyDescent="0.35">
      <c r="A10656" s="2"/>
    </row>
    <row r="10657" spans="1:1" ht="15.5" x14ac:dyDescent="0.35">
      <c r="A10657" s="2"/>
    </row>
    <row r="10658" spans="1:1" ht="15.5" x14ac:dyDescent="0.35">
      <c r="A10658" s="2"/>
    </row>
    <row r="10659" spans="1:1" ht="15.5" x14ac:dyDescent="0.35">
      <c r="A10659" s="2"/>
    </row>
    <row r="10660" spans="1:1" ht="15.5" x14ac:dyDescent="0.35">
      <c r="A10660" s="2"/>
    </row>
    <row r="10661" spans="1:1" ht="15.5" x14ac:dyDescent="0.35">
      <c r="A10661" s="2"/>
    </row>
    <row r="10662" spans="1:1" ht="15.5" x14ac:dyDescent="0.35">
      <c r="A10662" s="2"/>
    </row>
    <row r="10663" spans="1:1" ht="15.5" x14ac:dyDescent="0.35">
      <c r="A10663" s="2"/>
    </row>
    <row r="10664" spans="1:1" ht="15.5" x14ac:dyDescent="0.35">
      <c r="A10664" s="2"/>
    </row>
    <row r="10665" spans="1:1" ht="15.5" x14ac:dyDescent="0.35">
      <c r="A10665" s="2"/>
    </row>
    <row r="10666" spans="1:1" ht="15.5" x14ac:dyDescent="0.35">
      <c r="A10666" s="2"/>
    </row>
    <row r="10667" spans="1:1" ht="15.5" x14ac:dyDescent="0.35">
      <c r="A10667" s="2"/>
    </row>
    <row r="10668" spans="1:1" ht="15.5" x14ac:dyDescent="0.35">
      <c r="A10668" s="2"/>
    </row>
    <row r="10669" spans="1:1" ht="15.5" x14ac:dyDescent="0.35">
      <c r="A10669" s="2"/>
    </row>
    <row r="10670" spans="1:1" ht="15.5" x14ac:dyDescent="0.35">
      <c r="A10670" s="2"/>
    </row>
    <row r="10671" spans="1:1" ht="15.5" x14ac:dyDescent="0.35">
      <c r="A10671" s="2"/>
    </row>
    <row r="10672" spans="1:1" ht="15.5" x14ac:dyDescent="0.35">
      <c r="A10672" s="2"/>
    </row>
    <row r="10673" spans="1:1" ht="15.5" x14ac:dyDescent="0.35">
      <c r="A10673" s="2"/>
    </row>
    <row r="10674" spans="1:1" ht="15.5" x14ac:dyDescent="0.35">
      <c r="A10674" s="2"/>
    </row>
    <row r="10675" spans="1:1" ht="15.5" x14ac:dyDescent="0.35">
      <c r="A10675" s="2"/>
    </row>
    <row r="10676" spans="1:1" ht="15.5" x14ac:dyDescent="0.35">
      <c r="A10676" s="2"/>
    </row>
    <row r="10677" spans="1:1" ht="15.5" x14ac:dyDescent="0.35">
      <c r="A10677" s="2"/>
    </row>
    <row r="10678" spans="1:1" ht="15.5" x14ac:dyDescent="0.35">
      <c r="A10678" s="2"/>
    </row>
    <row r="10679" spans="1:1" ht="15.5" x14ac:dyDescent="0.35">
      <c r="A10679" s="2"/>
    </row>
    <row r="10680" spans="1:1" ht="15.5" x14ac:dyDescent="0.35">
      <c r="A10680" s="2"/>
    </row>
    <row r="10681" spans="1:1" ht="15.5" x14ac:dyDescent="0.35">
      <c r="A10681" s="2"/>
    </row>
    <row r="10682" spans="1:1" ht="15.5" x14ac:dyDescent="0.35">
      <c r="A10682" s="2"/>
    </row>
    <row r="10683" spans="1:1" ht="15.5" x14ac:dyDescent="0.35">
      <c r="A10683" s="2"/>
    </row>
    <row r="10684" spans="1:1" ht="15.5" x14ac:dyDescent="0.35">
      <c r="A10684" s="2"/>
    </row>
    <row r="10685" spans="1:1" ht="15.5" x14ac:dyDescent="0.35">
      <c r="A10685" s="2"/>
    </row>
    <row r="10686" spans="1:1" ht="15.5" x14ac:dyDescent="0.35">
      <c r="A10686" s="2"/>
    </row>
    <row r="10687" spans="1:1" ht="15.5" x14ac:dyDescent="0.35">
      <c r="A10687" s="2"/>
    </row>
    <row r="10688" spans="1:1" ht="15.5" x14ac:dyDescent="0.35">
      <c r="A10688" s="2"/>
    </row>
    <row r="10689" spans="1:1" ht="15.5" x14ac:dyDescent="0.35">
      <c r="A10689" s="2"/>
    </row>
    <row r="10690" spans="1:1" ht="15.5" x14ac:dyDescent="0.35">
      <c r="A10690" s="2"/>
    </row>
    <row r="10691" spans="1:1" ht="15.5" x14ac:dyDescent="0.35">
      <c r="A10691" s="2"/>
    </row>
    <row r="10692" spans="1:1" ht="15.5" x14ac:dyDescent="0.35">
      <c r="A10692" s="2"/>
    </row>
    <row r="10693" spans="1:1" ht="15.5" x14ac:dyDescent="0.35">
      <c r="A10693" s="2"/>
    </row>
    <row r="10694" spans="1:1" ht="15.5" x14ac:dyDescent="0.35">
      <c r="A10694" s="2"/>
    </row>
    <row r="10695" spans="1:1" ht="15.5" x14ac:dyDescent="0.35">
      <c r="A10695" s="2"/>
    </row>
    <row r="10696" spans="1:1" ht="15.5" x14ac:dyDescent="0.35">
      <c r="A10696" s="2"/>
    </row>
    <row r="10697" spans="1:1" ht="15.5" x14ac:dyDescent="0.35">
      <c r="A10697" s="2"/>
    </row>
    <row r="10698" spans="1:1" ht="15.5" x14ac:dyDescent="0.35">
      <c r="A10698" s="2"/>
    </row>
    <row r="10699" spans="1:1" ht="15.5" x14ac:dyDescent="0.35">
      <c r="A10699" s="2"/>
    </row>
    <row r="10700" spans="1:1" ht="15.5" x14ac:dyDescent="0.35">
      <c r="A10700" s="2"/>
    </row>
    <row r="10701" spans="1:1" ht="15.5" x14ac:dyDescent="0.35">
      <c r="A10701" s="2"/>
    </row>
    <row r="10702" spans="1:1" ht="15.5" x14ac:dyDescent="0.35">
      <c r="A10702" s="2"/>
    </row>
    <row r="10703" spans="1:1" ht="15.5" x14ac:dyDescent="0.35">
      <c r="A10703" s="2"/>
    </row>
    <row r="10704" spans="1:1" ht="15.5" x14ac:dyDescent="0.35">
      <c r="A10704" s="2"/>
    </row>
    <row r="10705" spans="1:1" ht="15.5" x14ac:dyDescent="0.35">
      <c r="A10705" s="2"/>
    </row>
    <row r="10706" spans="1:1" ht="15.5" x14ac:dyDescent="0.35">
      <c r="A10706" s="2"/>
    </row>
    <row r="10707" spans="1:1" ht="15.5" x14ac:dyDescent="0.35">
      <c r="A10707" s="2"/>
    </row>
    <row r="10708" spans="1:1" ht="15.5" x14ac:dyDescent="0.35">
      <c r="A10708" s="2"/>
    </row>
    <row r="10709" spans="1:1" ht="15.5" x14ac:dyDescent="0.35">
      <c r="A10709" s="2"/>
    </row>
    <row r="10710" spans="1:1" ht="15.5" x14ac:dyDescent="0.35">
      <c r="A10710" s="2"/>
    </row>
    <row r="10711" spans="1:1" ht="15.5" x14ac:dyDescent="0.35">
      <c r="A10711" s="2"/>
    </row>
    <row r="10712" spans="1:1" ht="15.5" x14ac:dyDescent="0.35">
      <c r="A10712" s="2"/>
    </row>
    <row r="10713" spans="1:1" ht="15.5" x14ac:dyDescent="0.35">
      <c r="A10713" s="2"/>
    </row>
    <row r="10714" spans="1:1" ht="15.5" x14ac:dyDescent="0.35">
      <c r="A10714" s="2"/>
    </row>
    <row r="10715" spans="1:1" ht="15.5" x14ac:dyDescent="0.35">
      <c r="A10715" s="2"/>
    </row>
    <row r="10716" spans="1:1" ht="15.5" x14ac:dyDescent="0.35">
      <c r="A10716" s="2"/>
    </row>
    <row r="10717" spans="1:1" ht="15.5" x14ac:dyDescent="0.35">
      <c r="A10717" s="2"/>
    </row>
    <row r="10718" spans="1:1" ht="15.5" x14ac:dyDescent="0.35">
      <c r="A10718" s="2"/>
    </row>
    <row r="10719" spans="1:1" ht="15.5" x14ac:dyDescent="0.35">
      <c r="A10719" s="2"/>
    </row>
    <row r="10720" spans="1:1" ht="15.5" x14ac:dyDescent="0.35">
      <c r="A10720" s="2"/>
    </row>
    <row r="10721" spans="1:1" ht="15.5" x14ac:dyDescent="0.35">
      <c r="A10721" s="2"/>
    </row>
    <row r="10722" spans="1:1" ht="15.5" x14ac:dyDescent="0.35">
      <c r="A10722" s="2"/>
    </row>
    <row r="10723" spans="1:1" ht="15.5" x14ac:dyDescent="0.35">
      <c r="A10723" s="2"/>
    </row>
    <row r="10724" spans="1:1" ht="15.5" x14ac:dyDescent="0.35">
      <c r="A10724" s="2"/>
    </row>
    <row r="10725" spans="1:1" ht="15.5" x14ac:dyDescent="0.35">
      <c r="A10725" s="2"/>
    </row>
    <row r="10726" spans="1:1" ht="15.5" x14ac:dyDescent="0.35">
      <c r="A10726" s="2"/>
    </row>
    <row r="10727" spans="1:1" ht="15.5" x14ac:dyDescent="0.35">
      <c r="A10727" s="2"/>
    </row>
    <row r="10728" spans="1:1" ht="15.5" x14ac:dyDescent="0.35">
      <c r="A10728" s="2"/>
    </row>
    <row r="10729" spans="1:1" ht="15.5" x14ac:dyDescent="0.35">
      <c r="A10729" s="2"/>
    </row>
    <row r="10730" spans="1:1" ht="15.5" x14ac:dyDescent="0.35">
      <c r="A10730" s="2"/>
    </row>
    <row r="10731" spans="1:1" ht="15.5" x14ac:dyDescent="0.35">
      <c r="A10731" s="2"/>
    </row>
    <row r="10732" spans="1:1" ht="15.5" x14ac:dyDescent="0.35">
      <c r="A10732" s="2"/>
    </row>
    <row r="10733" spans="1:1" ht="15.5" x14ac:dyDescent="0.35">
      <c r="A10733" s="2"/>
    </row>
    <row r="10734" spans="1:1" ht="15.5" x14ac:dyDescent="0.35">
      <c r="A10734" s="2"/>
    </row>
    <row r="10735" spans="1:1" ht="15.5" x14ac:dyDescent="0.35">
      <c r="A10735" s="2"/>
    </row>
    <row r="10736" spans="1:1" ht="15.5" x14ac:dyDescent="0.35">
      <c r="A10736" s="2"/>
    </row>
    <row r="10737" spans="1:1" ht="15.5" x14ac:dyDescent="0.35">
      <c r="A10737" s="2"/>
    </row>
    <row r="10738" spans="1:1" ht="15.5" x14ac:dyDescent="0.35">
      <c r="A10738" s="2"/>
    </row>
    <row r="10739" spans="1:1" ht="15.5" x14ac:dyDescent="0.35">
      <c r="A10739" s="2"/>
    </row>
    <row r="10740" spans="1:1" ht="15.5" x14ac:dyDescent="0.35">
      <c r="A10740" s="2"/>
    </row>
    <row r="10741" spans="1:1" ht="15.5" x14ac:dyDescent="0.35">
      <c r="A10741" s="2"/>
    </row>
    <row r="10742" spans="1:1" ht="15.5" x14ac:dyDescent="0.35">
      <c r="A10742" s="2"/>
    </row>
    <row r="10743" spans="1:1" ht="15.5" x14ac:dyDescent="0.35">
      <c r="A10743" s="2"/>
    </row>
    <row r="10744" spans="1:1" ht="15.5" x14ac:dyDescent="0.35">
      <c r="A10744" s="2"/>
    </row>
    <row r="10745" spans="1:1" ht="15.5" x14ac:dyDescent="0.35">
      <c r="A10745" s="2"/>
    </row>
    <row r="10746" spans="1:1" ht="15.5" x14ac:dyDescent="0.35">
      <c r="A10746" s="2"/>
    </row>
    <row r="10747" spans="1:1" ht="15.5" x14ac:dyDescent="0.35">
      <c r="A10747" s="2"/>
    </row>
    <row r="10748" spans="1:1" ht="15.5" x14ac:dyDescent="0.35">
      <c r="A10748" s="2"/>
    </row>
    <row r="10749" spans="1:1" ht="15.5" x14ac:dyDescent="0.35">
      <c r="A10749" s="2"/>
    </row>
    <row r="10750" spans="1:1" ht="15.5" x14ac:dyDescent="0.35">
      <c r="A10750" s="2"/>
    </row>
    <row r="10751" spans="1:1" ht="15.5" x14ac:dyDescent="0.35">
      <c r="A10751" s="2"/>
    </row>
    <row r="10752" spans="1:1" ht="15.5" x14ac:dyDescent="0.35">
      <c r="A10752" s="2"/>
    </row>
    <row r="10753" spans="1:1" ht="15.5" x14ac:dyDescent="0.35">
      <c r="A10753" s="2"/>
    </row>
    <row r="10754" spans="1:1" ht="15.5" x14ac:dyDescent="0.35">
      <c r="A10754" s="2"/>
    </row>
    <row r="10755" spans="1:1" ht="15.5" x14ac:dyDescent="0.35">
      <c r="A10755" s="2"/>
    </row>
    <row r="10756" spans="1:1" ht="15.5" x14ac:dyDescent="0.35">
      <c r="A10756" s="2"/>
    </row>
    <row r="10757" spans="1:1" ht="15.5" x14ac:dyDescent="0.35">
      <c r="A10757" s="2"/>
    </row>
    <row r="10758" spans="1:1" ht="15.5" x14ac:dyDescent="0.35">
      <c r="A10758" s="2"/>
    </row>
    <row r="10759" spans="1:1" ht="15.5" x14ac:dyDescent="0.35">
      <c r="A10759" s="2"/>
    </row>
    <row r="10760" spans="1:1" ht="15.5" x14ac:dyDescent="0.35">
      <c r="A10760" s="2"/>
    </row>
    <row r="10761" spans="1:1" ht="15.5" x14ac:dyDescent="0.35">
      <c r="A10761" s="2"/>
    </row>
    <row r="10762" spans="1:1" ht="15.5" x14ac:dyDescent="0.35">
      <c r="A10762" s="2"/>
    </row>
    <row r="10763" spans="1:1" ht="15.5" x14ac:dyDescent="0.35">
      <c r="A10763" s="2"/>
    </row>
    <row r="10764" spans="1:1" ht="15.5" x14ac:dyDescent="0.35">
      <c r="A10764" s="2"/>
    </row>
    <row r="10765" spans="1:1" ht="15.5" x14ac:dyDescent="0.35">
      <c r="A10765" s="2"/>
    </row>
    <row r="10766" spans="1:1" ht="15.5" x14ac:dyDescent="0.35">
      <c r="A10766" s="2"/>
    </row>
    <row r="10767" spans="1:1" ht="15.5" x14ac:dyDescent="0.35">
      <c r="A10767" s="2"/>
    </row>
    <row r="10768" spans="1:1" ht="15.5" x14ac:dyDescent="0.35">
      <c r="A10768" s="2"/>
    </row>
    <row r="10769" spans="1:1" ht="15.5" x14ac:dyDescent="0.35">
      <c r="A10769" s="2"/>
    </row>
    <row r="10770" spans="1:1" ht="15.5" x14ac:dyDescent="0.35">
      <c r="A10770" s="2"/>
    </row>
    <row r="10771" spans="1:1" ht="15.5" x14ac:dyDescent="0.35">
      <c r="A10771" s="2"/>
    </row>
    <row r="10772" spans="1:1" ht="15.5" x14ac:dyDescent="0.35">
      <c r="A10772" s="2"/>
    </row>
    <row r="10773" spans="1:1" ht="15.5" x14ac:dyDescent="0.35">
      <c r="A10773" s="2"/>
    </row>
    <row r="10774" spans="1:1" ht="15.5" x14ac:dyDescent="0.35">
      <c r="A10774" s="2"/>
    </row>
    <row r="10775" spans="1:1" ht="15.5" x14ac:dyDescent="0.35">
      <c r="A10775" s="2"/>
    </row>
    <row r="10776" spans="1:1" ht="15.5" x14ac:dyDescent="0.35">
      <c r="A10776" s="2"/>
    </row>
    <row r="10777" spans="1:1" ht="15.5" x14ac:dyDescent="0.35">
      <c r="A10777" s="2"/>
    </row>
    <row r="10778" spans="1:1" ht="15.5" x14ac:dyDescent="0.35">
      <c r="A10778" s="2"/>
    </row>
    <row r="10779" spans="1:1" ht="15.5" x14ac:dyDescent="0.35">
      <c r="A10779" s="2"/>
    </row>
    <row r="10780" spans="1:1" ht="15.5" x14ac:dyDescent="0.35">
      <c r="A10780" s="2"/>
    </row>
    <row r="10781" spans="1:1" ht="15.5" x14ac:dyDescent="0.35">
      <c r="A10781" s="2"/>
    </row>
    <row r="10782" spans="1:1" ht="15.5" x14ac:dyDescent="0.35">
      <c r="A10782" s="2"/>
    </row>
    <row r="10783" spans="1:1" ht="15.5" x14ac:dyDescent="0.35">
      <c r="A10783" s="2"/>
    </row>
    <row r="10784" spans="1:1" ht="15.5" x14ac:dyDescent="0.35">
      <c r="A10784" s="2"/>
    </row>
    <row r="10785" spans="1:1" ht="15.5" x14ac:dyDescent="0.35">
      <c r="A10785" s="2"/>
    </row>
    <row r="10786" spans="1:1" ht="15.5" x14ac:dyDescent="0.35">
      <c r="A10786" s="2"/>
    </row>
    <row r="10787" spans="1:1" ht="15.5" x14ac:dyDescent="0.35">
      <c r="A10787" s="2"/>
    </row>
    <row r="10788" spans="1:1" ht="15.5" x14ac:dyDescent="0.35">
      <c r="A10788" s="2"/>
    </row>
    <row r="10789" spans="1:1" ht="15.5" x14ac:dyDescent="0.35">
      <c r="A10789" s="2"/>
    </row>
    <row r="10790" spans="1:1" ht="15.5" x14ac:dyDescent="0.35">
      <c r="A10790" s="2"/>
    </row>
    <row r="10791" spans="1:1" ht="15.5" x14ac:dyDescent="0.35">
      <c r="A10791" s="2"/>
    </row>
    <row r="10792" spans="1:1" ht="15.5" x14ac:dyDescent="0.35">
      <c r="A10792" s="2"/>
    </row>
    <row r="10793" spans="1:1" ht="15.5" x14ac:dyDescent="0.35">
      <c r="A10793" s="2"/>
    </row>
    <row r="10794" spans="1:1" ht="15.5" x14ac:dyDescent="0.35">
      <c r="A10794" s="2"/>
    </row>
    <row r="10795" spans="1:1" ht="15.5" x14ac:dyDescent="0.35">
      <c r="A10795" s="2"/>
    </row>
    <row r="10796" spans="1:1" ht="15.5" x14ac:dyDescent="0.35">
      <c r="A10796" s="2"/>
    </row>
    <row r="10797" spans="1:1" ht="15.5" x14ac:dyDescent="0.35">
      <c r="A10797" s="2"/>
    </row>
    <row r="10798" spans="1:1" ht="15.5" x14ac:dyDescent="0.35">
      <c r="A10798" s="2"/>
    </row>
    <row r="10799" spans="1:1" ht="15.5" x14ac:dyDescent="0.35">
      <c r="A10799" s="2"/>
    </row>
    <row r="10800" spans="1:1" ht="15.5" x14ac:dyDescent="0.35">
      <c r="A10800" s="2"/>
    </row>
    <row r="10801" spans="1:1" ht="15.5" x14ac:dyDescent="0.35">
      <c r="A10801" s="2"/>
    </row>
    <row r="10802" spans="1:1" ht="15.5" x14ac:dyDescent="0.35">
      <c r="A10802" s="2"/>
    </row>
    <row r="10803" spans="1:1" ht="15.5" x14ac:dyDescent="0.35">
      <c r="A10803" s="2"/>
    </row>
    <row r="10804" spans="1:1" ht="15.5" x14ac:dyDescent="0.35">
      <c r="A10804" s="2"/>
    </row>
    <row r="10805" spans="1:1" ht="15.5" x14ac:dyDescent="0.35">
      <c r="A10805" s="2"/>
    </row>
    <row r="10806" spans="1:1" ht="15.5" x14ac:dyDescent="0.35">
      <c r="A10806" s="2"/>
    </row>
    <row r="10807" spans="1:1" ht="15.5" x14ac:dyDescent="0.35">
      <c r="A10807" s="2"/>
    </row>
    <row r="10808" spans="1:1" ht="15.5" x14ac:dyDescent="0.35">
      <c r="A10808" s="2"/>
    </row>
    <row r="10809" spans="1:1" ht="15.5" x14ac:dyDescent="0.35">
      <c r="A10809" s="2"/>
    </row>
    <row r="10810" spans="1:1" ht="15.5" x14ac:dyDescent="0.35">
      <c r="A10810" s="2"/>
    </row>
    <row r="10811" spans="1:1" ht="15.5" x14ac:dyDescent="0.35">
      <c r="A10811" s="2"/>
    </row>
    <row r="10812" spans="1:1" ht="15.5" x14ac:dyDescent="0.35">
      <c r="A10812" s="2"/>
    </row>
    <row r="10813" spans="1:1" ht="15.5" x14ac:dyDescent="0.35">
      <c r="A10813" s="2"/>
    </row>
    <row r="10814" spans="1:1" ht="15.5" x14ac:dyDescent="0.35">
      <c r="A10814" s="2"/>
    </row>
    <row r="10815" spans="1:1" ht="15.5" x14ac:dyDescent="0.35">
      <c r="A10815" s="2"/>
    </row>
    <row r="10816" spans="1:1" ht="15.5" x14ac:dyDescent="0.35">
      <c r="A10816" s="2"/>
    </row>
    <row r="10817" spans="1:1" ht="15.5" x14ac:dyDescent="0.35">
      <c r="A10817" s="2"/>
    </row>
    <row r="10818" spans="1:1" ht="15.5" x14ac:dyDescent="0.35">
      <c r="A10818" s="2"/>
    </row>
    <row r="10819" spans="1:1" ht="15.5" x14ac:dyDescent="0.35">
      <c r="A10819" s="2"/>
    </row>
    <row r="10820" spans="1:1" ht="15.5" x14ac:dyDescent="0.35">
      <c r="A10820" s="2"/>
    </row>
    <row r="10821" spans="1:1" ht="15.5" x14ac:dyDescent="0.35">
      <c r="A10821" s="2"/>
    </row>
    <row r="10822" spans="1:1" ht="15.5" x14ac:dyDescent="0.35">
      <c r="A10822" s="2"/>
    </row>
    <row r="10823" spans="1:1" ht="15.5" x14ac:dyDescent="0.35">
      <c r="A10823" s="2"/>
    </row>
    <row r="10824" spans="1:1" ht="15.5" x14ac:dyDescent="0.35">
      <c r="A10824" s="2"/>
    </row>
    <row r="10825" spans="1:1" ht="15.5" x14ac:dyDescent="0.35">
      <c r="A10825" s="2"/>
    </row>
    <row r="10826" spans="1:1" ht="15.5" x14ac:dyDescent="0.35">
      <c r="A10826" s="2"/>
    </row>
    <row r="10827" spans="1:1" ht="15.5" x14ac:dyDescent="0.35">
      <c r="A10827" s="2"/>
    </row>
    <row r="10828" spans="1:1" ht="15.5" x14ac:dyDescent="0.35">
      <c r="A10828" s="2"/>
    </row>
    <row r="10829" spans="1:1" ht="15.5" x14ac:dyDescent="0.35">
      <c r="A10829" s="2"/>
    </row>
    <row r="10830" spans="1:1" ht="15.5" x14ac:dyDescent="0.35">
      <c r="A10830" s="2"/>
    </row>
    <row r="10831" spans="1:1" ht="15.5" x14ac:dyDescent="0.35">
      <c r="A10831" s="2"/>
    </row>
    <row r="10832" spans="1:1" ht="15.5" x14ac:dyDescent="0.35">
      <c r="A10832" s="2"/>
    </row>
    <row r="10833" spans="1:1" ht="15.5" x14ac:dyDescent="0.35">
      <c r="A10833" s="2"/>
    </row>
    <row r="10834" spans="1:1" ht="15.5" x14ac:dyDescent="0.35">
      <c r="A10834" s="2"/>
    </row>
    <row r="10835" spans="1:1" ht="15.5" x14ac:dyDescent="0.35">
      <c r="A10835" s="2"/>
    </row>
    <row r="10836" spans="1:1" ht="15.5" x14ac:dyDescent="0.35">
      <c r="A10836" s="2"/>
    </row>
    <row r="10837" spans="1:1" ht="15.5" x14ac:dyDescent="0.35">
      <c r="A10837" s="2"/>
    </row>
    <row r="10838" spans="1:1" ht="15.5" x14ac:dyDescent="0.35">
      <c r="A10838" s="2"/>
    </row>
    <row r="10839" spans="1:1" ht="15.5" x14ac:dyDescent="0.35">
      <c r="A10839" s="2"/>
    </row>
    <row r="10840" spans="1:1" ht="15.5" x14ac:dyDescent="0.35">
      <c r="A10840" s="2"/>
    </row>
    <row r="10841" spans="1:1" ht="15.5" x14ac:dyDescent="0.35">
      <c r="A10841" s="2"/>
    </row>
    <row r="10842" spans="1:1" ht="15.5" x14ac:dyDescent="0.35">
      <c r="A10842" s="2"/>
    </row>
    <row r="10843" spans="1:1" ht="15.5" x14ac:dyDescent="0.35">
      <c r="A10843" s="2"/>
    </row>
    <row r="10844" spans="1:1" ht="15.5" x14ac:dyDescent="0.35">
      <c r="A10844" s="2"/>
    </row>
    <row r="10845" spans="1:1" ht="15.5" x14ac:dyDescent="0.35">
      <c r="A10845" s="2"/>
    </row>
    <row r="10846" spans="1:1" ht="15.5" x14ac:dyDescent="0.35">
      <c r="A10846" s="2"/>
    </row>
    <row r="10847" spans="1:1" ht="15.5" x14ac:dyDescent="0.35">
      <c r="A10847" s="2"/>
    </row>
    <row r="10848" spans="1:1" ht="15.5" x14ac:dyDescent="0.35">
      <c r="A10848" s="2"/>
    </row>
    <row r="10849" spans="1:1" ht="15.5" x14ac:dyDescent="0.35">
      <c r="A10849" s="2"/>
    </row>
    <row r="10850" spans="1:1" ht="15.5" x14ac:dyDescent="0.35">
      <c r="A10850" s="2"/>
    </row>
    <row r="10851" spans="1:1" ht="15.5" x14ac:dyDescent="0.35">
      <c r="A10851" s="2"/>
    </row>
    <row r="10852" spans="1:1" ht="15.5" x14ac:dyDescent="0.35">
      <c r="A10852" s="2"/>
    </row>
    <row r="10853" spans="1:1" ht="15.5" x14ac:dyDescent="0.35">
      <c r="A10853" s="2"/>
    </row>
    <row r="10854" spans="1:1" ht="15.5" x14ac:dyDescent="0.35">
      <c r="A10854" s="2"/>
    </row>
    <row r="10855" spans="1:1" ht="15.5" x14ac:dyDescent="0.35">
      <c r="A10855" s="2"/>
    </row>
    <row r="10856" spans="1:1" ht="15.5" x14ac:dyDescent="0.35">
      <c r="A10856" s="2"/>
    </row>
    <row r="10857" spans="1:1" ht="15.5" x14ac:dyDescent="0.35">
      <c r="A10857" s="2"/>
    </row>
    <row r="10858" spans="1:1" ht="15.5" x14ac:dyDescent="0.35">
      <c r="A10858" s="2"/>
    </row>
    <row r="10859" spans="1:1" ht="15.5" x14ac:dyDescent="0.35">
      <c r="A10859" s="2"/>
    </row>
    <row r="10860" spans="1:1" ht="15.5" x14ac:dyDescent="0.35">
      <c r="A10860" s="2"/>
    </row>
    <row r="10861" spans="1:1" ht="15.5" x14ac:dyDescent="0.35">
      <c r="A10861" s="2"/>
    </row>
    <row r="10862" spans="1:1" ht="15.5" x14ac:dyDescent="0.35">
      <c r="A10862" s="2"/>
    </row>
    <row r="10863" spans="1:1" ht="15.5" x14ac:dyDescent="0.35">
      <c r="A10863" s="2"/>
    </row>
    <row r="10864" spans="1:1" ht="15.5" x14ac:dyDescent="0.35">
      <c r="A10864" s="2"/>
    </row>
    <row r="10865" spans="1:1" ht="15.5" x14ac:dyDescent="0.35">
      <c r="A10865" s="2"/>
    </row>
    <row r="10866" spans="1:1" ht="15.5" x14ac:dyDescent="0.35">
      <c r="A10866" s="2"/>
    </row>
    <row r="10867" spans="1:1" ht="15.5" x14ac:dyDescent="0.35">
      <c r="A10867" s="2"/>
    </row>
    <row r="10868" spans="1:1" ht="15.5" x14ac:dyDescent="0.35">
      <c r="A10868" s="2"/>
    </row>
    <row r="10869" spans="1:1" ht="15.5" x14ac:dyDescent="0.35">
      <c r="A10869" s="2"/>
    </row>
    <row r="10870" spans="1:1" ht="15.5" x14ac:dyDescent="0.35">
      <c r="A10870" s="2"/>
    </row>
    <row r="10871" spans="1:1" ht="15.5" x14ac:dyDescent="0.35">
      <c r="A10871" s="2"/>
    </row>
    <row r="10872" spans="1:1" ht="15.5" x14ac:dyDescent="0.35">
      <c r="A10872" s="2"/>
    </row>
    <row r="10873" spans="1:1" ht="15.5" x14ac:dyDescent="0.35">
      <c r="A10873" s="2"/>
    </row>
    <row r="10874" spans="1:1" ht="15.5" x14ac:dyDescent="0.35">
      <c r="A10874" s="2"/>
    </row>
    <row r="10875" spans="1:1" ht="15.5" x14ac:dyDescent="0.35">
      <c r="A10875" s="2"/>
    </row>
    <row r="10876" spans="1:1" ht="15.5" x14ac:dyDescent="0.35">
      <c r="A10876" s="2"/>
    </row>
    <row r="10877" spans="1:1" ht="15.5" x14ac:dyDescent="0.35">
      <c r="A10877" s="2"/>
    </row>
    <row r="10878" spans="1:1" ht="15.5" x14ac:dyDescent="0.35">
      <c r="A10878" s="2"/>
    </row>
    <row r="10879" spans="1:1" ht="15.5" x14ac:dyDescent="0.35">
      <c r="A10879" s="2"/>
    </row>
    <row r="10880" spans="1:1" ht="15.5" x14ac:dyDescent="0.35">
      <c r="A10880" s="2"/>
    </row>
    <row r="10881" spans="1:1" ht="15.5" x14ac:dyDescent="0.35">
      <c r="A10881" s="2"/>
    </row>
    <row r="10882" spans="1:1" ht="15.5" x14ac:dyDescent="0.35">
      <c r="A10882" s="2"/>
    </row>
    <row r="10883" spans="1:1" ht="15.5" x14ac:dyDescent="0.35">
      <c r="A10883" s="2"/>
    </row>
    <row r="10884" spans="1:1" ht="15.5" x14ac:dyDescent="0.35">
      <c r="A10884" s="2"/>
    </row>
    <row r="10885" spans="1:1" ht="15.5" x14ac:dyDescent="0.35">
      <c r="A10885" s="2"/>
    </row>
    <row r="10886" spans="1:1" ht="15.5" x14ac:dyDescent="0.35">
      <c r="A10886" s="2"/>
    </row>
    <row r="10887" spans="1:1" ht="15.5" x14ac:dyDescent="0.35">
      <c r="A10887" s="2"/>
    </row>
    <row r="10888" spans="1:1" ht="15.5" x14ac:dyDescent="0.35">
      <c r="A10888" s="2"/>
    </row>
    <row r="10889" spans="1:1" ht="15.5" x14ac:dyDescent="0.35">
      <c r="A10889" s="2"/>
    </row>
    <row r="10890" spans="1:1" ht="15.5" x14ac:dyDescent="0.35">
      <c r="A10890" s="2"/>
    </row>
    <row r="10891" spans="1:1" ht="15.5" x14ac:dyDescent="0.35">
      <c r="A10891" s="2"/>
    </row>
    <row r="10892" spans="1:1" ht="15.5" x14ac:dyDescent="0.35">
      <c r="A10892" s="2"/>
    </row>
    <row r="10893" spans="1:1" ht="15.5" x14ac:dyDescent="0.35">
      <c r="A10893" s="2"/>
    </row>
    <row r="10894" spans="1:1" ht="15.5" x14ac:dyDescent="0.35">
      <c r="A10894" s="2"/>
    </row>
    <row r="10895" spans="1:1" ht="15.5" x14ac:dyDescent="0.35">
      <c r="A10895" s="2"/>
    </row>
    <row r="10896" spans="1:1" ht="15.5" x14ac:dyDescent="0.35">
      <c r="A10896" s="2"/>
    </row>
    <row r="10897" spans="1:1" ht="15.5" x14ac:dyDescent="0.35">
      <c r="A10897" s="2"/>
    </row>
    <row r="10898" spans="1:1" ht="15.5" x14ac:dyDescent="0.35">
      <c r="A10898" s="2"/>
    </row>
    <row r="10899" spans="1:1" ht="15.5" x14ac:dyDescent="0.35">
      <c r="A10899" s="2"/>
    </row>
    <row r="10900" spans="1:1" ht="15.5" x14ac:dyDescent="0.35">
      <c r="A10900" s="2"/>
    </row>
    <row r="10901" spans="1:1" ht="15.5" x14ac:dyDescent="0.35">
      <c r="A10901" s="2"/>
    </row>
    <row r="10902" spans="1:1" ht="15.5" x14ac:dyDescent="0.35">
      <c r="A10902" s="2"/>
    </row>
    <row r="10903" spans="1:1" ht="15.5" x14ac:dyDescent="0.35">
      <c r="A10903" s="2"/>
    </row>
    <row r="10904" spans="1:1" ht="15.5" x14ac:dyDescent="0.35">
      <c r="A10904" s="2"/>
    </row>
    <row r="10905" spans="1:1" ht="15.5" x14ac:dyDescent="0.35">
      <c r="A10905" s="2"/>
    </row>
    <row r="10906" spans="1:1" ht="15.5" x14ac:dyDescent="0.35">
      <c r="A10906" s="2"/>
    </row>
    <row r="10907" spans="1:1" ht="15.5" x14ac:dyDescent="0.35">
      <c r="A10907" s="2"/>
    </row>
    <row r="10908" spans="1:1" ht="15.5" x14ac:dyDescent="0.35">
      <c r="A10908" s="2"/>
    </row>
    <row r="10909" spans="1:1" ht="15.5" x14ac:dyDescent="0.35">
      <c r="A10909" s="2"/>
    </row>
    <row r="10910" spans="1:1" ht="15.5" x14ac:dyDescent="0.35">
      <c r="A10910" s="2"/>
    </row>
    <row r="10911" spans="1:1" ht="15.5" x14ac:dyDescent="0.35">
      <c r="A10911" s="2"/>
    </row>
    <row r="10912" spans="1:1" ht="15.5" x14ac:dyDescent="0.35">
      <c r="A10912" s="2"/>
    </row>
    <row r="10913" spans="1:1" ht="15.5" x14ac:dyDescent="0.35">
      <c r="A10913" s="2"/>
    </row>
    <row r="10914" spans="1:1" ht="15.5" x14ac:dyDescent="0.35">
      <c r="A10914" s="2"/>
    </row>
    <row r="10915" spans="1:1" ht="15.5" x14ac:dyDescent="0.35">
      <c r="A10915" s="2"/>
    </row>
    <row r="10916" spans="1:1" ht="15.5" x14ac:dyDescent="0.35">
      <c r="A10916" s="2"/>
    </row>
    <row r="10917" spans="1:1" ht="15.5" x14ac:dyDescent="0.35">
      <c r="A10917" s="2"/>
    </row>
    <row r="10918" spans="1:1" ht="15.5" x14ac:dyDescent="0.35">
      <c r="A10918" s="2"/>
    </row>
    <row r="10919" spans="1:1" ht="15.5" x14ac:dyDescent="0.35">
      <c r="A10919" s="2"/>
    </row>
    <row r="10920" spans="1:1" ht="15.5" x14ac:dyDescent="0.35">
      <c r="A10920" s="2"/>
    </row>
    <row r="10921" spans="1:1" ht="15.5" x14ac:dyDescent="0.35">
      <c r="A10921" s="2"/>
    </row>
    <row r="10922" spans="1:1" ht="15.5" x14ac:dyDescent="0.35">
      <c r="A10922" s="2"/>
    </row>
    <row r="10923" spans="1:1" ht="15.5" x14ac:dyDescent="0.35">
      <c r="A10923" s="2"/>
    </row>
    <row r="10924" spans="1:1" ht="15.5" x14ac:dyDescent="0.35">
      <c r="A10924" s="2"/>
    </row>
    <row r="10925" spans="1:1" ht="15.5" x14ac:dyDescent="0.35">
      <c r="A10925" s="2"/>
    </row>
    <row r="10926" spans="1:1" ht="15.5" x14ac:dyDescent="0.35">
      <c r="A10926" s="2"/>
    </row>
    <row r="10927" spans="1:1" ht="15.5" x14ac:dyDescent="0.35">
      <c r="A10927" s="2"/>
    </row>
    <row r="10928" spans="1:1" ht="15.5" x14ac:dyDescent="0.35">
      <c r="A10928" s="2"/>
    </row>
    <row r="10929" spans="1:1" ht="15.5" x14ac:dyDescent="0.35">
      <c r="A10929" s="2"/>
    </row>
    <row r="10930" spans="1:1" ht="15.5" x14ac:dyDescent="0.35">
      <c r="A10930" s="2"/>
    </row>
    <row r="10931" spans="1:1" ht="15.5" x14ac:dyDescent="0.35">
      <c r="A10931" s="2"/>
    </row>
    <row r="10932" spans="1:1" ht="15.5" x14ac:dyDescent="0.35">
      <c r="A10932" s="2"/>
    </row>
    <row r="10933" spans="1:1" ht="15.5" x14ac:dyDescent="0.35">
      <c r="A10933" s="2"/>
    </row>
    <row r="10934" spans="1:1" ht="15.5" x14ac:dyDescent="0.35">
      <c r="A10934" s="2"/>
    </row>
    <row r="10935" spans="1:1" ht="15.5" x14ac:dyDescent="0.35">
      <c r="A10935" s="2"/>
    </row>
    <row r="10936" spans="1:1" ht="15.5" x14ac:dyDescent="0.35">
      <c r="A10936" s="2"/>
    </row>
    <row r="10937" spans="1:1" ht="15.5" x14ac:dyDescent="0.35">
      <c r="A10937" s="2"/>
    </row>
    <row r="10938" spans="1:1" ht="15.5" x14ac:dyDescent="0.35">
      <c r="A10938" s="2"/>
    </row>
    <row r="10939" spans="1:1" ht="15.5" x14ac:dyDescent="0.35">
      <c r="A10939" s="2"/>
    </row>
    <row r="10940" spans="1:1" ht="15.5" x14ac:dyDescent="0.35">
      <c r="A10940" s="2"/>
    </row>
    <row r="10941" spans="1:1" ht="15.5" x14ac:dyDescent="0.35">
      <c r="A10941" s="2"/>
    </row>
    <row r="10942" spans="1:1" ht="15.5" x14ac:dyDescent="0.35">
      <c r="A10942" s="2"/>
    </row>
    <row r="10943" spans="1:1" ht="15.5" x14ac:dyDescent="0.35">
      <c r="A10943" s="2"/>
    </row>
    <row r="10944" spans="1:1" ht="15.5" x14ac:dyDescent="0.35">
      <c r="A10944" s="2"/>
    </row>
    <row r="10945" spans="1:1" ht="15.5" x14ac:dyDescent="0.35">
      <c r="A10945" s="2"/>
    </row>
    <row r="10946" spans="1:1" ht="15.5" x14ac:dyDescent="0.35">
      <c r="A10946" s="2"/>
    </row>
    <row r="10947" spans="1:1" ht="15.5" x14ac:dyDescent="0.35">
      <c r="A10947" s="2"/>
    </row>
    <row r="10948" spans="1:1" ht="15.5" x14ac:dyDescent="0.35">
      <c r="A10948" s="2"/>
    </row>
    <row r="10949" spans="1:1" ht="15.5" x14ac:dyDescent="0.35">
      <c r="A10949" s="2"/>
    </row>
    <row r="10950" spans="1:1" ht="15.5" x14ac:dyDescent="0.35">
      <c r="A10950" s="2"/>
    </row>
    <row r="10951" spans="1:1" ht="15.5" x14ac:dyDescent="0.35">
      <c r="A10951" s="2"/>
    </row>
    <row r="10952" spans="1:1" ht="15.5" x14ac:dyDescent="0.35">
      <c r="A10952" s="2"/>
    </row>
    <row r="10953" spans="1:1" ht="15.5" x14ac:dyDescent="0.35">
      <c r="A10953" s="2"/>
    </row>
    <row r="10954" spans="1:1" ht="15.5" x14ac:dyDescent="0.35">
      <c r="A10954" s="2"/>
    </row>
    <row r="10955" spans="1:1" ht="15.5" x14ac:dyDescent="0.35">
      <c r="A10955" s="2"/>
    </row>
    <row r="10956" spans="1:1" ht="15.5" x14ac:dyDescent="0.35">
      <c r="A10956" s="2"/>
    </row>
    <row r="10957" spans="1:1" ht="15.5" x14ac:dyDescent="0.35">
      <c r="A10957" s="2"/>
    </row>
    <row r="10958" spans="1:1" ht="15.5" x14ac:dyDescent="0.35">
      <c r="A10958" s="2"/>
    </row>
    <row r="10959" spans="1:1" ht="15.5" x14ac:dyDescent="0.35">
      <c r="A10959" s="2"/>
    </row>
    <row r="10960" spans="1:1" ht="15.5" x14ac:dyDescent="0.35">
      <c r="A10960" s="2"/>
    </row>
    <row r="10961" spans="1:1" ht="15.5" x14ac:dyDescent="0.35">
      <c r="A10961" s="2"/>
    </row>
    <row r="10962" spans="1:1" ht="15.5" x14ac:dyDescent="0.35">
      <c r="A10962" s="2"/>
    </row>
    <row r="10963" spans="1:1" ht="15.5" x14ac:dyDescent="0.35">
      <c r="A10963" s="2"/>
    </row>
    <row r="10964" spans="1:1" ht="15.5" x14ac:dyDescent="0.35">
      <c r="A10964" s="2"/>
    </row>
    <row r="10965" spans="1:1" ht="15.5" x14ac:dyDescent="0.35">
      <c r="A10965" s="2"/>
    </row>
    <row r="10966" spans="1:1" ht="15.5" x14ac:dyDescent="0.35">
      <c r="A10966" s="2"/>
    </row>
    <row r="10967" spans="1:1" ht="15.5" x14ac:dyDescent="0.35">
      <c r="A10967" s="2"/>
    </row>
    <row r="10968" spans="1:1" ht="15.5" x14ac:dyDescent="0.35">
      <c r="A10968" s="2"/>
    </row>
    <row r="10969" spans="1:1" ht="15.5" x14ac:dyDescent="0.35">
      <c r="A10969" s="2"/>
    </row>
    <row r="10970" spans="1:1" ht="15.5" x14ac:dyDescent="0.35">
      <c r="A10970" s="2"/>
    </row>
    <row r="10971" spans="1:1" ht="15.5" x14ac:dyDescent="0.35">
      <c r="A10971" s="2"/>
    </row>
    <row r="10972" spans="1:1" ht="15.5" x14ac:dyDescent="0.35">
      <c r="A10972" s="2"/>
    </row>
    <row r="10973" spans="1:1" ht="15.5" x14ac:dyDescent="0.35">
      <c r="A10973" s="2"/>
    </row>
    <row r="10974" spans="1:1" ht="15.5" x14ac:dyDescent="0.35">
      <c r="A10974" s="2"/>
    </row>
    <row r="10975" spans="1:1" ht="15.5" x14ac:dyDescent="0.35">
      <c r="A10975" s="2"/>
    </row>
    <row r="10976" spans="1:1" ht="15.5" x14ac:dyDescent="0.35">
      <c r="A10976" s="2"/>
    </row>
    <row r="10977" spans="1:1" ht="15.5" x14ac:dyDescent="0.35">
      <c r="A10977" s="2"/>
    </row>
    <row r="10978" spans="1:1" ht="15.5" x14ac:dyDescent="0.35">
      <c r="A10978" s="2"/>
    </row>
    <row r="10979" spans="1:1" ht="15.5" x14ac:dyDescent="0.35">
      <c r="A10979" s="2"/>
    </row>
    <row r="10980" spans="1:1" ht="15.5" x14ac:dyDescent="0.35">
      <c r="A10980" s="2"/>
    </row>
    <row r="10981" spans="1:1" ht="15.5" x14ac:dyDescent="0.35">
      <c r="A10981" s="2"/>
    </row>
    <row r="10982" spans="1:1" ht="15.5" x14ac:dyDescent="0.35">
      <c r="A10982" s="2"/>
    </row>
    <row r="10983" spans="1:1" ht="15.5" x14ac:dyDescent="0.35">
      <c r="A10983" s="2"/>
    </row>
    <row r="10984" spans="1:1" ht="15.5" x14ac:dyDescent="0.35">
      <c r="A10984" s="2"/>
    </row>
    <row r="10985" spans="1:1" ht="15.5" x14ac:dyDescent="0.35">
      <c r="A10985" s="2"/>
    </row>
    <row r="10986" spans="1:1" ht="15.5" x14ac:dyDescent="0.35">
      <c r="A10986" s="2"/>
    </row>
    <row r="10987" spans="1:1" ht="15.5" x14ac:dyDescent="0.35">
      <c r="A10987" s="2"/>
    </row>
    <row r="10988" spans="1:1" ht="15.5" x14ac:dyDescent="0.35">
      <c r="A10988" s="2"/>
    </row>
    <row r="10989" spans="1:1" ht="15.5" x14ac:dyDescent="0.35">
      <c r="A10989" s="2"/>
    </row>
    <row r="10990" spans="1:1" ht="15.5" x14ac:dyDescent="0.35">
      <c r="A10990" s="2"/>
    </row>
    <row r="10991" spans="1:1" ht="15.5" x14ac:dyDescent="0.35">
      <c r="A10991" s="2"/>
    </row>
    <row r="10992" spans="1:1" ht="15.5" x14ac:dyDescent="0.35">
      <c r="A10992" s="2"/>
    </row>
    <row r="10993" spans="1:1" ht="15.5" x14ac:dyDescent="0.35">
      <c r="A10993" s="2"/>
    </row>
    <row r="10994" spans="1:1" ht="15.5" x14ac:dyDescent="0.35">
      <c r="A10994" s="2"/>
    </row>
    <row r="10995" spans="1:1" ht="15.5" x14ac:dyDescent="0.35">
      <c r="A10995" s="2"/>
    </row>
    <row r="10996" spans="1:1" ht="15.5" x14ac:dyDescent="0.35">
      <c r="A10996" s="2"/>
    </row>
    <row r="10997" spans="1:1" ht="15.5" x14ac:dyDescent="0.35">
      <c r="A10997" s="2"/>
    </row>
    <row r="10998" spans="1:1" ht="15.5" x14ac:dyDescent="0.35">
      <c r="A10998" s="2"/>
    </row>
    <row r="10999" spans="1:1" ht="15.5" x14ac:dyDescent="0.35">
      <c r="A10999" s="2"/>
    </row>
    <row r="11000" spans="1:1" ht="15.5" x14ac:dyDescent="0.35">
      <c r="A11000" s="2"/>
    </row>
    <row r="11001" spans="1:1" ht="15.5" x14ac:dyDescent="0.35">
      <c r="A11001" s="2"/>
    </row>
    <row r="11002" spans="1:1" ht="15.5" x14ac:dyDescent="0.35">
      <c r="A11002" s="2"/>
    </row>
    <row r="11003" spans="1:1" ht="15.5" x14ac:dyDescent="0.35">
      <c r="A11003" s="2"/>
    </row>
    <row r="11004" spans="1:1" ht="15.5" x14ac:dyDescent="0.35">
      <c r="A11004" s="2"/>
    </row>
    <row r="11005" spans="1:1" ht="15.5" x14ac:dyDescent="0.35">
      <c r="A11005" s="2"/>
    </row>
    <row r="11006" spans="1:1" ht="15.5" x14ac:dyDescent="0.35">
      <c r="A11006" s="2"/>
    </row>
    <row r="11007" spans="1:1" ht="15.5" x14ac:dyDescent="0.35">
      <c r="A11007" s="2"/>
    </row>
    <row r="11008" spans="1:1" ht="15.5" x14ac:dyDescent="0.35">
      <c r="A11008" s="2"/>
    </row>
    <row r="11009" spans="1:1" ht="15.5" x14ac:dyDescent="0.35">
      <c r="A11009" s="2"/>
    </row>
    <row r="11010" spans="1:1" ht="15.5" x14ac:dyDescent="0.35">
      <c r="A11010" s="2"/>
    </row>
    <row r="11011" spans="1:1" ht="15.5" x14ac:dyDescent="0.35">
      <c r="A11011" s="2"/>
    </row>
    <row r="11012" spans="1:1" ht="15.5" x14ac:dyDescent="0.35">
      <c r="A11012" s="2"/>
    </row>
    <row r="11013" spans="1:1" ht="15.5" x14ac:dyDescent="0.35">
      <c r="A11013" s="2"/>
    </row>
    <row r="11014" spans="1:1" ht="15.5" x14ac:dyDescent="0.35">
      <c r="A11014" s="2"/>
    </row>
    <row r="11015" spans="1:1" ht="15.5" x14ac:dyDescent="0.35">
      <c r="A11015" s="2"/>
    </row>
    <row r="11016" spans="1:1" ht="15.5" x14ac:dyDescent="0.35">
      <c r="A11016" s="2"/>
    </row>
    <row r="11017" spans="1:1" ht="15.5" x14ac:dyDescent="0.35">
      <c r="A11017" s="2"/>
    </row>
    <row r="11018" spans="1:1" ht="15.5" x14ac:dyDescent="0.35">
      <c r="A11018" s="2"/>
    </row>
    <row r="11019" spans="1:1" ht="15.5" x14ac:dyDescent="0.35">
      <c r="A11019" s="2"/>
    </row>
    <row r="11020" spans="1:1" ht="15.5" x14ac:dyDescent="0.35">
      <c r="A11020" s="2"/>
    </row>
    <row r="11021" spans="1:1" ht="15.5" x14ac:dyDescent="0.35">
      <c r="A11021" s="2"/>
    </row>
    <row r="11022" spans="1:1" ht="15.5" x14ac:dyDescent="0.35">
      <c r="A11022" s="2"/>
    </row>
    <row r="11023" spans="1:1" ht="15.5" x14ac:dyDescent="0.35">
      <c r="A11023" s="2"/>
    </row>
    <row r="11024" spans="1:1" ht="15.5" x14ac:dyDescent="0.35">
      <c r="A11024" s="2"/>
    </row>
    <row r="11025" spans="1:1" ht="15.5" x14ac:dyDescent="0.35">
      <c r="A11025" s="2"/>
    </row>
    <row r="11026" spans="1:1" ht="15.5" x14ac:dyDescent="0.35">
      <c r="A11026" s="2"/>
    </row>
    <row r="11027" spans="1:1" ht="15.5" x14ac:dyDescent="0.35">
      <c r="A11027" s="2"/>
    </row>
    <row r="11028" spans="1:1" ht="15.5" x14ac:dyDescent="0.35">
      <c r="A11028" s="2"/>
    </row>
    <row r="11029" spans="1:1" ht="15.5" x14ac:dyDescent="0.35">
      <c r="A11029" s="2"/>
    </row>
    <row r="11030" spans="1:1" ht="15.5" x14ac:dyDescent="0.35">
      <c r="A11030" s="2"/>
    </row>
    <row r="11031" spans="1:1" ht="15.5" x14ac:dyDescent="0.35">
      <c r="A11031" s="2"/>
    </row>
    <row r="11032" spans="1:1" ht="15.5" x14ac:dyDescent="0.35">
      <c r="A11032" s="2"/>
    </row>
    <row r="11033" spans="1:1" ht="15.5" x14ac:dyDescent="0.35">
      <c r="A11033" s="2"/>
    </row>
    <row r="11034" spans="1:1" ht="15.5" x14ac:dyDescent="0.35">
      <c r="A11034" s="2"/>
    </row>
    <row r="11035" spans="1:1" ht="15.5" x14ac:dyDescent="0.35">
      <c r="A11035" s="2"/>
    </row>
    <row r="11036" spans="1:1" ht="15.5" x14ac:dyDescent="0.35">
      <c r="A11036" s="2"/>
    </row>
    <row r="11037" spans="1:1" ht="15.5" x14ac:dyDescent="0.35">
      <c r="A11037" s="2"/>
    </row>
    <row r="11038" spans="1:1" ht="15.5" x14ac:dyDescent="0.35">
      <c r="A11038" s="2"/>
    </row>
    <row r="11039" spans="1:1" ht="15.5" x14ac:dyDescent="0.35">
      <c r="A11039" s="2"/>
    </row>
    <row r="11040" spans="1:1" ht="15.5" x14ac:dyDescent="0.35">
      <c r="A11040" s="2"/>
    </row>
    <row r="11041" spans="1:1" ht="15.5" x14ac:dyDescent="0.35">
      <c r="A11041" s="2"/>
    </row>
    <row r="11042" spans="1:1" ht="15.5" x14ac:dyDescent="0.35">
      <c r="A11042" s="2"/>
    </row>
    <row r="11043" spans="1:1" ht="15.5" x14ac:dyDescent="0.35">
      <c r="A11043" s="2"/>
    </row>
    <row r="11044" spans="1:1" ht="15.5" x14ac:dyDescent="0.35">
      <c r="A11044" s="2"/>
    </row>
    <row r="11045" spans="1:1" ht="15.5" x14ac:dyDescent="0.35">
      <c r="A11045" s="2"/>
    </row>
    <row r="11046" spans="1:1" ht="15.5" x14ac:dyDescent="0.35">
      <c r="A11046" s="2"/>
    </row>
    <row r="11047" spans="1:1" ht="15.5" x14ac:dyDescent="0.35">
      <c r="A11047" s="2"/>
    </row>
    <row r="11048" spans="1:1" ht="15.5" x14ac:dyDescent="0.35">
      <c r="A11048" s="2"/>
    </row>
    <row r="11049" spans="1:1" ht="15.5" x14ac:dyDescent="0.35">
      <c r="A11049" s="2"/>
    </row>
    <row r="11050" spans="1:1" ht="15.5" x14ac:dyDescent="0.35">
      <c r="A11050" s="2"/>
    </row>
    <row r="11051" spans="1:1" ht="15.5" x14ac:dyDescent="0.35">
      <c r="A11051" s="2"/>
    </row>
    <row r="11052" spans="1:1" ht="15.5" x14ac:dyDescent="0.35">
      <c r="A11052" s="2"/>
    </row>
    <row r="11053" spans="1:1" ht="15.5" x14ac:dyDescent="0.35">
      <c r="A11053" s="2"/>
    </row>
    <row r="11054" spans="1:1" ht="15.5" x14ac:dyDescent="0.35">
      <c r="A11054" s="2"/>
    </row>
    <row r="11055" spans="1:1" ht="15.5" x14ac:dyDescent="0.35">
      <c r="A11055" s="2"/>
    </row>
    <row r="11056" spans="1:1" ht="15.5" x14ac:dyDescent="0.35">
      <c r="A11056" s="2"/>
    </row>
    <row r="11057" spans="1:1" ht="15.5" x14ac:dyDescent="0.35">
      <c r="A11057" s="2"/>
    </row>
    <row r="11058" spans="1:1" ht="15.5" x14ac:dyDescent="0.35">
      <c r="A11058" s="2"/>
    </row>
    <row r="11059" spans="1:1" ht="15.5" x14ac:dyDescent="0.35">
      <c r="A11059" s="2"/>
    </row>
    <row r="11060" spans="1:1" ht="15.5" x14ac:dyDescent="0.35">
      <c r="A11060" s="2"/>
    </row>
    <row r="11061" spans="1:1" ht="15.5" x14ac:dyDescent="0.35">
      <c r="A11061" s="2"/>
    </row>
    <row r="11062" spans="1:1" ht="15.5" x14ac:dyDescent="0.35">
      <c r="A11062" s="2"/>
    </row>
    <row r="11063" spans="1:1" ht="15.5" x14ac:dyDescent="0.35">
      <c r="A11063" s="2"/>
    </row>
    <row r="11064" spans="1:1" ht="15.5" x14ac:dyDescent="0.35">
      <c r="A11064" s="2"/>
    </row>
    <row r="11065" spans="1:1" ht="15.5" x14ac:dyDescent="0.35">
      <c r="A11065" s="2"/>
    </row>
    <row r="11066" spans="1:1" ht="15.5" x14ac:dyDescent="0.35">
      <c r="A11066" s="2"/>
    </row>
    <row r="11067" spans="1:1" ht="15.5" x14ac:dyDescent="0.35">
      <c r="A11067" s="2"/>
    </row>
    <row r="11068" spans="1:1" ht="15.5" x14ac:dyDescent="0.35">
      <c r="A11068" s="2"/>
    </row>
    <row r="11069" spans="1:1" ht="15.5" x14ac:dyDescent="0.35">
      <c r="A11069" s="2"/>
    </row>
    <row r="11070" spans="1:1" ht="15.5" x14ac:dyDescent="0.35">
      <c r="A11070" s="2"/>
    </row>
    <row r="11071" spans="1:1" ht="15.5" x14ac:dyDescent="0.35">
      <c r="A11071" s="2"/>
    </row>
    <row r="11072" spans="1:1" ht="15.5" x14ac:dyDescent="0.35">
      <c r="A11072" s="2"/>
    </row>
    <row r="11073" spans="1:1" ht="15.5" x14ac:dyDescent="0.35">
      <c r="A11073" s="2"/>
    </row>
    <row r="11074" spans="1:1" ht="15.5" x14ac:dyDescent="0.35">
      <c r="A11074" s="2"/>
    </row>
    <row r="11075" spans="1:1" ht="15.5" x14ac:dyDescent="0.35">
      <c r="A11075" s="2"/>
    </row>
    <row r="11076" spans="1:1" ht="15.5" x14ac:dyDescent="0.35">
      <c r="A11076" s="2"/>
    </row>
    <row r="11077" spans="1:1" ht="15.5" x14ac:dyDescent="0.35">
      <c r="A11077" s="2"/>
    </row>
    <row r="11078" spans="1:1" ht="15.5" x14ac:dyDescent="0.35">
      <c r="A11078" s="2"/>
    </row>
    <row r="11079" spans="1:1" ht="15.5" x14ac:dyDescent="0.35">
      <c r="A11079" s="2"/>
    </row>
    <row r="11080" spans="1:1" ht="15.5" x14ac:dyDescent="0.35">
      <c r="A11080" s="2"/>
    </row>
    <row r="11081" spans="1:1" ht="15.5" x14ac:dyDescent="0.35">
      <c r="A11081" s="2"/>
    </row>
    <row r="11082" spans="1:1" ht="15.5" x14ac:dyDescent="0.35">
      <c r="A11082" s="2"/>
    </row>
    <row r="11083" spans="1:1" ht="15.5" x14ac:dyDescent="0.35">
      <c r="A11083" s="2"/>
    </row>
    <row r="11084" spans="1:1" ht="15.5" x14ac:dyDescent="0.35">
      <c r="A11084" s="2"/>
    </row>
    <row r="11085" spans="1:1" ht="15.5" x14ac:dyDescent="0.35">
      <c r="A11085" s="2"/>
    </row>
    <row r="11086" spans="1:1" ht="15.5" x14ac:dyDescent="0.35">
      <c r="A11086" s="2"/>
    </row>
    <row r="11087" spans="1:1" ht="15.5" x14ac:dyDescent="0.35">
      <c r="A11087" s="2"/>
    </row>
    <row r="11088" spans="1:1" ht="15.5" x14ac:dyDescent="0.35">
      <c r="A11088" s="2"/>
    </row>
    <row r="11089" spans="1:1" ht="15.5" x14ac:dyDescent="0.35">
      <c r="A11089" s="2"/>
    </row>
    <row r="11090" spans="1:1" ht="15.5" x14ac:dyDescent="0.35">
      <c r="A11090" s="2"/>
    </row>
    <row r="11091" spans="1:1" ht="15.5" x14ac:dyDescent="0.35">
      <c r="A11091" s="2"/>
    </row>
    <row r="11092" spans="1:1" ht="15.5" x14ac:dyDescent="0.35">
      <c r="A11092" s="2"/>
    </row>
    <row r="11093" spans="1:1" ht="15.5" x14ac:dyDescent="0.35">
      <c r="A11093" s="2"/>
    </row>
    <row r="11094" spans="1:1" ht="15.5" x14ac:dyDescent="0.35">
      <c r="A11094" s="2"/>
    </row>
    <row r="11095" spans="1:1" ht="15.5" x14ac:dyDescent="0.35">
      <c r="A11095" s="2"/>
    </row>
    <row r="11096" spans="1:1" ht="15.5" x14ac:dyDescent="0.35">
      <c r="A11096" s="2"/>
    </row>
    <row r="11097" spans="1:1" ht="15.5" x14ac:dyDescent="0.35">
      <c r="A11097" s="2"/>
    </row>
    <row r="11098" spans="1:1" ht="15.5" x14ac:dyDescent="0.35">
      <c r="A11098" s="2"/>
    </row>
    <row r="11099" spans="1:1" ht="15.5" x14ac:dyDescent="0.35">
      <c r="A11099" s="2"/>
    </row>
    <row r="11100" spans="1:1" ht="15.5" x14ac:dyDescent="0.35">
      <c r="A11100" s="2"/>
    </row>
    <row r="11101" spans="1:1" ht="15.5" x14ac:dyDescent="0.35">
      <c r="A11101" s="2"/>
    </row>
    <row r="11102" spans="1:1" ht="15.5" x14ac:dyDescent="0.35">
      <c r="A11102" s="2"/>
    </row>
    <row r="11103" spans="1:1" ht="15.5" x14ac:dyDescent="0.35">
      <c r="A11103" s="2"/>
    </row>
    <row r="11104" spans="1:1" ht="15.5" x14ac:dyDescent="0.35">
      <c r="A11104" s="2"/>
    </row>
    <row r="11105" spans="1:1" ht="15.5" x14ac:dyDescent="0.35">
      <c r="A11105" s="2"/>
    </row>
    <row r="11106" spans="1:1" ht="15.5" x14ac:dyDescent="0.35">
      <c r="A11106" s="2"/>
    </row>
    <row r="11107" spans="1:1" ht="15.5" x14ac:dyDescent="0.35">
      <c r="A11107" s="2"/>
    </row>
    <row r="11108" spans="1:1" ht="15.5" x14ac:dyDescent="0.35">
      <c r="A11108" s="2"/>
    </row>
    <row r="11109" spans="1:1" ht="15.5" x14ac:dyDescent="0.35">
      <c r="A11109" s="2"/>
    </row>
    <row r="11110" spans="1:1" ht="15.5" x14ac:dyDescent="0.35">
      <c r="A11110" s="2"/>
    </row>
    <row r="11111" spans="1:1" ht="15.5" x14ac:dyDescent="0.35">
      <c r="A11111" s="2"/>
    </row>
    <row r="11112" spans="1:1" ht="15.5" x14ac:dyDescent="0.35">
      <c r="A11112" s="2"/>
    </row>
    <row r="11113" spans="1:1" ht="15.5" x14ac:dyDescent="0.35">
      <c r="A11113" s="2"/>
    </row>
    <row r="11114" spans="1:1" ht="15.5" x14ac:dyDescent="0.35">
      <c r="A11114" s="2"/>
    </row>
    <row r="11115" spans="1:1" ht="15.5" x14ac:dyDescent="0.35">
      <c r="A11115" s="2"/>
    </row>
    <row r="11116" spans="1:1" ht="15.5" x14ac:dyDescent="0.35">
      <c r="A11116" s="2"/>
    </row>
    <row r="11117" spans="1:1" ht="15.5" x14ac:dyDescent="0.35">
      <c r="A11117" s="2"/>
    </row>
    <row r="11118" spans="1:1" ht="15.5" x14ac:dyDescent="0.35">
      <c r="A11118" s="2"/>
    </row>
    <row r="11119" spans="1:1" ht="15.5" x14ac:dyDescent="0.35">
      <c r="A11119" s="2"/>
    </row>
    <row r="11120" spans="1:1" ht="15.5" x14ac:dyDescent="0.35">
      <c r="A11120" s="2"/>
    </row>
    <row r="11121" spans="1:1" ht="15.5" x14ac:dyDescent="0.35">
      <c r="A11121" s="2"/>
    </row>
    <row r="11122" spans="1:1" ht="15.5" x14ac:dyDescent="0.35">
      <c r="A11122" s="2"/>
    </row>
    <row r="11123" spans="1:1" ht="15.5" x14ac:dyDescent="0.35">
      <c r="A11123" s="2"/>
    </row>
    <row r="11124" spans="1:1" ht="15.5" x14ac:dyDescent="0.35">
      <c r="A11124" s="2"/>
    </row>
    <row r="11125" spans="1:1" ht="15.5" x14ac:dyDescent="0.35">
      <c r="A11125" s="2"/>
    </row>
    <row r="11126" spans="1:1" ht="15.5" x14ac:dyDescent="0.35">
      <c r="A11126" s="2"/>
    </row>
    <row r="11127" spans="1:1" ht="15.5" x14ac:dyDescent="0.35">
      <c r="A11127" s="2"/>
    </row>
    <row r="11128" spans="1:1" ht="15.5" x14ac:dyDescent="0.35">
      <c r="A11128" s="2"/>
    </row>
    <row r="11129" spans="1:1" ht="15.5" x14ac:dyDescent="0.35">
      <c r="A11129" s="2"/>
    </row>
    <row r="11130" spans="1:1" ht="15.5" x14ac:dyDescent="0.35">
      <c r="A11130" s="2"/>
    </row>
    <row r="11131" spans="1:1" ht="15.5" x14ac:dyDescent="0.35">
      <c r="A11131" s="2"/>
    </row>
    <row r="11132" spans="1:1" ht="15.5" x14ac:dyDescent="0.35">
      <c r="A11132" s="2"/>
    </row>
    <row r="11133" spans="1:1" ht="15.5" x14ac:dyDescent="0.35">
      <c r="A11133" s="2"/>
    </row>
    <row r="11134" spans="1:1" ht="15.5" x14ac:dyDescent="0.35">
      <c r="A11134" s="2"/>
    </row>
    <row r="11135" spans="1:1" ht="15.5" x14ac:dyDescent="0.35">
      <c r="A11135" s="2"/>
    </row>
    <row r="11136" spans="1:1" ht="15.5" x14ac:dyDescent="0.35">
      <c r="A11136" s="2"/>
    </row>
    <row r="11137" spans="1:1" ht="15.5" x14ac:dyDescent="0.35">
      <c r="A11137" s="2"/>
    </row>
    <row r="11138" spans="1:1" ht="15.5" x14ac:dyDescent="0.35">
      <c r="A11138" s="2"/>
    </row>
    <row r="11139" spans="1:1" ht="15.5" x14ac:dyDescent="0.35">
      <c r="A11139" s="2"/>
    </row>
    <row r="11140" spans="1:1" ht="15.5" x14ac:dyDescent="0.35">
      <c r="A11140" s="2"/>
    </row>
    <row r="11141" spans="1:1" ht="15.5" x14ac:dyDescent="0.35">
      <c r="A11141" s="2"/>
    </row>
    <row r="11142" spans="1:1" ht="15.5" x14ac:dyDescent="0.35">
      <c r="A11142" s="2"/>
    </row>
    <row r="11143" spans="1:1" ht="15.5" x14ac:dyDescent="0.35">
      <c r="A11143" s="2"/>
    </row>
    <row r="11144" spans="1:1" ht="15.5" x14ac:dyDescent="0.35">
      <c r="A11144" s="2"/>
    </row>
    <row r="11145" spans="1:1" ht="15.5" x14ac:dyDescent="0.35">
      <c r="A11145" s="2"/>
    </row>
    <row r="11146" spans="1:1" ht="15.5" x14ac:dyDescent="0.35">
      <c r="A11146" s="2"/>
    </row>
    <row r="11147" spans="1:1" ht="15.5" x14ac:dyDescent="0.35">
      <c r="A11147" s="2"/>
    </row>
    <row r="11148" spans="1:1" ht="15.5" x14ac:dyDescent="0.35">
      <c r="A11148" s="2"/>
    </row>
    <row r="11149" spans="1:1" ht="15.5" x14ac:dyDescent="0.35">
      <c r="A11149" s="2"/>
    </row>
    <row r="11150" spans="1:1" ht="15.5" x14ac:dyDescent="0.35">
      <c r="A11150" s="2"/>
    </row>
    <row r="11151" spans="1:1" ht="15.5" x14ac:dyDescent="0.35">
      <c r="A11151" s="2"/>
    </row>
    <row r="11152" spans="1:1" ht="15.5" x14ac:dyDescent="0.35">
      <c r="A11152" s="2"/>
    </row>
    <row r="11153" spans="1:1" ht="15.5" x14ac:dyDescent="0.35">
      <c r="A11153" s="2"/>
    </row>
    <row r="11154" spans="1:1" ht="15.5" x14ac:dyDescent="0.35">
      <c r="A11154" s="2"/>
    </row>
    <row r="11155" spans="1:1" ht="15.5" x14ac:dyDescent="0.35">
      <c r="A11155" s="2"/>
    </row>
    <row r="11156" spans="1:1" ht="15.5" x14ac:dyDescent="0.35">
      <c r="A11156" s="2"/>
    </row>
    <row r="11157" spans="1:1" ht="15.5" x14ac:dyDescent="0.35">
      <c r="A11157" s="2"/>
    </row>
    <row r="11158" spans="1:1" ht="15.5" x14ac:dyDescent="0.35">
      <c r="A11158" s="2"/>
    </row>
    <row r="11159" spans="1:1" ht="15.5" x14ac:dyDescent="0.35">
      <c r="A11159" s="2"/>
    </row>
    <row r="11160" spans="1:1" ht="15.5" x14ac:dyDescent="0.35">
      <c r="A11160" s="2"/>
    </row>
    <row r="11161" spans="1:1" ht="15.5" x14ac:dyDescent="0.35">
      <c r="A11161" s="2"/>
    </row>
    <row r="11162" spans="1:1" ht="15.5" x14ac:dyDescent="0.35">
      <c r="A11162" s="2"/>
    </row>
    <row r="11163" spans="1:1" ht="15.5" x14ac:dyDescent="0.35">
      <c r="A11163" s="2"/>
    </row>
    <row r="11164" spans="1:1" ht="15.5" x14ac:dyDescent="0.35">
      <c r="A11164" s="2"/>
    </row>
    <row r="11165" spans="1:1" ht="15.5" x14ac:dyDescent="0.35">
      <c r="A11165" s="2"/>
    </row>
    <row r="11166" spans="1:1" ht="15.5" x14ac:dyDescent="0.35">
      <c r="A11166" s="2"/>
    </row>
    <row r="11167" spans="1:1" ht="15.5" x14ac:dyDescent="0.35">
      <c r="A11167" s="2"/>
    </row>
    <row r="11168" spans="1:1" ht="15.5" x14ac:dyDescent="0.35">
      <c r="A11168" s="2"/>
    </row>
    <row r="11169" spans="1:1" ht="15.5" x14ac:dyDescent="0.35">
      <c r="A11169" s="2"/>
    </row>
    <row r="11170" spans="1:1" ht="15.5" x14ac:dyDescent="0.35">
      <c r="A11170" s="2"/>
    </row>
    <row r="11171" spans="1:1" ht="15.5" x14ac:dyDescent="0.35">
      <c r="A11171" s="2"/>
    </row>
    <row r="11172" spans="1:1" ht="15.5" x14ac:dyDescent="0.35">
      <c r="A11172" s="2"/>
    </row>
    <row r="11173" spans="1:1" ht="15.5" x14ac:dyDescent="0.35">
      <c r="A11173" s="2"/>
    </row>
    <row r="11174" spans="1:1" ht="15.5" x14ac:dyDescent="0.35">
      <c r="A11174" s="2"/>
    </row>
    <row r="11175" spans="1:1" ht="15.5" x14ac:dyDescent="0.35">
      <c r="A11175" s="2"/>
    </row>
    <row r="11176" spans="1:1" ht="15.5" x14ac:dyDescent="0.35">
      <c r="A11176" s="2"/>
    </row>
    <row r="11177" spans="1:1" ht="15.5" x14ac:dyDescent="0.35">
      <c r="A11177" s="2"/>
    </row>
    <row r="11178" spans="1:1" ht="15.5" x14ac:dyDescent="0.35">
      <c r="A11178" s="2"/>
    </row>
    <row r="11179" spans="1:1" ht="15.5" x14ac:dyDescent="0.35">
      <c r="A11179" s="2"/>
    </row>
    <row r="11180" spans="1:1" ht="15.5" x14ac:dyDescent="0.35">
      <c r="A11180" s="2"/>
    </row>
    <row r="11181" spans="1:1" ht="15.5" x14ac:dyDescent="0.35">
      <c r="A11181" s="2"/>
    </row>
    <row r="11182" spans="1:1" ht="15.5" x14ac:dyDescent="0.35">
      <c r="A11182" s="2"/>
    </row>
    <row r="11183" spans="1:1" ht="15.5" x14ac:dyDescent="0.35">
      <c r="A11183" s="2"/>
    </row>
    <row r="11184" spans="1:1" ht="15.5" x14ac:dyDescent="0.35">
      <c r="A11184" s="2"/>
    </row>
    <row r="11185" spans="1:1" ht="15.5" x14ac:dyDescent="0.35">
      <c r="A11185" s="2"/>
    </row>
    <row r="11186" spans="1:1" ht="15.5" x14ac:dyDescent="0.35">
      <c r="A11186" s="2"/>
    </row>
    <row r="11187" spans="1:1" ht="15.5" x14ac:dyDescent="0.35">
      <c r="A11187" s="2"/>
    </row>
    <row r="11188" spans="1:1" ht="15.5" x14ac:dyDescent="0.35">
      <c r="A11188" s="2"/>
    </row>
    <row r="11189" spans="1:1" ht="15.5" x14ac:dyDescent="0.35">
      <c r="A11189" s="2"/>
    </row>
    <row r="11190" spans="1:1" ht="15.5" x14ac:dyDescent="0.35">
      <c r="A11190" s="2"/>
    </row>
    <row r="11191" spans="1:1" ht="15.5" x14ac:dyDescent="0.35">
      <c r="A11191" s="2"/>
    </row>
    <row r="11192" spans="1:1" ht="15.5" x14ac:dyDescent="0.35">
      <c r="A11192" s="2"/>
    </row>
    <row r="11193" spans="1:1" ht="15.5" x14ac:dyDescent="0.35">
      <c r="A11193" s="2"/>
    </row>
    <row r="11194" spans="1:1" ht="15.5" x14ac:dyDescent="0.35">
      <c r="A11194" s="2"/>
    </row>
    <row r="11195" spans="1:1" ht="15.5" x14ac:dyDescent="0.35">
      <c r="A11195" s="2"/>
    </row>
    <row r="11196" spans="1:1" ht="15.5" x14ac:dyDescent="0.35">
      <c r="A11196" s="2"/>
    </row>
    <row r="11197" spans="1:1" ht="15.5" x14ac:dyDescent="0.35">
      <c r="A11197" s="2"/>
    </row>
    <row r="11198" spans="1:1" ht="15.5" x14ac:dyDescent="0.35">
      <c r="A11198" s="2"/>
    </row>
    <row r="11199" spans="1:1" ht="15.5" x14ac:dyDescent="0.35">
      <c r="A11199" s="2"/>
    </row>
    <row r="11200" spans="1:1" ht="15.5" x14ac:dyDescent="0.35">
      <c r="A11200" s="2"/>
    </row>
    <row r="11201" spans="1:1" ht="15.5" x14ac:dyDescent="0.35">
      <c r="A11201" s="2"/>
    </row>
    <row r="11202" spans="1:1" ht="15.5" x14ac:dyDescent="0.35">
      <c r="A11202" s="2"/>
    </row>
    <row r="11203" spans="1:1" ht="15.5" x14ac:dyDescent="0.35">
      <c r="A11203" s="2"/>
    </row>
    <row r="11204" spans="1:1" ht="15.5" x14ac:dyDescent="0.35">
      <c r="A11204" s="2"/>
    </row>
    <row r="11205" spans="1:1" ht="15.5" x14ac:dyDescent="0.35">
      <c r="A11205" s="2"/>
    </row>
    <row r="11206" spans="1:1" ht="15.5" x14ac:dyDescent="0.35">
      <c r="A11206" s="2"/>
    </row>
    <row r="11207" spans="1:1" ht="15.5" x14ac:dyDescent="0.35">
      <c r="A11207" s="2"/>
    </row>
    <row r="11208" spans="1:1" ht="15.5" x14ac:dyDescent="0.35">
      <c r="A11208" s="2"/>
    </row>
    <row r="11209" spans="1:1" ht="15.5" x14ac:dyDescent="0.35">
      <c r="A11209" s="2"/>
    </row>
    <row r="11210" spans="1:1" ht="15.5" x14ac:dyDescent="0.35">
      <c r="A11210" s="2"/>
    </row>
    <row r="11211" spans="1:1" ht="15.5" x14ac:dyDescent="0.35">
      <c r="A11211" s="2"/>
    </row>
    <row r="11212" spans="1:1" ht="15.5" x14ac:dyDescent="0.35">
      <c r="A11212" s="2"/>
    </row>
    <row r="11213" spans="1:1" ht="15.5" x14ac:dyDescent="0.35">
      <c r="A11213" s="2"/>
    </row>
    <row r="11214" spans="1:1" ht="15.5" x14ac:dyDescent="0.35">
      <c r="A11214" s="2"/>
    </row>
    <row r="11215" spans="1:1" ht="15.5" x14ac:dyDescent="0.35">
      <c r="A11215" s="2"/>
    </row>
    <row r="11216" spans="1:1" ht="15.5" x14ac:dyDescent="0.35">
      <c r="A11216" s="2"/>
    </row>
    <row r="11217" spans="1:1" ht="15.5" x14ac:dyDescent="0.35">
      <c r="A11217" s="2"/>
    </row>
    <row r="11218" spans="1:1" ht="15.5" x14ac:dyDescent="0.35">
      <c r="A11218" s="2"/>
    </row>
    <row r="11219" spans="1:1" ht="15.5" x14ac:dyDescent="0.35">
      <c r="A11219" s="2"/>
    </row>
    <row r="11220" spans="1:1" ht="15.5" x14ac:dyDescent="0.35">
      <c r="A11220" s="2"/>
    </row>
    <row r="11221" spans="1:1" ht="15.5" x14ac:dyDescent="0.35">
      <c r="A11221" s="2"/>
    </row>
    <row r="11222" spans="1:1" ht="15.5" x14ac:dyDescent="0.35">
      <c r="A11222" s="2"/>
    </row>
    <row r="11223" spans="1:1" ht="15.5" x14ac:dyDescent="0.35">
      <c r="A11223" s="2"/>
    </row>
    <row r="11224" spans="1:1" ht="15.5" x14ac:dyDescent="0.35">
      <c r="A11224" s="2"/>
    </row>
    <row r="11225" spans="1:1" ht="15.5" x14ac:dyDescent="0.35">
      <c r="A11225" s="2"/>
    </row>
    <row r="11226" spans="1:1" ht="15.5" x14ac:dyDescent="0.35">
      <c r="A11226" s="2"/>
    </row>
    <row r="11227" spans="1:1" ht="15.5" x14ac:dyDescent="0.35">
      <c r="A11227" s="2"/>
    </row>
    <row r="11228" spans="1:1" ht="15.5" x14ac:dyDescent="0.35">
      <c r="A11228" s="2"/>
    </row>
    <row r="11229" spans="1:1" ht="15.5" x14ac:dyDescent="0.35">
      <c r="A11229" s="2"/>
    </row>
    <row r="11230" spans="1:1" ht="15.5" x14ac:dyDescent="0.35">
      <c r="A11230" s="2"/>
    </row>
    <row r="11231" spans="1:1" ht="15.5" x14ac:dyDescent="0.35">
      <c r="A11231" s="2"/>
    </row>
    <row r="11232" spans="1:1" ht="15.5" x14ac:dyDescent="0.35">
      <c r="A11232" s="2"/>
    </row>
    <row r="11233" spans="1:1" ht="15.5" x14ac:dyDescent="0.35">
      <c r="A11233" s="2"/>
    </row>
    <row r="11234" spans="1:1" ht="15.5" x14ac:dyDescent="0.35">
      <c r="A11234" s="2"/>
    </row>
    <row r="11235" spans="1:1" ht="15.5" x14ac:dyDescent="0.35">
      <c r="A11235" s="2"/>
    </row>
    <row r="11236" spans="1:1" ht="15.5" x14ac:dyDescent="0.35">
      <c r="A11236" s="2"/>
    </row>
    <row r="11237" spans="1:1" ht="15.5" x14ac:dyDescent="0.35">
      <c r="A11237" s="2"/>
    </row>
    <row r="11238" spans="1:1" ht="15.5" x14ac:dyDescent="0.35">
      <c r="A11238" s="2"/>
    </row>
    <row r="11239" spans="1:1" ht="15.5" x14ac:dyDescent="0.35">
      <c r="A11239" s="2"/>
    </row>
    <row r="11240" spans="1:1" ht="15.5" x14ac:dyDescent="0.35">
      <c r="A11240" s="2"/>
    </row>
    <row r="11241" spans="1:1" ht="15.5" x14ac:dyDescent="0.35">
      <c r="A11241" s="2"/>
    </row>
    <row r="11242" spans="1:1" ht="15.5" x14ac:dyDescent="0.35">
      <c r="A11242" s="2"/>
    </row>
    <row r="11243" spans="1:1" ht="15.5" x14ac:dyDescent="0.35">
      <c r="A11243" s="2"/>
    </row>
    <row r="11244" spans="1:1" ht="15.5" x14ac:dyDescent="0.35">
      <c r="A11244" s="2"/>
    </row>
    <row r="11245" spans="1:1" ht="15.5" x14ac:dyDescent="0.35">
      <c r="A11245" s="2"/>
    </row>
    <row r="11246" spans="1:1" ht="15.5" x14ac:dyDescent="0.35">
      <c r="A11246" s="2"/>
    </row>
    <row r="11247" spans="1:1" ht="15.5" x14ac:dyDescent="0.35">
      <c r="A11247" s="2"/>
    </row>
    <row r="11248" spans="1:1" ht="15.5" x14ac:dyDescent="0.35">
      <c r="A11248" s="2"/>
    </row>
    <row r="11249" spans="1:1" ht="15.5" x14ac:dyDescent="0.35">
      <c r="A11249" s="2"/>
    </row>
    <row r="11250" spans="1:1" ht="15.5" x14ac:dyDescent="0.35">
      <c r="A11250" s="2"/>
    </row>
    <row r="11251" spans="1:1" ht="15.5" x14ac:dyDescent="0.35">
      <c r="A11251" s="2"/>
    </row>
    <row r="11252" spans="1:1" ht="15.5" x14ac:dyDescent="0.35">
      <c r="A11252" s="2"/>
    </row>
    <row r="11253" spans="1:1" ht="15.5" x14ac:dyDescent="0.35">
      <c r="A11253" s="2"/>
    </row>
    <row r="11254" spans="1:1" ht="15.5" x14ac:dyDescent="0.35">
      <c r="A11254" s="2"/>
    </row>
    <row r="11255" spans="1:1" ht="15.5" x14ac:dyDescent="0.35">
      <c r="A11255" s="2"/>
    </row>
    <row r="11256" spans="1:1" ht="15.5" x14ac:dyDescent="0.35">
      <c r="A11256" s="2"/>
    </row>
    <row r="11257" spans="1:1" ht="15.5" x14ac:dyDescent="0.35">
      <c r="A11257" s="2"/>
    </row>
    <row r="11258" spans="1:1" ht="15.5" x14ac:dyDescent="0.35">
      <c r="A11258" s="2"/>
    </row>
    <row r="11259" spans="1:1" ht="15.5" x14ac:dyDescent="0.35">
      <c r="A11259" s="2"/>
    </row>
    <row r="11260" spans="1:1" ht="15.5" x14ac:dyDescent="0.35">
      <c r="A11260" s="2"/>
    </row>
    <row r="11261" spans="1:1" ht="15.5" x14ac:dyDescent="0.35">
      <c r="A11261" s="2"/>
    </row>
    <row r="11262" spans="1:1" ht="15.5" x14ac:dyDescent="0.35">
      <c r="A11262" s="2"/>
    </row>
    <row r="11263" spans="1:1" ht="15.5" x14ac:dyDescent="0.35">
      <c r="A11263" s="2"/>
    </row>
    <row r="11264" spans="1:1" ht="15.5" x14ac:dyDescent="0.35">
      <c r="A11264" s="2"/>
    </row>
    <row r="11265" spans="1:1" ht="15.5" x14ac:dyDescent="0.35">
      <c r="A11265" s="2"/>
    </row>
    <row r="11266" spans="1:1" ht="15.5" x14ac:dyDescent="0.35">
      <c r="A11266" s="2"/>
    </row>
    <row r="11267" spans="1:1" ht="15.5" x14ac:dyDescent="0.35">
      <c r="A11267" s="2"/>
    </row>
    <row r="11268" spans="1:1" ht="15.5" x14ac:dyDescent="0.35">
      <c r="A11268" s="2"/>
    </row>
    <row r="11269" spans="1:1" ht="15.5" x14ac:dyDescent="0.35">
      <c r="A11269" s="2"/>
    </row>
    <row r="11270" spans="1:1" ht="15.5" x14ac:dyDescent="0.35">
      <c r="A11270" s="2"/>
    </row>
    <row r="11271" spans="1:1" ht="15.5" x14ac:dyDescent="0.35">
      <c r="A11271" s="2"/>
    </row>
    <row r="11272" spans="1:1" ht="15.5" x14ac:dyDescent="0.35">
      <c r="A11272" s="2"/>
    </row>
    <row r="11273" spans="1:1" ht="15.5" x14ac:dyDescent="0.35">
      <c r="A11273" s="2"/>
    </row>
    <row r="11274" spans="1:1" ht="15.5" x14ac:dyDescent="0.35">
      <c r="A11274" s="2"/>
    </row>
    <row r="11275" spans="1:1" ht="15.5" x14ac:dyDescent="0.35">
      <c r="A11275" s="2"/>
    </row>
    <row r="11276" spans="1:1" ht="15.5" x14ac:dyDescent="0.35">
      <c r="A11276" s="2"/>
    </row>
    <row r="11277" spans="1:1" ht="15.5" x14ac:dyDescent="0.35">
      <c r="A11277" s="2"/>
    </row>
    <row r="11278" spans="1:1" ht="15.5" x14ac:dyDescent="0.35">
      <c r="A11278" s="2"/>
    </row>
    <row r="11279" spans="1:1" ht="15.5" x14ac:dyDescent="0.35">
      <c r="A11279" s="2"/>
    </row>
    <row r="11280" spans="1:1" ht="15.5" x14ac:dyDescent="0.35">
      <c r="A11280" s="2"/>
    </row>
    <row r="11281" spans="1:1" ht="15.5" x14ac:dyDescent="0.35">
      <c r="A11281" s="2"/>
    </row>
    <row r="11282" spans="1:1" ht="15.5" x14ac:dyDescent="0.35">
      <c r="A11282" s="2"/>
    </row>
    <row r="11283" spans="1:1" ht="15.5" x14ac:dyDescent="0.35">
      <c r="A11283" s="2"/>
    </row>
    <row r="11284" spans="1:1" ht="15.5" x14ac:dyDescent="0.35">
      <c r="A11284" s="2"/>
    </row>
    <row r="11285" spans="1:1" ht="15.5" x14ac:dyDescent="0.35">
      <c r="A11285" s="2"/>
    </row>
    <row r="11286" spans="1:1" ht="15.5" x14ac:dyDescent="0.35">
      <c r="A11286" s="2"/>
    </row>
    <row r="11287" spans="1:1" ht="15.5" x14ac:dyDescent="0.35">
      <c r="A11287" s="2"/>
    </row>
    <row r="11288" spans="1:1" ht="15.5" x14ac:dyDescent="0.35">
      <c r="A11288" s="2"/>
    </row>
    <row r="11289" spans="1:1" ht="15.5" x14ac:dyDescent="0.35">
      <c r="A11289" s="2"/>
    </row>
    <row r="11290" spans="1:1" ht="15.5" x14ac:dyDescent="0.35">
      <c r="A11290" s="2"/>
    </row>
    <row r="11291" spans="1:1" ht="15.5" x14ac:dyDescent="0.35">
      <c r="A11291" s="2"/>
    </row>
    <row r="11292" spans="1:1" ht="15.5" x14ac:dyDescent="0.35">
      <c r="A11292" s="2"/>
    </row>
    <row r="11293" spans="1:1" ht="15.5" x14ac:dyDescent="0.35">
      <c r="A11293" s="2"/>
    </row>
    <row r="11294" spans="1:1" ht="15.5" x14ac:dyDescent="0.35">
      <c r="A11294" s="2"/>
    </row>
    <row r="11295" spans="1:1" ht="15.5" x14ac:dyDescent="0.35">
      <c r="A11295" s="2"/>
    </row>
    <row r="11296" spans="1:1" ht="15.5" x14ac:dyDescent="0.35">
      <c r="A11296" s="2"/>
    </row>
    <row r="11297" spans="1:1" ht="15.5" x14ac:dyDescent="0.35">
      <c r="A11297" s="2"/>
    </row>
    <row r="11298" spans="1:1" ht="15.5" x14ac:dyDescent="0.35">
      <c r="A11298" s="2"/>
    </row>
    <row r="11299" spans="1:1" ht="15.5" x14ac:dyDescent="0.35">
      <c r="A11299" s="2"/>
    </row>
    <row r="11300" spans="1:1" ht="15.5" x14ac:dyDescent="0.35">
      <c r="A11300" s="2"/>
    </row>
    <row r="11301" spans="1:1" ht="15.5" x14ac:dyDescent="0.35">
      <c r="A11301" s="2"/>
    </row>
    <row r="11302" spans="1:1" ht="15.5" x14ac:dyDescent="0.35">
      <c r="A11302" s="2"/>
    </row>
    <row r="11303" spans="1:1" ht="15.5" x14ac:dyDescent="0.35">
      <c r="A11303" s="2"/>
    </row>
    <row r="11304" spans="1:1" ht="15.5" x14ac:dyDescent="0.35">
      <c r="A11304" s="2"/>
    </row>
    <row r="11305" spans="1:1" ht="15.5" x14ac:dyDescent="0.35">
      <c r="A11305" s="2"/>
    </row>
    <row r="11306" spans="1:1" ht="15.5" x14ac:dyDescent="0.35">
      <c r="A11306" s="2"/>
    </row>
    <row r="11307" spans="1:1" ht="15.5" x14ac:dyDescent="0.35">
      <c r="A11307" s="2"/>
    </row>
    <row r="11308" spans="1:1" ht="15.5" x14ac:dyDescent="0.35">
      <c r="A11308" s="2"/>
    </row>
    <row r="11309" spans="1:1" ht="15.5" x14ac:dyDescent="0.35">
      <c r="A11309" s="2"/>
    </row>
    <row r="11310" spans="1:1" ht="15.5" x14ac:dyDescent="0.35">
      <c r="A11310" s="2"/>
    </row>
    <row r="11311" spans="1:1" ht="15.5" x14ac:dyDescent="0.35">
      <c r="A11311" s="2"/>
    </row>
    <row r="11312" spans="1:1" ht="15.5" x14ac:dyDescent="0.35">
      <c r="A11312" s="2"/>
    </row>
    <row r="11313" spans="1:1" ht="15.5" x14ac:dyDescent="0.35">
      <c r="A11313" s="2"/>
    </row>
    <row r="11314" spans="1:1" ht="15.5" x14ac:dyDescent="0.35">
      <c r="A11314" s="2"/>
    </row>
    <row r="11315" spans="1:1" ht="15.5" x14ac:dyDescent="0.35">
      <c r="A11315" s="2"/>
    </row>
    <row r="11316" spans="1:1" ht="15.5" x14ac:dyDescent="0.35">
      <c r="A11316" s="2"/>
    </row>
    <row r="11317" spans="1:1" ht="15.5" x14ac:dyDescent="0.35">
      <c r="A11317" s="2"/>
    </row>
    <row r="11318" spans="1:1" ht="15.5" x14ac:dyDescent="0.35">
      <c r="A11318" s="2"/>
    </row>
    <row r="11319" spans="1:1" ht="15.5" x14ac:dyDescent="0.35">
      <c r="A11319" s="2"/>
    </row>
    <row r="11320" spans="1:1" ht="15.5" x14ac:dyDescent="0.35">
      <c r="A11320" s="2"/>
    </row>
    <row r="11321" spans="1:1" ht="15.5" x14ac:dyDescent="0.35">
      <c r="A11321" s="2"/>
    </row>
    <row r="11322" spans="1:1" ht="15.5" x14ac:dyDescent="0.35">
      <c r="A11322" s="2"/>
    </row>
    <row r="11323" spans="1:1" ht="15.5" x14ac:dyDescent="0.35">
      <c r="A11323" s="2"/>
    </row>
    <row r="11324" spans="1:1" ht="15.5" x14ac:dyDescent="0.35">
      <c r="A11324" s="2"/>
    </row>
    <row r="11325" spans="1:1" ht="15.5" x14ac:dyDescent="0.35">
      <c r="A11325" s="2"/>
    </row>
    <row r="11326" spans="1:1" ht="15.5" x14ac:dyDescent="0.35">
      <c r="A11326" s="2"/>
    </row>
    <row r="11327" spans="1:1" ht="15.5" x14ac:dyDescent="0.35">
      <c r="A11327" s="2"/>
    </row>
    <row r="11328" spans="1:1" ht="15.5" x14ac:dyDescent="0.35">
      <c r="A11328" s="2"/>
    </row>
    <row r="11329" spans="1:1" ht="15.5" x14ac:dyDescent="0.35">
      <c r="A11329" s="2"/>
    </row>
    <row r="11330" spans="1:1" ht="15.5" x14ac:dyDescent="0.35">
      <c r="A11330" s="2"/>
    </row>
    <row r="11331" spans="1:1" ht="15.5" x14ac:dyDescent="0.35">
      <c r="A11331" s="2"/>
    </row>
    <row r="11332" spans="1:1" ht="15.5" x14ac:dyDescent="0.35">
      <c r="A11332" s="2"/>
    </row>
    <row r="11333" spans="1:1" ht="15.5" x14ac:dyDescent="0.35">
      <c r="A11333" s="2"/>
    </row>
    <row r="11334" spans="1:1" ht="15.5" x14ac:dyDescent="0.35">
      <c r="A11334" s="2"/>
    </row>
    <row r="11335" spans="1:1" ht="15.5" x14ac:dyDescent="0.35">
      <c r="A11335" s="2"/>
    </row>
    <row r="11336" spans="1:1" ht="15.5" x14ac:dyDescent="0.35">
      <c r="A11336" s="2"/>
    </row>
    <row r="11337" spans="1:1" ht="15.5" x14ac:dyDescent="0.35">
      <c r="A11337" s="2"/>
    </row>
    <row r="11338" spans="1:1" ht="15.5" x14ac:dyDescent="0.35">
      <c r="A11338" s="2"/>
    </row>
    <row r="11339" spans="1:1" ht="15.5" x14ac:dyDescent="0.35">
      <c r="A11339" s="2"/>
    </row>
    <row r="11340" spans="1:1" ht="15.5" x14ac:dyDescent="0.35">
      <c r="A11340" s="2"/>
    </row>
    <row r="11341" spans="1:1" ht="15.5" x14ac:dyDescent="0.35">
      <c r="A11341" s="2"/>
    </row>
    <row r="11342" spans="1:1" ht="15.5" x14ac:dyDescent="0.35">
      <c r="A11342" s="2"/>
    </row>
    <row r="11343" spans="1:1" ht="15.5" x14ac:dyDescent="0.35">
      <c r="A11343" s="2"/>
    </row>
    <row r="11344" spans="1:1" ht="15.5" x14ac:dyDescent="0.35">
      <c r="A11344" s="2"/>
    </row>
    <row r="11345" spans="1:1" ht="15.5" x14ac:dyDescent="0.35">
      <c r="A11345" s="2"/>
    </row>
    <row r="11346" spans="1:1" ht="15.5" x14ac:dyDescent="0.35">
      <c r="A11346" s="2"/>
    </row>
    <row r="11347" spans="1:1" ht="15.5" x14ac:dyDescent="0.35">
      <c r="A11347" s="2"/>
    </row>
    <row r="11348" spans="1:1" ht="15.5" x14ac:dyDescent="0.35">
      <c r="A11348" s="2"/>
    </row>
    <row r="11349" spans="1:1" ht="15.5" x14ac:dyDescent="0.35">
      <c r="A11349" s="2"/>
    </row>
    <row r="11350" spans="1:1" ht="15.5" x14ac:dyDescent="0.35">
      <c r="A11350" s="2"/>
    </row>
    <row r="11351" spans="1:1" ht="15.5" x14ac:dyDescent="0.35">
      <c r="A11351" s="2"/>
    </row>
    <row r="11352" spans="1:1" ht="15.5" x14ac:dyDescent="0.35">
      <c r="A11352" s="2"/>
    </row>
    <row r="11353" spans="1:1" ht="15.5" x14ac:dyDescent="0.35">
      <c r="A11353" s="2"/>
    </row>
    <row r="11354" spans="1:1" ht="15.5" x14ac:dyDescent="0.35">
      <c r="A11354" s="2"/>
    </row>
    <row r="11355" spans="1:1" ht="15.5" x14ac:dyDescent="0.35">
      <c r="A11355" s="2"/>
    </row>
    <row r="11356" spans="1:1" ht="15.5" x14ac:dyDescent="0.35">
      <c r="A11356" s="2"/>
    </row>
    <row r="11357" spans="1:1" ht="15.5" x14ac:dyDescent="0.35">
      <c r="A11357" s="2"/>
    </row>
    <row r="11358" spans="1:1" ht="15.5" x14ac:dyDescent="0.35">
      <c r="A11358" s="2"/>
    </row>
    <row r="11359" spans="1:1" ht="15.5" x14ac:dyDescent="0.35">
      <c r="A11359" s="2"/>
    </row>
    <row r="11360" spans="1:1" ht="15.5" x14ac:dyDescent="0.35">
      <c r="A11360" s="2"/>
    </row>
    <row r="11361" spans="1:1" ht="15.5" x14ac:dyDescent="0.35">
      <c r="A11361" s="2"/>
    </row>
    <row r="11362" spans="1:1" ht="15.5" x14ac:dyDescent="0.35">
      <c r="A11362" s="2"/>
    </row>
    <row r="11363" spans="1:1" ht="15.5" x14ac:dyDescent="0.35">
      <c r="A11363" s="2"/>
    </row>
    <row r="11364" spans="1:1" ht="15.5" x14ac:dyDescent="0.35">
      <c r="A11364" s="2"/>
    </row>
    <row r="11365" spans="1:1" ht="15.5" x14ac:dyDescent="0.35">
      <c r="A11365" s="2"/>
    </row>
    <row r="11366" spans="1:1" ht="15.5" x14ac:dyDescent="0.35">
      <c r="A11366" s="2"/>
    </row>
    <row r="11367" spans="1:1" ht="15.5" x14ac:dyDescent="0.35">
      <c r="A11367" s="2"/>
    </row>
    <row r="11368" spans="1:1" ht="15.5" x14ac:dyDescent="0.35">
      <c r="A11368" s="2"/>
    </row>
    <row r="11369" spans="1:1" ht="15.5" x14ac:dyDescent="0.35">
      <c r="A11369" s="2"/>
    </row>
    <row r="11370" spans="1:1" ht="15.5" x14ac:dyDescent="0.35">
      <c r="A11370" s="2"/>
    </row>
    <row r="11371" spans="1:1" ht="15.5" x14ac:dyDescent="0.35">
      <c r="A11371" s="2"/>
    </row>
    <row r="11372" spans="1:1" ht="15.5" x14ac:dyDescent="0.35">
      <c r="A11372" s="2"/>
    </row>
    <row r="11373" spans="1:1" ht="15.5" x14ac:dyDescent="0.35">
      <c r="A11373" s="2"/>
    </row>
    <row r="11374" spans="1:1" ht="15.5" x14ac:dyDescent="0.35">
      <c r="A11374" s="2"/>
    </row>
    <row r="11375" spans="1:1" ht="15.5" x14ac:dyDescent="0.35">
      <c r="A11375" s="2"/>
    </row>
    <row r="11376" spans="1:1" ht="15.5" x14ac:dyDescent="0.35">
      <c r="A11376" s="2"/>
    </row>
    <row r="11377" spans="1:1" ht="15.5" x14ac:dyDescent="0.35">
      <c r="A11377" s="2"/>
    </row>
    <row r="11378" spans="1:1" ht="15.5" x14ac:dyDescent="0.35">
      <c r="A11378" s="2"/>
    </row>
    <row r="11379" spans="1:1" ht="15.5" x14ac:dyDescent="0.35">
      <c r="A11379" s="2"/>
    </row>
    <row r="11380" spans="1:1" ht="15.5" x14ac:dyDescent="0.35">
      <c r="A11380" s="2"/>
    </row>
    <row r="11381" spans="1:1" ht="15.5" x14ac:dyDescent="0.35">
      <c r="A11381" s="2"/>
    </row>
    <row r="11382" spans="1:1" ht="15.5" x14ac:dyDescent="0.35">
      <c r="A11382" s="2"/>
    </row>
    <row r="11383" spans="1:1" ht="15.5" x14ac:dyDescent="0.35">
      <c r="A11383" s="2"/>
    </row>
    <row r="11384" spans="1:1" ht="15.5" x14ac:dyDescent="0.35">
      <c r="A11384" s="2"/>
    </row>
    <row r="11385" spans="1:1" ht="15.5" x14ac:dyDescent="0.35">
      <c r="A11385" s="2"/>
    </row>
    <row r="11386" spans="1:1" ht="15.5" x14ac:dyDescent="0.35">
      <c r="A11386" s="2"/>
    </row>
    <row r="11387" spans="1:1" ht="15.5" x14ac:dyDescent="0.35">
      <c r="A11387" s="2"/>
    </row>
    <row r="11388" spans="1:1" ht="15.5" x14ac:dyDescent="0.35">
      <c r="A11388" s="2"/>
    </row>
    <row r="11389" spans="1:1" ht="15.5" x14ac:dyDescent="0.35">
      <c r="A11389" s="2"/>
    </row>
    <row r="11390" spans="1:1" ht="15.5" x14ac:dyDescent="0.35">
      <c r="A11390" s="2"/>
    </row>
    <row r="11391" spans="1:1" ht="15.5" x14ac:dyDescent="0.35">
      <c r="A11391" s="2"/>
    </row>
    <row r="11392" spans="1:1" ht="15.5" x14ac:dyDescent="0.35">
      <c r="A11392" s="2"/>
    </row>
    <row r="11393" spans="1:1" ht="15.5" x14ac:dyDescent="0.35">
      <c r="A11393" s="2"/>
    </row>
    <row r="11394" spans="1:1" ht="15.5" x14ac:dyDescent="0.35">
      <c r="A11394" s="2"/>
    </row>
    <row r="11395" spans="1:1" ht="15.5" x14ac:dyDescent="0.35">
      <c r="A11395" s="2"/>
    </row>
    <row r="11396" spans="1:1" ht="15.5" x14ac:dyDescent="0.35">
      <c r="A11396" s="2"/>
    </row>
    <row r="11397" spans="1:1" ht="15.5" x14ac:dyDescent="0.35">
      <c r="A11397" s="2"/>
    </row>
    <row r="11398" spans="1:1" ht="15.5" x14ac:dyDescent="0.35">
      <c r="A11398" s="2"/>
    </row>
    <row r="11399" spans="1:1" ht="15.5" x14ac:dyDescent="0.35">
      <c r="A11399" s="2"/>
    </row>
    <row r="11400" spans="1:1" ht="15.5" x14ac:dyDescent="0.35">
      <c r="A11400" s="2"/>
    </row>
    <row r="11401" spans="1:1" ht="15.5" x14ac:dyDescent="0.35">
      <c r="A11401" s="2"/>
    </row>
    <row r="11402" spans="1:1" ht="15.5" x14ac:dyDescent="0.35">
      <c r="A11402" s="2"/>
    </row>
    <row r="11403" spans="1:1" ht="15.5" x14ac:dyDescent="0.35">
      <c r="A11403" s="2"/>
    </row>
    <row r="11404" spans="1:1" ht="15.5" x14ac:dyDescent="0.35">
      <c r="A11404" s="2"/>
    </row>
    <row r="11405" spans="1:1" ht="15.5" x14ac:dyDescent="0.35">
      <c r="A11405" s="2"/>
    </row>
    <row r="11406" spans="1:1" ht="15.5" x14ac:dyDescent="0.35">
      <c r="A11406" s="2"/>
    </row>
    <row r="11407" spans="1:1" ht="15.5" x14ac:dyDescent="0.35">
      <c r="A11407" s="2"/>
    </row>
    <row r="11408" spans="1:1" ht="15.5" x14ac:dyDescent="0.35">
      <c r="A11408" s="2"/>
    </row>
    <row r="11409" spans="1:1" ht="15.5" x14ac:dyDescent="0.35">
      <c r="A11409" s="2"/>
    </row>
    <row r="11410" spans="1:1" ht="15.5" x14ac:dyDescent="0.35">
      <c r="A11410" s="2"/>
    </row>
    <row r="11411" spans="1:1" ht="15.5" x14ac:dyDescent="0.35">
      <c r="A11411" s="2"/>
    </row>
    <row r="11412" spans="1:1" ht="15.5" x14ac:dyDescent="0.35">
      <c r="A11412" s="2"/>
    </row>
    <row r="11413" spans="1:1" ht="15.5" x14ac:dyDescent="0.35">
      <c r="A11413" s="2"/>
    </row>
    <row r="11414" spans="1:1" ht="15.5" x14ac:dyDescent="0.35">
      <c r="A11414" s="2"/>
    </row>
    <row r="11415" spans="1:1" ht="15.5" x14ac:dyDescent="0.35">
      <c r="A11415" s="2"/>
    </row>
    <row r="11416" spans="1:1" ht="15.5" x14ac:dyDescent="0.35">
      <c r="A11416" s="2"/>
    </row>
    <row r="11417" spans="1:1" ht="15.5" x14ac:dyDescent="0.35">
      <c r="A11417" s="2"/>
    </row>
    <row r="11418" spans="1:1" ht="15.5" x14ac:dyDescent="0.35">
      <c r="A11418" s="2"/>
    </row>
    <row r="11419" spans="1:1" ht="15.5" x14ac:dyDescent="0.35">
      <c r="A11419" s="2"/>
    </row>
    <row r="11420" spans="1:1" ht="15.5" x14ac:dyDescent="0.35">
      <c r="A11420" s="2"/>
    </row>
    <row r="11421" spans="1:1" ht="15.5" x14ac:dyDescent="0.35">
      <c r="A11421" s="2"/>
    </row>
    <row r="11422" spans="1:1" ht="15.5" x14ac:dyDescent="0.35">
      <c r="A11422" s="2"/>
    </row>
    <row r="11423" spans="1:1" ht="15.5" x14ac:dyDescent="0.35">
      <c r="A11423" s="2"/>
    </row>
    <row r="11424" spans="1:1" ht="15.5" x14ac:dyDescent="0.35">
      <c r="A11424" s="2"/>
    </row>
    <row r="11425" spans="1:1" ht="15.5" x14ac:dyDescent="0.35">
      <c r="A11425" s="2"/>
    </row>
    <row r="11426" spans="1:1" ht="15.5" x14ac:dyDescent="0.35">
      <c r="A11426" s="2"/>
    </row>
    <row r="11427" spans="1:1" ht="15.5" x14ac:dyDescent="0.35">
      <c r="A11427" s="2"/>
    </row>
    <row r="11428" spans="1:1" ht="15.5" x14ac:dyDescent="0.35">
      <c r="A11428" s="2"/>
    </row>
    <row r="11429" spans="1:1" ht="15.5" x14ac:dyDescent="0.35">
      <c r="A11429" s="2"/>
    </row>
    <row r="11430" spans="1:1" ht="15.5" x14ac:dyDescent="0.35">
      <c r="A11430" s="2"/>
    </row>
    <row r="11431" spans="1:1" ht="15.5" x14ac:dyDescent="0.35">
      <c r="A11431" s="2"/>
    </row>
    <row r="11432" spans="1:1" ht="15.5" x14ac:dyDescent="0.35">
      <c r="A11432" s="2"/>
    </row>
    <row r="11433" spans="1:1" ht="15.5" x14ac:dyDescent="0.35">
      <c r="A11433" s="2"/>
    </row>
    <row r="11434" spans="1:1" ht="15.5" x14ac:dyDescent="0.35">
      <c r="A11434" s="2"/>
    </row>
    <row r="11435" spans="1:1" ht="15.5" x14ac:dyDescent="0.35">
      <c r="A11435" s="2"/>
    </row>
    <row r="11436" spans="1:1" ht="15.5" x14ac:dyDescent="0.35">
      <c r="A11436" s="2"/>
    </row>
    <row r="11437" spans="1:1" ht="15.5" x14ac:dyDescent="0.35">
      <c r="A11437" s="2"/>
    </row>
    <row r="11438" spans="1:1" ht="15.5" x14ac:dyDescent="0.35">
      <c r="A11438" s="2"/>
    </row>
    <row r="11439" spans="1:1" ht="15.5" x14ac:dyDescent="0.35">
      <c r="A11439" s="2"/>
    </row>
    <row r="11440" spans="1:1" ht="15.5" x14ac:dyDescent="0.35">
      <c r="A11440" s="2"/>
    </row>
    <row r="11441" spans="1:1" ht="15.5" x14ac:dyDescent="0.35">
      <c r="A11441" s="2"/>
    </row>
    <row r="11442" spans="1:1" ht="15.5" x14ac:dyDescent="0.35">
      <c r="A11442" s="2"/>
    </row>
    <row r="11443" spans="1:1" ht="15.5" x14ac:dyDescent="0.35">
      <c r="A11443" s="2"/>
    </row>
    <row r="11444" spans="1:1" ht="15.5" x14ac:dyDescent="0.35">
      <c r="A11444" s="2"/>
    </row>
    <row r="11445" spans="1:1" ht="15.5" x14ac:dyDescent="0.35">
      <c r="A11445" s="2"/>
    </row>
    <row r="11446" spans="1:1" ht="15.5" x14ac:dyDescent="0.35">
      <c r="A11446" s="2"/>
    </row>
    <row r="11447" spans="1:1" ht="15.5" x14ac:dyDescent="0.35">
      <c r="A11447" s="2"/>
    </row>
    <row r="11448" spans="1:1" ht="15.5" x14ac:dyDescent="0.35">
      <c r="A11448" s="2"/>
    </row>
    <row r="11449" spans="1:1" ht="15.5" x14ac:dyDescent="0.35">
      <c r="A11449" s="2"/>
    </row>
    <row r="11450" spans="1:1" ht="15.5" x14ac:dyDescent="0.35">
      <c r="A11450" s="2"/>
    </row>
    <row r="11451" spans="1:1" ht="15.5" x14ac:dyDescent="0.35">
      <c r="A11451" s="2"/>
    </row>
    <row r="11452" spans="1:1" ht="15.5" x14ac:dyDescent="0.35">
      <c r="A11452" s="2"/>
    </row>
    <row r="11453" spans="1:1" ht="15.5" x14ac:dyDescent="0.35">
      <c r="A11453" s="2"/>
    </row>
    <row r="11454" spans="1:1" ht="15.5" x14ac:dyDescent="0.35">
      <c r="A11454" s="2"/>
    </row>
    <row r="11455" spans="1:1" ht="15.5" x14ac:dyDescent="0.35">
      <c r="A11455" s="2"/>
    </row>
    <row r="11456" spans="1:1" ht="15.5" x14ac:dyDescent="0.35">
      <c r="A11456" s="2"/>
    </row>
    <row r="11457" spans="1:1" ht="15.5" x14ac:dyDescent="0.35">
      <c r="A11457" s="2"/>
    </row>
    <row r="11458" spans="1:1" ht="15.5" x14ac:dyDescent="0.35">
      <c r="A11458" s="2"/>
    </row>
    <row r="11459" spans="1:1" ht="15.5" x14ac:dyDescent="0.35">
      <c r="A11459" s="2"/>
    </row>
    <row r="11460" spans="1:1" ht="15.5" x14ac:dyDescent="0.35">
      <c r="A11460" s="2"/>
    </row>
    <row r="11461" spans="1:1" ht="15.5" x14ac:dyDescent="0.35">
      <c r="A11461" s="2"/>
    </row>
    <row r="11462" spans="1:1" ht="15.5" x14ac:dyDescent="0.35">
      <c r="A11462" s="2"/>
    </row>
    <row r="11463" spans="1:1" ht="15.5" x14ac:dyDescent="0.35">
      <c r="A11463" s="2"/>
    </row>
    <row r="11464" spans="1:1" ht="15.5" x14ac:dyDescent="0.35">
      <c r="A11464" s="2"/>
    </row>
    <row r="11465" spans="1:1" ht="15.5" x14ac:dyDescent="0.35">
      <c r="A11465" s="2"/>
    </row>
    <row r="11466" spans="1:1" ht="15.5" x14ac:dyDescent="0.35">
      <c r="A11466" s="2"/>
    </row>
    <row r="11467" spans="1:1" ht="15.5" x14ac:dyDescent="0.35">
      <c r="A11467" s="2"/>
    </row>
    <row r="11468" spans="1:1" ht="15.5" x14ac:dyDescent="0.35">
      <c r="A11468" s="2"/>
    </row>
    <row r="11469" spans="1:1" ht="15.5" x14ac:dyDescent="0.35">
      <c r="A11469" s="2"/>
    </row>
    <row r="11470" spans="1:1" ht="15.5" x14ac:dyDescent="0.35">
      <c r="A11470" s="2"/>
    </row>
    <row r="11471" spans="1:1" ht="15.5" x14ac:dyDescent="0.35">
      <c r="A11471" s="2"/>
    </row>
    <row r="11472" spans="1:1" ht="15.5" x14ac:dyDescent="0.35">
      <c r="A11472" s="2"/>
    </row>
    <row r="11473" spans="1:1" ht="15.5" x14ac:dyDescent="0.35">
      <c r="A11473" s="2"/>
    </row>
    <row r="11474" spans="1:1" ht="15.5" x14ac:dyDescent="0.35">
      <c r="A11474" s="2"/>
    </row>
    <row r="11475" spans="1:1" ht="15.5" x14ac:dyDescent="0.35">
      <c r="A11475" s="2"/>
    </row>
    <row r="11476" spans="1:1" ht="15.5" x14ac:dyDescent="0.35">
      <c r="A11476" s="2"/>
    </row>
    <row r="11477" spans="1:1" ht="15.5" x14ac:dyDescent="0.35">
      <c r="A11477" s="2"/>
    </row>
    <row r="11478" spans="1:1" ht="15.5" x14ac:dyDescent="0.35">
      <c r="A11478" s="2"/>
    </row>
    <row r="11479" spans="1:1" ht="15.5" x14ac:dyDescent="0.35">
      <c r="A11479" s="2"/>
    </row>
    <row r="11480" spans="1:1" ht="15.5" x14ac:dyDescent="0.35">
      <c r="A11480" s="2"/>
    </row>
    <row r="11481" spans="1:1" ht="15.5" x14ac:dyDescent="0.35">
      <c r="A11481" s="2"/>
    </row>
    <row r="11482" spans="1:1" ht="15.5" x14ac:dyDescent="0.35">
      <c r="A11482" s="2"/>
    </row>
    <row r="11483" spans="1:1" ht="15.5" x14ac:dyDescent="0.35">
      <c r="A11483" s="2"/>
    </row>
    <row r="11484" spans="1:1" ht="15.5" x14ac:dyDescent="0.35">
      <c r="A11484" s="2"/>
    </row>
    <row r="11485" spans="1:1" ht="15.5" x14ac:dyDescent="0.35">
      <c r="A11485" s="2"/>
    </row>
    <row r="11486" spans="1:1" ht="15.5" x14ac:dyDescent="0.35">
      <c r="A11486" s="2"/>
    </row>
    <row r="11487" spans="1:1" ht="15.5" x14ac:dyDescent="0.35">
      <c r="A11487" s="2"/>
    </row>
    <row r="11488" spans="1:1" ht="15.5" x14ac:dyDescent="0.35">
      <c r="A11488" s="2"/>
    </row>
    <row r="11489" spans="1:1" ht="15.5" x14ac:dyDescent="0.35">
      <c r="A11489" s="2"/>
    </row>
    <row r="11490" spans="1:1" ht="15.5" x14ac:dyDescent="0.35">
      <c r="A11490" s="2"/>
    </row>
    <row r="11491" spans="1:1" ht="15.5" x14ac:dyDescent="0.35">
      <c r="A11491" s="2"/>
    </row>
    <row r="11492" spans="1:1" ht="15.5" x14ac:dyDescent="0.35">
      <c r="A11492" s="2"/>
    </row>
    <row r="11493" spans="1:1" ht="15.5" x14ac:dyDescent="0.35">
      <c r="A11493" s="2"/>
    </row>
    <row r="11494" spans="1:1" ht="15.5" x14ac:dyDescent="0.35">
      <c r="A11494" s="2"/>
    </row>
    <row r="11495" spans="1:1" ht="15.5" x14ac:dyDescent="0.35">
      <c r="A11495" s="2"/>
    </row>
    <row r="11496" spans="1:1" ht="15.5" x14ac:dyDescent="0.35">
      <c r="A11496" s="2"/>
    </row>
    <row r="11497" spans="1:1" ht="15.5" x14ac:dyDescent="0.35">
      <c r="A11497" s="2"/>
    </row>
    <row r="11498" spans="1:1" ht="15.5" x14ac:dyDescent="0.35">
      <c r="A11498" s="2"/>
    </row>
    <row r="11499" spans="1:1" ht="15.5" x14ac:dyDescent="0.35">
      <c r="A11499" s="2"/>
    </row>
    <row r="11500" spans="1:1" ht="15.5" x14ac:dyDescent="0.35">
      <c r="A11500" s="2"/>
    </row>
    <row r="11501" spans="1:1" ht="15.5" x14ac:dyDescent="0.35">
      <c r="A11501" s="2"/>
    </row>
    <row r="11502" spans="1:1" ht="15.5" x14ac:dyDescent="0.35">
      <c r="A11502" s="2"/>
    </row>
    <row r="11503" spans="1:1" ht="15.5" x14ac:dyDescent="0.35">
      <c r="A11503" s="2"/>
    </row>
    <row r="11504" spans="1:1" ht="15.5" x14ac:dyDescent="0.35">
      <c r="A11504" s="2"/>
    </row>
    <row r="11505" spans="1:1" ht="15.5" x14ac:dyDescent="0.35">
      <c r="A11505" s="2"/>
    </row>
    <row r="11506" spans="1:1" ht="15.5" x14ac:dyDescent="0.35">
      <c r="A11506" s="2"/>
    </row>
    <row r="11507" spans="1:1" ht="15.5" x14ac:dyDescent="0.35">
      <c r="A11507" s="2"/>
    </row>
    <row r="11508" spans="1:1" ht="15.5" x14ac:dyDescent="0.35">
      <c r="A11508" s="2"/>
    </row>
    <row r="11509" spans="1:1" ht="15.5" x14ac:dyDescent="0.35">
      <c r="A11509" s="2"/>
    </row>
    <row r="11510" spans="1:1" ht="15.5" x14ac:dyDescent="0.35">
      <c r="A11510" s="2"/>
    </row>
    <row r="11511" spans="1:1" ht="15.5" x14ac:dyDescent="0.35">
      <c r="A11511" s="2"/>
    </row>
    <row r="11512" spans="1:1" ht="15.5" x14ac:dyDescent="0.35">
      <c r="A11512" s="2"/>
    </row>
    <row r="11513" spans="1:1" ht="15.5" x14ac:dyDescent="0.35">
      <c r="A11513" s="2"/>
    </row>
    <row r="11514" spans="1:1" ht="15.5" x14ac:dyDescent="0.35">
      <c r="A11514" s="2"/>
    </row>
    <row r="11515" spans="1:1" ht="15.5" x14ac:dyDescent="0.35">
      <c r="A11515" s="2"/>
    </row>
    <row r="11516" spans="1:1" ht="15.5" x14ac:dyDescent="0.35">
      <c r="A11516" s="2"/>
    </row>
    <row r="11517" spans="1:1" ht="15.5" x14ac:dyDescent="0.35">
      <c r="A11517" s="2"/>
    </row>
    <row r="11518" spans="1:1" ht="15.5" x14ac:dyDescent="0.35">
      <c r="A11518" s="2"/>
    </row>
    <row r="11519" spans="1:1" ht="15.5" x14ac:dyDescent="0.35">
      <c r="A11519" s="2"/>
    </row>
    <row r="11520" spans="1:1" ht="15.5" x14ac:dyDescent="0.35">
      <c r="A11520" s="2"/>
    </row>
    <row r="11521" spans="1:1" ht="15.5" x14ac:dyDescent="0.35">
      <c r="A11521" s="2"/>
    </row>
    <row r="11522" spans="1:1" ht="15.5" x14ac:dyDescent="0.35">
      <c r="A11522" s="2"/>
    </row>
    <row r="11523" spans="1:1" ht="15.5" x14ac:dyDescent="0.35">
      <c r="A11523" s="2"/>
    </row>
    <row r="11524" spans="1:1" ht="15.5" x14ac:dyDescent="0.35">
      <c r="A11524" s="2"/>
    </row>
    <row r="11525" spans="1:1" ht="15.5" x14ac:dyDescent="0.35">
      <c r="A11525" s="2"/>
    </row>
    <row r="11526" spans="1:1" ht="15.5" x14ac:dyDescent="0.35">
      <c r="A11526" s="2"/>
    </row>
    <row r="11527" spans="1:1" ht="15.5" x14ac:dyDescent="0.35">
      <c r="A11527" s="2"/>
    </row>
    <row r="11528" spans="1:1" ht="15.5" x14ac:dyDescent="0.35">
      <c r="A11528" s="2"/>
    </row>
    <row r="11529" spans="1:1" ht="15.5" x14ac:dyDescent="0.35">
      <c r="A11529" s="2"/>
    </row>
    <row r="11530" spans="1:1" ht="15.5" x14ac:dyDescent="0.35">
      <c r="A11530" s="2"/>
    </row>
    <row r="11531" spans="1:1" ht="15.5" x14ac:dyDescent="0.35">
      <c r="A11531" s="2"/>
    </row>
    <row r="11532" spans="1:1" ht="15.5" x14ac:dyDescent="0.35">
      <c r="A11532" s="2"/>
    </row>
    <row r="11533" spans="1:1" ht="15.5" x14ac:dyDescent="0.35">
      <c r="A11533" s="2"/>
    </row>
    <row r="11534" spans="1:1" ht="15.5" x14ac:dyDescent="0.35">
      <c r="A11534" s="2"/>
    </row>
    <row r="11535" spans="1:1" ht="15.5" x14ac:dyDescent="0.35">
      <c r="A11535" s="2"/>
    </row>
    <row r="11536" spans="1:1" ht="15.5" x14ac:dyDescent="0.35">
      <c r="A11536" s="2"/>
    </row>
    <row r="11537" spans="1:1" ht="15.5" x14ac:dyDescent="0.35">
      <c r="A11537" s="2"/>
    </row>
    <row r="11538" spans="1:1" ht="15.5" x14ac:dyDescent="0.35">
      <c r="A11538" s="2"/>
    </row>
    <row r="11539" spans="1:1" ht="15.5" x14ac:dyDescent="0.35">
      <c r="A11539" s="2"/>
    </row>
    <row r="11540" spans="1:1" ht="15.5" x14ac:dyDescent="0.35">
      <c r="A11540" s="2"/>
    </row>
    <row r="11541" spans="1:1" ht="15.5" x14ac:dyDescent="0.35">
      <c r="A11541" s="2"/>
    </row>
    <row r="11542" spans="1:1" ht="15.5" x14ac:dyDescent="0.35">
      <c r="A11542" s="2"/>
    </row>
    <row r="11543" spans="1:1" ht="15.5" x14ac:dyDescent="0.35">
      <c r="A11543" s="2"/>
    </row>
    <row r="11544" spans="1:1" ht="15.5" x14ac:dyDescent="0.35">
      <c r="A11544" s="2"/>
    </row>
    <row r="11545" spans="1:1" ht="15.5" x14ac:dyDescent="0.35">
      <c r="A11545" s="2"/>
    </row>
    <row r="11546" spans="1:1" ht="15.5" x14ac:dyDescent="0.35">
      <c r="A11546" s="2"/>
    </row>
    <row r="11547" spans="1:1" ht="15.5" x14ac:dyDescent="0.35">
      <c r="A11547" s="2"/>
    </row>
    <row r="11548" spans="1:1" ht="15.5" x14ac:dyDescent="0.35">
      <c r="A11548" s="2"/>
    </row>
    <row r="11549" spans="1:1" ht="15.5" x14ac:dyDescent="0.35">
      <c r="A11549" s="2"/>
    </row>
    <row r="11550" spans="1:1" ht="15.5" x14ac:dyDescent="0.35">
      <c r="A11550" s="2"/>
    </row>
    <row r="11551" spans="1:1" ht="15.5" x14ac:dyDescent="0.35">
      <c r="A11551" s="2"/>
    </row>
    <row r="11552" spans="1:1" ht="15.5" x14ac:dyDescent="0.35">
      <c r="A11552" s="2"/>
    </row>
    <row r="11553" spans="1:1" ht="15.5" x14ac:dyDescent="0.35">
      <c r="A11553" s="2"/>
    </row>
    <row r="11554" spans="1:1" ht="15.5" x14ac:dyDescent="0.35">
      <c r="A11554" s="2"/>
    </row>
    <row r="11555" spans="1:1" ht="15.5" x14ac:dyDescent="0.35">
      <c r="A11555" s="2"/>
    </row>
    <row r="11556" spans="1:1" ht="15.5" x14ac:dyDescent="0.35">
      <c r="A11556" s="2"/>
    </row>
    <row r="11557" spans="1:1" ht="15.5" x14ac:dyDescent="0.35">
      <c r="A11557" s="2"/>
    </row>
    <row r="11558" spans="1:1" ht="15.5" x14ac:dyDescent="0.35">
      <c r="A11558" s="2"/>
    </row>
    <row r="11559" spans="1:1" ht="15.5" x14ac:dyDescent="0.35">
      <c r="A11559" s="2"/>
    </row>
    <row r="11560" spans="1:1" ht="15.5" x14ac:dyDescent="0.35">
      <c r="A11560" s="2"/>
    </row>
    <row r="11561" spans="1:1" ht="15.5" x14ac:dyDescent="0.35">
      <c r="A11561" s="2"/>
    </row>
    <row r="11562" spans="1:1" ht="15.5" x14ac:dyDescent="0.35">
      <c r="A11562" s="2"/>
    </row>
    <row r="11563" spans="1:1" ht="15.5" x14ac:dyDescent="0.35">
      <c r="A11563" s="2"/>
    </row>
    <row r="11564" spans="1:1" ht="15.5" x14ac:dyDescent="0.35">
      <c r="A11564" s="2"/>
    </row>
    <row r="11565" spans="1:1" ht="15.5" x14ac:dyDescent="0.35">
      <c r="A11565" s="2"/>
    </row>
    <row r="11566" spans="1:1" ht="15.5" x14ac:dyDescent="0.35">
      <c r="A11566" s="2"/>
    </row>
    <row r="11567" spans="1:1" ht="15.5" x14ac:dyDescent="0.35">
      <c r="A11567" s="2"/>
    </row>
    <row r="11568" spans="1:1" ht="15.5" x14ac:dyDescent="0.35">
      <c r="A11568" s="2"/>
    </row>
    <row r="11569" spans="1:1" ht="15.5" x14ac:dyDescent="0.35">
      <c r="A11569" s="2"/>
    </row>
    <row r="11570" spans="1:1" ht="15.5" x14ac:dyDescent="0.35">
      <c r="A11570" s="2"/>
    </row>
    <row r="11571" spans="1:1" ht="15.5" x14ac:dyDescent="0.35">
      <c r="A11571" s="2"/>
    </row>
    <row r="11572" spans="1:1" ht="15.5" x14ac:dyDescent="0.35">
      <c r="A11572" s="2"/>
    </row>
    <row r="11573" spans="1:1" ht="15.5" x14ac:dyDescent="0.35">
      <c r="A11573" s="2"/>
    </row>
    <row r="11574" spans="1:1" ht="15.5" x14ac:dyDescent="0.35">
      <c r="A11574" s="2"/>
    </row>
    <row r="11575" spans="1:1" ht="15.5" x14ac:dyDescent="0.35">
      <c r="A11575" s="2"/>
    </row>
    <row r="11576" spans="1:1" ht="15.5" x14ac:dyDescent="0.35">
      <c r="A11576" s="2"/>
    </row>
    <row r="11577" spans="1:1" ht="15.5" x14ac:dyDescent="0.35">
      <c r="A11577" s="2"/>
    </row>
    <row r="11578" spans="1:1" ht="15.5" x14ac:dyDescent="0.35">
      <c r="A11578" s="2"/>
    </row>
    <row r="11579" spans="1:1" ht="15.5" x14ac:dyDescent="0.35">
      <c r="A11579" s="2"/>
    </row>
    <row r="11580" spans="1:1" ht="15.5" x14ac:dyDescent="0.35">
      <c r="A11580" s="2"/>
    </row>
    <row r="11581" spans="1:1" ht="15.5" x14ac:dyDescent="0.35">
      <c r="A11581" s="2"/>
    </row>
    <row r="11582" spans="1:1" ht="15.5" x14ac:dyDescent="0.35">
      <c r="A11582" s="2"/>
    </row>
    <row r="11583" spans="1:1" ht="15.5" x14ac:dyDescent="0.35">
      <c r="A11583" s="2"/>
    </row>
    <row r="11584" spans="1:1" ht="15.5" x14ac:dyDescent="0.35">
      <c r="A11584" s="2"/>
    </row>
    <row r="11585" spans="1:1" ht="15.5" x14ac:dyDescent="0.35">
      <c r="A11585" s="2"/>
    </row>
    <row r="11586" spans="1:1" ht="15.5" x14ac:dyDescent="0.35">
      <c r="A11586" s="2"/>
    </row>
    <row r="11587" spans="1:1" ht="15.5" x14ac:dyDescent="0.35">
      <c r="A11587" s="2"/>
    </row>
    <row r="11588" spans="1:1" ht="15.5" x14ac:dyDescent="0.35">
      <c r="A11588" s="2"/>
    </row>
    <row r="11589" spans="1:1" ht="15.5" x14ac:dyDescent="0.35">
      <c r="A11589" s="2"/>
    </row>
    <row r="11590" spans="1:1" ht="15.5" x14ac:dyDescent="0.35">
      <c r="A11590" s="2"/>
    </row>
    <row r="11591" spans="1:1" ht="15.5" x14ac:dyDescent="0.35">
      <c r="A11591" s="2"/>
    </row>
    <row r="11592" spans="1:1" ht="15.5" x14ac:dyDescent="0.35">
      <c r="A11592" s="2"/>
    </row>
    <row r="11593" spans="1:1" ht="15.5" x14ac:dyDescent="0.35">
      <c r="A11593" s="2"/>
    </row>
    <row r="11594" spans="1:1" ht="15.5" x14ac:dyDescent="0.35">
      <c r="A11594" s="2"/>
    </row>
    <row r="11595" spans="1:1" ht="15.5" x14ac:dyDescent="0.35">
      <c r="A11595" s="2"/>
    </row>
    <row r="11596" spans="1:1" ht="15.5" x14ac:dyDescent="0.35">
      <c r="A11596" s="2"/>
    </row>
    <row r="11597" spans="1:1" ht="15.5" x14ac:dyDescent="0.35">
      <c r="A11597" s="2"/>
    </row>
    <row r="11598" spans="1:1" ht="15.5" x14ac:dyDescent="0.35">
      <c r="A11598" s="2"/>
    </row>
    <row r="11599" spans="1:1" ht="15.5" x14ac:dyDescent="0.35">
      <c r="A11599" s="2"/>
    </row>
    <row r="11600" spans="1:1" ht="15.5" x14ac:dyDescent="0.35">
      <c r="A11600" s="2"/>
    </row>
    <row r="11601" spans="1:1" ht="15.5" x14ac:dyDescent="0.35">
      <c r="A11601" s="2"/>
    </row>
    <row r="11602" spans="1:1" ht="15.5" x14ac:dyDescent="0.35">
      <c r="A11602" s="2"/>
    </row>
    <row r="11603" spans="1:1" ht="15.5" x14ac:dyDescent="0.35">
      <c r="A11603" s="2"/>
    </row>
    <row r="11604" spans="1:1" ht="15.5" x14ac:dyDescent="0.35">
      <c r="A11604" s="2"/>
    </row>
    <row r="11605" spans="1:1" ht="15.5" x14ac:dyDescent="0.35">
      <c r="A11605" s="2"/>
    </row>
    <row r="11606" spans="1:1" ht="15.5" x14ac:dyDescent="0.35">
      <c r="A11606" s="2"/>
    </row>
    <row r="11607" spans="1:1" ht="15.5" x14ac:dyDescent="0.35">
      <c r="A11607" s="2"/>
    </row>
    <row r="11608" spans="1:1" ht="15.5" x14ac:dyDescent="0.35">
      <c r="A11608" s="2"/>
    </row>
    <row r="11609" spans="1:1" ht="15.5" x14ac:dyDescent="0.35">
      <c r="A11609" s="2"/>
    </row>
    <row r="11610" spans="1:1" ht="15.5" x14ac:dyDescent="0.35">
      <c r="A11610" s="2"/>
    </row>
    <row r="11611" spans="1:1" ht="15.5" x14ac:dyDescent="0.35">
      <c r="A11611" s="2"/>
    </row>
    <row r="11612" spans="1:1" ht="15.5" x14ac:dyDescent="0.35">
      <c r="A11612" s="2"/>
    </row>
    <row r="11613" spans="1:1" ht="15.5" x14ac:dyDescent="0.35">
      <c r="A11613" s="2"/>
    </row>
    <row r="11614" spans="1:1" ht="15.5" x14ac:dyDescent="0.35">
      <c r="A11614" s="2"/>
    </row>
    <row r="11615" spans="1:1" ht="15.5" x14ac:dyDescent="0.35">
      <c r="A11615" s="2"/>
    </row>
    <row r="11616" spans="1:1" ht="15.5" x14ac:dyDescent="0.35">
      <c r="A11616" s="2"/>
    </row>
    <row r="11617" spans="1:1" ht="15.5" x14ac:dyDescent="0.35">
      <c r="A11617" s="2"/>
    </row>
    <row r="11618" spans="1:1" ht="15.5" x14ac:dyDescent="0.35">
      <c r="A11618" s="2"/>
    </row>
    <row r="11619" spans="1:1" ht="15.5" x14ac:dyDescent="0.35">
      <c r="A11619" s="2"/>
    </row>
    <row r="11620" spans="1:1" ht="15.5" x14ac:dyDescent="0.35">
      <c r="A11620" s="2"/>
    </row>
    <row r="11621" spans="1:1" ht="15.5" x14ac:dyDescent="0.35">
      <c r="A11621" s="2"/>
    </row>
    <row r="11622" spans="1:1" ht="15.5" x14ac:dyDescent="0.35">
      <c r="A11622" s="2"/>
    </row>
    <row r="11623" spans="1:1" ht="15.5" x14ac:dyDescent="0.35">
      <c r="A11623" s="2"/>
    </row>
    <row r="11624" spans="1:1" ht="15.5" x14ac:dyDescent="0.35">
      <c r="A11624" s="2"/>
    </row>
    <row r="11625" spans="1:1" ht="15.5" x14ac:dyDescent="0.35">
      <c r="A11625" s="2"/>
    </row>
    <row r="11626" spans="1:1" ht="15.5" x14ac:dyDescent="0.35">
      <c r="A11626" s="2"/>
    </row>
    <row r="11627" spans="1:1" ht="15.5" x14ac:dyDescent="0.35">
      <c r="A11627" s="2"/>
    </row>
    <row r="11628" spans="1:1" ht="15.5" x14ac:dyDescent="0.35">
      <c r="A11628" s="2"/>
    </row>
    <row r="11629" spans="1:1" ht="15.5" x14ac:dyDescent="0.35">
      <c r="A11629" s="2"/>
    </row>
    <row r="11630" spans="1:1" ht="15.5" x14ac:dyDescent="0.35">
      <c r="A11630" s="2"/>
    </row>
    <row r="11631" spans="1:1" ht="15.5" x14ac:dyDescent="0.35">
      <c r="A11631" s="2"/>
    </row>
    <row r="11632" spans="1:1" ht="15.5" x14ac:dyDescent="0.35">
      <c r="A11632" s="2"/>
    </row>
    <row r="11633" spans="1:1" ht="15.5" x14ac:dyDescent="0.35">
      <c r="A11633" s="2"/>
    </row>
    <row r="11634" spans="1:1" ht="15.5" x14ac:dyDescent="0.35">
      <c r="A11634" s="2"/>
    </row>
    <row r="11635" spans="1:1" ht="15.5" x14ac:dyDescent="0.35">
      <c r="A11635" s="2"/>
    </row>
    <row r="11636" spans="1:1" ht="15.5" x14ac:dyDescent="0.35">
      <c r="A11636" s="2"/>
    </row>
    <row r="11637" spans="1:1" ht="15.5" x14ac:dyDescent="0.35">
      <c r="A11637" s="2"/>
    </row>
    <row r="11638" spans="1:1" ht="15.5" x14ac:dyDescent="0.35">
      <c r="A11638" s="2"/>
    </row>
    <row r="11639" spans="1:1" ht="15.5" x14ac:dyDescent="0.35">
      <c r="A11639" s="2"/>
    </row>
    <row r="11640" spans="1:1" ht="15.5" x14ac:dyDescent="0.35">
      <c r="A11640" s="2"/>
    </row>
    <row r="11641" spans="1:1" ht="15.5" x14ac:dyDescent="0.35">
      <c r="A11641" s="2"/>
    </row>
    <row r="11642" spans="1:1" ht="15.5" x14ac:dyDescent="0.35">
      <c r="A11642" s="2"/>
    </row>
    <row r="11643" spans="1:1" ht="15.5" x14ac:dyDescent="0.35">
      <c r="A11643" s="2"/>
    </row>
    <row r="11644" spans="1:1" ht="15.5" x14ac:dyDescent="0.35">
      <c r="A11644" s="2"/>
    </row>
    <row r="11645" spans="1:1" ht="15.5" x14ac:dyDescent="0.35">
      <c r="A11645" s="2"/>
    </row>
    <row r="11646" spans="1:1" ht="15.5" x14ac:dyDescent="0.35">
      <c r="A11646" s="2"/>
    </row>
    <row r="11647" spans="1:1" ht="15.5" x14ac:dyDescent="0.35">
      <c r="A11647" s="2"/>
    </row>
    <row r="11648" spans="1:1" ht="15.5" x14ac:dyDescent="0.35">
      <c r="A11648" s="2"/>
    </row>
    <row r="11649" spans="1:1" ht="15.5" x14ac:dyDescent="0.35">
      <c r="A11649" s="2"/>
    </row>
    <row r="11650" spans="1:1" ht="15.5" x14ac:dyDescent="0.35">
      <c r="A11650" s="2"/>
    </row>
    <row r="11651" spans="1:1" ht="15.5" x14ac:dyDescent="0.35">
      <c r="A11651" s="2"/>
    </row>
    <row r="11652" spans="1:1" ht="15.5" x14ac:dyDescent="0.35">
      <c r="A11652" s="2"/>
    </row>
    <row r="11653" spans="1:1" ht="15.5" x14ac:dyDescent="0.35">
      <c r="A11653" s="2"/>
    </row>
    <row r="11654" spans="1:1" ht="15.5" x14ac:dyDescent="0.35">
      <c r="A11654" s="2"/>
    </row>
    <row r="11655" spans="1:1" ht="15.5" x14ac:dyDescent="0.35">
      <c r="A11655" s="2"/>
    </row>
    <row r="11656" spans="1:1" ht="15.5" x14ac:dyDescent="0.35">
      <c r="A11656" s="2"/>
    </row>
    <row r="11657" spans="1:1" ht="15.5" x14ac:dyDescent="0.35">
      <c r="A11657" s="2"/>
    </row>
    <row r="11658" spans="1:1" ht="15.5" x14ac:dyDescent="0.35">
      <c r="A11658" s="2"/>
    </row>
    <row r="11659" spans="1:1" ht="15.5" x14ac:dyDescent="0.35">
      <c r="A11659" s="2"/>
    </row>
    <row r="11660" spans="1:1" ht="15.5" x14ac:dyDescent="0.35">
      <c r="A11660" s="2"/>
    </row>
    <row r="11661" spans="1:1" ht="15.5" x14ac:dyDescent="0.35">
      <c r="A11661" s="2"/>
    </row>
    <row r="11662" spans="1:1" ht="15.5" x14ac:dyDescent="0.35">
      <c r="A11662" s="2"/>
    </row>
    <row r="11663" spans="1:1" ht="15.5" x14ac:dyDescent="0.35">
      <c r="A11663" s="2"/>
    </row>
    <row r="11664" spans="1:1" ht="15.5" x14ac:dyDescent="0.35">
      <c r="A11664" s="2"/>
    </row>
    <row r="11665" spans="1:1" ht="15.5" x14ac:dyDescent="0.35">
      <c r="A11665" s="2"/>
    </row>
    <row r="11666" spans="1:1" ht="15.5" x14ac:dyDescent="0.35">
      <c r="A11666" s="2"/>
    </row>
    <row r="11667" spans="1:1" ht="15.5" x14ac:dyDescent="0.35">
      <c r="A11667" s="2"/>
    </row>
    <row r="11668" spans="1:1" ht="15.5" x14ac:dyDescent="0.35">
      <c r="A11668" s="2"/>
    </row>
    <row r="11669" spans="1:1" ht="15.5" x14ac:dyDescent="0.35">
      <c r="A11669" s="2"/>
    </row>
    <row r="11670" spans="1:1" ht="15.5" x14ac:dyDescent="0.35">
      <c r="A11670" s="2"/>
    </row>
    <row r="11671" spans="1:1" ht="15.5" x14ac:dyDescent="0.35">
      <c r="A11671" s="2"/>
    </row>
    <row r="11672" spans="1:1" ht="15.5" x14ac:dyDescent="0.35">
      <c r="A11672" s="2"/>
    </row>
    <row r="11673" spans="1:1" ht="15.5" x14ac:dyDescent="0.35">
      <c r="A11673" s="2"/>
    </row>
    <row r="11674" spans="1:1" ht="15.5" x14ac:dyDescent="0.35">
      <c r="A11674" s="2"/>
    </row>
    <row r="11675" spans="1:1" ht="15.5" x14ac:dyDescent="0.35">
      <c r="A11675" s="2"/>
    </row>
    <row r="11676" spans="1:1" ht="15.5" x14ac:dyDescent="0.35">
      <c r="A11676" s="2"/>
    </row>
    <row r="11677" spans="1:1" ht="15.5" x14ac:dyDescent="0.35">
      <c r="A11677" s="2"/>
    </row>
    <row r="11678" spans="1:1" ht="15.5" x14ac:dyDescent="0.35">
      <c r="A11678" s="2"/>
    </row>
    <row r="11679" spans="1:1" ht="15.5" x14ac:dyDescent="0.35">
      <c r="A11679" s="2"/>
    </row>
    <row r="11680" spans="1:1" ht="15.5" x14ac:dyDescent="0.35">
      <c r="A11680" s="2"/>
    </row>
    <row r="11681" spans="1:1" ht="15.5" x14ac:dyDescent="0.35">
      <c r="A11681" s="2"/>
    </row>
    <row r="11682" spans="1:1" ht="15.5" x14ac:dyDescent="0.35">
      <c r="A11682" s="2"/>
    </row>
    <row r="11683" spans="1:1" ht="15.5" x14ac:dyDescent="0.35">
      <c r="A11683" s="2"/>
    </row>
    <row r="11684" spans="1:1" ht="15.5" x14ac:dyDescent="0.35">
      <c r="A11684" s="2"/>
    </row>
    <row r="11685" spans="1:1" ht="15.5" x14ac:dyDescent="0.35">
      <c r="A11685" s="2"/>
    </row>
    <row r="11686" spans="1:1" ht="15.5" x14ac:dyDescent="0.35">
      <c r="A11686" s="2"/>
    </row>
    <row r="11687" spans="1:1" ht="15.5" x14ac:dyDescent="0.35">
      <c r="A11687" s="2"/>
    </row>
    <row r="11688" spans="1:1" ht="15.5" x14ac:dyDescent="0.35">
      <c r="A11688" s="2"/>
    </row>
    <row r="11689" spans="1:1" ht="15.5" x14ac:dyDescent="0.35">
      <c r="A11689" s="2"/>
    </row>
    <row r="11690" spans="1:1" ht="15.5" x14ac:dyDescent="0.35">
      <c r="A11690" s="2"/>
    </row>
    <row r="11691" spans="1:1" ht="15.5" x14ac:dyDescent="0.35">
      <c r="A11691" s="2"/>
    </row>
    <row r="11692" spans="1:1" ht="15.5" x14ac:dyDescent="0.35">
      <c r="A11692" s="2"/>
    </row>
    <row r="11693" spans="1:1" ht="15.5" x14ac:dyDescent="0.35">
      <c r="A11693" s="2"/>
    </row>
    <row r="11694" spans="1:1" ht="15.5" x14ac:dyDescent="0.35">
      <c r="A11694" s="2"/>
    </row>
    <row r="11695" spans="1:1" ht="15.5" x14ac:dyDescent="0.35">
      <c r="A11695" s="2"/>
    </row>
    <row r="11696" spans="1:1" ht="15.5" x14ac:dyDescent="0.35">
      <c r="A11696" s="2"/>
    </row>
    <row r="11697" spans="1:1" ht="15.5" x14ac:dyDescent="0.35">
      <c r="A11697" s="2"/>
    </row>
    <row r="11698" spans="1:1" ht="15.5" x14ac:dyDescent="0.35">
      <c r="A11698" s="2"/>
    </row>
    <row r="11699" spans="1:1" ht="15.5" x14ac:dyDescent="0.35">
      <c r="A11699" s="2"/>
    </row>
    <row r="11700" spans="1:1" ht="15.5" x14ac:dyDescent="0.35">
      <c r="A11700" s="2"/>
    </row>
    <row r="11701" spans="1:1" ht="15.5" x14ac:dyDescent="0.35">
      <c r="A11701" s="2"/>
    </row>
    <row r="11702" spans="1:1" ht="15.5" x14ac:dyDescent="0.35">
      <c r="A11702" s="2"/>
    </row>
    <row r="11703" spans="1:1" ht="15.5" x14ac:dyDescent="0.35">
      <c r="A11703" s="2"/>
    </row>
    <row r="11704" spans="1:1" ht="15.5" x14ac:dyDescent="0.35">
      <c r="A11704" s="2"/>
    </row>
    <row r="11705" spans="1:1" ht="15.5" x14ac:dyDescent="0.35">
      <c r="A11705" s="2"/>
    </row>
    <row r="11706" spans="1:1" ht="15.5" x14ac:dyDescent="0.35">
      <c r="A11706" s="2"/>
    </row>
    <row r="11707" spans="1:1" ht="15.5" x14ac:dyDescent="0.35">
      <c r="A11707" s="2"/>
    </row>
    <row r="11708" spans="1:1" ht="15.5" x14ac:dyDescent="0.35">
      <c r="A11708" s="2"/>
    </row>
    <row r="11709" spans="1:1" ht="15.5" x14ac:dyDescent="0.35">
      <c r="A11709" s="2"/>
    </row>
    <row r="11710" spans="1:1" ht="15.5" x14ac:dyDescent="0.35">
      <c r="A11710" s="2"/>
    </row>
    <row r="11711" spans="1:1" ht="15.5" x14ac:dyDescent="0.35">
      <c r="A11711" s="2"/>
    </row>
    <row r="11712" spans="1:1" ht="15.5" x14ac:dyDescent="0.35">
      <c r="A11712" s="2"/>
    </row>
    <row r="11713" spans="1:1" ht="15.5" x14ac:dyDescent="0.35">
      <c r="A11713" s="2"/>
    </row>
    <row r="11714" spans="1:1" ht="15.5" x14ac:dyDescent="0.35">
      <c r="A11714" s="2"/>
    </row>
    <row r="11715" spans="1:1" ht="15.5" x14ac:dyDescent="0.35">
      <c r="A11715" s="2"/>
    </row>
    <row r="11716" spans="1:1" ht="15.5" x14ac:dyDescent="0.35">
      <c r="A11716" s="2"/>
    </row>
    <row r="11717" spans="1:1" ht="15.5" x14ac:dyDescent="0.35">
      <c r="A11717" s="2"/>
    </row>
    <row r="11718" spans="1:1" ht="15.5" x14ac:dyDescent="0.35">
      <c r="A11718" s="2"/>
    </row>
    <row r="11719" spans="1:1" ht="15.5" x14ac:dyDescent="0.35">
      <c r="A11719" s="2"/>
    </row>
    <row r="11720" spans="1:1" ht="15.5" x14ac:dyDescent="0.35">
      <c r="A11720" s="2"/>
    </row>
    <row r="11721" spans="1:1" ht="15.5" x14ac:dyDescent="0.35">
      <c r="A11721" s="2"/>
    </row>
    <row r="11722" spans="1:1" ht="15.5" x14ac:dyDescent="0.35">
      <c r="A11722" s="2"/>
    </row>
    <row r="11723" spans="1:1" ht="15.5" x14ac:dyDescent="0.35">
      <c r="A11723" s="2"/>
    </row>
    <row r="11724" spans="1:1" ht="15.5" x14ac:dyDescent="0.35">
      <c r="A11724" s="2"/>
    </row>
    <row r="11725" spans="1:1" ht="15.5" x14ac:dyDescent="0.35">
      <c r="A11725" s="2"/>
    </row>
    <row r="11726" spans="1:1" ht="15.5" x14ac:dyDescent="0.35">
      <c r="A11726" s="2"/>
    </row>
    <row r="11727" spans="1:1" ht="15.5" x14ac:dyDescent="0.35">
      <c r="A11727" s="2"/>
    </row>
    <row r="11728" spans="1:1" ht="15.5" x14ac:dyDescent="0.35">
      <c r="A11728" s="2"/>
    </row>
    <row r="11729" spans="1:1" ht="15.5" x14ac:dyDescent="0.35">
      <c r="A11729" s="2"/>
    </row>
    <row r="11730" spans="1:1" ht="15.5" x14ac:dyDescent="0.35">
      <c r="A11730" s="2"/>
    </row>
    <row r="11731" spans="1:1" ht="15.5" x14ac:dyDescent="0.35">
      <c r="A11731" s="2"/>
    </row>
    <row r="11732" spans="1:1" ht="15.5" x14ac:dyDescent="0.35">
      <c r="A11732" s="2"/>
    </row>
    <row r="11733" spans="1:1" ht="15.5" x14ac:dyDescent="0.35">
      <c r="A11733" s="2"/>
    </row>
    <row r="11734" spans="1:1" ht="15.5" x14ac:dyDescent="0.35">
      <c r="A11734" s="2"/>
    </row>
    <row r="11735" spans="1:1" ht="15.5" x14ac:dyDescent="0.35">
      <c r="A11735" s="2"/>
    </row>
    <row r="11736" spans="1:1" ht="15.5" x14ac:dyDescent="0.35">
      <c r="A11736" s="2"/>
    </row>
    <row r="11737" spans="1:1" ht="15.5" x14ac:dyDescent="0.35">
      <c r="A11737" s="2"/>
    </row>
    <row r="11738" spans="1:1" ht="15.5" x14ac:dyDescent="0.35">
      <c r="A11738" s="2"/>
    </row>
    <row r="11739" spans="1:1" ht="15.5" x14ac:dyDescent="0.35">
      <c r="A11739" s="2"/>
    </row>
    <row r="11740" spans="1:1" ht="15.5" x14ac:dyDescent="0.35">
      <c r="A11740" s="2"/>
    </row>
    <row r="11741" spans="1:1" ht="15.5" x14ac:dyDescent="0.35">
      <c r="A11741" s="2"/>
    </row>
    <row r="11742" spans="1:1" ht="15.5" x14ac:dyDescent="0.35">
      <c r="A11742" s="2"/>
    </row>
    <row r="11743" spans="1:1" ht="15.5" x14ac:dyDescent="0.35">
      <c r="A11743" s="2"/>
    </row>
    <row r="11744" spans="1:1" ht="15.5" x14ac:dyDescent="0.35">
      <c r="A11744" s="2"/>
    </row>
    <row r="11745" spans="1:1" ht="15.5" x14ac:dyDescent="0.35">
      <c r="A11745" s="2"/>
    </row>
    <row r="11746" spans="1:1" ht="15.5" x14ac:dyDescent="0.35">
      <c r="A11746" s="2"/>
    </row>
    <row r="11747" spans="1:1" ht="15.5" x14ac:dyDescent="0.35">
      <c r="A11747" s="2"/>
    </row>
    <row r="11748" spans="1:1" ht="15.5" x14ac:dyDescent="0.35">
      <c r="A11748" s="2"/>
    </row>
    <row r="11749" spans="1:1" ht="15.5" x14ac:dyDescent="0.35">
      <c r="A11749" s="2"/>
    </row>
    <row r="11750" spans="1:1" ht="15.5" x14ac:dyDescent="0.35">
      <c r="A11750" s="2"/>
    </row>
    <row r="11751" spans="1:1" ht="15.5" x14ac:dyDescent="0.35">
      <c r="A11751" s="2"/>
    </row>
    <row r="11752" spans="1:1" ht="15.5" x14ac:dyDescent="0.35">
      <c r="A11752" s="2"/>
    </row>
    <row r="11753" spans="1:1" ht="15.5" x14ac:dyDescent="0.35">
      <c r="A11753" s="2"/>
    </row>
    <row r="11754" spans="1:1" ht="15.5" x14ac:dyDescent="0.35">
      <c r="A11754" s="2"/>
    </row>
    <row r="11755" spans="1:1" ht="15.5" x14ac:dyDescent="0.35">
      <c r="A11755" s="2"/>
    </row>
    <row r="11756" spans="1:1" ht="15.5" x14ac:dyDescent="0.35">
      <c r="A11756" s="2"/>
    </row>
    <row r="11757" spans="1:1" ht="15.5" x14ac:dyDescent="0.35">
      <c r="A11757" s="2"/>
    </row>
    <row r="11758" spans="1:1" ht="15.5" x14ac:dyDescent="0.35">
      <c r="A11758" s="2"/>
    </row>
    <row r="11759" spans="1:1" ht="15.5" x14ac:dyDescent="0.35">
      <c r="A11759" s="2"/>
    </row>
    <row r="11760" spans="1:1" ht="15.5" x14ac:dyDescent="0.35">
      <c r="A11760" s="2"/>
    </row>
    <row r="11761" spans="1:1" ht="15.5" x14ac:dyDescent="0.35">
      <c r="A11761" s="2"/>
    </row>
    <row r="11762" spans="1:1" ht="15.5" x14ac:dyDescent="0.35">
      <c r="A11762" s="2"/>
    </row>
    <row r="11763" spans="1:1" ht="15.5" x14ac:dyDescent="0.35">
      <c r="A11763" s="2"/>
    </row>
    <row r="11764" spans="1:1" ht="15.5" x14ac:dyDescent="0.35">
      <c r="A11764" s="2"/>
    </row>
    <row r="11765" spans="1:1" ht="15.5" x14ac:dyDescent="0.35">
      <c r="A11765" s="2"/>
    </row>
    <row r="11766" spans="1:1" ht="15.5" x14ac:dyDescent="0.35">
      <c r="A11766" s="2"/>
    </row>
    <row r="11767" spans="1:1" ht="15.5" x14ac:dyDescent="0.35">
      <c r="A11767" s="2"/>
    </row>
    <row r="11768" spans="1:1" ht="15.5" x14ac:dyDescent="0.35">
      <c r="A11768" s="2"/>
    </row>
    <row r="11769" spans="1:1" ht="15.5" x14ac:dyDescent="0.35">
      <c r="A11769" s="2"/>
    </row>
    <row r="11770" spans="1:1" ht="15.5" x14ac:dyDescent="0.35">
      <c r="A11770" s="2"/>
    </row>
    <row r="11771" spans="1:1" ht="15.5" x14ac:dyDescent="0.35">
      <c r="A11771" s="2"/>
    </row>
    <row r="11772" spans="1:1" ht="15.5" x14ac:dyDescent="0.35">
      <c r="A11772" s="2"/>
    </row>
    <row r="11773" spans="1:1" ht="15.5" x14ac:dyDescent="0.35">
      <c r="A11773" s="2"/>
    </row>
    <row r="11774" spans="1:1" ht="15.5" x14ac:dyDescent="0.35">
      <c r="A11774" s="2"/>
    </row>
    <row r="11775" spans="1:1" ht="15.5" x14ac:dyDescent="0.35">
      <c r="A11775" s="2"/>
    </row>
    <row r="11776" spans="1:1" ht="15.5" x14ac:dyDescent="0.35">
      <c r="A11776" s="2"/>
    </row>
    <row r="11777" spans="1:1" ht="15.5" x14ac:dyDescent="0.35">
      <c r="A11777" s="2"/>
    </row>
    <row r="11778" spans="1:1" ht="15.5" x14ac:dyDescent="0.35">
      <c r="A11778" s="2"/>
    </row>
    <row r="11779" spans="1:1" ht="15.5" x14ac:dyDescent="0.35">
      <c r="A11779" s="2"/>
    </row>
    <row r="11780" spans="1:1" ht="15.5" x14ac:dyDescent="0.35">
      <c r="A11780" s="2"/>
    </row>
    <row r="11781" spans="1:1" ht="15.5" x14ac:dyDescent="0.35">
      <c r="A11781" s="2"/>
    </row>
    <row r="11782" spans="1:1" ht="15.5" x14ac:dyDescent="0.35">
      <c r="A11782" s="2"/>
    </row>
    <row r="11783" spans="1:1" ht="15.5" x14ac:dyDescent="0.35">
      <c r="A11783" s="2"/>
    </row>
    <row r="11784" spans="1:1" ht="15.5" x14ac:dyDescent="0.35">
      <c r="A11784" s="2"/>
    </row>
    <row r="11785" spans="1:1" ht="15.5" x14ac:dyDescent="0.35">
      <c r="A11785" s="2"/>
    </row>
    <row r="11786" spans="1:1" ht="15.5" x14ac:dyDescent="0.35">
      <c r="A11786" s="2"/>
    </row>
    <row r="11787" spans="1:1" ht="15.5" x14ac:dyDescent="0.35">
      <c r="A11787" s="2"/>
    </row>
    <row r="11788" spans="1:1" ht="15.5" x14ac:dyDescent="0.35">
      <c r="A11788" s="2"/>
    </row>
    <row r="11789" spans="1:1" ht="15.5" x14ac:dyDescent="0.35">
      <c r="A11789" s="2"/>
    </row>
    <row r="11790" spans="1:1" ht="15.5" x14ac:dyDescent="0.35">
      <c r="A11790" s="2"/>
    </row>
    <row r="11791" spans="1:1" ht="15.5" x14ac:dyDescent="0.35">
      <c r="A11791" s="2"/>
    </row>
    <row r="11792" spans="1:1" ht="15.5" x14ac:dyDescent="0.35">
      <c r="A11792" s="2"/>
    </row>
    <row r="11793" spans="1:1" ht="15.5" x14ac:dyDescent="0.35">
      <c r="A11793" s="2"/>
    </row>
    <row r="11794" spans="1:1" ht="15.5" x14ac:dyDescent="0.35">
      <c r="A11794" s="2"/>
    </row>
    <row r="11795" spans="1:1" ht="15.5" x14ac:dyDescent="0.35">
      <c r="A11795" s="2"/>
    </row>
    <row r="11796" spans="1:1" ht="15.5" x14ac:dyDescent="0.35">
      <c r="A11796" s="2"/>
    </row>
    <row r="11797" spans="1:1" ht="15.5" x14ac:dyDescent="0.35">
      <c r="A11797" s="2"/>
    </row>
    <row r="11798" spans="1:1" ht="15.5" x14ac:dyDescent="0.35">
      <c r="A11798" s="2"/>
    </row>
    <row r="11799" spans="1:1" ht="15.5" x14ac:dyDescent="0.35">
      <c r="A11799" s="2"/>
    </row>
    <row r="11800" spans="1:1" ht="15.5" x14ac:dyDescent="0.35">
      <c r="A11800" s="2"/>
    </row>
    <row r="11801" spans="1:1" ht="15.5" x14ac:dyDescent="0.35">
      <c r="A11801" s="2"/>
    </row>
    <row r="11802" spans="1:1" ht="15.5" x14ac:dyDescent="0.35">
      <c r="A11802" s="2"/>
    </row>
    <row r="11803" spans="1:1" ht="15.5" x14ac:dyDescent="0.35">
      <c r="A11803" s="2"/>
    </row>
    <row r="11804" spans="1:1" ht="15.5" x14ac:dyDescent="0.35">
      <c r="A11804" s="2"/>
    </row>
    <row r="11805" spans="1:1" ht="15.5" x14ac:dyDescent="0.35">
      <c r="A11805" s="2"/>
    </row>
    <row r="11806" spans="1:1" ht="15.5" x14ac:dyDescent="0.35">
      <c r="A11806" s="2"/>
    </row>
    <row r="11807" spans="1:1" ht="15.5" x14ac:dyDescent="0.35">
      <c r="A11807" s="2"/>
    </row>
    <row r="11808" spans="1:1" ht="15.5" x14ac:dyDescent="0.35">
      <c r="A11808" s="2"/>
    </row>
    <row r="11809" spans="1:1" ht="15.5" x14ac:dyDescent="0.35">
      <c r="A11809" s="2"/>
    </row>
    <row r="11810" spans="1:1" ht="15.5" x14ac:dyDescent="0.35">
      <c r="A11810" s="2"/>
    </row>
    <row r="11811" spans="1:1" ht="15.5" x14ac:dyDescent="0.35">
      <c r="A11811" s="2"/>
    </row>
    <row r="11812" spans="1:1" ht="15.5" x14ac:dyDescent="0.35">
      <c r="A11812" s="2"/>
    </row>
    <row r="11813" spans="1:1" ht="15.5" x14ac:dyDescent="0.35">
      <c r="A11813" s="2"/>
    </row>
    <row r="11814" spans="1:1" ht="15.5" x14ac:dyDescent="0.35">
      <c r="A11814" s="2"/>
    </row>
    <row r="11815" spans="1:1" ht="15.5" x14ac:dyDescent="0.35">
      <c r="A11815" s="2"/>
    </row>
    <row r="11816" spans="1:1" ht="15.5" x14ac:dyDescent="0.35">
      <c r="A11816" s="2"/>
    </row>
    <row r="11817" spans="1:1" ht="15.5" x14ac:dyDescent="0.35">
      <c r="A11817" s="2"/>
    </row>
    <row r="11818" spans="1:1" ht="15.5" x14ac:dyDescent="0.35">
      <c r="A11818" s="2"/>
    </row>
    <row r="11819" spans="1:1" ht="15.5" x14ac:dyDescent="0.35">
      <c r="A11819" s="2"/>
    </row>
    <row r="11820" spans="1:1" ht="15.5" x14ac:dyDescent="0.35">
      <c r="A11820" s="2"/>
    </row>
    <row r="11821" spans="1:1" ht="15.5" x14ac:dyDescent="0.35">
      <c r="A11821" s="2"/>
    </row>
    <row r="11822" spans="1:1" ht="15.5" x14ac:dyDescent="0.35">
      <c r="A11822" s="2"/>
    </row>
    <row r="11823" spans="1:1" ht="15.5" x14ac:dyDescent="0.35">
      <c r="A11823" s="2"/>
    </row>
    <row r="11824" spans="1:1" ht="15.5" x14ac:dyDescent="0.35">
      <c r="A11824" s="2"/>
    </row>
    <row r="11825" spans="1:1" ht="15.5" x14ac:dyDescent="0.35">
      <c r="A11825" s="2"/>
    </row>
    <row r="11826" spans="1:1" ht="15.5" x14ac:dyDescent="0.35">
      <c r="A11826" s="2"/>
    </row>
    <row r="11827" spans="1:1" ht="15.5" x14ac:dyDescent="0.35">
      <c r="A11827" s="2"/>
    </row>
    <row r="11828" spans="1:1" ht="15.5" x14ac:dyDescent="0.35">
      <c r="A11828" s="2"/>
    </row>
    <row r="11829" spans="1:1" ht="15.5" x14ac:dyDescent="0.35">
      <c r="A11829" s="2"/>
    </row>
    <row r="11830" spans="1:1" ht="15.5" x14ac:dyDescent="0.35">
      <c r="A11830" s="2"/>
    </row>
    <row r="11831" spans="1:1" ht="15.5" x14ac:dyDescent="0.35">
      <c r="A11831" s="2"/>
    </row>
    <row r="11832" spans="1:1" ht="15.5" x14ac:dyDescent="0.35">
      <c r="A11832" s="2"/>
    </row>
    <row r="11833" spans="1:1" ht="15.5" x14ac:dyDescent="0.35">
      <c r="A11833" s="2"/>
    </row>
    <row r="11834" spans="1:1" ht="15.5" x14ac:dyDescent="0.35">
      <c r="A11834" s="2"/>
    </row>
    <row r="11835" spans="1:1" ht="15.5" x14ac:dyDescent="0.35">
      <c r="A11835" s="2"/>
    </row>
    <row r="11836" spans="1:1" ht="15.5" x14ac:dyDescent="0.35">
      <c r="A11836" s="2"/>
    </row>
    <row r="11837" spans="1:1" ht="15.5" x14ac:dyDescent="0.35">
      <c r="A11837" s="2"/>
    </row>
    <row r="11838" spans="1:1" ht="15.5" x14ac:dyDescent="0.35">
      <c r="A11838" s="2"/>
    </row>
    <row r="11839" spans="1:1" ht="15.5" x14ac:dyDescent="0.35">
      <c r="A11839" s="2"/>
    </row>
    <row r="11840" spans="1:1" ht="15.5" x14ac:dyDescent="0.35">
      <c r="A11840" s="2"/>
    </row>
    <row r="11841" spans="1:1" ht="15.5" x14ac:dyDescent="0.35">
      <c r="A11841" s="2"/>
    </row>
    <row r="11842" spans="1:1" ht="15.5" x14ac:dyDescent="0.35">
      <c r="A11842" s="2"/>
    </row>
    <row r="11843" spans="1:1" ht="15.5" x14ac:dyDescent="0.35">
      <c r="A11843" s="2"/>
    </row>
    <row r="11844" spans="1:1" ht="15.5" x14ac:dyDescent="0.35">
      <c r="A11844" s="2"/>
    </row>
    <row r="11845" spans="1:1" ht="15.5" x14ac:dyDescent="0.35">
      <c r="A11845" s="2"/>
    </row>
    <row r="11846" spans="1:1" ht="15.5" x14ac:dyDescent="0.35">
      <c r="A11846" s="2"/>
    </row>
    <row r="11847" spans="1:1" ht="15.5" x14ac:dyDescent="0.35">
      <c r="A11847" s="2"/>
    </row>
    <row r="11848" spans="1:1" ht="15.5" x14ac:dyDescent="0.35">
      <c r="A11848" s="2"/>
    </row>
    <row r="11849" spans="1:1" ht="15.5" x14ac:dyDescent="0.35">
      <c r="A11849" s="2"/>
    </row>
    <row r="11850" spans="1:1" ht="15.5" x14ac:dyDescent="0.35">
      <c r="A11850" s="2"/>
    </row>
    <row r="11851" spans="1:1" ht="15.5" x14ac:dyDescent="0.35">
      <c r="A11851" s="2"/>
    </row>
    <row r="11852" spans="1:1" ht="15.5" x14ac:dyDescent="0.35">
      <c r="A11852" s="2"/>
    </row>
    <row r="11853" spans="1:1" ht="15.5" x14ac:dyDescent="0.35">
      <c r="A11853" s="2"/>
    </row>
    <row r="11854" spans="1:1" ht="15.5" x14ac:dyDescent="0.35">
      <c r="A11854" s="2"/>
    </row>
    <row r="11855" spans="1:1" ht="15.5" x14ac:dyDescent="0.35">
      <c r="A11855" s="2"/>
    </row>
    <row r="11856" spans="1:1" ht="15.5" x14ac:dyDescent="0.35">
      <c r="A11856" s="2"/>
    </row>
    <row r="11857" spans="1:1" ht="15.5" x14ac:dyDescent="0.35">
      <c r="A11857" s="2"/>
    </row>
    <row r="11858" spans="1:1" ht="15.5" x14ac:dyDescent="0.35">
      <c r="A11858" s="2"/>
    </row>
    <row r="11859" spans="1:1" ht="15.5" x14ac:dyDescent="0.35">
      <c r="A11859" s="2"/>
    </row>
    <row r="11860" spans="1:1" ht="15.5" x14ac:dyDescent="0.35">
      <c r="A11860" s="2"/>
    </row>
    <row r="11861" spans="1:1" ht="15.5" x14ac:dyDescent="0.35">
      <c r="A11861" s="2"/>
    </row>
    <row r="11862" spans="1:1" ht="15.5" x14ac:dyDescent="0.35">
      <c r="A11862" s="2"/>
    </row>
    <row r="11863" spans="1:1" ht="15.5" x14ac:dyDescent="0.35">
      <c r="A11863" s="2"/>
    </row>
    <row r="11864" spans="1:1" ht="15.5" x14ac:dyDescent="0.35">
      <c r="A11864" s="2"/>
    </row>
    <row r="11865" spans="1:1" ht="15.5" x14ac:dyDescent="0.35">
      <c r="A11865" s="2"/>
    </row>
    <row r="11866" spans="1:1" ht="15.5" x14ac:dyDescent="0.35">
      <c r="A11866" s="2"/>
    </row>
    <row r="11867" spans="1:1" ht="15.5" x14ac:dyDescent="0.35">
      <c r="A11867" s="2"/>
    </row>
    <row r="11868" spans="1:1" ht="15.5" x14ac:dyDescent="0.35">
      <c r="A11868" s="2"/>
    </row>
    <row r="11869" spans="1:1" ht="15.5" x14ac:dyDescent="0.35">
      <c r="A11869" s="2"/>
    </row>
    <row r="11870" spans="1:1" ht="15.5" x14ac:dyDescent="0.35">
      <c r="A11870" s="2"/>
    </row>
    <row r="11871" spans="1:1" ht="15.5" x14ac:dyDescent="0.35">
      <c r="A11871" s="2"/>
    </row>
    <row r="11872" spans="1:1" ht="15.5" x14ac:dyDescent="0.35">
      <c r="A11872" s="2"/>
    </row>
    <row r="11873" spans="1:1" ht="15.5" x14ac:dyDescent="0.35">
      <c r="A11873" s="2"/>
    </row>
    <row r="11874" spans="1:1" ht="15.5" x14ac:dyDescent="0.35">
      <c r="A11874" s="2"/>
    </row>
    <row r="11875" spans="1:1" ht="15.5" x14ac:dyDescent="0.35">
      <c r="A11875" s="2"/>
    </row>
    <row r="11876" spans="1:1" ht="15.5" x14ac:dyDescent="0.35">
      <c r="A11876" s="2"/>
    </row>
    <row r="11877" spans="1:1" ht="15.5" x14ac:dyDescent="0.35">
      <c r="A11877" s="2"/>
    </row>
    <row r="11878" spans="1:1" ht="15.5" x14ac:dyDescent="0.35">
      <c r="A11878" s="2"/>
    </row>
    <row r="11879" spans="1:1" ht="15.5" x14ac:dyDescent="0.35">
      <c r="A11879" s="2"/>
    </row>
    <row r="11880" spans="1:1" ht="15.5" x14ac:dyDescent="0.35">
      <c r="A11880" s="2"/>
    </row>
    <row r="11881" spans="1:1" ht="15.5" x14ac:dyDescent="0.35">
      <c r="A11881" s="2"/>
    </row>
    <row r="11882" spans="1:1" ht="15.5" x14ac:dyDescent="0.35">
      <c r="A11882" s="2"/>
    </row>
    <row r="11883" spans="1:1" ht="15.5" x14ac:dyDescent="0.35">
      <c r="A11883" s="2"/>
    </row>
    <row r="11884" spans="1:1" ht="15.5" x14ac:dyDescent="0.35">
      <c r="A11884" s="2"/>
    </row>
    <row r="11885" spans="1:1" ht="15.5" x14ac:dyDescent="0.35">
      <c r="A11885" s="2"/>
    </row>
    <row r="11886" spans="1:1" ht="15.5" x14ac:dyDescent="0.35">
      <c r="A11886" s="2"/>
    </row>
    <row r="11887" spans="1:1" ht="15.5" x14ac:dyDescent="0.35">
      <c r="A11887" s="2"/>
    </row>
    <row r="11888" spans="1:1" ht="15.5" x14ac:dyDescent="0.35">
      <c r="A11888" s="2"/>
    </row>
    <row r="11889" spans="1:1" ht="15.5" x14ac:dyDescent="0.35">
      <c r="A11889" s="2"/>
    </row>
    <row r="11890" spans="1:1" ht="15.5" x14ac:dyDescent="0.35">
      <c r="A11890" s="2"/>
    </row>
    <row r="11891" spans="1:1" ht="15.5" x14ac:dyDescent="0.35">
      <c r="A11891" s="2"/>
    </row>
    <row r="11892" spans="1:1" ht="15.5" x14ac:dyDescent="0.35">
      <c r="A11892" s="2"/>
    </row>
    <row r="11893" spans="1:1" ht="15.5" x14ac:dyDescent="0.35">
      <c r="A11893" s="2"/>
    </row>
    <row r="11894" spans="1:1" ht="15.5" x14ac:dyDescent="0.35">
      <c r="A11894" s="2"/>
    </row>
    <row r="11895" spans="1:1" ht="15.5" x14ac:dyDescent="0.35">
      <c r="A11895" s="2"/>
    </row>
    <row r="11896" spans="1:1" ht="15.5" x14ac:dyDescent="0.35">
      <c r="A11896" s="2"/>
    </row>
    <row r="11897" spans="1:1" ht="15.5" x14ac:dyDescent="0.35">
      <c r="A11897" s="2"/>
    </row>
    <row r="11898" spans="1:1" ht="15.5" x14ac:dyDescent="0.35">
      <c r="A11898" s="2"/>
    </row>
    <row r="11899" spans="1:1" ht="15.5" x14ac:dyDescent="0.35">
      <c r="A11899" s="2"/>
    </row>
    <row r="11900" spans="1:1" ht="15.5" x14ac:dyDescent="0.35">
      <c r="A11900" s="2"/>
    </row>
    <row r="11901" spans="1:1" ht="15.5" x14ac:dyDescent="0.35">
      <c r="A11901" s="2"/>
    </row>
    <row r="11902" spans="1:1" ht="15.5" x14ac:dyDescent="0.35">
      <c r="A11902" s="2"/>
    </row>
    <row r="11903" spans="1:1" ht="15.5" x14ac:dyDescent="0.35">
      <c r="A11903" s="2"/>
    </row>
    <row r="11904" spans="1:1" ht="15.5" x14ac:dyDescent="0.35">
      <c r="A11904" s="2"/>
    </row>
    <row r="11905" spans="1:1" ht="15.5" x14ac:dyDescent="0.35">
      <c r="A11905" s="2"/>
    </row>
    <row r="11906" spans="1:1" ht="15.5" x14ac:dyDescent="0.35">
      <c r="A11906" s="2"/>
    </row>
    <row r="11907" spans="1:1" ht="15.5" x14ac:dyDescent="0.35">
      <c r="A11907" s="2"/>
    </row>
    <row r="11908" spans="1:1" ht="15.5" x14ac:dyDescent="0.35">
      <c r="A11908" s="2"/>
    </row>
    <row r="11909" spans="1:1" ht="15.5" x14ac:dyDescent="0.35">
      <c r="A11909" s="2"/>
    </row>
    <row r="11910" spans="1:1" ht="15.5" x14ac:dyDescent="0.35">
      <c r="A11910" s="2"/>
    </row>
    <row r="11911" spans="1:1" ht="15.5" x14ac:dyDescent="0.35">
      <c r="A11911" s="2"/>
    </row>
    <row r="11912" spans="1:1" ht="15.5" x14ac:dyDescent="0.35">
      <c r="A11912" s="2"/>
    </row>
    <row r="11913" spans="1:1" ht="15.5" x14ac:dyDescent="0.35">
      <c r="A11913" s="2"/>
    </row>
    <row r="11914" spans="1:1" ht="15.5" x14ac:dyDescent="0.35">
      <c r="A11914" s="2"/>
    </row>
    <row r="11915" spans="1:1" ht="15.5" x14ac:dyDescent="0.35">
      <c r="A11915" s="2"/>
    </row>
    <row r="11916" spans="1:1" ht="15.5" x14ac:dyDescent="0.35">
      <c r="A11916" s="2"/>
    </row>
    <row r="11917" spans="1:1" ht="15.5" x14ac:dyDescent="0.35">
      <c r="A11917" s="2"/>
    </row>
    <row r="11918" spans="1:1" ht="15.5" x14ac:dyDescent="0.35">
      <c r="A11918" s="2"/>
    </row>
    <row r="11919" spans="1:1" ht="15.5" x14ac:dyDescent="0.35">
      <c r="A11919" s="2"/>
    </row>
    <row r="11920" spans="1:1" ht="15.5" x14ac:dyDescent="0.35">
      <c r="A11920" s="2"/>
    </row>
    <row r="11921" spans="1:1" ht="15.5" x14ac:dyDescent="0.35">
      <c r="A11921" s="2"/>
    </row>
    <row r="11922" spans="1:1" ht="15.5" x14ac:dyDescent="0.35">
      <c r="A11922" s="2"/>
    </row>
    <row r="11923" spans="1:1" ht="15.5" x14ac:dyDescent="0.35">
      <c r="A11923" s="2"/>
    </row>
    <row r="11924" spans="1:1" ht="15.5" x14ac:dyDescent="0.35">
      <c r="A11924" s="2"/>
    </row>
    <row r="11925" spans="1:1" ht="15.5" x14ac:dyDescent="0.35">
      <c r="A11925" s="2"/>
    </row>
    <row r="11926" spans="1:1" ht="15.5" x14ac:dyDescent="0.35">
      <c r="A11926" s="2"/>
    </row>
    <row r="11927" spans="1:1" ht="15.5" x14ac:dyDescent="0.35">
      <c r="A11927" s="2"/>
    </row>
    <row r="11928" spans="1:1" ht="15.5" x14ac:dyDescent="0.35">
      <c r="A11928" s="2"/>
    </row>
    <row r="11929" spans="1:1" ht="15.5" x14ac:dyDescent="0.35">
      <c r="A11929" s="2"/>
    </row>
    <row r="11930" spans="1:1" ht="15.5" x14ac:dyDescent="0.35">
      <c r="A11930" s="2"/>
    </row>
    <row r="11931" spans="1:1" ht="15.5" x14ac:dyDescent="0.35">
      <c r="A11931" s="2"/>
    </row>
    <row r="11932" spans="1:1" ht="15.5" x14ac:dyDescent="0.35">
      <c r="A11932" s="2"/>
    </row>
    <row r="11933" spans="1:1" ht="15.5" x14ac:dyDescent="0.35">
      <c r="A11933" s="2"/>
    </row>
    <row r="11934" spans="1:1" ht="15.5" x14ac:dyDescent="0.35">
      <c r="A11934" s="2"/>
    </row>
    <row r="11935" spans="1:1" ht="15.5" x14ac:dyDescent="0.35">
      <c r="A11935" s="2"/>
    </row>
    <row r="11936" spans="1:1" ht="15.5" x14ac:dyDescent="0.35">
      <c r="A11936" s="2"/>
    </row>
    <row r="11937" spans="1:1" ht="15.5" x14ac:dyDescent="0.35">
      <c r="A11937" s="2"/>
    </row>
    <row r="11938" spans="1:1" ht="15.5" x14ac:dyDescent="0.35">
      <c r="A11938" s="2"/>
    </row>
    <row r="11939" spans="1:1" ht="15.5" x14ac:dyDescent="0.35">
      <c r="A11939" s="2"/>
    </row>
    <row r="11940" spans="1:1" ht="15.5" x14ac:dyDescent="0.35">
      <c r="A11940" s="2"/>
    </row>
    <row r="11941" spans="1:1" ht="15.5" x14ac:dyDescent="0.35">
      <c r="A11941" s="2"/>
    </row>
    <row r="11942" spans="1:1" ht="15.5" x14ac:dyDescent="0.35">
      <c r="A11942" s="2"/>
    </row>
    <row r="11943" spans="1:1" ht="15.5" x14ac:dyDescent="0.35">
      <c r="A11943" s="2"/>
    </row>
    <row r="11944" spans="1:1" ht="15.5" x14ac:dyDescent="0.35">
      <c r="A11944" s="2"/>
    </row>
    <row r="11945" spans="1:1" ht="15.5" x14ac:dyDescent="0.35">
      <c r="A11945" s="2"/>
    </row>
    <row r="11946" spans="1:1" ht="15.5" x14ac:dyDescent="0.35">
      <c r="A11946" s="2"/>
    </row>
    <row r="11947" spans="1:1" ht="15.5" x14ac:dyDescent="0.35">
      <c r="A11947" s="2"/>
    </row>
    <row r="11948" spans="1:1" ht="15.5" x14ac:dyDescent="0.35">
      <c r="A11948" s="2"/>
    </row>
    <row r="11949" spans="1:1" ht="15.5" x14ac:dyDescent="0.35">
      <c r="A11949" s="2"/>
    </row>
    <row r="11950" spans="1:1" ht="15.5" x14ac:dyDescent="0.35">
      <c r="A11950" s="2"/>
    </row>
    <row r="11951" spans="1:1" ht="15.5" x14ac:dyDescent="0.35">
      <c r="A11951" s="2"/>
    </row>
    <row r="11952" spans="1:1" ht="15.5" x14ac:dyDescent="0.35">
      <c r="A11952" s="2"/>
    </row>
    <row r="11953" spans="1:1" ht="15.5" x14ac:dyDescent="0.35">
      <c r="A11953" s="2"/>
    </row>
    <row r="11954" spans="1:1" ht="15.5" x14ac:dyDescent="0.35">
      <c r="A11954" s="2"/>
    </row>
    <row r="11955" spans="1:1" ht="15.5" x14ac:dyDescent="0.35">
      <c r="A11955" s="2"/>
    </row>
    <row r="11956" spans="1:1" ht="15.5" x14ac:dyDescent="0.35">
      <c r="A11956" s="2"/>
    </row>
    <row r="11957" spans="1:1" ht="15.5" x14ac:dyDescent="0.35">
      <c r="A11957" s="2"/>
    </row>
    <row r="11958" spans="1:1" ht="15.5" x14ac:dyDescent="0.35">
      <c r="A11958" s="2"/>
    </row>
    <row r="11959" spans="1:1" ht="15.5" x14ac:dyDescent="0.35">
      <c r="A11959" s="2"/>
    </row>
    <row r="11960" spans="1:1" ht="15.5" x14ac:dyDescent="0.35">
      <c r="A11960" s="2"/>
    </row>
    <row r="11961" spans="1:1" ht="15.5" x14ac:dyDescent="0.35">
      <c r="A11961" s="2"/>
    </row>
    <row r="11962" spans="1:1" ht="15.5" x14ac:dyDescent="0.35">
      <c r="A11962" s="2"/>
    </row>
    <row r="11963" spans="1:1" ht="15.5" x14ac:dyDescent="0.35">
      <c r="A11963" s="2"/>
    </row>
    <row r="11964" spans="1:1" ht="15.5" x14ac:dyDescent="0.35">
      <c r="A11964" s="2"/>
    </row>
    <row r="11965" spans="1:1" ht="15.5" x14ac:dyDescent="0.35">
      <c r="A11965" s="2"/>
    </row>
    <row r="11966" spans="1:1" ht="15.5" x14ac:dyDescent="0.35">
      <c r="A11966" s="2"/>
    </row>
    <row r="11967" spans="1:1" ht="15.5" x14ac:dyDescent="0.35">
      <c r="A11967" s="2"/>
    </row>
    <row r="11968" spans="1:1" ht="15.5" x14ac:dyDescent="0.35">
      <c r="A11968" s="2"/>
    </row>
    <row r="11969" spans="1:1" ht="15.5" x14ac:dyDescent="0.35">
      <c r="A11969" s="2"/>
    </row>
    <row r="11970" spans="1:1" ht="15.5" x14ac:dyDescent="0.35">
      <c r="A11970" s="2"/>
    </row>
    <row r="11971" spans="1:1" ht="15.5" x14ac:dyDescent="0.35">
      <c r="A11971" s="2"/>
    </row>
    <row r="11972" spans="1:1" ht="15.5" x14ac:dyDescent="0.35">
      <c r="A11972" s="2"/>
    </row>
    <row r="11973" spans="1:1" ht="15.5" x14ac:dyDescent="0.35">
      <c r="A11973" s="2"/>
    </row>
    <row r="11974" spans="1:1" ht="15.5" x14ac:dyDescent="0.35">
      <c r="A11974" s="2"/>
    </row>
    <row r="11975" spans="1:1" ht="15.5" x14ac:dyDescent="0.35">
      <c r="A11975" s="2"/>
    </row>
    <row r="11976" spans="1:1" ht="15.5" x14ac:dyDescent="0.35">
      <c r="A11976" s="2"/>
    </row>
    <row r="11977" spans="1:1" ht="15.5" x14ac:dyDescent="0.35">
      <c r="A11977" s="2"/>
    </row>
    <row r="11978" spans="1:1" ht="15.5" x14ac:dyDescent="0.35">
      <c r="A11978" s="2"/>
    </row>
    <row r="11979" spans="1:1" ht="15.5" x14ac:dyDescent="0.35">
      <c r="A11979" s="2"/>
    </row>
    <row r="11980" spans="1:1" ht="15.5" x14ac:dyDescent="0.35">
      <c r="A11980" s="2"/>
    </row>
    <row r="11981" spans="1:1" ht="15.5" x14ac:dyDescent="0.35">
      <c r="A11981" s="2"/>
    </row>
    <row r="11982" spans="1:1" ht="15.5" x14ac:dyDescent="0.35">
      <c r="A11982" s="2"/>
    </row>
    <row r="11983" spans="1:1" ht="15.5" x14ac:dyDescent="0.35">
      <c r="A11983" s="2"/>
    </row>
    <row r="11984" spans="1:1" ht="15.5" x14ac:dyDescent="0.35">
      <c r="A11984" s="2"/>
    </row>
    <row r="11985" spans="1:1" ht="15.5" x14ac:dyDescent="0.35">
      <c r="A11985" s="2"/>
    </row>
    <row r="11986" spans="1:1" ht="15.5" x14ac:dyDescent="0.35">
      <c r="A11986" s="2"/>
    </row>
    <row r="11987" spans="1:1" ht="15.5" x14ac:dyDescent="0.35">
      <c r="A11987" s="2"/>
    </row>
    <row r="11988" spans="1:1" ht="15.5" x14ac:dyDescent="0.35">
      <c r="A11988" s="2"/>
    </row>
    <row r="11989" spans="1:1" ht="15.5" x14ac:dyDescent="0.35">
      <c r="A11989" s="2"/>
    </row>
    <row r="11990" spans="1:1" ht="15.5" x14ac:dyDescent="0.35">
      <c r="A11990" s="2"/>
    </row>
    <row r="11991" spans="1:1" ht="15.5" x14ac:dyDescent="0.35">
      <c r="A11991" s="2"/>
    </row>
    <row r="11992" spans="1:1" ht="15.5" x14ac:dyDescent="0.35">
      <c r="A11992" s="2"/>
    </row>
    <row r="11993" spans="1:1" ht="15.5" x14ac:dyDescent="0.35">
      <c r="A11993" s="2"/>
    </row>
    <row r="11994" spans="1:1" ht="15.5" x14ac:dyDescent="0.35">
      <c r="A11994" s="2"/>
    </row>
    <row r="11995" spans="1:1" ht="15.5" x14ac:dyDescent="0.35">
      <c r="A11995" s="2"/>
    </row>
    <row r="11996" spans="1:1" ht="15.5" x14ac:dyDescent="0.35">
      <c r="A11996" s="2"/>
    </row>
    <row r="11997" spans="1:1" ht="15.5" x14ac:dyDescent="0.35">
      <c r="A11997" s="2"/>
    </row>
    <row r="11998" spans="1:1" ht="15.5" x14ac:dyDescent="0.35">
      <c r="A11998" s="2"/>
    </row>
    <row r="11999" spans="1:1" ht="15.5" x14ac:dyDescent="0.35">
      <c r="A11999" s="2"/>
    </row>
    <row r="12000" spans="1:1" ht="15.5" x14ac:dyDescent="0.35">
      <c r="A12000" s="2"/>
    </row>
    <row r="12001" spans="1:1" ht="15.5" x14ac:dyDescent="0.35">
      <c r="A12001" s="2"/>
    </row>
    <row r="12002" spans="1:1" ht="15.5" x14ac:dyDescent="0.35">
      <c r="A12002" s="2"/>
    </row>
    <row r="12003" spans="1:1" ht="15.5" x14ac:dyDescent="0.35">
      <c r="A12003" s="2"/>
    </row>
    <row r="12004" spans="1:1" ht="15.5" x14ac:dyDescent="0.35">
      <c r="A12004" s="2"/>
    </row>
    <row r="12005" spans="1:1" ht="15.5" x14ac:dyDescent="0.35">
      <c r="A12005" s="2"/>
    </row>
    <row r="12006" spans="1:1" ht="15.5" x14ac:dyDescent="0.35">
      <c r="A12006" s="2"/>
    </row>
    <row r="12007" spans="1:1" ht="15.5" x14ac:dyDescent="0.35">
      <c r="A12007" s="2"/>
    </row>
    <row r="12008" spans="1:1" ht="15.5" x14ac:dyDescent="0.35">
      <c r="A12008" s="2"/>
    </row>
    <row r="12009" spans="1:1" ht="15.5" x14ac:dyDescent="0.35">
      <c r="A12009" s="2"/>
    </row>
    <row r="12010" spans="1:1" ht="15.5" x14ac:dyDescent="0.35">
      <c r="A12010" s="2"/>
    </row>
    <row r="12011" spans="1:1" ht="15.5" x14ac:dyDescent="0.35">
      <c r="A12011" s="2"/>
    </row>
    <row r="12012" spans="1:1" ht="15.5" x14ac:dyDescent="0.35">
      <c r="A12012" s="2"/>
    </row>
    <row r="12013" spans="1:1" ht="15.5" x14ac:dyDescent="0.35">
      <c r="A12013" s="2"/>
    </row>
    <row r="12014" spans="1:1" ht="15.5" x14ac:dyDescent="0.35">
      <c r="A12014" s="2"/>
    </row>
    <row r="12015" spans="1:1" ht="15.5" x14ac:dyDescent="0.35">
      <c r="A12015" s="2"/>
    </row>
    <row r="12016" spans="1:1" ht="15.5" x14ac:dyDescent="0.35">
      <c r="A12016" s="2"/>
    </row>
    <row r="12017" spans="1:1" ht="15.5" x14ac:dyDescent="0.35">
      <c r="A12017" s="2"/>
    </row>
    <row r="12018" spans="1:1" ht="15.5" x14ac:dyDescent="0.35">
      <c r="A12018" s="2"/>
    </row>
    <row r="12019" spans="1:1" ht="15.5" x14ac:dyDescent="0.35">
      <c r="A12019" s="2"/>
    </row>
    <row r="12020" spans="1:1" ht="15.5" x14ac:dyDescent="0.35">
      <c r="A12020" s="2"/>
    </row>
    <row r="12021" spans="1:1" ht="15.5" x14ac:dyDescent="0.35">
      <c r="A12021" s="2"/>
    </row>
    <row r="12022" spans="1:1" ht="15.5" x14ac:dyDescent="0.35">
      <c r="A12022" s="2"/>
    </row>
    <row r="12023" spans="1:1" ht="15.5" x14ac:dyDescent="0.35">
      <c r="A12023" s="2"/>
    </row>
    <row r="12024" spans="1:1" ht="15.5" x14ac:dyDescent="0.35">
      <c r="A12024" s="2"/>
    </row>
    <row r="12025" spans="1:1" ht="15.5" x14ac:dyDescent="0.35">
      <c r="A12025" s="2"/>
    </row>
    <row r="12026" spans="1:1" ht="15.5" x14ac:dyDescent="0.35">
      <c r="A12026" s="2"/>
    </row>
    <row r="12027" spans="1:1" ht="15.5" x14ac:dyDescent="0.35">
      <c r="A12027" s="2"/>
    </row>
    <row r="12028" spans="1:1" ht="15.5" x14ac:dyDescent="0.35">
      <c r="A12028" s="2"/>
    </row>
    <row r="12029" spans="1:1" ht="15.5" x14ac:dyDescent="0.35">
      <c r="A12029" s="2"/>
    </row>
    <row r="12030" spans="1:1" ht="15.5" x14ac:dyDescent="0.35">
      <c r="A12030" s="2"/>
    </row>
    <row r="12031" spans="1:1" ht="15.5" x14ac:dyDescent="0.35">
      <c r="A12031" s="2"/>
    </row>
    <row r="12032" spans="1:1" ht="15.5" x14ac:dyDescent="0.35">
      <c r="A12032" s="2"/>
    </row>
    <row r="12033" spans="1:1" ht="15.5" x14ac:dyDescent="0.35">
      <c r="A12033" s="2"/>
    </row>
    <row r="12034" spans="1:1" ht="15.5" x14ac:dyDescent="0.35">
      <c r="A12034" s="2"/>
    </row>
    <row r="12035" spans="1:1" ht="15.5" x14ac:dyDescent="0.35">
      <c r="A12035" s="2"/>
    </row>
    <row r="12036" spans="1:1" ht="15.5" x14ac:dyDescent="0.35">
      <c r="A12036" s="2"/>
    </row>
    <row r="12037" spans="1:1" ht="15.5" x14ac:dyDescent="0.35">
      <c r="A12037" s="2"/>
    </row>
    <row r="12038" spans="1:1" ht="15.5" x14ac:dyDescent="0.35">
      <c r="A12038" s="2"/>
    </row>
    <row r="12039" spans="1:1" ht="15.5" x14ac:dyDescent="0.35">
      <c r="A12039" s="2"/>
    </row>
    <row r="12040" spans="1:1" ht="15.5" x14ac:dyDescent="0.35">
      <c r="A12040" s="2"/>
    </row>
    <row r="12041" spans="1:1" ht="15.5" x14ac:dyDescent="0.35">
      <c r="A12041" s="2"/>
    </row>
    <row r="12042" spans="1:1" ht="15.5" x14ac:dyDescent="0.35">
      <c r="A12042" s="2"/>
    </row>
    <row r="12043" spans="1:1" ht="15.5" x14ac:dyDescent="0.35">
      <c r="A12043" s="2"/>
    </row>
    <row r="12044" spans="1:1" ht="15.5" x14ac:dyDescent="0.35">
      <c r="A12044" s="2"/>
    </row>
    <row r="12045" spans="1:1" ht="15.5" x14ac:dyDescent="0.35">
      <c r="A12045" s="2"/>
    </row>
    <row r="12046" spans="1:1" ht="15.5" x14ac:dyDescent="0.35">
      <c r="A12046" s="2"/>
    </row>
    <row r="12047" spans="1:1" ht="15.5" x14ac:dyDescent="0.35">
      <c r="A12047" s="2"/>
    </row>
    <row r="12048" spans="1:1" ht="15.5" x14ac:dyDescent="0.35">
      <c r="A12048" s="2"/>
    </row>
    <row r="12049" spans="1:1" ht="15.5" x14ac:dyDescent="0.35">
      <c r="A12049" s="2"/>
    </row>
    <row r="12050" spans="1:1" ht="15.5" x14ac:dyDescent="0.35">
      <c r="A12050" s="2"/>
    </row>
    <row r="12051" spans="1:1" ht="15.5" x14ac:dyDescent="0.35">
      <c r="A12051" s="2"/>
    </row>
    <row r="12052" spans="1:1" ht="15.5" x14ac:dyDescent="0.35">
      <c r="A12052" s="2"/>
    </row>
    <row r="12053" spans="1:1" ht="15.5" x14ac:dyDescent="0.35">
      <c r="A12053" s="2"/>
    </row>
    <row r="12054" spans="1:1" ht="15.5" x14ac:dyDescent="0.35">
      <c r="A12054" s="2"/>
    </row>
    <row r="12055" spans="1:1" ht="15.5" x14ac:dyDescent="0.35">
      <c r="A12055" s="2"/>
    </row>
    <row r="12056" spans="1:1" ht="15.5" x14ac:dyDescent="0.35">
      <c r="A12056" s="2"/>
    </row>
    <row r="12057" spans="1:1" ht="15.5" x14ac:dyDescent="0.35">
      <c r="A12057" s="2"/>
    </row>
    <row r="12058" spans="1:1" ht="15.5" x14ac:dyDescent="0.35">
      <c r="A12058" s="2"/>
    </row>
    <row r="12059" spans="1:1" ht="15.5" x14ac:dyDescent="0.35">
      <c r="A12059" s="2"/>
    </row>
    <row r="12060" spans="1:1" ht="15.5" x14ac:dyDescent="0.35">
      <c r="A12060" s="2"/>
    </row>
    <row r="12061" spans="1:1" ht="15.5" x14ac:dyDescent="0.35">
      <c r="A12061" s="2"/>
    </row>
    <row r="12062" spans="1:1" ht="15.5" x14ac:dyDescent="0.35">
      <c r="A12062" s="2"/>
    </row>
    <row r="12063" spans="1:1" ht="15.5" x14ac:dyDescent="0.35">
      <c r="A12063" s="2"/>
    </row>
    <row r="12064" spans="1:1" ht="15.5" x14ac:dyDescent="0.35">
      <c r="A12064" s="2"/>
    </row>
    <row r="12065" spans="1:1" ht="15.5" x14ac:dyDescent="0.35">
      <c r="A12065" s="2"/>
    </row>
    <row r="12066" spans="1:1" ht="15.5" x14ac:dyDescent="0.35">
      <c r="A12066" s="2"/>
    </row>
    <row r="12067" spans="1:1" ht="15.5" x14ac:dyDescent="0.35">
      <c r="A12067" s="2"/>
    </row>
    <row r="12068" spans="1:1" ht="15.5" x14ac:dyDescent="0.35">
      <c r="A12068" s="2"/>
    </row>
    <row r="12069" spans="1:1" ht="15.5" x14ac:dyDescent="0.35">
      <c r="A12069" s="2"/>
    </row>
    <row r="12070" spans="1:1" ht="15.5" x14ac:dyDescent="0.35">
      <c r="A12070" s="2"/>
    </row>
    <row r="12071" spans="1:1" ht="15.5" x14ac:dyDescent="0.35">
      <c r="A12071" s="2"/>
    </row>
    <row r="12072" spans="1:1" ht="15.5" x14ac:dyDescent="0.35">
      <c r="A12072" s="2"/>
    </row>
    <row r="12073" spans="1:1" ht="15.5" x14ac:dyDescent="0.35">
      <c r="A12073" s="2"/>
    </row>
    <row r="12074" spans="1:1" ht="15.5" x14ac:dyDescent="0.35">
      <c r="A12074" s="2"/>
    </row>
    <row r="12075" spans="1:1" ht="15.5" x14ac:dyDescent="0.35">
      <c r="A12075" s="2"/>
    </row>
    <row r="12076" spans="1:1" ht="15.5" x14ac:dyDescent="0.35">
      <c r="A12076" s="2"/>
    </row>
    <row r="12077" spans="1:1" ht="15.5" x14ac:dyDescent="0.35">
      <c r="A12077" s="2"/>
    </row>
    <row r="12078" spans="1:1" ht="15.5" x14ac:dyDescent="0.35">
      <c r="A12078" s="2"/>
    </row>
    <row r="12079" spans="1:1" ht="15.5" x14ac:dyDescent="0.35">
      <c r="A12079" s="2"/>
    </row>
    <row r="12080" spans="1:1" ht="15.5" x14ac:dyDescent="0.35">
      <c r="A12080" s="2"/>
    </row>
    <row r="12081" spans="1:1" ht="15.5" x14ac:dyDescent="0.35">
      <c r="A12081" s="2"/>
    </row>
    <row r="12082" spans="1:1" ht="15.5" x14ac:dyDescent="0.35">
      <c r="A12082" s="2"/>
    </row>
    <row r="12083" spans="1:1" ht="15.5" x14ac:dyDescent="0.35">
      <c r="A12083" s="2"/>
    </row>
    <row r="12084" spans="1:1" ht="15.5" x14ac:dyDescent="0.35">
      <c r="A12084" s="2"/>
    </row>
    <row r="12085" spans="1:1" ht="15.5" x14ac:dyDescent="0.35">
      <c r="A12085" s="2"/>
    </row>
    <row r="12086" spans="1:1" ht="15.5" x14ac:dyDescent="0.35">
      <c r="A12086" s="2"/>
    </row>
    <row r="12087" spans="1:1" ht="15.5" x14ac:dyDescent="0.35">
      <c r="A12087" s="2"/>
    </row>
    <row r="12088" spans="1:1" ht="15.5" x14ac:dyDescent="0.35">
      <c r="A12088" s="2"/>
    </row>
    <row r="12089" spans="1:1" ht="15.5" x14ac:dyDescent="0.35">
      <c r="A12089" s="2"/>
    </row>
    <row r="12090" spans="1:1" ht="15.5" x14ac:dyDescent="0.35">
      <c r="A12090" s="2"/>
    </row>
    <row r="12091" spans="1:1" ht="15.5" x14ac:dyDescent="0.35">
      <c r="A12091" s="2"/>
    </row>
    <row r="12092" spans="1:1" ht="15.5" x14ac:dyDescent="0.35">
      <c r="A12092" s="2"/>
    </row>
    <row r="12093" spans="1:1" ht="15.5" x14ac:dyDescent="0.35">
      <c r="A12093" s="2"/>
    </row>
    <row r="12094" spans="1:1" ht="15.5" x14ac:dyDescent="0.35">
      <c r="A12094" s="2"/>
    </row>
    <row r="12095" spans="1:1" ht="15.5" x14ac:dyDescent="0.35">
      <c r="A12095" s="2"/>
    </row>
    <row r="12096" spans="1:1" ht="15.5" x14ac:dyDescent="0.35">
      <c r="A12096" s="2"/>
    </row>
    <row r="12097" spans="1:1" ht="15.5" x14ac:dyDescent="0.35">
      <c r="A12097" s="2"/>
    </row>
    <row r="12098" spans="1:1" ht="15.5" x14ac:dyDescent="0.35">
      <c r="A12098" s="2"/>
    </row>
    <row r="12099" spans="1:1" ht="15.5" x14ac:dyDescent="0.35">
      <c r="A12099" s="2"/>
    </row>
    <row r="12100" spans="1:1" ht="15.5" x14ac:dyDescent="0.35">
      <c r="A12100" s="2"/>
    </row>
    <row r="12101" spans="1:1" ht="15.5" x14ac:dyDescent="0.35">
      <c r="A12101" s="2"/>
    </row>
    <row r="12102" spans="1:1" ht="15.5" x14ac:dyDescent="0.35">
      <c r="A12102" s="2"/>
    </row>
    <row r="12103" spans="1:1" ht="15.5" x14ac:dyDescent="0.35">
      <c r="A12103" s="2"/>
    </row>
    <row r="12104" spans="1:1" ht="15.5" x14ac:dyDescent="0.35">
      <c r="A12104" s="2"/>
    </row>
    <row r="12105" spans="1:1" ht="15.5" x14ac:dyDescent="0.35">
      <c r="A12105" s="2"/>
    </row>
    <row r="12106" spans="1:1" ht="15.5" x14ac:dyDescent="0.35">
      <c r="A12106" s="2"/>
    </row>
    <row r="12107" spans="1:1" ht="15.5" x14ac:dyDescent="0.35">
      <c r="A12107" s="2"/>
    </row>
    <row r="12108" spans="1:1" ht="15.5" x14ac:dyDescent="0.35">
      <c r="A12108" s="2"/>
    </row>
    <row r="12109" spans="1:1" ht="15.5" x14ac:dyDescent="0.35">
      <c r="A12109" s="2"/>
    </row>
    <row r="12110" spans="1:1" ht="15.5" x14ac:dyDescent="0.35">
      <c r="A12110" s="2"/>
    </row>
    <row r="12111" spans="1:1" ht="15.5" x14ac:dyDescent="0.35">
      <c r="A12111" s="2"/>
    </row>
    <row r="12112" spans="1:1" ht="15.5" x14ac:dyDescent="0.35">
      <c r="A12112" s="2"/>
    </row>
    <row r="12113" spans="1:1" ht="15.5" x14ac:dyDescent="0.35">
      <c r="A12113" s="2"/>
    </row>
    <row r="12114" spans="1:1" ht="15.5" x14ac:dyDescent="0.35">
      <c r="A12114" s="2"/>
    </row>
    <row r="12115" spans="1:1" ht="15.5" x14ac:dyDescent="0.35">
      <c r="A12115" s="2"/>
    </row>
    <row r="12116" spans="1:1" ht="15.5" x14ac:dyDescent="0.35">
      <c r="A12116" s="2"/>
    </row>
    <row r="12117" spans="1:1" ht="15.5" x14ac:dyDescent="0.35">
      <c r="A12117" s="2"/>
    </row>
    <row r="12118" spans="1:1" ht="15.5" x14ac:dyDescent="0.35">
      <c r="A12118" s="2"/>
    </row>
    <row r="12119" spans="1:1" ht="15.5" x14ac:dyDescent="0.35">
      <c r="A12119" s="2"/>
    </row>
    <row r="12120" spans="1:1" ht="15.5" x14ac:dyDescent="0.35">
      <c r="A12120" s="2"/>
    </row>
    <row r="12121" spans="1:1" ht="15.5" x14ac:dyDescent="0.35">
      <c r="A12121" s="2"/>
    </row>
    <row r="12122" spans="1:1" ht="15.5" x14ac:dyDescent="0.35">
      <c r="A12122" s="2"/>
    </row>
    <row r="12123" spans="1:1" ht="15.5" x14ac:dyDescent="0.35">
      <c r="A12123" s="2"/>
    </row>
    <row r="12124" spans="1:1" ht="15.5" x14ac:dyDescent="0.35">
      <c r="A12124" s="2"/>
    </row>
    <row r="12125" spans="1:1" ht="15.5" x14ac:dyDescent="0.35">
      <c r="A12125" s="2"/>
    </row>
    <row r="12126" spans="1:1" ht="15.5" x14ac:dyDescent="0.35">
      <c r="A12126" s="2"/>
    </row>
    <row r="12127" spans="1:1" ht="15.5" x14ac:dyDescent="0.35">
      <c r="A12127" s="2"/>
    </row>
    <row r="12128" spans="1:1" ht="15.5" x14ac:dyDescent="0.35">
      <c r="A12128" s="2"/>
    </row>
    <row r="12129" spans="1:1" ht="15.5" x14ac:dyDescent="0.35">
      <c r="A12129" s="2"/>
    </row>
    <row r="12130" spans="1:1" ht="15.5" x14ac:dyDescent="0.35">
      <c r="A12130" s="2"/>
    </row>
    <row r="12131" spans="1:1" ht="15.5" x14ac:dyDescent="0.35">
      <c r="A12131" s="2"/>
    </row>
    <row r="12132" spans="1:1" ht="15.5" x14ac:dyDescent="0.35">
      <c r="A12132" s="2"/>
    </row>
    <row r="12133" spans="1:1" ht="15.5" x14ac:dyDescent="0.35">
      <c r="A12133" s="2"/>
    </row>
    <row r="12134" spans="1:1" ht="15.5" x14ac:dyDescent="0.35">
      <c r="A12134" s="2"/>
    </row>
    <row r="12135" spans="1:1" ht="15.5" x14ac:dyDescent="0.35">
      <c r="A12135" s="2"/>
    </row>
    <row r="12136" spans="1:1" ht="15.5" x14ac:dyDescent="0.35">
      <c r="A12136" s="2"/>
    </row>
    <row r="12137" spans="1:1" ht="15.5" x14ac:dyDescent="0.35">
      <c r="A12137" s="2"/>
    </row>
    <row r="12138" spans="1:1" ht="15.5" x14ac:dyDescent="0.35">
      <c r="A12138" s="2"/>
    </row>
    <row r="12139" spans="1:1" ht="15.5" x14ac:dyDescent="0.35">
      <c r="A12139" s="2"/>
    </row>
    <row r="12140" spans="1:1" ht="15.5" x14ac:dyDescent="0.35">
      <c r="A12140" s="2"/>
    </row>
    <row r="12141" spans="1:1" ht="15.5" x14ac:dyDescent="0.35">
      <c r="A12141" s="2"/>
    </row>
    <row r="12142" spans="1:1" ht="15.5" x14ac:dyDescent="0.35">
      <c r="A12142" s="2"/>
    </row>
    <row r="12143" spans="1:1" ht="15.5" x14ac:dyDescent="0.35">
      <c r="A12143" s="2"/>
    </row>
    <row r="12144" spans="1:1" ht="15.5" x14ac:dyDescent="0.35">
      <c r="A12144" s="2"/>
    </row>
    <row r="12145" spans="1:1" ht="15.5" x14ac:dyDescent="0.35">
      <c r="A12145" s="2"/>
    </row>
    <row r="12146" spans="1:1" ht="15.5" x14ac:dyDescent="0.35">
      <c r="A12146" s="2"/>
    </row>
    <row r="12147" spans="1:1" ht="15.5" x14ac:dyDescent="0.35">
      <c r="A12147" s="2"/>
    </row>
    <row r="12148" spans="1:1" ht="15.5" x14ac:dyDescent="0.35">
      <c r="A12148" s="2"/>
    </row>
    <row r="12149" spans="1:1" ht="15.5" x14ac:dyDescent="0.35">
      <c r="A12149" s="2"/>
    </row>
    <row r="12150" spans="1:1" ht="15.5" x14ac:dyDescent="0.35">
      <c r="A12150" s="2"/>
    </row>
    <row r="12151" spans="1:1" ht="15.5" x14ac:dyDescent="0.35">
      <c r="A12151" s="2"/>
    </row>
    <row r="12152" spans="1:1" ht="15.5" x14ac:dyDescent="0.35">
      <c r="A12152" s="2"/>
    </row>
    <row r="12153" spans="1:1" ht="15.5" x14ac:dyDescent="0.35">
      <c r="A12153" s="2"/>
    </row>
    <row r="12154" spans="1:1" ht="15.5" x14ac:dyDescent="0.35">
      <c r="A12154" s="2"/>
    </row>
    <row r="12155" spans="1:1" ht="15.5" x14ac:dyDescent="0.35">
      <c r="A12155" s="2"/>
    </row>
    <row r="12156" spans="1:1" ht="15.5" x14ac:dyDescent="0.35">
      <c r="A12156" s="2"/>
    </row>
    <row r="12157" spans="1:1" ht="15.5" x14ac:dyDescent="0.35">
      <c r="A12157" s="2"/>
    </row>
    <row r="12158" spans="1:1" ht="15.5" x14ac:dyDescent="0.35">
      <c r="A12158" s="2"/>
    </row>
    <row r="12159" spans="1:1" ht="15.5" x14ac:dyDescent="0.35">
      <c r="A12159" s="2"/>
    </row>
    <row r="12160" spans="1:1" ht="15.5" x14ac:dyDescent="0.35">
      <c r="A12160" s="2"/>
    </row>
    <row r="12161" spans="1:1" ht="15.5" x14ac:dyDescent="0.35">
      <c r="A12161" s="2"/>
    </row>
    <row r="12162" spans="1:1" ht="15.5" x14ac:dyDescent="0.35">
      <c r="A12162" s="2"/>
    </row>
    <row r="12163" spans="1:1" ht="15.5" x14ac:dyDescent="0.35">
      <c r="A12163" s="2"/>
    </row>
    <row r="12164" spans="1:1" ht="15.5" x14ac:dyDescent="0.35">
      <c r="A12164" s="2"/>
    </row>
    <row r="12165" spans="1:1" ht="15.5" x14ac:dyDescent="0.35">
      <c r="A12165" s="2"/>
    </row>
    <row r="12166" spans="1:1" ht="15.5" x14ac:dyDescent="0.35">
      <c r="A12166" s="2"/>
    </row>
    <row r="12167" spans="1:1" ht="15.5" x14ac:dyDescent="0.35">
      <c r="A12167" s="2"/>
    </row>
    <row r="12168" spans="1:1" ht="15.5" x14ac:dyDescent="0.35">
      <c r="A12168" s="2"/>
    </row>
    <row r="12169" spans="1:1" ht="15.5" x14ac:dyDescent="0.35">
      <c r="A12169" s="2"/>
    </row>
    <row r="12170" spans="1:1" ht="15.5" x14ac:dyDescent="0.35">
      <c r="A12170" s="2"/>
    </row>
    <row r="12171" spans="1:1" ht="15.5" x14ac:dyDescent="0.35">
      <c r="A12171" s="2"/>
    </row>
    <row r="12172" spans="1:1" ht="15.5" x14ac:dyDescent="0.35">
      <c r="A12172" s="2"/>
    </row>
    <row r="12173" spans="1:1" ht="15.5" x14ac:dyDescent="0.35">
      <c r="A12173" s="2"/>
    </row>
    <row r="12174" spans="1:1" ht="15.5" x14ac:dyDescent="0.35">
      <c r="A12174" s="2"/>
    </row>
    <row r="12175" spans="1:1" ht="15.5" x14ac:dyDescent="0.35">
      <c r="A12175" s="2"/>
    </row>
    <row r="12176" spans="1:1" ht="15.5" x14ac:dyDescent="0.35">
      <c r="A12176" s="2"/>
    </row>
    <row r="12177" spans="1:1" ht="15.5" x14ac:dyDescent="0.35">
      <c r="A12177" s="2"/>
    </row>
    <row r="12178" spans="1:1" ht="15.5" x14ac:dyDescent="0.35">
      <c r="A12178" s="2"/>
    </row>
    <row r="12179" spans="1:1" ht="15.5" x14ac:dyDescent="0.35">
      <c r="A12179" s="2"/>
    </row>
    <row r="12180" spans="1:1" ht="15.5" x14ac:dyDescent="0.35">
      <c r="A12180" s="2"/>
    </row>
    <row r="12181" spans="1:1" ht="15.5" x14ac:dyDescent="0.35">
      <c r="A12181" s="2"/>
    </row>
    <row r="12182" spans="1:1" ht="15.5" x14ac:dyDescent="0.35">
      <c r="A12182" s="2"/>
    </row>
    <row r="12183" spans="1:1" ht="15.5" x14ac:dyDescent="0.35">
      <c r="A12183" s="2"/>
    </row>
    <row r="12184" spans="1:1" ht="15.5" x14ac:dyDescent="0.35">
      <c r="A12184" s="2"/>
    </row>
    <row r="12185" spans="1:1" ht="15.5" x14ac:dyDescent="0.35">
      <c r="A12185" s="2"/>
    </row>
    <row r="12186" spans="1:1" ht="15.5" x14ac:dyDescent="0.35">
      <c r="A12186" s="2"/>
    </row>
    <row r="12187" spans="1:1" ht="15.5" x14ac:dyDescent="0.35">
      <c r="A12187" s="2"/>
    </row>
    <row r="12188" spans="1:1" ht="15.5" x14ac:dyDescent="0.35">
      <c r="A12188" s="2"/>
    </row>
    <row r="12189" spans="1:1" ht="15.5" x14ac:dyDescent="0.35">
      <c r="A12189" s="2"/>
    </row>
    <row r="12190" spans="1:1" ht="15.5" x14ac:dyDescent="0.35">
      <c r="A12190" s="2"/>
    </row>
    <row r="12191" spans="1:1" ht="15.5" x14ac:dyDescent="0.35">
      <c r="A12191" s="2"/>
    </row>
    <row r="12192" spans="1:1" ht="15.5" x14ac:dyDescent="0.35">
      <c r="A12192" s="2"/>
    </row>
    <row r="12193" spans="1:1" ht="15.5" x14ac:dyDescent="0.35">
      <c r="A12193" s="2"/>
    </row>
    <row r="12194" spans="1:1" ht="15.5" x14ac:dyDescent="0.35">
      <c r="A12194" s="2"/>
    </row>
    <row r="12195" spans="1:1" ht="15.5" x14ac:dyDescent="0.35">
      <c r="A12195" s="2"/>
    </row>
    <row r="12196" spans="1:1" ht="15.5" x14ac:dyDescent="0.35">
      <c r="A12196" s="2"/>
    </row>
    <row r="12197" spans="1:1" ht="15.5" x14ac:dyDescent="0.35">
      <c r="A12197" s="2"/>
    </row>
    <row r="12198" spans="1:1" ht="15.5" x14ac:dyDescent="0.35">
      <c r="A12198" s="2"/>
    </row>
    <row r="12199" spans="1:1" ht="15.5" x14ac:dyDescent="0.35">
      <c r="A12199" s="2"/>
    </row>
    <row r="12200" spans="1:1" ht="15.5" x14ac:dyDescent="0.35">
      <c r="A12200" s="2"/>
    </row>
    <row r="12201" spans="1:1" ht="15.5" x14ac:dyDescent="0.35">
      <c r="A12201" s="2"/>
    </row>
    <row r="12202" spans="1:1" ht="15.5" x14ac:dyDescent="0.35">
      <c r="A12202" s="2"/>
    </row>
    <row r="12203" spans="1:1" ht="15.5" x14ac:dyDescent="0.35">
      <c r="A12203" s="2"/>
    </row>
    <row r="12204" spans="1:1" ht="15.5" x14ac:dyDescent="0.35">
      <c r="A12204" s="2"/>
    </row>
    <row r="12205" spans="1:1" ht="15.5" x14ac:dyDescent="0.35">
      <c r="A12205" s="2"/>
    </row>
    <row r="12206" spans="1:1" ht="15.5" x14ac:dyDescent="0.35">
      <c r="A12206" s="2"/>
    </row>
    <row r="12207" spans="1:1" ht="15.5" x14ac:dyDescent="0.35">
      <c r="A12207" s="2"/>
    </row>
    <row r="12208" spans="1:1" ht="15.5" x14ac:dyDescent="0.35">
      <c r="A12208" s="2"/>
    </row>
    <row r="12209" spans="1:1" ht="15.5" x14ac:dyDescent="0.35">
      <c r="A12209" s="2"/>
    </row>
    <row r="12210" spans="1:1" ht="15.5" x14ac:dyDescent="0.35">
      <c r="A12210" s="2"/>
    </row>
    <row r="12211" spans="1:1" ht="15.5" x14ac:dyDescent="0.35">
      <c r="A12211" s="2"/>
    </row>
    <row r="12212" spans="1:1" ht="15.5" x14ac:dyDescent="0.35">
      <c r="A12212" s="2"/>
    </row>
    <row r="12213" spans="1:1" ht="15.5" x14ac:dyDescent="0.35">
      <c r="A12213" s="2"/>
    </row>
    <row r="12214" spans="1:1" ht="15.5" x14ac:dyDescent="0.35">
      <c r="A12214" s="2"/>
    </row>
    <row r="12215" spans="1:1" ht="15.5" x14ac:dyDescent="0.35">
      <c r="A12215" s="2"/>
    </row>
    <row r="12216" spans="1:1" ht="15.5" x14ac:dyDescent="0.35">
      <c r="A12216" s="2"/>
    </row>
    <row r="12217" spans="1:1" ht="15.5" x14ac:dyDescent="0.35">
      <c r="A12217" s="2"/>
    </row>
    <row r="12218" spans="1:1" ht="15.5" x14ac:dyDescent="0.35">
      <c r="A12218" s="2"/>
    </row>
    <row r="12219" spans="1:1" ht="15.5" x14ac:dyDescent="0.35">
      <c r="A12219" s="2"/>
    </row>
    <row r="12220" spans="1:1" ht="15.5" x14ac:dyDescent="0.35">
      <c r="A12220" s="2"/>
    </row>
    <row r="12221" spans="1:1" ht="15.5" x14ac:dyDescent="0.35">
      <c r="A12221" s="2"/>
    </row>
    <row r="12222" spans="1:1" ht="15.5" x14ac:dyDescent="0.35">
      <c r="A12222" s="2"/>
    </row>
    <row r="12223" spans="1:1" ht="15.5" x14ac:dyDescent="0.35">
      <c r="A12223" s="2"/>
    </row>
    <row r="12224" spans="1:1" ht="15.5" x14ac:dyDescent="0.35">
      <c r="A12224" s="2"/>
    </row>
    <row r="12225" spans="1:1" ht="15.5" x14ac:dyDescent="0.35">
      <c r="A12225" s="2"/>
    </row>
    <row r="12226" spans="1:1" ht="15.5" x14ac:dyDescent="0.35">
      <c r="A12226" s="2"/>
    </row>
    <row r="12227" spans="1:1" ht="15.5" x14ac:dyDescent="0.35">
      <c r="A12227" s="2"/>
    </row>
    <row r="12228" spans="1:1" ht="15.5" x14ac:dyDescent="0.35">
      <c r="A12228" s="2"/>
    </row>
    <row r="12229" spans="1:1" ht="15.5" x14ac:dyDescent="0.35">
      <c r="A12229" s="2"/>
    </row>
    <row r="12230" spans="1:1" ht="15.5" x14ac:dyDescent="0.35">
      <c r="A12230" s="2"/>
    </row>
    <row r="12231" spans="1:1" ht="15.5" x14ac:dyDescent="0.35">
      <c r="A12231" s="2"/>
    </row>
    <row r="12232" spans="1:1" ht="15.5" x14ac:dyDescent="0.35">
      <c r="A12232" s="2"/>
    </row>
    <row r="12233" spans="1:1" ht="15.5" x14ac:dyDescent="0.35">
      <c r="A12233" s="2"/>
    </row>
    <row r="12234" spans="1:1" ht="15.5" x14ac:dyDescent="0.35">
      <c r="A12234" s="2"/>
    </row>
    <row r="12235" spans="1:1" ht="15.5" x14ac:dyDescent="0.35">
      <c r="A12235" s="2"/>
    </row>
    <row r="12236" spans="1:1" ht="15.5" x14ac:dyDescent="0.35">
      <c r="A12236" s="2"/>
    </row>
    <row r="12237" spans="1:1" ht="15.5" x14ac:dyDescent="0.35">
      <c r="A12237" s="2"/>
    </row>
    <row r="12238" spans="1:1" ht="15.5" x14ac:dyDescent="0.35">
      <c r="A12238" s="2"/>
    </row>
    <row r="12239" spans="1:1" ht="15.5" x14ac:dyDescent="0.35">
      <c r="A12239" s="2"/>
    </row>
    <row r="12240" spans="1:1" ht="15.5" x14ac:dyDescent="0.35">
      <c r="A12240" s="2"/>
    </row>
    <row r="12241" spans="1:1" ht="15.5" x14ac:dyDescent="0.35">
      <c r="A12241" s="2"/>
    </row>
    <row r="12242" spans="1:1" ht="15.5" x14ac:dyDescent="0.35">
      <c r="A12242" s="2"/>
    </row>
    <row r="12243" spans="1:1" ht="15.5" x14ac:dyDescent="0.35">
      <c r="A12243" s="2"/>
    </row>
    <row r="12244" spans="1:1" ht="15.5" x14ac:dyDescent="0.35">
      <c r="A12244" s="2"/>
    </row>
    <row r="12245" spans="1:1" ht="15.5" x14ac:dyDescent="0.35">
      <c r="A12245" s="2"/>
    </row>
    <row r="12246" spans="1:1" ht="15.5" x14ac:dyDescent="0.35">
      <c r="A12246" s="2"/>
    </row>
    <row r="12247" spans="1:1" ht="15.5" x14ac:dyDescent="0.35">
      <c r="A12247" s="2"/>
    </row>
    <row r="12248" spans="1:1" ht="15.5" x14ac:dyDescent="0.35">
      <c r="A12248" s="2"/>
    </row>
    <row r="12249" spans="1:1" ht="15.5" x14ac:dyDescent="0.35">
      <c r="A12249" s="2"/>
    </row>
    <row r="12250" spans="1:1" ht="15.5" x14ac:dyDescent="0.35">
      <c r="A12250" s="2"/>
    </row>
    <row r="12251" spans="1:1" ht="15.5" x14ac:dyDescent="0.35">
      <c r="A12251" s="2"/>
    </row>
    <row r="12252" spans="1:1" ht="15.5" x14ac:dyDescent="0.35">
      <c r="A12252" s="2"/>
    </row>
    <row r="12253" spans="1:1" ht="15.5" x14ac:dyDescent="0.35">
      <c r="A12253" s="2"/>
    </row>
    <row r="12254" spans="1:1" ht="15.5" x14ac:dyDescent="0.35">
      <c r="A12254" s="2"/>
    </row>
    <row r="12255" spans="1:1" ht="15.5" x14ac:dyDescent="0.35">
      <c r="A12255" s="2"/>
    </row>
    <row r="12256" spans="1:1" ht="15.5" x14ac:dyDescent="0.35">
      <c r="A12256" s="2"/>
    </row>
    <row r="12257" spans="1:1" ht="15.5" x14ac:dyDescent="0.35">
      <c r="A12257" s="2"/>
    </row>
    <row r="12258" spans="1:1" ht="15.5" x14ac:dyDescent="0.35">
      <c r="A12258" s="2"/>
    </row>
    <row r="12259" spans="1:1" ht="15.5" x14ac:dyDescent="0.35">
      <c r="A12259" s="2"/>
    </row>
    <row r="12260" spans="1:1" ht="15.5" x14ac:dyDescent="0.35">
      <c r="A12260" s="2"/>
    </row>
    <row r="12261" spans="1:1" ht="15.5" x14ac:dyDescent="0.35">
      <c r="A12261" s="2"/>
    </row>
    <row r="12262" spans="1:1" ht="15.5" x14ac:dyDescent="0.35">
      <c r="A12262" s="2"/>
    </row>
    <row r="12263" spans="1:1" ht="15.5" x14ac:dyDescent="0.35">
      <c r="A12263" s="2"/>
    </row>
    <row r="12264" spans="1:1" ht="15.5" x14ac:dyDescent="0.35">
      <c r="A12264" s="2"/>
    </row>
    <row r="12265" spans="1:1" ht="15.5" x14ac:dyDescent="0.35">
      <c r="A12265" s="2"/>
    </row>
    <row r="12266" spans="1:1" ht="15.5" x14ac:dyDescent="0.35">
      <c r="A12266" s="2"/>
    </row>
    <row r="12267" spans="1:1" ht="15.5" x14ac:dyDescent="0.35">
      <c r="A12267" s="2"/>
    </row>
    <row r="12268" spans="1:1" ht="15.5" x14ac:dyDescent="0.35">
      <c r="A12268" s="2"/>
    </row>
    <row r="12269" spans="1:1" ht="15.5" x14ac:dyDescent="0.35">
      <c r="A12269" s="2"/>
    </row>
    <row r="12270" spans="1:1" ht="15.5" x14ac:dyDescent="0.35">
      <c r="A12270" s="2"/>
    </row>
    <row r="12271" spans="1:1" ht="15.5" x14ac:dyDescent="0.35">
      <c r="A12271" s="2"/>
    </row>
    <row r="12272" spans="1:1" ht="15.5" x14ac:dyDescent="0.35">
      <c r="A12272" s="2"/>
    </row>
    <row r="12273" spans="1:1" ht="15.5" x14ac:dyDescent="0.35">
      <c r="A12273" s="2"/>
    </row>
    <row r="12274" spans="1:1" ht="15.5" x14ac:dyDescent="0.35">
      <c r="A12274" s="2"/>
    </row>
    <row r="12275" spans="1:1" ht="15.5" x14ac:dyDescent="0.35">
      <c r="A12275" s="2"/>
    </row>
    <row r="12276" spans="1:1" ht="15.5" x14ac:dyDescent="0.35">
      <c r="A12276" s="2"/>
    </row>
    <row r="12277" spans="1:1" ht="15.5" x14ac:dyDescent="0.35">
      <c r="A12277" s="2"/>
    </row>
    <row r="12278" spans="1:1" ht="15.5" x14ac:dyDescent="0.35">
      <c r="A12278" s="2"/>
    </row>
    <row r="12279" spans="1:1" ht="15.5" x14ac:dyDescent="0.35">
      <c r="A12279" s="2"/>
    </row>
    <row r="12280" spans="1:1" ht="15.5" x14ac:dyDescent="0.35">
      <c r="A12280" s="2"/>
    </row>
    <row r="12281" spans="1:1" ht="15.5" x14ac:dyDescent="0.35">
      <c r="A12281" s="2"/>
    </row>
    <row r="12282" spans="1:1" ht="15.5" x14ac:dyDescent="0.35">
      <c r="A12282" s="2"/>
    </row>
    <row r="12283" spans="1:1" ht="15.5" x14ac:dyDescent="0.35">
      <c r="A12283" s="2"/>
    </row>
    <row r="12284" spans="1:1" ht="15.5" x14ac:dyDescent="0.35">
      <c r="A12284" s="2"/>
    </row>
    <row r="12285" spans="1:1" ht="15.5" x14ac:dyDescent="0.35">
      <c r="A12285" s="2"/>
    </row>
    <row r="12286" spans="1:1" ht="15.5" x14ac:dyDescent="0.35">
      <c r="A12286" s="2"/>
    </row>
    <row r="12287" spans="1:1" ht="15.5" x14ac:dyDescent="0.35">
      <c r="A12287" s="2"/>
    </row>
    <row r="12288" spans="1:1" ht="15.5" x14ac:dyDescent="0.35">
      <c r="A12288" s="2"/>
    </row>
    <row r="12289" spans="1:1" ht="15.5" x14ac:dyDescent="0.35">
      <c r="A12289" s="2"/>
    </row>
    <row r="12290" spans="1:1" ht="15.5" x14ac:dyDescent="0.35">
      <c r="A12290" s="2"/>
    </row>
    <row r="12291" spans="1:1" ht="15.5" x14ac:dyDescent="0.35">
      <c r="A12291" s="2"/>
    </row>
    <row r="12292" spans="1:1" ht="15.5" x14ac:dyDescent="0.35">
      <c r="A12292" s="2"/>
    </row>
    <row r="12293" spans="1:1" ht="15.5" x14ac:dyDescent="0.35">
      <c r="A12293" s="2"/>
    </row>
    <row r="12294" spans="1:1" ht="15.5" x14ac:dyDescent="0.35">
      <c r="A12294" s="2"/>
    </row>
    <row r="12295" spans="1:1" ht="15.5" x14ac:dyDescent="0.35">
      <c r="A12295" s="2"/>
    </row>
    <row r="12296" spans="1:1" ht="15.5" x14ac:dyDescent="0.35">
      <c r="A12296" s="2"/>
    </row>
    <row r="12297" spans="1:1" ht="15.5" x14ac:dyDescent="0.35">
      <c r="A12297" s="2"/>
    </row>
    <row r="12298" spans="1:1" ht="15.5" x14ac:dyDescent="0.35">
      <c r="A12298" s="2"/>
    </row>
    <row r="12299" spans="1:1" ht="15.5" x14ac:dyDescent="0.35">
      <c r="A12299" s="2"/>
    </row>
    <row r="12300" spans="1:1" ht="15.5" x14ac:dyDescent="0.35">
      <c r="A12300" s="2"/>
    </row>
    <row r="12301" spans="1:1" ht="15.5" x14ac:dyDescent="0.35">
      <c r="A12301" s="2"/>
    </row>
    <row r="12302" spans="1:1" ht="15.5" x14ac:dyDescent="0.35">
      <c r="A12302" s="2"/>
    </row>
    <row r="12303" spans="1:1" ht="15.5" x14ac:dyDescent="0.35">
      <c r="A12303" s="2"/>
    </row>
    <row r="12304" spans="1:1" ht="15.5" x14ac:dyDescent="0.35">
      <c r="A12304" s="2"/>
    </row>
    <row r="12305" spans="1:1" ht="15.5" x14ac:dyDescent="0.35">
      <c r="A12305" s="2"/>
    </row>
    <row r="12306" spans="1:1" ht="15.5" x14ac:dyDescent="0.35">
      <c r="A12306" s="2"/>
    </row>
    <row r="12307" spans="1:1" ht="15.5" x14ac:dyDescent="0.35">
      <c r="A12307" s="2"/>
    </row>
    <row r="12308" spans="1:1" ht="15.5" x14ac:dyDescent="0.35">
      <c r="A12308" s="2"/>
    </row>
    <row r="12309" spans="1:1" ht="15.5" x14ac:dyDescent="0.35">
      <c r="A12309" s="2"/>
    </row>
    <row r="12310" spans="1:1" ht="15.5" x14ac:dyDescent="0.35">
      <c r="A12310" s="2"/>
    </row>
    <row r="12311" spans="1:1" ht="15.5" x14ac:dyDescent="0.35">
      <c r="A12311" s="2"/>
    </row>
    <row r="12312" spans="1:1" ht="15.5" x14ac:dyDescent="0.35">
      <c r="A12312" s="2"/>
    </row>
    <row r="12313" spans="1:1" ht="15.5" x14ac:dyDescent="0.35">
      <c r="A12313" s="2"/>
    </row>
    <row r="12314" spans="1:1" ht="15.5" x14ac:dyDescent="0.35">
      <c r="A12314" s="2"/>
    </row>
    <row r="12315" spans="1:1" ht="15.5" x14ac:dyDescent="0.35">
      <c r="A12315" s="2"/>
    </row>
    <row r="12316" spans="1:1" ht="15.5" x14ac:dyDescent="0.35">
      <c r="A12316" s="2"/>
    </row>
    <row r="12317" spans="1:1" ht="15.5" x14ac:dyDescent="0.35">
      <c r="A12317" s="2"/>
    </row>
    <row r="12318" spans="1:1" ht="15.5" x14ac:dyDescent="0.35">
      <c r="A12318" s="2"/>
    </row>
    <row r="12319" spans="1:1" ht="15.5" x14ac:dyDescent="0.35">
      <c r="A12319" s="2"/>
    </row>
    <row r="12320" spans="1:1" ht="15.5" x14ac:dyDescent="0.35">
      <c r="A12320" s="2"/>
    </row>
    <row r="12321" spans="1:1" ht="15.5" x14ac:dyDescent="0.35">
      <c r="A12321" s="2"/>
    </row>
    <row r="12322" spans="1:1" ht="15.5" x14ac:dyDescent="0.35">
      <c r="A12322" s="2"/>
    </row>
    <row r="12323" spans="1:1" ht="15.5" x14ac:dyDescent="0.35">
      <c r="A12323" s="2"/>
    </row>
    <row r="12324" spans="1:1" ht="15.5" x14ac:dyDescent="0.35">
      <c r="A12324" s="2"/>
    </row>
    <row r="12325" spans="1:1" ht="15.5" x14ac:dyDescent="0.35">
      <c r="A12325" s="2"/>
    </row>
    <row r="12326" spans="1:1" ht="15.5" x14ac:dyDescent="0.35">
      <c r="A12326" s="2"/>
    </row>
    <row r="12327" spans="1:1" ht="15.5" x14ac:dyDescent="0.35">
      <c r="A12327" s="2"/>
    </row>
    <row r="12328" spans="1:1" ht="15.5" x14ac:dyDescent="0.35">
      <c r="A12328" s="2"/>
    </row>
    <row r="12329" spans="1:1" ht="15.5" x14ac:dyDescent="0.35">
      <c r="A12329" s="2"/>
    </row>
    <row r="12330" spans="1:1" ht="15.5" x14ac:dyDescent="0.35">
      <c r="A12330" s="2"/>
    </row>
    <row r="12331" spans="1:1" ht="15.5" x14ac:dyDescent="0.35">
      <c r="A12331" s="2"/>
    </row>
    <row r="12332" spans="1:1" ht="15.5" x14ac:dyDescent="0.35">
      <c r="A12332" s="2"/>
    </row>
    <row r="12333" spans="1:1" ht="15.5" x14ac:dyDescent="0.35">
      <c r="A12333" s="2"/>
    </row>
    <row r="12334" spans="1:1" ht="15.5" x14ac:dyDescent="0.35">
      <c r="A12334" s="2"/>
    </row>
    <row r="12335" spans="1:1" ht="15.5" x14ac:dyDescent="0.35">
      <c r="A12335" s="2"/>
    </row>
    <row r="12336" spans="1:1" ht="15.5" x14ac:dyDescent="0.35">
      <c r="A12336" s="2"/>
    </row>
    <row r="12337" spans="1:1" ht="15.5" x14ac:dyDescent="0.35">
      <c r="A12337" s="2"/>
    </row>
    <row r="12338" spans="1:1" ht="15.5" x14ac:dyDescent="0.35">
      <c r="A12338" s="2"/>
    </row>
    <row r="12339" spans="1:1" ht="15.5" x14ac:dyDescent="0.35">
      <c r="A12339" s="2"/>
    </row>
    <row r="12340" spans="1:1" ht="15.5" x14ac:dyDescent="0.35">
      <c r="A12340" s="2"/>
    </row>
    <row r="12341" spans="1:1" ht="15.5" x14ac:dyDescent="0.35">
      <c r="A12341" s="2"/>
    </row>
    <row r="12342" spans="1:1" ht="15.5" x14ac:dyDescent="0.35">
      <c r="A12342" s="2"/>
    </row>
    <row r="12343" spans="1:1" ht="15.5" x14ac:dyDescent="0.35">
      <c r="A12343" s="2"/>
    </row>
    <row r="12344" spans="1:1" ht="15.5" x14ac:dyDescent="0.35">
      <c r="A12344" s="2"/>
    </row>
    <row r="12345" spans="1:1" ht="15.5" x14ac:dyDescent="0.35">
      <c r="A12345" s="2"/>
    </row>
    <row r="12346" spans="1:1" ht="15.5" x14ac:dyDescent="0.35">
      <c r="A12346" s="2"/>
    </row>
    <row r="12347" spans="1:1" ht="15.5" x14ac:dyDescent="0.35">
      <c r="A12347" s="2"/>
    </row>
    <row r="12348" spans="1:1" ht="15.5" x14ac:dyDescent="0.35">
      <c r="A12348" s="2"/>
    </row>
    <row r="12349" spans="1:1" ht="15.5" x14ac:dyDescent="0.35">
      <c r="A12349" s="2"/>
    </row>
    <row r="12350" spans="1:1" ht="15.5" x14ac:dyDescent="0.35">
      <c r="A12350" s="2"/>
    </row>
    <row r="12351" spans="1:1" ht="15.5" x14ac:dyDescent="0.35">
      <c r="A12351" s="2"/>
    </row>
    <row r="12352" spans="1:1" ht="15.5" x14ac:dyDescent="0.35">
      <c r="A12352" s="2"/>
    </row>
    <row r="12353" spans="1:1" ht="15.5" x14ac:dyDescent="0.35">
      <c r="A12353" s="2"/>
    </row>
    <row r="12354" spans="1:1" ht="15.5" x14ac:dyDescent="0.35">
      <c r="A12354" s="2"/>
    </row>
    <row r="12355" spans="1:1" ht="15.5" x14ac:dyDescent="0.35">
      <c r="A12355" s="2"/>
    </row>
    <row r="12356" spans="1:1" ht="15.5" x14ac:dyDescent="0.35">
      <c r="A12356" s="2"/>
    </row>
    <row r="12357" spans="1:1" ht="15.5" x14ac:dyDescent="0.35">
      <c r="A12357" s="2"/>
    </row>
    <row r="12358" spans="1:1" ht="15.5" x14ac:dyDescent="0.35">
      <c r="A12358" s="2"/>
    </row>
    <row r="12359" spans="1:1" ht="15.5" x14ac:dyDescent="0.35">
      <c r="A12359" s="2"/>
    </row>
    <row r="12360" spans="1:1" ht="15.5" x14ac:dyDescent="0.35">
      <c r="A12360" s="2"/>
    </row>
    <row r="12361" spans="1:1" ht="15.5" x14ac:dyDescent="0.35">
      <c r="A12361" s="2"/>
    </row>
    <row r="12362" spans="1:1" ht="15.5" x14ac:dyDescent="0.35">
      <c r="A12362" s="2"/>
    </row>
    <row r="12363" spans="1:1" ht="15.5" x14ac:dyDescent="0.35">
      <c r="A12363" s="2"/>
    </row>
    <row r="12364" spans="1:1" ht="15.5" x14ac:dyDescent="0.35">
      <c r="A12364" s="2"/>
    </row>
    <row r="12365" spans="1:1" ht="15.5" x14ac:dyDescent="0.35">
      <c r="A12365" s="2"/>
    </row>
    <row r="12366" spans="1:1" ht="15.5" x14ac:dyDescent="0.35">
      <c r="A12366" s="2"/>
    </row>
    <row r="12367" spans="1:1" ht="15.5" x14ac:dyDescent="0.35">
      <c r="A12367" s="2"/>
    </row>
    <row r="12368" spans="1:1" ht="15.5" x14ac:dyDescent="0.35">
      <c r="A12368" s="2"/>
    </row>
    <row r="12369" spans="1:1" ht="15.5" x14ac:dyDescent="0.35">
      <c r="A12369" s="2"/>
    </row>
    <row r="12370" spans="1:1" ht="15.5" x14ac:dyDescent="0.35">
      <c r="A12370" s="2"/>
    </row>
    <row r="12371" spans="1:1" ht="15.5" x14ac:dyDescent="0.35">
      <c r="A12371" s="2"/>
    </row>
    <row r="12372" spans="1:1" ht="15.5" x14ac:dyDescent="0.35">
      <c r="A12372" s="2"/>
    </row>
    <row r="12373" spans="1:1" ht="15.5" x14ac:dyDescent="0.35">
      <c r="A12373" s="2"/>
    </row>
    <row r="12374" spans="1:1" ht="15.5" x14ac:dyDescent="0.35">
      <c r="A12374" s="2"/>
    </row>
    <row r="12375" spans="1:1" ht="15.5" x14ac:dyDescent="0.35">
      <c r="A12375" s="2"/>
    </row>
    <row r="12376" spans="1:1" ht="15.5" x14ac:dyDescent="0.35">
      <c r="A12376" s="2"/>
    </row>
    <row r="12377" spans="1:1" ht="15.5" x14ac:dyDescent="0.35">
      <c r="A12377" s="2"/>
    </row>
    <row r="12378" spans="1:1" ht="15.5" x14ac:dyDescent="0.35">
      <c r="A12378" s="2"/>
    </row>
    <row r="12379" spans="1:1" ht="15.5" x14ac:dyDescent="0.35">
      <c r="A12379" s="2"/>
    </row>
    <row r="12380" spans="1:1" ht="15.5" x14ac:dyDescent="0.35">
      <c r="A12380" s="2"/>
    </row>
    <row r="12381" spans="1:1" ht="15.5" x14ac:dyDescent="0.35">
      <c r="A12381" s="2"/>
    </row>
    <row r="12382" spans="1:1" ht="15.5" x14ac:dyDescent="0.35">
      <c r="A12382" s="2"/>
    </row>
    <row r="12383" spans="1:1" ht="15.5" x14ac:dyDescent="0.35">
      <c r="A12383" s="2"/>
    </row>
    <row r="12384" spans="1:1" ht="15.5" x14ac:dyDescent="0.35">
      <c r="A12384" s="2"/>
    </row>
    <row r="12385" spans="1:1" ht="15.5" x14ac:dyDescent="0.35">
      <c r="A12385" s="2"/>
    </row>
    <row r="12386" spans="1:1" ht="15.5" x14ac:dyDescent="0.35">
      <c r="A12386" s="2"/>
    </row>
    <row r="12387" spans="1:1" ht="15.5" x14ac:dyDescent="0.35">
      <c r="A12387" s="2"/>
    </row>
    <row r="12388" spans="1:1" ht="15.5" x14ac:dyDescent="0.35">
      <c r="A12388" s="2"/>
    </row>
    <row r="12389" spans="1:1" ht="15.5" x14ac:dyDescent="0.35">
      <c r="A12389" s="2"/>
    </row>
    <row r="12390" spans="1:1" ht="15.5" x14ac:dyDescent="0.35">
      <c r="A12390" s="2"/>
    </row>
    <row r="12391" spans="1:1" ht="15.5" x14ac:dyDescent="0.35">
      <c r="A12391" s="2"/>
    </row>
    <row r="12392" spans="1:1" ht="15.5" x14ac:dyDescent="0.35">
      <c r="A12392" s="2"/>
    </row>
    <row r="12393" spans="1:1" ht="15.5" x14ac:dyDescent="0.35">
      <c r="A12393" s="2"/>
    </row>
    <row r="12394" spans="1:1" ht="15.5" x14ac:dyDescent="0.35">
      <c r="A12394" s="2"/>
    </row>
    <row r="12395" spans="1:1" ht="15.5" x14ac:dyDescent="0.35">
      <c r="A12395" s="2"/>
    </row>
    <row r="12396" spans="1:1" ht="15.5" x14ac:dyDescent="0.35">
      <c r="A12396" s="2"/>
    </row>
    <row r="12397" spans="1:1" ht="15.5" x14ac:dyDescent="0.35">
      <c r="A12397" s="2"/>
    </row>
    <row r="12398" spans="1:1" ht="15.5" x14ac:dyDescent="0.35">
      <c r="A12398" s="2"/>
    </row>
    <row r="12399" spans="1:1" ht="15.5" x14ac:dyDescent="0.35">
      <c r="A12399" s="2"/>
    </row>
    <row r="12400" spans="1:1" ht="15.5" x14ac:dyDescent="0.35">
      <c r="A12400" s="2"/>
    </row>
    <row r="12401" spans="1:1" ht="15.5" x14ac:dyDescent="0.35">
      <c r="A12401" s="2"/>
    </row>
    <row r="12402" spans="1:1" ht="15.5" x14ac:dyDescent="0.35">
      <c r="A12402" s="2"/>
    </row>
    <row r="12403" spans="1:1" ht="15.5" x14ac:dyDescent="0.35">
      <c r="A12403" s="2"/>
    </row>
    <row r="12404" spans="1:1" ht="15.5" x14ac:dyDescent="0.35">
      <c r="A12404" s="2"/>
    </row>
    <row r="12405" spans="1:1" ht="15.5" x14ac:dyDescent="0.35">
      <c r="A12405" s="2"/>
    </row>
    <row r="12406" spans="1:1" ht="15.5" x14ac:dyDescent="0.35">
      <c r="A12406" s="2"/>
    </row>
    <row r="12407" spans="1:1" ht="15.5" x14ac:dyDescent="0.35">
      <c r="A12407" s="2"/>
    </row>
    <row r="12408" spans="1:1" ht="15.5" x14ac:dyDescent="0.35">
      <c r="A12408" s="2"/>
    </row>
    <row r="12409" spans="1:1" ht="15.5" x14ac:dyDescent="0.35">
      <c r="A12409" s="2"/>
    </row>
    <row r="12410" spans="1:1" ht="15.5" x14ac:dyDescent="0.35">
      <c r="A12410" s="2"/>
    </row>
    <row r="12411" spans="1:1" ht="15.5" x14ac:dyDescent="0.35">
      <c r="A12411" s="2"/>
    </row>
    <row r="12412" spans="1:1" ht="15.5" x14ac:dyDescent="0.35">
      <c r="A12412" s="2"/>
    </row>
    <row r="12413" spans="1:1" ht="15.5" x14ac:dyDescent="0.35">
      <c r="A12413" s="2"/>
    </row>
    <row r="12414" spans="1:1" ht="15.5" x14ac:dyDescent="0.35">
      <c r="A12414" s="2"/>
    </row>
    <row r="12415" spans="1:1" ht="15.5" x14ac:dyDescent="0.35">
      <c r="A12415" s="2"/>
    </row>
    <row r="12416" spans="1:1" ht="15.5" x14ac:dyDescent="0.35">
      <c r="A12416" s="2"/>
    </row>
    <row r="12417" spans="1:1" ht="15.5" x14ac:dyDescent="0.35">
      <c r="A12417" s="2"/>
    </row>
    <row r="12418" spans="1:1" ht="15.5" x14ac:dyDescent="0.35">
      <c r="A12418" s="2"/>
    </row>
    <row r="12419" spans="1:1" ht="15.5" x14ac:dyDescent="0.35">
      <c r="A12419" s="2"/>
    </row>
    <row r="12420" spans="1:1" ht="15.5" x14ac:dyDescent="0.35">
      <c r="A12420" s="2"/>
    </row>
    <row r="12421" spans="1:1" ht="15.5" x14ac:dyDescent="0.35">
      <c r="A12421" s="2"/>
    </row>
    <row r="12422" spans="1:1" ht="15.5" x14ac:dyDescent="0.35">
      <c r="A12422" s="2"/>
    </row>
    <row r="12423" spans="1:1" ht="15.5" x14ac:dyDescent="0.35">
      <c r="A12423" s="2"/>
    </row>
    <row r="12424" spans="1:1" ht="15.5" x14ac:dyDescent="0.35">
      <c r="A12424" s="2"/>
    </row>
    <row r="12425" spans="1:1" ht="15.5" x14ac:dyDescent="0.35">
      <c r="A12425" s="2"/>
    </row>
    <row r="12426" spans="1:1" ht="15.5" x14ac:dyDescent="0.35">
      <c r="A12426" s="2"/>
    </row>
    <row r="12427" spans="1:1" ht="15.5" x14ac:dyDescent="0.35">
      <c r="A12427" s="2"/>
    </row>
    <row r="12428" spans="1:1" ht="15.5" x14ac:dyDescent="0.35">
      <c r="A12428" s="2"/>
    </row>
    <row r="12429" spans="1:1" ht="15.5" x14ac:dyDescent="0.35">
      <c r="A12429" s="2"/>
    </row>
    <row r="12430" spans="1:1" ht="15.5" x14ac:dyDescent="0.35">
      <c r="A12430" s="2"/>
    </row>
    <row r="12431" spans="1:1" ht="15.5" x14ac:dyDescent="0.35">
      <c r="A12431" s="2"/>
    </row>
    <row r="12432" spans="1:1" ht="15.5" x14ac:dyDescent="0.35">
      <c r="A12432" s="2"/>
    </row>
    <row r="12433" spans="1:1" ht="15.5" x14ac:dyDescent="0.35">
      <c r="A12433" s="2"/>
    </row>
    <row r="12434" spans="1:1" ht="15.5" x14ac:dyDescent="0.35">
      <c r="A12434" s="2"/>
    </row>
    <row r="12435" spans="1:1" ht="15.5" x14ac:dyDescent="0.35">
      <c r="A12435" s="2"/>
    </row>
    <row r="12436" spans="1:1" ht="15.5" x14ac:dyDescent="0.35">
      <c r="A12436" s="2"/>
    </row>
    <row r="12437" spans="1:1" ht="15.5" x14ac:dyDescent="0.35">
      <c r="A12437" s="2"/>
    </row>
    <row r="12438" spans="1:1" ht="15.5" x14ac:dyDescent="0.35">
      <c r="A12438" s="2"/>
    </row>
    <row r="12439" spans="1:1" ht="15.5" x14ac:dyDescent="0.35">
      <c r="A12439" s="2"/>
    </row>
    <row r="12440" spans="1:1" ht="15.5" x14ac:dyDescent="0.35">
      <c r="A12440" s="2"/>
    </row>
    <row r="12441" spans="1:1" ht="15.5" x14ac:dyDescent="0.35">
      <c r="A12441" s="2"/>
    </row>
    <row r="12442" spans="1:1" ht="15.5" x14ac:dyDescent="0.35">
      <c r="A12442" s="2"/>
    </row>
    <row r="12443" spans="1:1" ht="15.5" x14ac:dyDescent="0.35">
      <c r="A12443" s="2"/>
    </row>
    <row r="12444" spans="1:1" ht="15.5" x14ac:dyDescent="0.35">
      <c r="A12444" s="2"/>
    </row>
    <row r="12445" spans="1:1" ht="15.5" x14ac:dyDescent="0.35">
      <c r="A12445" s="2"/>
    </row>
    <row r="12446" spans="1:1" ht="15.5" x14ac:dyDescent="0.35">
      <c r="A12446" s="2"/>
    </row>
    <row r="12447" spans="1:1" ht="15.5" x14ac:dyDescent="0.35">
      <c r="A12447" s="2"/>
    </row>
    <row r="12448" spans="1:1" ht="15.5" x14ac:dyDescent="0.35">
      <c r="A12448" s="2"/>
    </row>
    <row r="12449" spans="1:1" ht="15.5" x14ac:dyDescent="0.35">
      <c r="A12449" s="2"/>
    </row>
    <row r="12450" spans="1:1" ht="15.5" x14ac:dyDescent="0.35">
      <c r="A12450" s="2"/>
    </row>
    <row r="12451" spans="1:1" ht="15.5" x14ac:dyDescent="0.35">
      <c r="A12451" s="2"/>
    </row>
    <row r="12452" spans="1:1" ht="15.5" x14ac:dyDescent="0.35">
      <c r="A12452" s="2"/>
    </row>
    <row r="12453" spans="1:1" ht="15.5" x14ac:dyDescent="0.35">
      <c r="A12453" s="2"/>
    </row>
    <row r="12454" spans="1:1" ht="15.5" x14ac:dyDescent="0.35">
      <c r="A12454" s="2"/>
    </row>
    <row r="12455" spans="1:1" ht="15.5" x14ac:dyDescent="0.35">
      <c r="A12455" s="2"/>
    </row>
    <row r="12456" spans="1:1" ht="15.5" x14ac:dyDescent="0.35">
      <c r="A12456" s="2"/>
    </row>
    <row r="12457" spans="1:1" ht="15.5" x14ac:dyDescent="0.35">
      <c r="A12457" s="2"/>
    </row>
    <row r="12458" spans="1:1" ht="15.5" x14ac:dyDescent="0.35">
      <c r="A12458" s="2"/>
    </row>
    <row r="12459" spans="1:1" ht="15.5" x14ac:dyDescent="0.35">
      <c r="A12459" s="2"/>
    </row>
    <row r="12460" spans="1:1" ht="15.5" x14ac:dyDescent="0.35">
      <c r="A12460" s="2"/>
    </row>
    <row r="12461" spans="1:1" ht="15.5" x14ac:dyDescent="0.35">
      <c r="A12461" s="2"/>
    </row>
    <row r="12462" spans="1:1" ht="15.5" x14ac:dyDescent="0.35">
      <c r="A12462" s="2"/>
    </row>
    <row r="12463" spans="1:1" ht="15.5" x14ac:dyDescent="0.35">
      <c r="A12463" s="2"/>
    </row>
    <row r="12464" spans="1:1" ht="15.5" x14ac:dyDescent="0.35">
      <c r="A12464" s="2"/>
    </row>
    <row r="12465" spans="1:1" ht="15.5" x14ac:dyDescent="0.35">
      <c r="A12465" s="2"/>
    </row>
    <row r="12466" spans="1:1" ht="15.5" x14ac:dyDescent="0.35">
      <c r="A12466" s="2"/>
    </row>
    <row r="12467" spans="1:1" ht="15.5" x14ac:dyDescent="0.35">
      <c r="A12467" s="2"/>
    </row>
    <row r="12468" spans="1:1" ht="15.5" x14ac:dyDescent="0.35">
      <c r="A12468" s="2"/>
    </row>
    <row r="12469" spans="1:1" ht="15.5" x14ac:dyDescent="0.35">
      <c r="A12469" s="2"/>
    </row>
    <row r="12470" spans="1:1" ht="15.5" x14ac:dyDescent="0.35">
      <c r="A12470" s="2"/>
    </row>
    <row r="12471" spans="1:1" ht="15.5" x14ac:dyDescent="0.35">
      <c r="A12471" s="2"/>
    </row>
    <row r="12472" spans="1:1" ht="15.5" x14ac:dyDescent="0.35">
      <c r="A12472" s="2"/>
    </row>
    <row r="12473" spans="1:1" ht="15.5" x14ac:dyDescent="0.35">
      <c r="A12473" s="2"/>
    </row>
    <row r="12474" spans="1:1" ht="15.5" x14ac:dyDescent="0.35">
      <c r="A12474" s="2"/>
    </row>
    <row r="12475" spans="1:1" ht="15.5" x14ac:dyDescent="0.35">
      <c r="A12475" s="2"/>
    </row>
    <row r="12476" spans="1:1" ht="15.5" x14ac:dyDescent="0.35">
      <c r="A12476" s="2"/>
    </row>
    <row r="12477" spans="1:1" ht="15.5" x14ac:dyDescent="0.35">
      <c r="A12477" s="2"/>
    </row>
    <row r="12478" spans="1:1" ht="15.5" x14ac:dyDescent="0.35">
      <c r="A12478" s="2"/>
    </row>
    <row r="12479" spans="1:1" ht="15.5" x14ac:dyDescent="0.35">
      <c r="A12479" s="2"/>
    </row>
    <row r="12480" spans="1:1" ht="15.5" x14ac:dyDescent="0.35">
      <c r="A12480" s="2"/>
    </row>
    <row r="12481" spans="1:1" ht="15.5" x14ac:dyDescent="0.35">
      <c r="A12481" s="2"/>
    </row>
    <row r="12482" spans="1:1" ht="15.5" x14ac:dyDescent="0.35">
      <c r="A12482" s="2"/>
    </row>
    <row r="12483" spans="1:1" ht="15.5" x14ac:dyDescent="0.35">
      <c r="A12483" s="2"/>
    </row>
    <row r="12484" spans="1:1" ht="15.5" x14ac:dyDescent="0.35">
      <c r="A12484" s="2"/>
    </row>
    <row r="12485" spans="1:1" ht="15.5" x14ac:dyDescent="0.35">
      <c r="A12485" s="2"/>
    </row>
    <row r="12486" spans="1:1" ht="15.5" x14ac:dyDescent="0.35">
      <c r="A12486" s="2"/>
    </row>
    <row r="12487" spans="1:1" ht="15.5" x14ac:dyDescent="0.35">
      <c r="A12487" s="2"/>
    </row>
    <row r="12488" spans="1:1" ht="15.5" x14ac:dyDescent="0.35">
      <c r="A12488" s="2"/>
    </row>
    <row r="12489" spans="1:1" ht="15.5" x14ac:dyDescent="0.35">
      <c r="A12489" s="2"/>
    </row>
    <row r="12490" spans="1:1" ht="15.5" x14ac:dyDescent="0.35">
      <c r="A12490" s="2"/>
    </row>
    <row r="12491" spans="1:1" ht="15.5" x14ac:dyDescent="0.35">
      <c r="A12491" s="2"/>
    </row>
    <row r="12492" spans="1:1" ht="15.5" x14ac:dyDescent="0.35">
      <c r="A12492" s="2"/>
    </row>
    <row r="12493" spans="1:1" ht="15.5" x14ac:dyDescent="0.35">
      <c r="A12493" s="2"/>
    </row>
    <row r="12494" spans="1:1" ht="15.5" x14ac:dyDescent="0.35">
      <c r="A12494" s="2"/>
    </row>
    <row r="12495" spans="1:1" ht="15.5" x14ac:dyDescent="0.35">
      <c r="A12495" s="2"/>
    </row>
    <row r="12496" spans="1:1" ht="15.5" x14ac:dyDescent="0.35">
      <c r="A12496" s="2"/>
    </row>
    <row r="12497" spans="1:1" ht="15.5" x14ac:dyDescent="0.35">
      <c r="A12497" s="2"/>
    </row>
    <row r="12498" spans="1:1" ht="15.5" x14ac:dyDescent="0.35">
      <c r="A12498" s="2"/>
    </row>
    <row r="12499" spans="1:1" ht="15.5" x14ac:dyDescent="0.35">
      <c r="A12499" s="2"/>
    </row>
    <row r="12500" spans="1:1" ht="15.5" x14ac:dyDescent="0.35">
      <c r="A12500" s="2"/>
    </row>
    <row r="12501" spans="1:1" ht="15.5" x14ac:dyDescent="0.35">
      <c r="A12501" s="2"/>
    </row>
    <row r="12502" spans="1:1" ht="15.5" x14ac:dyDescent="0.35">
      <c r="A12502" s="2"/>
    </row>
    <row r="12503" spans="1:1" ht="15.5" x14ac:dyDescent="0.35">
      <c r="A12503" s="2"/>
    </row>
    <row r="12504" spans="1:1" ht="15.5" x14ac:dyDescent="0.35">
      <c r="A12504" s="2"/>
    </row>
    <row r="12505" spans="1:1" ht="15.5" x14ac:dyDescent="0.35">
      <c r="A12505" s="2"/>
    </row>
    <row r="12506" spans="1:1" ht="15.5" x14ac:dyDescent="0.35">
      <c r="A12506" s="2"/>
    </row>
    <row r="12507" spans="1:1" ht="15.5" x14ac:dyDescent="0.35">
      <c r="A12507" s="2"/>
    </row>
    <row r="12508" spans="1:1" ht="15.5" x14ac:dyDescent="0.35">
      <c r="A12508" s="2"/>
    </row>
    <row r="12509" spans="1:1" ht="15.5" x14ac:dyDescent="0.35">
      <c r="A12509" s="2"/>
    </row>
    <row r="12510" spans="1:1" ht="15.5" x14ac:dyDescent="0.35">
      <c r="A12510" s="2"/>
    </row>
    <row r="12511" spans="1:1" ht="15.5" x14ac:dyDescent="0.35">
      <c r="A12511" s="2"/>
    </row>
    <row r="12512" spans="1:1" ht="15.5" x14ac:dyDescent="0.35">
      <c r="A12512" s="2"/>
    </row>
    <row r="12513" spans="1:1" ht="15.5" x14ac:dyDescent="0.35">
      <c r="A12513" s="2"/>
    </row>
    <row r="12514" spans="1:1" ht="15.5" x14ac:dyDescent="0.35">
      <c r="A12514" s="2"/>
    </row>
    <row r="12515" spans="1:1" ht="15.5" x14ac:dyDescent="0.35">
      <c r="A12515" s="2"/>
    </row>
    <row r="12516" spans="1:1" ht="15.5" x14ac:dyDescent="0.35">
      <c r="A12516" s="2"/>
    </row>
    <row r="12517" spans="1:1" ht="15.5" x14ac:dyDescent="0.35">
      <c r="A12517" s="2"/>
    </row>
    <row r="12518" spans="1:1" ht="15.5" x14ac:dyDescent="0.35">
      <c r="A12518" s="2"/>
    </row>
    <row r="12519" spans="1:1" ht="15.5" x14ac:dyDescent="0.35">
      <c r="A12519" s="2"/>
    </row>
    <row r="12520" spans="1:1" ht="15.5" x14ac:dyDescent="0.35">
      <c r="A12520" s="2"/>
    </row>
    <row r="12521" spans="1:1" ht="15.5" x14ac:dyDescent="0.35">
      <c r="A12521" s="2"/>
    </row>
    <row r="12522" spans="1:1" ht="15.5" x14ac:dyDescent="0.35">
      <c r="A12522" s="2"/>
    </row>
    <row r="12523" spans="1:1" ht="15.5" x14ac:dyDescent="0.35">
      <c r="A12523" s="2"/>
    </row>
    <row r="12524" spans="1:1" ht="15.5" x14ac:dyDescent="0.35">
      <c r="A12524" s="2"/>
    </row>
    <row r="12525" spans="1:1" ht="15.5" x14ac:dyDescent="0.35">
      <c r="A12525" s="2"/>
    </row>
    <row r="12526" spans="1:1" ht="15.5" x14ac:dyDescent="0.35">
      <c r="A12526" s="2"/>
    </row>
    <row r="12527" spans="1:1" ht="15.5" x14ac:dyDescent="0.35">
      <c r="A12527" s="2"/>
    </row>
    <row r="12528" spans="1:1" ht="15.5" x14ac:dyDescent="0.35">
      <c r="A12528" s="2"/>
    </row>
    <row r="12529" spans="1:1" ht="15.5" x14ac:dyDescent="0.35">
      <c r="A12529" s="2"/>
    </row>
    <row r="12530" spans="1:1" ht="15.5" x14ac:dyDescent="0.35">
      <c r="A12530" s="2"/>
    </row>
    <row r="12531" spans="1:1" ht="15.5" x14ac:dyDescent="0.35">
      <c r="A12531" s="2"/>
    </row>
    <row r="12532" spans="1:1" ht="15.5" x14ac:dyDescent="0.35">
      <c r="A12532" s="2"/>
    </row>
    <row r="12533" spans="1:1" ht="15.5" x14ac:dyDescent="0.35">
      <c r="A12533" s="2"/>
    </row>
    <row r="12534" spans="1:1" ht="15.5" x14ac:dyDescent="0.35">
      <c r="A12534" s="2"/>
    </row>
    <row r="12535" spans="1:1" ht="15.5" x14ac:dyDescent="0.35">
      <c r="A12535" s="2"/>
    </row>
    <row r="12536" spans="1:1" ht="15.5" x14ac:dyDescent="0.35">
      <c r="A12536" s="2"/>
    </row>
    <row r="12537" spans="1:1" ht="15.5" x14ac:dyDescent="0.35">
      <c r="A12537" s="2"/>
    </row>
    <row r="12538" spans="1:1" ht="15.5" x14ac:dyDescent="0.35">
      <c r="A12538" s="2"/>
    </row>
    <row r="12539" spans="1:1" ht="15.5" x14ac:dyDescent="0.35">
      <c r="A12539" s="2"/>
    </row>
    <row r="12540" spans="1:1" ht="15.5" x14ac:dyDescent="0.35">
      <c r="A12540" s="2"/>
    </row>
    <row r="12541" spans="1:1" ht="15.5" x14ac:dyDescent="0.35">
      <c r="A12541" s="2"/>
    </row>
    <row r="12542" spans="1:1" ht="15.5" x14ac:dyDescent="0.35">
      <c r="A12542" s="2"/>
    </row>
    <row r="12543" spans="1:1" ht="15.5" x14ac:dyDescent="0.35">
      <c r="A12543" s="2"/>
    </row>
    <row r="12544" spans="1:1" ht="15.5" x14ac:dyDescent="0.35">
      <c r="A12544" s="2"/>
    </row>
    <row r="12545" spans="1:1" ht="15.5" x14ac:dyDescent="0.35">
      <c r="A12545" s="2"/>
    </row>
    <row r="12546" spans="1:1" ht="15.5" x14ac:dyDescent="0.35">
      <c r="A12546" s="2"/>
    </row>
    <row r="12547" spans="1:1" ht="15.5" x14ac:dyDescent="0.35">
      <c r="A12547" s="2"/>
    </row>
    <row r="12548" spans="1:1" ht="15.5" x14ac:dyDescent="0.35">
      <c r="A12548" s="2"/>
    </row>
    <row r="12549" spans="1:1" ht="15.5" x14ac:dyDescent="0.35">
      <c r="A12549" s="2"/>
    </row>
    <row r="12550" spans="1:1" ht="15.5" x14ac:dyDescent="0.35">
      <c r="A12550" s="2"/>
    </row>
    <row r="12551" spans="1:1" ht="15.5" x14ac:dyDescent="0.35">
      <c r="A12551" s="2"/>
    </row>
    <row r="12552" spans="1:1" ht="15.5" x14ac:dyDescent="0.35">
      <c r="A12552" s="2"/>
    </row>
    <row r="12553" spans="1:1" ht="15.5" x14ac:dyDescent="0.35">
      <c r="A12553" s="2"/>
    </row>
    <row r="12554" spans="1:1" ht="15.5" x14ac:dyDescent="0.35">
      <c r="A12554" s="2"/>
    </row>
    <row r="12555" spans="1:1" ht="15.5" x14ac:dyDescent="0.35">
      <c r="A12555" s="2"/>
    </row>
    <row r="12556" spans="1:1" ht="15.5" x14ac:dyDescent="0.35">
      <c r="A12556" s="2"/>
    </row>
    <row r="12557" spans="1:1" ht="15.5" x14ac:dyDescent="0.35">
      <c r="A12557" s="2"/>
    </row>
    <row r="12558" spans="1:1" ht="15.5" x14ac:dyDescent="0.35">
      <c r="A12558" s="2"/>
    </row>
    <row r="12559" spans="1:1" ht="15.5" x14ac:dyDescent="0.35">
      <c r="A12559" s="2"/>
    </row>
    <row r="12560" spans="1:1" ht="15.5" x14ac:dyDescent="0.35">
      <c r="A12560" s="2"/>
    </row>
    <row r="12561" spans="1:1" ht="15.5" x14ac:dyDescent="0.35">
      <c r="A12561" s="2"/>
    </row>
    <row r="12562" spans="1:1" ht="15.5" x14ac:dyDescent="0.35">
      <c r="A12562" s="2"/>
    </row>
    <row r="12563" spans="1:1" ht="15.5" x14ac:dyDescent="0.35">
      <c r="A12563" s="2"/>
    </row>
    <row r="12564" spans="1:1" ht="15.5" x14ac:dyDescent="0.35">
      <c r="A12564" s="2"/>
    </row>
    <row r="12565" spans="1:1" ht="15.5" x14ac:dyDescent="0.35">
      <c r="A12565" s="2"/>
    </row>
    <row r="12566" spans="1:1" ht="15.5" x14ac:dyDescent="0.35">
      <c r="A12566" s="2"/>
    </row>
    <row r="12567" spans="1:1" ht="15.5" x14ac:dyDescent="0.35">
      <c r="A12567" s="2"/>
    </row>
    <row r="12568" spans="1:1" ht="15.5" x14ac:dyDescent="0.35">
      <c r="A12568" s="2"/>
    </row>
    <row r="12569" spans="1:1" ht="15.5" x14ac:dyDescent="0.35">
      <c r="A12569" s="2"/>
    </row>
    <row r="12570" spans="1:1" ht="15.5" x14ac:dyDescent="0.35">
      <c r="A12570" s="2"/>
    </row>
    <row r="12571" spans="1:1" ht="15.5" x14ac:dyDescent="0.35">
      <c r="A12571" s="2"/>
    </row>
    <row r="12572" spans="1:1" ht="15.5" x14ac:dyDescent="0.35">
      <c r="A12572" s="2"/>
    </row>
    <row r="12573" spans="1:1" ht="15.5" x14ac:dyDescent="0.35">
      <c r="A12573" s="2"/>
    </row>
    <row r="12574" spans="1:1" ht="15.5" x14ac:dyDescent="0.35">
      <c r="A12574" s="2"/>
    </row>
    <row r="12575" spans="1:1" ht="15.5" x14ac:dyDescent="0.35">
      <c r="A12575" s="2"/>
    </row>
    <row r="12576" spans="1:1" ht="15.5" x14ac:dyDescent="0.35">
      <c r="A12576" s="2"/>
    </row>
    <row r="12577" spans="1:1" ht="15.5" x14ac:dyDescent="0.35">
      <c r="A12577" s="2"/>
    </row>
    <row r="12578" spans="1:1" ht="15.5" x14ac:dyDescent="0.35">
      <c r="A12578" s="2"/>
    </row>
    <row r="12579" spans="1:1" ht="15.5" x14ac:dyDescent="0.35">
      <c r="A12579" s="2"/>
    </row>
    <row r="12580" spans="1:1" ht="15.5" x14ac:dyDescent="0.35">
      <c r="A12580" s="2"/>
    </row>
    <row r="12581" spans="1:1" ht="15.5" x14ac:dyDescent="0.35">
      <c r="A12581" s="2"/>
    </row>
    <row r="12582" spans="1:1" ht="15.5" x14ac:dyDescent="0.35">
      <c r="A12582" s="2"/>
    </row>
    <row r="12583" spans="1:1" ht="15.5" x14ac:dyDescent="0.35">
      <c r="A12583" s="2"/>
    </row>
    <row r="12584" spans="1:1" ht="15.5" x14ac:dyDescent="0.35">
      <c r="A12584" s="2"/>
    </row>
    <row r="12585" spans="1:1" ht="15.5" x14ac:dyDescent="0.35">
      <c r="A12585" s="2"/>
    </row>
    <row r="12586" spans="1:1" ht="15.5" x14ac:dyDescent="0.35">
      <c r="A12586" s="2"/>
    </row>
    <row r="12587" spans="1:1" ht="15.5" x14ac:dyDescent="0.35">
      <c r="A12587" s="2"/>
    </row>
    <row r="12588" spans="1:1" ht="15.5" x14ac:dyDescent="0.35">
      <c r="A12588" s="2"/>
    </row>
    <row r="12589" spans="1:1" ht="15.5" x14ac:dyDescent="0.35">
      <c r="A12589" s="2"/>
    </row>
    <row r="12590" spans="1:1" ht="15.5" x14ac:dyDescent="0.35">
      <c r="A12590" s="2"/>
    </row>
    <row r="12591" spans="1:1" ht="15.5" x14ac:dyDescent="0.35">
      <c r="A12591" s="2"/>
    </row>
    <row r="12592" spans="1:1" ht="15.5" x14ac:dyDescent="0.35">
      <c r="A12592" s="2"/>
    </row>
    <row r="12593" spans="1:1" ht="15.5" x14ac:dyDescent="0.35">
      <c r="A12593" s="2"/>
    </row>
    <row r="12594" spans="1:1" ht="15.5" x14ac:dyDescent="0.35">
      <c r="A12594" s="2"/>
    </row>
    <row r="12595" spans="1:1" ht="15.5" x14ac:dyDescent="0.35">
      <c r="A12595" s="2"/>
    </row>
    <row r="12596" spans="1:1" ht="15.5" x14ac:dyDescent="0.35">
      <c r="A12596" s="2"/>
    </row>
    <row r="12597" spans="1:1" ht="15.5" x14ac:dyDescent="0.35">
      <c r="A12597" s="2"/>
    </row>
    <row r="12598" spans="1:1" ht="15.5" x14ac:dyDescent="0.35">
      <c r="A12598" s="2"/>
    </row>
    <row r="12599" spans="1:1" ht="15.5" x14ac:dyDescent="0.35">
      <c r="A12599" s="2"/>
    </row>
    <row r="12600" spans="1:1" ht="15.5" x14ac:dyDescent="0.35">
      <c r="A12600" s="2"/>
    </row>
    <row r="12601" spans="1:1" ht="15.5" x14ac:dyDescent="0.35">
      <c r="A12601" s="2"/>
    </row>
    <row r="12602" spans="1:1" ht="15.5" x14ac:dyDescent="0.35">
      <c r="A12602" s="2"/>
    </row>
    <row r="12603" spans="1:1" ht="15.5" x14ac:dyDescent="0.35">
      <c r="A12603" s="2"/>
    </row>
    <row r="12604" spans="1:1" ht="15.5" x14ac:dyDescent="0.35">
      <c r="A12604" s="2"/>
    </row>
    <row r="12605" spans="1:1" ht="15.5" x14ac:dyDescent="0.35">
      <c r="A12605" s="2"/>
    </row>
    <row r="12606" spans="1:1" ht="15.5" x14ac:dyDescent="0.35">
      <c r="A12606" s="2"/>
    </row>
    <row r="12607" spans="1:1" ht="15.5" x14ac:dyDescent="0.35">
      <c r="A12607" s="2"/>
    </row>
    <row r="12608" spans="1:1" ht="15.5" x14ac:dyDescent="0.35">
      <c r="A12608" s="2"/>
    </row>
    <row r="12609" spans="1:1" ht="15.5" x14ac:dyDescent="0.35">
      <c r="A12609" s="2"/>
    </row>
    <row r="12610" spans="1:1" ht="15.5" x14ac:dyDescent="0.35">
      <c r="A12610" s="2"/>
    </row>
    <row r="12611" spans="1:1" ht="15.5" x14ac:dyDescent="0.35">
      <c r="A12611" s="2"/>
    </row>
    <row r="12612" spans="1:1" ht="15.5" x14ac:dyDescent="0.35">
      <c r="A12612" s="2"/>
    </row>
    <row r="12613" spans="1:1" ht="15.5" x14ac:dyDescent="0.35">
      <c r="A12613" s="2"/>
    </row>
    <row r="12614" spans="1:1" ht="15.5" x14ac:dyDescent="0.35">
      <c r="A12614" s="2"/>
    </row>
    <row r="12615" spans="1:1" ht="15.5" x14ac:dyDescent="0.35">
      <c r="A12615" s="2"/>
    </row>
    <row r="12616" spans="1:1" ht="15.5" x14ac:dyDescent="0.35">
      <c r="A12616" s="2"/>
    </row>
    <row r="12617" spans="1:1" ht="15.5" x14ac:dyDescent="0.35">
      <c r="A12617" s="2"/>
    </row>
    <row r="12618" spans="1:1" ht="15.5" x14ac:dyDescent="0.35">
      <c r="A12618" s="2"/>
    </row>
    <row r="12619" spans="1:1" ht="15.5" x14ac:dyDescent="0.35">
      <c r="A12619" s="2"/>
    </row>
    <row r="12620" spans="1:1" ht="15.5" x14ac:dyDescent="0.35">
      <c r="A12620" s="2"/>
    </row>
    <row r="12621" spans="1:1" ht="15.5" x14ac:dyDescent="0.35">
      <c r="A12621" s="2"/>
    </row>
    <row r="12622" spans="1:1" ht="15.5" x14ac:dyDescent="0.35">
      <c r="A12622" s="2"/>
    </row>
    <row r="12623" spans="1:1" ht="15.5" x14ac:dyDescent="0.35">
      <c r="A12623" s="2"/>
    </row>
    <row r="12624" spans="1:1" ht="15.5" x14ac:dyDescent="0.35">
      <c r="A12624" s="2"/>
    </row>
    <row r="12625" spans="1:1" ht="15.5" x14ac:dyDescent="0.35">
      <c r="A12625" s="2"/>
    </row>
    <row r="12626" spans="1:1" ht="15.5" x14ac:dyDescent="0.35">
      <c r="A12626" s="2"/>
    </row>
    <row r="12627" spans="1:1" ht="15.5" x14ac:dyDescent="0.35">
      <c r="A12627" s="2"/>
    </row>
    <row r="12628" spans="1:1" ht="15.5" x14ac:dyDescent="0.35">
      <c r="A12628" s="2"/>
    </row>
    <row r="12629" spans="1:1" ht="15.5" x14ac:dyDescent="0.35">
      <c r="A12629" s="2"/>
    </row>
    <row r="12630" spans="1:1" ht="15.5" x14ac:dyDescent="0.35">
      <c r="A12630" s="2"/>
    </row>
    <row r="12631" spans="1:1" ht="15.5" x14ac:dyDescent="0.35">
      <c r="A12631" s="2"/>
    </row>
    <row r="12632" spans="1:1" ht="15.5" x14ac:dyDescent="0.35">
      <c r="A12632" s="2"/>
    </row>
    <row r="12633" spans="1:1" ht="15.5" x14ac:dyDescent="0.35">
      <c r="A12633" s="2"/>
    </row>
    <row r="12634" spans="1:1" ht="15.5" x14ac:dyDescent="0.35">
      <c r="A12634" s="2"/>
    </row>
    <row r="12635" spans="1:1" ht="15.5" x14ac:dyDescent="0.35">
      <c r="A12635" s="2"/>
    </row>
    <row r="12636" spans="1:1" ht="15.5" x14ac:dyDescent="0.35">
      <c r="A12636" s="2"/>
    </row>
    <row r="12637" spans="1:1" ht="15.5" x14ac:dyDescent="0.35">
      <c r="A12637" s="2"/>
    </row>
    <row r="12638" spans="1:1" ht="15.5" x14ac:dyDescent="0.35">
      <c r="A12638" s="2"/>
    </row>
    <row r="12639" spans="1:1" ht="15.5" x14ac:dyDescent="0.35">
      <c r="A12639" s="2"/>
    </row>
    <row r="12640" spans="1:1" ht="15.5" x14ac:dyDescent="0.35">
      <c r="A12640" s="2"/>
    </row>
    <row r="12641" spans="1:1" ht="15.5" x14ac:dyDescent="0.35">
      <c r="A12641" s="2"/>
    </row>
    <row r="12642" spans="1:1" ht="15.5" x14ac:dyDescent="0.35">
      <c r="A12642" s="2"/>
    </row>
    <row r="12643" spans="1:1" ht="15.5" x14ac:dyDescent="0.35">
      <c r="A12643" s="2"/>
    </row>
    <row r="12644" spans="1:1" ht="15.5" x14ac:dyDescent="0.35">
      <c r="A12644" s="2"/>
    </row>
    <row r="12645" spans="1:1" ht="15.5" x14ac:dyDescent="0.35">
      <c r="A12645" s="2"/>
    </row>
    <row r="12646" spans="1:1" ht="15.5" x14ac:dyDescent="0.35">
      <c r="A12646" s="2"/>
    </row>
    <row r="12647" spans="1:1" ht="15.5" x14ac:dyDescent="0.35">
      <c r="A12647" s="2"/>
    </row>
    <row r="12648" spans="1:1" ht="15.5" x14ac:dyDescent="0.35">
      <c r="A12648" s="2"/>
    </row>
    <row r="12649" spans="1:1" ht="15.5" x14ac:dyDescent="0.35">
      <c r="A12649" s="2"/>
    </row>
    <row r="12650" spans="1:1" ht="15.5" x14ac:dyDescent="0.35">
      <c r="A12650" s="2"/>
    </row>
    <row r="12651" spans="1:1" ht="15.5" x14ac:dyDescent="0.35">
      <c r="A12651" s="2"/>
    </row>
    <row r="12652" spans="1:1" ht="15.5" x14ac:dyDescent="0.35">
      <c r="A12652" s="2"/>
    </row>
    <row r="12653" spans="1:1" ht="15.5" x14ac:dyDescent="0.35">
      <c r="A12653" s="2"/>
    </row>
    <row r="12654" spans="1:1" ht="15.5" x14ac:dyDescent="0.35">
      <c r="A12654" s="2"/>
    </row>
    <row r="12655" spans="1:1" ht="15.5" x14ac:dyDescent="0.35">
      <c r="A12655" s="2"/>
    </row>
    <row r="12656" spans="1:1" ht="15.5" x14ac:dyDescent="0.35">
      <c r="A12656" s="2"/>
    </row>
    <row r="12657" spans="1:1" ht="15.5" x14ac:dyDescent="0.35">
      <c r="A12657" s="2"/>
    </row>
    <row r="12658" spans="1:1" ht="15.5" x14ac:dyDescent="0.35">
      <c r="A12658" s="2"/>
    </row>
    <row r="12659" spans="1:1" ht="15.5" x14ac:dyDescent="0.35">
      <c r="A12659" s="2"/>
    </row>
    <row r="12660" spans="1:1" ht="15.5" x14ac:dyDescent="0.35">
      <c r="A12660" s="2"/>
    </row>
    <row r="12661" spans="1:1" ht="15.5" x14ac:dyDescent="0.35">
      <c r="A12661" s="2"/>
    </row>
    <row r="12662" spans="1:1" ht="15.5" x14ac:dyDescent="0.35">
      <c r="A12662" s="2"/>
    </row>
    <row r="12663" spans="1:1" ht="15.5" x14ac:dyDescent="0.35">
      <c r="A12663" s="2"/>
    </row>
    <row r="12664" spans="1:1" ht="15.5" x14ac:dyDescent="0.35">
      <c r="A12664" s="2"/>
    </row>
    <row r="12665" spans="1:1" ht="15.5" x14ac:dyDescent="0.35">
      <c r="A12665" s="2"/>
    </row>
    <row r="12666" spans="1:1" ht="15.5" x14ac:dyDescent="0.35">
      <c r="A12666" s="2"/>
    </row>
    <row r="12667" spans="1:1" ht="15.5" x14ac:dyDescent="0.35">
      <c r="A12667" s="2"/>
    </row>
    <row r="12668" spans="1:1" ht="15.5" x14ac:dyDescent="0.35">
      <c r="A12668" s="2"/>
    </row>
    <row r="12669" spans="1:1" ht="15.5" x14ac:dyDescent="0.35">
      <c r="A12669" s="2"/>
    </row>
    <row r="12670" spans="1:1" ht="15.5" x14ac:dyDescent="0.35">
      <c r="A12670" s="2"/>
    </row>
    <row r="12671" spans="1:1" ht="15.5" x14ac:dyDescent="0.35">
      <c r="A12671" s="2"/>
    </row>
    <row r="12672" spans="1:1" ht="15.5" x14ac:dyDescent="0.35">
      <c r="A12672" s="2"/>
    </row>
    <row r="12673" spans="1:1" ht="15.5" x14ac:dyDescent="0.35">
      <c r="A12673" s="2"/>
    </row>
    <row r="12674" spans="1:1" ht="15.5" x14ac:dyDescent="0.35">
      <c r="A12674" s="2"/>
    </row>
    <row r="12675" spans="1:1" ht="15.5" x14ac:dyDescent="0.35">
      <c r="A12675" s="2"/>
    </row>
    <row r="12676" spans="1:1" ht="15.5" x14ac:dyDescent="0.35">
      <c r="A12676" s="2"/>
    </row>
    <row r="12677" spans="1:1" ht="15.5" x14ac:dyDescent="0.35">
      <c r="A12677" s="2"/>
    </row>
    <row r="12678" spans="1:1" ht="15.5" x14ac:dyDescent="0.35">
      <c r="A12678" s="2"/>
    </row>
    <row r="12679" spans="1:1" ht="15.5" x14ac:dyDescent="0.35">
      <c r="A12679" s="2"/>
    </row>
    <row r="12680" spans="1:1" ht="15.5" x14ac:dyDescent="0.35">
      <c r="A12680" s="2"/>
    </row>
    <row r="12681" spans="1:1" ht="15.5" x14ac:dyDescent="0.35">
      <c r="A12681" s="2"/>
    </row>
    <row r="12682" spans="1:1" ht="15.5" x14ac:dyDescent="0.35">
      <c r="A12682" s="2"/>
    </row>
    <row r="12683" spans="1:1" ht="15.5" x14ac:dyDescent="0.35">
      <c r="A12683" s="2"/>
    </row>
    <row r="12684" spans="1:1" ht="15.5" x14ac:dyDescent="0.35">
      <c r="A12684" s="2"/>
    </row>
    <row r="12685" spans="1:1" ht="15.5" x14ac:dyDescent="0.35">
      <c r="A12685" s="2"/>
    </row>
    <row r="12686" spans="1:1" ht="15.5" x14ac:dyDescent="0.35">
      <c r="A12686" s="2"/>
    </row>
    <row r="12687" spans="1:1" ht="15.5" x14ac:dyDescent="0.35">
      <c r="A12687" s="2"/>
    </row>
    <row r="12688" spans="1:1" ht="15.5" x14ac:dyDescent="0.35">
      <c r="A12688" s="2"/>
    </row>
    <row r="12689" spans="1:1" ht="15.5" x14ac:dyDescent="0.35">
      <c r="A12689" s="2"/>
    </row>
    <row r="12690" spans="1:1" ht="15.5" x14ac:dyDescent="0.35">
      <c r="A12690" s="2"/>
    </row>
    <row r="12691" spans="1:1" ht="15.5" x14ac:dyDescent="0.35">
      <c r="A12691" s="2"/>
    </row>
    <row r="12692" spans="1:1" ht="15.5" x14ac:dyDescent="0.35">
      <c r="A12692" s="2"/>
    </row>
    <row r="12693" spans="1:1" ht="15.5" x14ac:dyDescent="0.35">
      <c r="A12693" s="2"/>
    </row>
    <row r="12694" spans="1:1" ht="15.5" x14ac:dyDescent="0.35">
      <c r="A12694" s="2"/>
    </row>
    <row r="12695" spans="1:1" ht="15.5" x14ac:dyDescent="0.35">
      <c r="A12695" s="2"/>
    </row>
    <row r="12696" spans="1:1" ht="15.5" x14ac:dyDescent="0.35">
      <c r="A12696" s="2"/>
    </row>
    <row r="12697" spans="1:1" ht="15.5" x14ac:dyDescent="0.35">
      <c r="A12697" s="2"/>
    </row>
    <row r="12698" spans="1:1" ht="15.5" x14ac:dyDescent="0.35">
      <c r="A12698" s="2"/>
    </row>
    <row r="12699" spans="1:1" ht="15.5" x14ac:dyDescent="0.35">
      <c r="A12699" s="2"/>
    </row>
    <row r="12700" spans="1:1" ht="15.5" x14ac:dyDescent="0.35">
      <c r="A12700" s="2"/>
    </row>
    <row r="12701" spans="1:1" ht="15.5" x14ac:dyDescent="0.35">
      <c r="A12701" s="2"/>
    </row>
    <row r="12702" spans="1:1" ht="15.5" x14ac:dyDescent="0.35">
      <c r="A12702" s="2"/>
    </row>
    <row r="12703" spans="1:1" ht="15.5" x14ac:dyDescent="0.35">
      <c r="A12703" s="2"/>
    </row>
    <row r="12704" spans="1:1" ht="15.5" x14ac:dyDescent="0.35">
      <c r="A12704" s="2"/>
    </row>
    <row r="12705" spans="1:1" ht="15.5" x14ac:dyDescent="0.35">
      <c r="A12705" s="2"/>
    </row>
    <row r="12706" spans="1:1" ht="15.5" x14ac:dyDescent="0.35">
      <c r="A12706" s="2"/>
    </row>
    <row r="12707" spans="1:1" ht="15.5" x14ac:dyDescent="0.35">
      <c r="A12707" s="2"/>
    </row>
    <row r="12708" spans="1:1" ht="15.5" x14ac:dyDescent="0.35">
      <c r="A12708" s="2"/>
    </row>
    <row r="12709" spans="1:1" ht="15.5" x14ac:dyDescent="0.35">
      <c r="A12709" s="2"/>
    </row>
    <row r="12710" spans="1:1" ht="15.5" x14ac:dyDescent="0.35">
      <c r="A12710" s="2"/>
    </row>
    <row r="12711" spans="1:1" ht="15.5" x14ac:dyDescent="0.35">
      <c r="A12711" s="2"/>
    </row>
    <row r="12712" spans="1:1" ht="15.5" x14ac:dyDescent="0.35">
      <c r="A12712" s="2"/>
    </row>
    <row r="12713" spans="1:1" ht="15.5" x14ac:dyDescent="0.35">
      <c r="A12713" s="2"/>
    </row>
    <row r="12714" spans="1:1" ht="15.5" x14ac:dyDescent="0.35">
      <c r="A12714" s="2"/>
    </row>
    <row r="12715" spans="1:1" ht="15.5" x14ac:dyDescent="0.35">
      <c r="A12715" s="2"/>
    </row>
    <row r="12716" spans="1:1" ht="15.5" x14ac:dyDescent="0.35">
      <c r="A12716" s="2"/>
    </row>
    <row r="12717" spans="1:1" ht="15.5" x14ac:dyDescent="0.35">
      <c r="A12717" s="2"/>
    </row>
    <row r="12718" spans="1:1" ht="15.5" x14ac:dyDescent="0.35">
      <c r="A12718" s="2"/>
    </row>
    <row r="12719" spans="1:1" ht="15.5" x14ac:dyDescent="0.35">
      <c r="A12719" s="2"/>
    </row>
    <row r="12720" spans="1:1" ht="15.5" x14ac:dyDescent="0.35">
      <c r="A12720" s="2"/>
    </row>
    <row r="12721" spans="1:1" ht="15.5" x14ac:dyDescent="0.35">
      <c r="A12721" s="2"/>
    </row>
    <row r="12722" spans="1:1" ht="15.5" x14ac:dyDescent="0.35">
      <c r="A12722" s="2"/>
    </row>
    <row r="12723" spans="1:1" ht="15.5" x14ac:dyDescent="0.35">
      <c r="A12723" s="2"/>
    </row>
    <row r="12724" spans="1:1" ht="15.5" x14ac:dyDescent="0.35">
      <c r="A12724" s="2"/>
    </row>
    <row r="12725" spans="1:1" ht="15.5" x14ac:dyDescent="0.35">
      <c r="A12725" s="2"/>
    </row>
    <row r="12726" spans="1:1" ht="15.5" x14ac:dyDescent="0.35">
      <c r="A12726" s="2"/>
    </row>
    <row r="12727" spans="1:1" ht="15.5" x14ac:dyDescent="0.35">
      <c r="A12727" s="2"/>
    </row>
    <row r="12728" spans="1:1" ht="15.5" x14ac:dyDescent="0.35">
      <c r="A12728" s="2"/>
    </row>
    <row r="12729" spans="1:1" ht="15.5" x14ac:dyDescent="0.35">
      <c r="A12729" s="2"/>
    </row>
    <row r="12730" spans="1:1" ht="15.5" x14ac:dyDescent="0.35">
      <c r="A12730" s="2"/>
    </row>
    <row r="12731" spans="1:1" ht="15.5" x14ac:dyDescent="0.35">
      <c r="A12731" s="2"/>
    </row>
    <row r="12732" spans="1:1" ht="15.5" x14ac:dyDescent="0.35">
      <c r="A12732" s="2"/>
    </row>
    <row r="12733" spans="1:1" ht="15.5" x14ac:dyDescent="0.35">
      <c r="A12733" s="2"/>
    </row>
    <row r="12734" spans="1:1" ht="15.5" x14ac:dyDescent="0.35">
      <c r="A12734" s="2"/>
    </row>
    <row r="12735" spans="1:1" ht="15.5" x14ac:dyDescent="0.35">
      <c r="A12735" s="2"/>
    </row>
    <row r="12736" spans="1:1" ht="15.5" x14ac:dyDescent="0.35">
      <c r="A12736" s="2"/>
    </row>
    <row r="12737" spans="1:1" ht="15.5" x14ac:dyDescent="0.35">
      <c r="A12737" s="2"/>
    </row>
    <row r="12738" spans="1:1" ht="15.5" x14ac:dyDescent="0.35">
      <c r="A12738" s="2"/>
    </row>
    <row r="12739" spans="1:1" ht="15.5" x14ac:dyDescent="0.35">
      <c r="A12739" s="2"/>
    </row>
    <row r="12740" spans="1:1" ht="15.5" x14ac:dyDescent="0.35">
      <c r="A12740" s="2"/>
    </row>
    <row r="12741" spans="1:1" ht="15.5" x14ac:dyDescent="0.35">
      <c r="A12741" s="2"/>
    </row>
    <row r="12742" spans="1:1" ht="15.5" x14ac:dyDescent="0.35">
      <c r="A12742" s="2"/>
    </row>
    <row r="12743" spans="1:1" ht="15.5" x14ac:dyDescent="0.35">
      <c r="A12743" s="2"/>
    </row>
    <row r="12744" spans="1:1" ht="15.5" x14ac:dyDescent="0.35">
      <c r="A12744" s="2"/>
    </row>
    <row r="12745" spans="1:1" ht="15.5" x14ac:dyDescent="0.35">
      <c r="A12745" s="2"/>
    </row>
    <row r="12746" spans="1:1" ht="15.5" x14ac:dyDescent="0.35">
      <c r="A12746" s="2"/>
    </row>
    <row r="12747" spans="1:1" ht="15.5" x14ac:dyDescent="0.35">
      <c r="A12747" s="2"/>
    </row>
    <row r="12748" spans="1:1" ht="15.5" x14ac:dyDescent="0.35">
      <c r="A12748" s="2"/>
    </row>
    <row r="12749" spans="1:1" ht="15.5" x14ac:dyDescent="0.35">
      <c r="A12749" s="2"/>
    </row>
    <row r="12750" spans="1:1" ht="15.5" x14ac:dyDescent="0.35">
      <c r="A12750" s="2"/>
    </row>
    <row r="12751" spans="1:1" ht="15.5" x14ac:dyDescent="0.35">
      <c r="A12751" s="2"/>
    </row>
    <row r="12752" spans="1:1" ht="15.5" x14ac:dyDescent="0.35">
      <c r="A12752" s="2"/>
    </row>
    <row r="12753" spans="1:1" ht="15.5" x14ac:dyDescent="0.35">
      <c r="A12753" s="2"/>
    </row>
    <row r="12754" spans="1:1" ht="15.5" x14ac:dyDescent="0.35">
      <c r="A12754" s="2"/>
    </row>
    <row r="12755" spans="1:1" ht="15.5" x14ac:dyDescent="0.35">
      <c r="A12755" s="2"/>
    </row>
    <row r="12756" spans="1:1" ht="15.5" x14ac:dyDescent="0.35">
      <c r="A12756" s="2"/>
    </row>
    <row r="12757" spans="1:1" ht="15.5" x14ac:dyDescent="0.35">
      <c r="A12757" s="2"/>
    </row>
    <row r="12758" spans="1:1" ht="15.5" x14ac:dyDescent="0.35">
      <c r="A12758" s="2"/>
    </row>
    <row r="12759" spans="1:1" ht="15.5" x14ac:dyDescent="0.35">
      <c r="A12759" s="2"/>
    </row>
    <row r="12760" spans="1:1" ht="15.5" x14ac:dyDescent="0.35">
      <c r="A12760" s="2"/>
    </row>
    <row r="12761" spans="1:1" ht="15.5" x14ac:dyDescent="0.35">
      <c r="A12761" s="2"/>
    </row>
    <row r="12762" spans="1:1" ht="15.5" x14ac:dyDescent="0.35">
      <c r="A12762" s="2"/>
    </row>
    <row r="12763" spans="1:1" ht="15.5" x14ac:dyDescent="0.35">
      <c r="A12763" s="2"/>
    </row>
    <row r="12764" spans="1:1" ht="15.5" x14ac:dyDescent="0.35">
      <c r="A12764" s="2"/>
    </row>
    <row r="12765" spans="1:1" ht="15.5" x14ac:dyDescent="0.35">
      <c r="A12765" s="2"/>
    </row>
    <row r="12766" spans="1:1" ht="15.5" x14ac:dyDescent="0.35">
      <c r="A12766" s="2"/>
    </row>
    <row r="12767" spans="1:1" ht="15.5" x14ac:dyDescent="0.35">
      <c r="A12767" s="2"/>
    </row>
    <row r="12768" spans="1:1" ht="15.5" x14ac:dyDescent="0.35">
      <c r="A12768" s="2"/>
    </row>
    <row r="12769" spans="1:1" ht="15.5" x14ac:dyDescent="0.35">
      <c r="A12769" s="2"/>
    </row>
    <row r="12770" spans="1:1" ht="15.5" x14ac:dyDescent="0.35">
      <c r="A12770" s="2"/>
    </row>
    <row r="12771" spans="1:1" ht="15.5" x14ac:dyDescent="0.35">
      <c r="A12771" s="2"/>
    </row>
    <row r="12772" spans="1:1" ht="15.5" x14ac:dyDescent="0.35">
      <c r="A12772" s="2"/>
    </row>
    <row r="12773" spans="1:1" ht="15.5" x14ac:dyDescent="0.35">
      <c r="A12773" s="2"/>
    </row>
    <row r="12774" spans="1:1" ht="15.5" x14ac:dyDescent="0.35">
      <c r="A12774" s="2"/>
    </row>
    <row r="12775" spans="1:1" ht="15.5" x14ac:dyDescent="0.35">
      <c r="A12775" s="2"/>
    </row>
    <row r="12776" spans="1:1" ht="15.5" x14ac:dyDescent="0.35">
      <c r="A12776" s="2"/>
    </row>
    <row r="12777" spans="1:1" ht="15.5" x14ac:dyDescent="0.35">
      <c r="A12777" s="2"/>
    </row>
    <row r="12778" spans="1:1" ht="15.5" x14ac:dyDescent="0.35">
      <c r="A12778" s="2"/>
    </row>
    <row r="12779" spans="1:1" ht="15.5" x14ac:dyDescent="0.35">
      <c r="A12779" s="2"/>
    </row>
    <row r="12780" spans="1:1" ht="15.5" x14ac:dyDescent="0.35">
      <c r="A12780" s="2"/>
    </row>
    <row r="12781" spans="1:1" ht="15.5" x14ac:dyDescent="0.35">
      <c r="A12781" s="2"/>
    </row>
    <row r="12782" spans="1:1" ht="15.5" x14ac:dyDescent="0.35">
      <c r="A12782" s="2"/>
    </row>
    <row r="12783" spans="1:1" ht="15.5" x14ac:dyDescent="0.35">
      <c r="A12783" s="2"/>
    </row>
    <row r="12784" spans="1:1" ht="15.5" x14ac:dyDescent="0.35">
      <c r="A12784" s="2"/>
    </row>
    <row r="12785" spans="1:1" ht="15.5" x14ac:dyDescent="0.35">
      <c r="A12785" s="2"/>
    </row>
    <row r="12786" spans="1:1" ht="15.5" x14ac:dyDescent="0.35">
      <c r="A12786" s="2"/>
    </row>
    <row r="12787" spans="1:1" ht="15.5" x14ac:dyDescent="0.35">
      <c r="A12787" s="2"/>
    </row>
    <row r="12788" spans="1:1" ht="15.5" x14ac:dyDescent="0.35">
      <c r="A12788" s="2"/>
    </row>
    <row r="12789" spans="1:1" ht="15.5" x14ac:dyDescent="0.35">
      <c r="A12789" s="2"/>
    </row>
    <row r="12790" spans="1:1" ht="15.5" x14ac:dyDescent="0.35">
      <c r="A12790" s="2"/>
    </row>
    <row r="12791" spans="1:1" ht="15.5" x14ac:dyDescent="0.35">
      <c r="A12791" s="2"/>
    </row>
    <row r="12792" spans="1:1" ht="15.5" x14ac:dyDescent="0.35">
      <c r="A12792" s="2"/>
    </row>
    <row r="12793" spans="1:1" ht="15.5" x14ac:dyDescent="0.35">
      <c r="A12793" s="2"/>
    </row>
    <row r="12794" spans="1:1" ht="15.5" x14ac:dyDescent="0.35">
      <c r="A12794" s="2"/>
    </row>
    <row r="12795" spans="1:1" ht="15.5" x14ac:dyDescent="0.35">
      <c r="A12795" s="2"/>
    </row>
    <row r="12796" spans="1:1" ht="15.5" x14ac:dyDescent="0.35">
      <c r="A12796" s="2"/>
    </row>
    <row r="12797" spans="1:1" ht="15.5" x14ac:dyDescent="0.35">
      <c r="A12797" s="2"/>
    </row>
    <row r="12798" spans="1:1" ht="15.5" x14ac:dyDescent="0.35">
      <c r="A12798" s="2"/>
    </row>
    <row r="12799" spans="1:1" ht="15.5" x14ac:dyDescent="0.35">
      <c r="A12799" s="2"/>
    </row>
    <row r="12800" spans="1:1" ht="15.5" x14ac:dyDescent="0.35">
      <c r="A12800" s="2"/>
    </row>
    <row r="12801" spans="1:1" ht="15.5" x14ac:dyDescent="0.35">
      <c r="A12801" s="2"/>
    </row>
    <row r="12802" spans="1:1" ht="15.5" x14ac:dyDescent="0.35">
      <c r="A12802" s="2"/>
    </row>
    <row r="12803" spans="1:1" ht="15.5" x14ac:dyDescent="0.35">
      <c r="A12803" s="2"/>
    </row>
    <row r="12804" spans="1:1" ht="15.5" x14ac:dyDescent="0.35">
      <c r="A12804" s="2"/>
    </row>
    <row r="12805" spans="1:1" ht="15.5" x14ac:dyDescent="0.35">
      <c r="A12805" s="2"/>
    </row>
    <row r="12806" spans="1:1" ht="15.5" x14ac:dyDescent="0.35">
      <c r="A12806" s="2"/>
    </row>
    <row r="12807" spans="1:1" ht="15.5" x14ac:dyDescent="0.35">
      <c r="A12807" s="2"/>
    </row>
    <row r="12808" spans="1:1" ht="15.5" x14ac:dyDescent="0.35">
      <c r="A12808" s="2"/>
    </row>
    <row r="12809" spans="1:1" ht="15.5" x14ac:dyDescent="0.35">
      <c r="A12809" s="2"/>
    </row>
    <row r="12810" spans="1:1" ht="15.5" x14ac:dyDescent="0.35">
      <c r="A12810" s="2"/>
    </row>
    <row r="12811" spans="1:1" ht="15.5" x14ac:dyDescent="0.35">
      <c r="A12811" s="2"/>
    </row>
    <row r="12812" spans="1:1" ht="15.5" x14ac:dyDescent="0.35">
      <c r="A12812" s="2"/>
    </row>
    <row r="12813" spans="1:1" ht="15.5" x14ac:dyDescent="0.35">
      <c r="A12813" s="2"/>
    </row>
    <row r="12814" spans="1:1" ht="15.5" x14ac:dyDescent="0.35">
      <c r="A12814" s="2"/>
    </row>
    <row r="12815" spans="1:1" ht="15.5" x14ac:dyDescent="0.35">
      <c r="A12815" s="2"/>
    </row>
    <row r="12816" spans="1:1" ht="15.5" x14ac:dyDescent="0.35">
      <c r="A12816" s="2"/>
    </row>
    <row r="12817" spans="1:1" ht="15.5" x14ac:dyDescent="0.35">
      <c r="A12817" s="2"/>
    </row>
    <row r="12818" spans="1:1" ht="15.5" x14ac:dyDescent="0.35">
      <c r="A12818" s="2"/>
    </row>
    <row r="12819" spans="1:1" ht="15.5" x14ac:dyDescent="0.35">
      <c r="A12819" s="2"/>
    </row>
    <row r="12820" spans="1:1" ht="15.5" x14ac:dyDescent="0.35">
      <c r="A12820" s="2"/>
    </row>
    <row r="12821" spans="1:1" ht="15.5" x14ac:dyDescent="0.35">
      <c r="A12821" s="2"/>
    </row>
    <row r="12822" spans="1:1" ht="15.5" x14ac:dyDescent="0.35">
      <c r="A12822" s="2"/>
    </row>
    <row r="12823" spans="1:1" ht="15.5" x14ac:dyDescent="0.35">
      <c r="A12823" s="2"/>
    </row>
    <row r="12824" spans="1:1" ht="15.5" x14ac:dyDescent="0.35">
      <c r="A12824" s="2"/>
    </row>
    <row r="12825" spans="1:1" ht="15.5" x14ac:dyDescent="0.35">
      <c r="A12825" s="2"/>
    </row>
    <row r="12826" spans="1:1" ht="15.5" x14ac:dyDescent="0.35">
      <c r="A12826" s="2"/>
    </row>
    <row r="12827" spans="1:1" ht="15.5" x14ac:dyDescent="0.35">
      <c r="A12827" s="2"/>
    </row>
    <row r="12828" spans="1:1" ht="15.5" x14ac:dyDescent="0.35">
      <c r="A12828" s="2"/>
    </row>
    <row r="12829" spans="1:1" ht="15.5" x14ac:dyDescent="0.35">
      <c r="A12829" s="2"/>
    </row>
    <row r="12830" spans="1:1" ht="15.5" x14ac:dyDescent="0.35">
      <c r="A12830" s="2"/>
    </row>
    <row r="12831" spans="1:1" ht="15.5" x14ac:dyDescent="0.35">
      <c r="A12831" s="2"/>
    </row>
    <row r="12832" spans="1:1" ht="15.5" x14ac:dyDescent="0.35">
      <c r="A12832" s="2"/>
    </row>
    <row r="12833" spans="1:1" ht="15.5" x14ac:dyDescent="0.35">
      <c r="A12833" s="2"/>
    </row>
    <row r="12834" spans="1:1" ht="15.5" x14ac:dyDescent="0.35">
      <c r="A12834" s="2"/>
    </row>
    <row r="12835" spans="1:1" ht="15.5" x14ac:dyDescent="0.35">
      <c r="A12835" s="2"/>
    </row>
    <row r="12836" spans="1:1" ht="15.5" x14ac:dyDescent="0.35">
      <c r="A12836" s="2"/>
    </row>
    <row r="12837" spans="1:1" ht="15.5" x14ac:dyDescent="0.35">
      <c r="A12837" s="2"/>
    </row>
    <row r="12838" spans="1:1" ht="15.5" x14ac:dyDescent="0.35">
      <c r="A12838" s="2"/>
    </row>
    <row r="12839" spans="1:1" ht="15.5" x14ac:dyDescent="0.35">
      <c r="A12839" s="2"/>
    </row>
    <row r="12840" spans="1:1" ht="15.5" x14ac:dyDescent="0.35">
      <c r="A12840" s="2"/>
    </row>
    <row r="12841" spans="1:1" ht="15.5" x14ac:dyDescent="0.35">
      <c r="A12841" s="2"/>
    </row>
    <row r="12842" spans="1:1" ht="15.5" x14ac:dyDescent="0.35">
      <c r="A12842" s="2"/>
    </row>
    <row r="12843" spans="1:1" ht="15.5" x14ac:dyDescent="0.35">
      <c r="A12843" s="2"/>
    </row>
    <row r="12844" spans="1:1" ht="15.5" x14ac:dyDescent="0.35">
      <c r="A12844" s="2"/>
    </row>
    <row r="12845" spans="1:1" ht="15.5" x14ac:dyDescent="0.35">
      <c r="A12845" s="2"/>
    </row>
    <row r="12846" spans="1:1" ht="15.5" x14ac:dyDescent="0.35">
      <c r="A12846" s="2"/>
    </row>
    <row r="12847" spans="1:1" ht="15.5" x14ac:dyDescent="0.35">
      <c r="A12847" s="2"/>
    </row>
    <row r="12848" spans="1:1" ht="15.5" x14ac:dyDescent="0.35">
      <c r="A12848" s="2"/>
    </row>
    <row r="12849" spans="1:1" ht="15.5" x14ac:dyDescent="0.35">
      <c r="A12849" s="2"/>
    </row>
    <row r="12850" spans="1:1" ht="15.5" x14ac:dyDescent="0.35">
      <c r="A12850" s="2"/>
    </row>
    <row r="12851" spans="1:1" ht="15.5" x14ac:dyDescent="0.35">
      <c r="A12851" s="2"/>
    </row>
    <row r="12852" spans="1:1" ht="15.5" x14ac:dyDescent="0.35">
      <c r="A12852" s="2"/>
    </row>
    <row r="12853" spans="1:1" ht="15.5" x14ac:dyDescent="0.35">
      <c r="A12853" s="2"/>
    </row>
    <row r="12854" spans="1:1" ht="15.5" x14ac:dyDescent="0.35">
      <c r="A12854" s="2"/>
    </row>
    <row r="12855" spans="1:1" ht="15.5" x14ac:dyDescent="0.35">
      <c r="A12855" s="2"/>
    </row>
    <row r="12856" spans="1:1" ht="15.5" x14ac:dyDescent="0.35">
      <c r="A12856" s="2"/>
    </row>
    <row r="12857" spans="1:1" ht="15.5" x14ac:dyDescent="0.35">
      <c r="A12857" s="2"/>
    </row>
    <row r="12858" spans="1:1" ht="15.5" x14ac:dyDescent="0.35">
      <c r="A12858" s="2"/>
    </row>
    <row r="12859" spans="1:1" ht="15.5" x14ac:dyDescent="0.35">
      <c r="A12859" s="2"/>
    </row>
    <row r="12860" spans="1:1" ht="15.5" x14ac:dyDescent="0.35">
      <c r="A12860" s="2"/>
    </row>
    <row r="12861" spans="1:1" ht="15.5" x14ac:dyDescent="0.35">
      <c r="A12861" s="2"/>
    </row>
    <row r="12862" spans="1:1" ht="15.5" x14ac:dyDescent="0.35">
      <c r="A12862" s="2"/>
    </row>
    <row r="12863" spans="1:1" ht="15.5" x14ac:dyDescent="0.35">
      <c r="A12863" s="2"/>
    </row>
    <row r="12864" spans="1:1" ht="15.5" x14ac:dyDescent="0.35">
      <c r="A12864" s="2"/>
    </row>
    <row r="12865" spans="1:1" ht="15.5" x14ac:dyDescent="0.35">
      <c r="A12865" s="2"/>
    </row>
    <row r="12866" spans="1:1" ht="15.5" x14ac:dyDescent="0.35">
      <c r="A12866" s="2"/>
    </row>
    <row r="12867" spans="1:1" ht="15.5" x14ac:dyDescent="0.35">
      <c r="A12867" s="2"/>
    </row>
    <row r="12868" spans="1:1" ht="15.5" x14ac:dyDescent="0.35">
      <c r="A12868" s="2"/>
    </row>
    <row r="12869" spans="1:1" ht="15.5" x14ac:dyDescent="0.35">
      <c r="A12869" s="2"/>
    </row>
    <row r="12870" spans="1:1" ht="15.5" x14ac:dyDescent="0.35">
      <c r="A12870" s="2"/>
    </row>
    <row r="12871" spans="1:1" ht="15.5" x14ac:dyDescent="0.35">
      <c r="A12871" s="2"/>
    </row>
    <row r="12872" spans="1:1" ht="15.5" x14ac:dyDescent="0.35">
      <c r="A12872" s="2"/>
    </row>
    <row r="12873" spans="1:1" ht="15.5" x14ac:dyDescent="0.35">
      <c r="A12873" s="2"/>
    </row>
    <row r="12874" spans="1:1" ht="15.5" x14ac:dyDescent="0.35">
      <c r="A12874" s="2"/>
    </row>
    <row r="12875" spans="1:1" ht="15.5" x14ac:dyDescent="0.35">
      <c r="A12875" s="2"/>
    </row>
    <row r="12876" spans="1:1" ht="15.5" x14ac:dyDescent="0.35">
      <c r="A12876" s="2"/>
    </row>
    <row r="12877" spans="1:1" ht="15.5" x14ac:dyDescent="0.35">
      <c r="A12877" s="2"/>
    </row>
    <row r="12878" spans="1:1" ht="15.5" x14ac:dyDescent="0.35">
      <c r="A12878" s="2"/>
    </row>
    <row r="12879" spans="1:1" ht="15.5" x14ac:dyDescent="0.35">
      <c r="A12879" s="2"/>
    </row>
    <row r="12880" spans="1:1" ht="15.5" x14ac:dyDescent="0.35">
      <c r="A12880" s="2"/>
    </row>
    <row r="12881" spans="1:1" ht="15.5" x14ac:dyDescent="0.35">
      <c r="A12881" s="2"/>
    </row>
    <row r="12882" spans="1:1" ht="15.5" x14ac:dyDescent="0.35">
      <c r="A12882" s="2"/>
    </row>
    <row r="12883" spans="1:1" ht="15.5" x14ac:dyDescent="0.35">
      <c r="A12883" s="2"/>
    </row>
    <row r="12884" spans="1:1" ht="15.5" x14ac:dyDescent="0.35">
      <c r="A12884" s="2"/>
    </row>
    <row r="12885" spans="1:1" ht="15.5" x14ac:dyDescent="0.35">
      <c r="A12885" s="2"/>
    </row>
    <row r="12886" spans="1:1" ht="15.5" x14ac:dyDescent="0.35">
      <c r="A12886" s="2"/>
    </row>
    <row r="12887" spans="1:1" ht="15.5" x14ac:dyDescent="0.35">
      <c r="A12887" s="2"/>
    </row>
    <row r="12888" spans="1:1" ht="15.5" x14ac:dyDescent="0.35">
      <c r="A12888" s="2"/>
    </row>
    <row r="12889" spans="1:1" ht="15.5" x14ac:dyDescent="0.35">
      <c r="A12889" s="2"/>
    </row>
    <row r="12890" spans="1:1" ht="15.5" x14ac:dyDescent="0.35">
      <c r="A12890" s="2"/>
    </row>
    <row r="12891" spans="1:1" ht="15.5" x14ac:dyDescent="0.35">
      <c r="A12891" s="2"/>
    </row>
    <row r="12892" spans="1:1" ht="15.5" x14ac:dyDescent="0.35">
      <c r="A12892" s="2"/>
    </row>
    <row r="12893" spans="1:1" ht="15.5" x14ac:dyDescent="0.35">
      <c r="A12893" s="2"/>
    </row>
    <row r="12894" spans="1:1" ht="15.5" x14ac:dyDescent="0.35">
      <c r="A12894" s="2"/>
    </row>
    <row r="12895" spans="1:1" ht="15.5" x14ac:dyDescent="0.35">
      <c r="A12895" s="2"/>
    </row>
    <row r="12896" spans="1:1" ht="15.5" x14ac:dyDescent="0.35">
      <c r="A12896" s="2"/>
    </row>
    <row r="12897" spans="1:1" ht="15.5" x14ac:dyDescent="0.35">
      <c r="A12897" s="2"/>
    </row>
    <row r="12898" spans="1:1" ht="15.5" x14ac:dyDescent="0.35">
      <c r="A12898" s="2"/>
    </row>
    <row r="12899" spans="1:1" ht="15.5" x14ac:dyDescent="0.35">
      <c r="A12899" s="2"/>
    </row>
    <row r="12900" spans="1:1" ht="15.5" x14ac:dyDescent="0.35">
      <c r="A12900" s="2"/>
    </row>
    <row r="12901" spans="1:1" ht="15.5" x14ac:dyDescent="0.35">
      <c r="A12901" s="2"/>
    </row>
    <row r="12902" spans="1:1" ht="15.5" x14ac:dyDescent="0.35">
      <c r="A12902" s="2"/>
    </row>
    <row r="12903" spans="1:1" ht="15.5" x14ac:dyDescent="0.35">
      <c r="A12903" s="2"/>
    </row>
    <row r="12904" spans="1:1" ht="15.5" x14ac:dyDescent="0.35">
      <c r="A12904" s="2"/>
    </row>
    <row r="12905" spans="1:1" ht="15.5" x14ac:dyDescent="0.35">
      <c r="A12905" s="2"/>
    </row>
    <row r="12906" spans="1:1" ht="15.5" x14ac:dyDescent="0.35">
      <c r="A12906" s="2"/>
    </row>
    <row r="12907" spans="1:1" ht="15.5" x14ac:dyDescent="0.35">
      <c r="A12907" s="2"/>
    </row>
    <row r="12908" spans="1:1" ht="15.5" x14ac:dyDescent="0.35">
      <c r="A12908" s="2"/>
    </row>
    <row r="12909" spans="1:1" ht="15.5" x14ac:dyDescent="0.35">
      <c r="A12909" s="2"/>
    </row>
    <row r="12910" spans="1:1" ht="15.5" x14ac:dyDescent="0.35">
      <c r="A12910" s="2"/>
    </row>
    <row r="12911" spans="1:1" ht="15.5" x14ac:dyDescent="0.35">
      <c r="A12911" s="2"/>
    </row>
    <row r="12912" spans="1:1" ht="15.5" x14ac:dyDescent="0.35">
      <c r="A12912" s="2"/>
    </row>
    <row r="12913" spans="1:1" ht="15.5" x14ac:dyDescent="0.35">
      <c r="A12913" s="2"/>
    </row>
    <row r="12914" spans="1:1" ht="15.5" x14ac:dyDescent="0.35">
      <c r="A12914" s="2"/>
    </row>
    <row r="12915" spans="1:1" ht="15.5" x14ac:dyDescent="0.35">
      <c r="A12915" s="2"/>
    </row>
    <row r="12916" spans="1:1" ht="15.5" x14ac:dyDescent="0.35">
      <c r="A12916" s="2"/>
    </row>
    <row r="12917" spans="1:1" ht="15.5" x14ac:dyDescent="0.35">
      <c r="A12917" s="2"/>
    </row>
    <row r="12918" spans="1:1" ht="15.5" x14ac:dyDescent="0.35">
      <c r="A12918" s="2"/>
    </row>
    <row r="12919" spans="1:1" ht="15.5" x14ac:dyDescent="0.35">
      <c r="A12919" s="2"/>
    </row>
    <row r="12920" spans="1:1" ht="15.5" x14ac:dyDescent="0.35">
      <c r="A12920" s="2"/>
    </row>
    <row r="12921" spans="1:1" ht="15.5" x14ac:dyDescent="0.35">
      <c r="A12921" s="2"/>
    </row>
    <row r="12922" spans="1:1" ht="15.5" x14ac:dyDescent="0.35">
      <c r="A12922" s="2"/>
    </row>
    <row r="12923" spans="1:1" ht="15.5" x14ac:dyDescent="0.35">
      <c r="A12923" s="2"/>
    </row>
    <row r="12924" spans="1:1" ht="15.5" x14ac:dyDescent="0.35">
      <c r="A12924" s="2"/>
    </row>
    <row r="12925" spans="1:1" ht="15.5" x14ac:dyDescent="0.35">
      <c r="A12925" s="2"/>
    </row>
    <row r="12926" spans="1:1" ht="15.5" x14ac:dyDescent="0.35">
      <c r="A12926" s="2"/>
    </row>
    <row r="12927" spans="1:1" ht="15.5" x14ac:dyDescent="0.35">
      <c r="A12927" s="2"/>
    </row>
    <row r="12928" spans="1:1" ht="15.5" x14ac:dyDescent="0.35">
      <c r="A12928" s="2"/>
    </row>
    <row r="12929" spans="1:1" ht="15.5" x14ac:dyDescent="0.35">
      <c r="A12929" s="2"/>
    </row>
    <row r="12930" spans="1:1" ht="15.5" x14ac:dyDescent="0.35">
      <c r="A12930" s="2"/>
    </row>
    <row r="12931" spans="1:1" ht="15.5" x14ac:dyDescent="0.35">
      <c r="A12931" s="2"/>
    </row>
    <row r="12932" spans="1:1" ht="15.5" x14ac:dyDescent="0.35">
      <c r="A12932" s="2"/>
    </row>
    <row r="12933" spans="1:1" ht="15.5" x14ac:dyDescent="0.35">
      <c r="A12933" s="2"/>
    </row>
    <row r="12934" spans="1:1" ht="15.5" x14ac:dyDescent="0.35">
      <c r="A12934" s="2"/>
    </row>
    <row r="12935" spans="1:1" ht="15.5" x14ac:dyDescent="0.35">
      <c r="A12935" s="2"/>
    </row>
    <row r="12936" spans="1:1" ht="15.5" x14ac:dyDescent="0.35">
      <c r="A12936" s="2"/>
    </row>
    <row r="12937" spans="1:1" ht="15.5" x14ac:dyDescent="0.35">
      <c r="A12937" s="2"/>
    </row>
    <row r="12938" spans="1:1" ht="15.5" x14ac:dyDescent="0.35">
      <c r="A12938" s="2"/>
    </row>
    <row r="12939" spans="1:1" ht="15.5" x14ac:dyDescent="0.35">
      <c r="A12939" s="2"/>
    </row>
    <row r="12940" spans="1:1" ht="15.5" x14ac:dyDescent="0.35">
      <c r="A12940" s="2"/>
    </row>
    <row r="12941" spans="1:1" ht="15.5" x14ac:dyDescent="0.35">
      <c r="A12941" s="2"/>
    </row>
    <row r="12942" spans="1:1" ht="15.5" x14ac:dyDescent="0.35">
      <c r="A12942" s="2"/>
    </row>
    <row r="12943" spans="1:1" ht="15.5" x14ac:dyDescent="0.35">
      <c r="A12943" s="2"/>
    </row>
    <row r="12944" spans="1:1" ht="15.5" x14ac:dyDescent="0.35">
      <c r="A12944" s="2"/>
    </row>
    <row r="12945" spans="1:1" ht="15.5" x14ac:dyDescent="0.35">
      <c r="A12945" s="2"/>
    </row>
    <row r="12946" spans="1:1" ht="15.5" x14ac:dyDescent="0.35">
      <c r="A12946" s="2"/>
    </row>
    <row r="12947" spans="1:1" ht="15.5" x14ac:dyDescent="0.35">
      <c r="A12947" s="2"/>
    </row>
    <row r="12948" spans="1:1" ht="15.5" x14ac:dyDescent="0.35">
      <c r="A12948" s="2"/>
    </row>
    <row r="12949" spans="1:1" ht="15.5" x14ac:dyDescent="0.35">
      <c r="A12949" s="2"/>
    </row>
    <row r="12950" spans="1:1" ht="15.5" x14ac:dyDescent="0.35">
      <c r="A12950" s="2"/>
    </row>
    <row r="12951" spans="1:1" ht="15.5" x14ac:dyDescent="0.35">
      <c r="A12951" s="2"/>
    </row>
    <row r="12952" spans="1:1" ht="15.5" x14ac:dyDescent="0.35">
      <c r="A12952" s="2"/>
    </row>
    <row r="12953" spans="1:1" ht="15.5" x14ac:dyDescent="0.35">
      <c r="A12953" s="2"/>
    </row>
    <row r="12954" spans="1:1" ht="15.5" x14ac:dyDescent="0.35">
      <c r="A12954" s="2"/>
    </row>
    <row r="12955" spans="1:1" ht="15.5" x14ac:dyDescent="0.35">
      <c r="A12955" s="2"/>
    </row>
    <row r="12956" spans="1:1" ht="15.5" x14ac:dyDescent="0.35">
      <c r="A12956" s="2"/>
    </row>
    <row r="12957" spans="1:1" ht="15.5" x14ac:dyDescent="0.35">
      <c r="A12957" s="2"/>
    </row>
    <row r="12958" spans="1:1" ht="15.5" x14ac:dyDescent="0.35">
      <c r="A12958" s="2"/>
    </row>
    <row r="12959" spans="1:1" ht="15.5" x14ac:dyDescent="0.35">
      <c r="A12959" s="2"/>
    </row>
    <row r="12960" spans="1:1" ht="15.5" x14ac:dyDescent="0.35">
      <c r="A12960" s="2"/>
    </row>
    <row r="12961" spans="1:1" ht="15.5" x14ac:dyDescent="0.35">
      <c r="A12961" s="2"/>
    </row>
    <row r="12962" spans="1:1" ht="15.5" x14ac:dyDescent="0.35">
      <c r="A12962" s="2"/>
    </row>
    <row r="12963" spans="1:1" ht="15.5" x14ac:dyDescent="0.35">
      <c r="A12963" s="2"/>
    </row>
    <row r="12964" spans="1:1" ht="15.5" x14ac:dyDescent="0.35">
      <c r="A12964" s="2"/>
    </row>
    <row r="12965" spans="1:1" ht="15.5" x14ac:dyDescent="0.35">
      <c r="A12965" s="2"/>
    </row>
    <row r="12966" spans="1:1" ht="15.5" x14ac:dyDescent="0.35">
      <c r="A12966" s="2"/>
    </row>
    <row r="12967" spans="1:1" ht="15.5" x14ac:dyDescent="0.35">
      <c r="A12967" s="2"/>
    </row>
    <row r="12968" spans="1:1" ht="15.5" x14ac:dyDescent="0.35">
      <c r="A12968" s="2"/>
    </row>
    <row r="12969" spans="1:1" ht="15.5" x14ac:dyDescent="0.35">
      <c r="A12969" s="2"/>
    </row>
    <row r="12970" spans="1:1" ht="15.5" x14ac:dyDescent="0.35">
      <c r="A12970" s="2"/>
    </row>
    <row r="12971" spans="1:1" ht="15.5" x14ac:dyDescent="0.35">
      <c r="A12971" s="2"/>
    </row>
    <row r="12972" spans="1:1" ht="15.5" x14ac:dyDescent="0.35">
      <c r="A12972" s="2"/>
    </row>
    <row r="12973" spans="1:1" ht="15.5" x14ac:dyDescent="0.35">
      <c r="A12973" s="2"/>
    </row>
    <row r="12974" spans="1:1" ht="15.5" x14ac:dyDescent="0.35">
      <c r="A12974" s="2"/>
    </row>
    <row r="12975" spans="1:1" ht="15.5" x14ac:dyDescent="0.35">
      <c r="A12975" s="2"/>
    </row>
    <row r="12976" spans="1:1" ht="15.5" x14ac:dyDescent="0.35">
      <c r="A12976" s="2"/>
    </row>
    <row r="12977" spans="1:1" ht="15.5" x14ac:dyDescent="0.35">
      <c r="A12977" s="2"/>
    </row>
    <row r="12978" spans="1:1" ht="15.5" x14ac:dyDescent="0.35">
      <c r="A12978" s="2"/>
    </row>
    <row r="12979" spans="1:1" ht="15.5" x14ac:dyDescent="0.35">
      <c r="A12979" s="2"/>
    </row>
    <row r="12980" spans="1:1" ht="15.5" x14ac:dyDescent="0.35">
      <c r="A12980" s="2"/>
    </row>
    <row r="12981" spans="1:1" ht="15.5" x14ac:dyDescent="0.35">
      <c r="A12981" s="2"/>
    </row>
    <row r="12982" spans="1:1" ht="15.5" x14ac:dyDescent="0.35">
      <c r="A12982" s="2"/>
    </row>
    <row r="12983" spans="1:1" ht="15.5" x14ac:dyDescent="0.35">
      <c r="A12983" s="2"/>
    </row>
    <row r="12984" spans="1:1" ht="15.5" x14ac:dyDescent="0.35">
      <c r="A12984" s="2"/>
    </row>
    <row r="12985" spans="1:1" ht="15.5" x14ac:dyDescent="0.35">
      <c r="A12985" s="2"/>
    </row>
    <row r="12986" spans="1:1" ht="15.5" x14ac:dyDescent="0.35">
      <c r="A12986" s="2"/>
    </row>
    <row r="12987" spans="1:1" ht="15.5" x14ac:dyDescent="0.35">
      <c r="A12987" s="2"/>
    </row>
    <row r="12988" spans="1:1" ht="15.5" x14ac:dyDescent="0.35">
      <c r="A12988" s="2"/>
    </row>
    <row r="12989" spans="1:1" ht="15.5" x14ac:dyDescent="0.35">
      <c r="A12989" s="2"/>
    </row>
    <row r="12990" spans="1:1" ht="15.5" x14ac:dyDescent="0.35">
      <c r="A12990" s="2"/>
    </row>
    <row r="12991" spans="1:1" ht="15.5" x14ac:dyDescent="0.35">
      <c r="A12991" s="2"/>
    </row>
    <row r="12992" spans="1:1" ht="15.5" x14ac:dyDescent="0.35">
      <c r="A12992" s="2"/>
    </row>
    <row r="12993" spans="1:1" ht="15.5" x14ac:dyDescent="0.35">
      <c r="A12993" s="2"/>
    </row>
    <row r="12994" spans="1:1" ht="15.5" x14ac:dyDescent="0.35">
      <c r="A12994" s="2"/>
    </row>
    <row r="12995" spans="1:1" ht="15.5" x14ac:dyDescent="0.35">
      <c r="A12995" s="2"/>
    </row>
    <row r="12996" spans="1:1" ht="15.5" x14ac:dyDescent="0.35">
      <c r="A12996" s="2"/>
    </row>
    <row r="12997" spans="1:1" ht="15.5" x14ac:dyDescent="0.35">
      <c r="A12997" s="2"/>
    </row>
    <row r="12998" spans="1:1" ht="15.5" x14ac:dyDescent="0.35">
      <c r="A12998" s="2"/>
    </row>
    <row r="12999" spans="1:1" ht="15.5" x14ac:dyDescent="0.35">
      <c r="A12999" s="2"/>
    </row>
    <row r="13000" spans="1:1" ht="15.5" x14ac:dyDescent="0.35">
      <c r="A13000" s="2"/>
    </row>
    <row r="13001" spans="1:1" ht="15.5" x14ac:dyDescent="0.35">
      <c r="A13001" s="2"/>
    </row>
    <row r="13002" spans="1:1" ht="15.5" x14ac:dyDescent="0.35">
      <c r="A13002" s="2"/>
    </row>
    <row r="13003" spans="1:1" ht="15.5" x14ac:dyDescent="0.35">
      <c r="A13003" s="2"/>
    </row>
    <row r="13004" spans="1:1" ht="15.5" x14ac:dyDescent="0.35">
      <c r="A13004" s="2"/>
    </row>
    <row r="13005" spans="1:1" ht="15.5" x14ac:dyDescent="0.35">
      <c r="A13005" s="2"/>
    </row>
    <row r="13006" spans="1:1" ht="15.5" x14ac:dyDescent="0.35">
      <c r="A13006" s="2"/>
    </row>
    <row r="13007" spans="1:1" ht="15.5" x14ac:dyDescent="0.35">
      <c r="A13007" s="2"/>
    </row>
    <row r="13008" spans="1:1" ht="15.5" x14ac:dyDescent="0.35">
      <c r="A13008" s="2"/>
    </row>
    <row r="13009" spans="1:1" ht="15.5" x14ac:dyDescent="0.35">
      <c r="A13009" s="2"/>
    </row>
    <row r="13010" spans="1:1" ht="15.5" x14ac:dyDescent="0.35">
      <c r="A13010" s="2"/>
    </row>
    <row r="13011" spans="1:1" ht="15.5" x14ac:dyDescent="0.35">
      <c r="A13011" s="2"/>
    </row>
    <row r="13012" spans="1:1" ht="15.5" x14ac:dyDescent="0.35">
      <c r="A13012" s="2"/>
    </row>
    <row r="13013" spans="1:1" ht="15.5" x14ac:dyDescent="0.35">
      <c r="A13013" s="2"/>
    </row>
    <row r="13014" spans="1:1" ht="15.5" x14ac:dyDescent="0.35">
      <c r="A13014" s="2"/>
    </row>
    <row r="13015" spans="1:1" ht="15.5" x14ac:dyDescent="0.35">
      <c r="A13015" s="2"/>
    </row>
    <row r="13016" spans="1:1" ht="15.5" x14ac:dyDescent="0.35">
      <c r="A13016" s="2"/>
    </row>
    <row r="13017" spans="1:1" ht="15.5" x14ac:dyDescent="0.35">
      <c r="A13017" s="2"/>
    </row>
    <row r="13018" spans="1:1" ht="15.5" x14ac:dyDescent="0.35">
      <c r="A13018" s="2"/>
    </row>
    <row r="13019" spans="1:1" ht="15.5" x14ac:dyDescent="0.35">
      <c r="A13019" s="2"/>
    </row>
    <row r="13020" spans="1:1" ht="15.5" x14ac:dyDescent="0.35">
      <c r="A13020" s="2"/>
    </row>
    <row r="13021" spans="1:1" ht="15.5" x14ac:dyDescent="0.35">
      <c r="A13021" s="2"/>
    </row>
    <row r="13022" spans="1:1" ht="15.5" x14ac:dyDescent="0.35">
      <c r="A13022" s="2"/>
    </row>
    <row r="13023" spans="1:1" ht="15.5" x14ac:dyDescent="0.35">
      <c r="A13023" s="2"/>
    </row>
    <row r="13024" spans="1:1" ht="15.5" x14ac:dyDescent="0.35">
      <c r="A13024" s="2"/>
    </row>
    <row r="13025" spans="1:1" ht="15.5" x14ac:dyDescent="0.35">
      <c r="A13025" s="2"/>
    </row>
    <row r="13026" spans="1:1" ht="15.5" x14ac:dyDescent="0.35">
      <c r="A13026" s="2"/>
    </row>
    <row r="13027" spans="1:1" ht="15.5" x14ac:dyDescent="0.35">
      <c r="A13027" s="2"/>
    </row>
    <row r="13028" spans="1:1" ht="15.5" x14ac:dyDescent="0.35">
      <c r="A13028" s="2"/>
    </row>
    <row r="13029" spans="1:1" ht="15.5" x14ac:dyDescent="0.35">
      <c r="A13029" s="2"/>
    </row>
    <row r="13030" spans="1:1" ht="15.5" x14ac:dyDescent="0.35">
      <c r="A13030" s="2"/>
    </row>
    <row r="13031" spans="1:1" ht="15.5" x14ac:dyDescent="0.35">
      <c r="A13031" s="2"/>
    </row>
    <row r="13032" spans="1:1" ht="15.5" x14ac:dyDescent="0.35">
      <c r="A13032" s="2"/>
    </row>
    <row r="13033" spans="1:1" ht="15.5" x14ac:dyDescent="0.35">
      <c r="A13033" s="2"/>
    </row>
    <row r="13034" spans="1:1" ht="15.5" x14ac:dyDescent="0.35">
      <c r="A13034" s="2"/>
    </row>
    <row r="13035" spans="1:1" ht="15.5" x14ac:dyDescent="0.35">
      <c r="A13035" s="2"/>
    </row>
    <row r="13036" spans="1:1" ht="15.5" x14ac:dyDescent="0.35">
      <c r="A13036" s="2"/>
    </row>
    <row r="13037" spans="1:1" ht="15.5" x14ac:dyDescent="0.35">
      <c r="A13037" s="2"/>
    </row>
    <row r="13038" spans="1:1" ht="15.5" x14ac:dyDescent="0.35">
      <c r="A13038" s="2"/>
    </row>
    <row r="13039" spans="1:1" ht="15.5" x14ac:dyDescent="0.35">
      <c r="A13039" s="2"/>
    </row>
    <row r="13040" spans="1:1" ht="15.5" x14ac:dyDescent="0.35">
      <c r="A13040" s="2"/>
    </row>
    <row r="13041" spans="1:1" ht="15.5" x14ac:dyDescent="0.35">
      <c r="A13041" s="2"/>
    </row>
    <row r="13042" spans="1:1" ht="15.5" x14ac:dyDescent="0.35">
      <c r="A13042" s="2"/>
    </row>
    <row r="13043" spans="1:1" ht="15.5" x14ac:dyDescent="0.35">
      <c r="A13043" s="2"/>
    </row>
    <row r="13044" spans="1:1" ht="15.5" x14ac:dyDescent="0.35">
      <c r="A13044" s="2"/>
    </row>
    <row r="13045" spans="1:1" ht="15.5" x14ac:dyDescent="0.35">
      <c r="A13045" s="2"/>
    </row>
    <row r="13046" spans="1:1" ht="15.5" x14ac:dyDescent="0.35">
      <c r="A13046" s="2"/>
    </row>
    <row r="13047" spans="1:1" ht="15.5" x14ac:dyDescent="0.35">
      <c r="A13047" s="2"/>
    </row>
    <row r="13048" spans="1:1" ht="15.5" x14ac:dyDescent="0.35">
      <c r="A13048" s="2"/>
    </row>
    <row r="13049" spans="1:1" ht="15.5" x14ac:dyDescent="0.35">
      <c r="A13049" s="2"/>
    </row>
    <row r="13050" spans="1:1" ht="15.5" x14ac:dyDescent="0.35">
      <c r="A13050" s="2"/>
    </row>
    <row r="13051" spans="1:1" ht="15.5" x14ac:dyDescent="0.35">
      <c r="A13051" s="2"/>
    </row>
    <row r="13052" spans="1:1" ht="15.5" x14ac:dyDescent="0.35">
      <c r="A13052" s="2"/>
    </row>
    <row r="13053" spans="1:1" ht="15.5" x14ac:dyDescent="0.35">
      <c r="A13053" s="2"/>
    </row>
    <row r="13054" spans="1:1" ht="15.5" x14ac:dyDescent="0.35">
      <c r="A13054" s="2"/>
    </row>
    <row r="13055" spans="1:1" ht="15.5" x14ac:dyDescent="0.35">
      <c r="A13055" s="2"/>
    </row>
    <row r="13056" spans="1:1" ht="15.5" x14ac:dyDescent="0.35">
      <c r="A13056" s="2"/>
    </row>
    <row r="13057" spans="1:1" ht="15.5" x14ac:dyDescent="0.35">
      <c r="A13057" s="2"/>
    </row>
    <row r="13058" spans="1:1" ht="15.5" x14ac:dyDescent="0.35">
      <c r="A13058" s="2"/>
    </row>
    <row r="13059" spans="1:1" ht="15.5" x14ac:dyDescent="0.35">
      <c r="A13059" s="2"/>
    </row>
    <row r="13060" spans="1:1" ht="15.5" x14ac:dyDescent="0.35">
      <c r="A13060" s="2"/>
    </row>
    <row r="13061" spans="1:1" ht="15.5" x14ac:dyDescent="0.35">
      <c r="A13061" s="2"/>
    </row>
    <row r="13062" spans="1:1" ht="15.5" x14ac:dyDescent="0.35">
      <c r="A13062" s="2"/>
    </row>
    <row r="13063" spans="1:1" ht="15.5" x14ac:dyDescent="0.35">
      <c r="A13063" s="2"/>
    </row>
    <row r="13064" spans="1:1" ht="15.5" x14ac:dyDescent="0.35">
      <c r="A13064" s="2"/>
    </row>
    <row r="13065" spans="1:1" ht="15.5" x14ac:dyDescent="0.35">
      <c r="A13065" s="2"/>
    </row>
    <row r="13066" spans="1:1" ht="15.5" x14ac:dyDescent="0.35">
      <c r="A13066" s="2"/>
    </row>
    <row r="13067" spans="1:1" ht="15.5" x14ac:dyDescent="0.35">
      <c r="A13067" s="2"/>
    </row>
    <row r="13068" spans="1:1" ht="15.5" x14ac:dyDescent="0.35">
      <c r="A13068" s="2"/>
    </row>
    <row r="13069" spans="1:1" ht="15.5" x14ac:dyDescent="0.35">
      <c r="A13069" s="2"/>
    </row>
    <row r="13070" spans="1:1" ht="15.5" x14ac:dyDescent="0.35">
      <c r="A13070" s="2"/>
    </row>
    <row r="13071" spans="1:1" ht="15.5" x14ac:dyDescent="0.35">
      <c r="A13071" s="2"/>
    </row>
    <row r="13072" spans="1:1" ht="15.5" x14ac:dyDescent="0.35">
      <c r="A13072" s="2"/>
    </row>
    <row r="13073" spans="1:1" ht="15.5" x14ac:dyDescent="0.35">
      <c r="A13073" s="2"/>
    </row>
    <row r="13074" spans="1:1" ht="15.5" x14ac:dyDescent="0.35">
      <c r="A13074" s="2"/>
    </row>
    <row r="13075" spans="1:1" ht="15.5" x14ac:dyDescent="0.35">
      <c r="A13075" s="2"/>
    </row>
    <row r="13076" spans="1:1" ht="15.5" x14ac:dyDescent="0.35">
      <c r="A13076" s="2"/>
    </row>
    <row r="13077" spans="1:1" ht="15.5" x14ac:dyDescent="0.35">
      <c r="A13077" s="2"/>
    </row>
    <row r="13078" spans="1:1" ht="15.5" x14ac:dyDescent="0.35">
      <c r="A13078" s="2"/>
    </row>
    <row r="13079" spans="1:1" ht="15.5" x14ac:dyDescent="0.35">
      <c r="A13079" s="2"/>
    </row>
    <row r="13080" spans="1:1" ht="15.5" x14ac:dyDescent="0.35">
      <c r="A13080" s="2"/>
    </row>
    <row r="13081" spans="1:1" ht="15.5" x14ac:dyDescent="0.35">
      <c r="A13081" s="2"/>
    </row>
    <row r="13082" spans="1:1" ht="15.5" x14ac:dyDescent="0.35">
      <c r="A13082" s="2"/>
    </row>
    <row r="13083" spans="1:1" ht="15.5" x14ac:dyDescent="0.35">
      <c r="A13083" s="2"/>
    </row>
    <row r="13084" spans="1:1" ht="15.5" x14ac:dyDescent="0.35">
      <c r="A13084" s="2"/>
    </row>
    <row r="13085" spans="1:1" ht="15.5" x14ac:dyDescent="0.35">
      <c r="A13085" s="2"/>
    </row>
    <row r="13086" spans="1:1" ht="15.5" x14ac:dyDescent="0.35">
      <c r="A13086" s="2"/>
    </row>
    <row r="13087" spans="1:1" ht="15.5" x14ac:dyDescent="0.35">
      <c r="A13087" s="2"/>
    </row>
    <row r="13088" spans="1:1" ht="15.5" x14ac:dyDescent="0.35">
      <c r="A13088" s="2"/>
    </row>
    <row r="13089" spans="1:1" ht="15.5" x14ac:dyDescent="0.35">
      <c r="A13089" s="2"/>
    </row>
    <row r="13090" spans="1:1" ht="15.5" x14ac:dyDescent="0.35">
      <c r="A13090" s="2"/>
    </row>
    <row r="13091" spans="1:1" ht="15.5" x14ac:dyDescent="0.35">
      <c r="A13091" s="2"/>
    </row>
    <row r="13092" spans="1:1" ht="15.5" x14ac:dyDescent="0.35">
      <c r="A13092" s="2"/>
    </row>
    <row r="13093" spans="1:1" ht="15.5" x14ac:dyDescent="0.35">
      <c r="A13093" s="2"/>
    </row>
    <row r="13094" spans="1:1" ht="15.5" x14ac:dyDescent="0.35">
      <c r="A13094" s="2"/>
    </row>
    <row r="13095" spans="1:1" ht="15.5" x14ac:dyDescent="0.35">
      <c r="A13095" s="2"/>
    </row>
    <row r="13096" spans="1:1" ht="15.5" x14ac:dyDescent="0.35">
      <c r="A13096" s="2"/>
    </row>
    <row r="13097" spans="1:1" ht="15.5" x14ac:dyDescent="0.35">
      <c r="A13097" s="2"/>
    </row>
    <row r="13098" spans="1:1" ht="15.5" x14ac:dyDescent="0.35">
      <c r="A13098" s="2"/>
    </row>
    <row r="13099" spans="1:1" ht="15.5" x14ac:dyDescent="0.35">
      <c r="A13099" s="2"/>
    </row>
    <row r="13100" spans="1:1" ht="15.5" x14ac:dyDescent="0.35">
      <c r="A13100" s="2"/>
    </row>
    <row r="13101" spans="1:1" ht="15.5" x14ac:dyDescent="0.35">
      <c r="A13101" s="2"/>
    </row>
    <row r="13102" spans="1:1" ht="15.5" x14ac:dyDescent="0.35">
      <c r="A13102" s="2"/>
    </row>
    <row r="13103" spans="1:1" ht="15.5" x14ac:dyDescent="0.35">
      <c r="A13103" s="2"/>
    </row>
    <row r="13104" spans="1:1" ht="15.5" x14ac:dyDescent="0.35">
      <c r="A13104" s="2"/>
    </row>
    <row r="13105" spans="1:1" ht="15.5" x14ac:dyDescent="0.35">
      <c r="A13105" s="2"/>
    </row>
    <row r="13106" spans="1:1" ht="15.5" x14ac:dyDescent="0.35">
      <c r="A13106" s="2"/>
    </row>
    <row r="13107" spans="1:1" ht="15.5" x14ac:dyDescent="0.35">
      <c r="A13107" s="2"/>
    </row>
    <row r="13108" spans="1:1" ht="15.5" x14ac:dyDescent="0.35">
      <c r="A13108" s="2"/>
    </row>
    <row r="13109" spans="1:1" ht="15.5" x14ac:dyDescent="0.35">
      <c r="A13109" s="2"/>
    </row>
    <row r="13110" spans="1:1" ht="15.5" x14ac:dyDescent="0.35">
      <c r="A13110" s="2"/>
    </row>
    <row r="13111" spans="1:1" ht="15.5" x14ac:dyDescent="0.35">
      <c r="A13111" s="2"/>
    </row>
    <row r="13112" spans="1:1" ht="15.5" x14ac:dyDescent="0.35">
      <c r="A13112" s="2"/>
    </row>
    <row r="13113" spans="1:1" ht="15.5" x14ac:dyDescent="0.35">
      <c r="A13113" s="2"/>
    </row>
    <row r="13114" spans="1:1" ht="15.5" x14ac:dyDescent="0.35">
      <c r="A13114" s="2"/>
    </row>
    <row r="13115" spans="1:1" ht="15.5" x14ac:dyDescent="0.35">
      <c r="A13115" s="2"/>
    </row>
    <row r="13116" spans="1:1" ht="15.5" x14ac:dyDescent="0.35">
      <c r="A13116" s="2"/>
    </row>
    <row r="13117" spans="1:1" ht="15.5" x14ac:dyDescent="0.35">
      <c r="A13117" s="2"/>
    </row>
    <row r="13118" spans="1:1" ht="15.5" x14ac:dyDescent="0.35">
      <c r="A13118" s="2"/>
    </row>
    <row r="13119" spans="1:1" ht="15.5" x14ac:dyDescent="0.35">
      <c r="A13119" s="2"/>
    </row>
    <row r="13120" spans="1:1" ht="15.5" x14ac:dyDescent="0.35">
      <c r="A13120" s="2"/>
    </row>
    <row r="13121" spans="1:1" ht="15.5" x14ac:dyDescent="0.35">
      <c r="A13121" s="2"/>
    </row>
    <row r="13122" spans="1:1" ht="15.5" x14ac:dyDescent="0.35">
      <c r="A13122" s="2"/>
    </row>
    <row r="13123" spans="1:1" ht="15.5" x14ac:dyDescent="0.35">
      <c r="A13123" s="2"/>
    </row>
    <row r="13124" spans="1:1" ht="15.5" x14ac:dyDescent="0.35">
      <c r="A13124" s="2"/>
    </row>
    <row r="13125" spans="1:1" ht="15.5" x14ac:dyDescent="0.35">
      <c r="A13125" s="2"/>
    </row>
    <row r="13126" spans="1:1" ht="15.5" x14ac:dyDescent="0.35">
      <c r="A13126" s="2"/>
    </row>
    <row r="13127" spans="1:1" ht="15.5" x14ac:dyDescent="0.35">
      <c r="A13127" s="2"/>
    </row>
    <row r="13128" spans="1:1" ht="15.5" x14ac:dyDescent="0.35">
      <c r="A13128" s="2"/>
    </row>
    <row r="13129" spans="1:1" ht="15.5" x14ac:dyDescent="0.35">
      <c r="A13129" s="2"/>
    </row>
    <row r="13130" spans="1:1" ht="15.5" x14ac:dyDescent="0.35">
      <c r="A13130" s="2"/>
    </row>
    <row r="13131" spans="1:1" ht="15.5" x14ac:dyDescent="0.35">
      <c r="A13131" s="2"/>
    </row>
    <row r="13132" spans="1:1" ht="15.5" x14ac:dyDescent="0.35">
      <c r="A13132" s="2"/>
    </row>
    <row r="13133" spans="1:1" ht="15.5" x14ac:dyDescent="0.35">
      <c r="A13133" s="2"/>
    </row>
    <row r="13134" spans="1:1" ht="15.5" x14ac:dyDescent="0.35">
      <c r="A13134" s="2"/>
    </row>
    <row r="13135" spans="1:1" ht="15.5" x14ac:dyDescent="0.35">
      <c r="A13135" s="2"/>
    </row>
    <row r="13136" spans="1:1" ht="15.5" x14ac:dyDescent="0.35">
      <c r="A13136" s="2"/>
    </row>
    <row r="13137" spans="1:1" ht="15.5" x14ac:dyDescent="0.35">
      <c r="A13137" s="2"/>
    </row>
    <row r="13138" spans="1:1" ht="15.5" x14ac:dyDescent="0.35">
      <c r="A13138" s="2"/>
    </row>
    <row r="13139" spans="1:1" ht="15.5" x14ac:dyDescent="0.35">
      <c r="A13139" s="2"/>
    </row>
    <row r="13140" spans="1:1" ht="15.5" x14ac:dyDescent="0.35">
      <c r="A13140" s="2"/>
    </row>
    <row r="13141" spans="1:1" ht="15.5" x14ac:dyDescent="0.35">
      <c r="A13141" s="2"/>
    </row>
    <row r="13142" spans="1:1" ht="15.5" x14ac:dyDescent="0.35">
      <c r="A13142" s="2"/>
    </row>
    <row r="13143" spans="1:1" ht="15.5" x14ac:dyDescent="0.35">
      <c r="A13143" s="2"/>
    </row>
    <row r="13144" spans="1:1" ht="15.5" x14ac:dyDescent="0.35">
      <c r="A13144" s="2"/>
    </row>
    <row r="13145" spans="1:1" ht="15.5" x14ac:dyDescent="0.35">
      <c r="A13145" s="2"/>
    </row>
    <row r="13146" spans="1:1" ht="15.5" x14ac:dyDescent="0.35">
      <c r="A13146" s="2"/>
    </row>
    <row r="13147" spans="1:1" ht="15.5" x14ac:dyDescent="0.35">
      <c r="A13147" s="2"/>
    </row>
    <row r="13148" spans="1:1" ht="15.5" x14ac:dyDescent="0.35">
      <c r="A13148" s="2"/>
    </row>
    <row r="13149" spans="1:1" ht="15.5" x14ac:dyDescent="0.35">
      <c r="A13149" s="2"/>
    </row>
    <row r="13150" spans="1:1" ht="15.5" x14ac:dyDescent="0.35">
      <c r="A13150" s="2"/>
    </row>
    <row r="13151" spans="1:1" ht="15.5" x14ac:dyDescent="0.35">
      <c r="A13151" s="2"/>
    </row>
    <row r="13152" spans="1:1" ht="15.5" x14ac:dyDescent="0.35">
      <c r="A13152" s="2"/>
    </row>
    <row r="13153" spans="1:1" ht="15.5" x14ac:dyDescent="0.35">
      <c r="A13153" s="2"/>
    </row>
    <row r="13154" spans="1:1" ht="15.5" x14ac:dyDescent="0.35">
      <c r="A13154" s="2"/>
    </row>
    <row r="13155" spans="1:1" ht="15.5" x14ac:dyDescent="0.35">
      <c r="A13155" s="2"/>
    </row>
    <row r="13156" spans="1:1" ht="15.5" x14ac:dyDescent="0.35">
      <c r="A13156" s="2"/>
    </row>
    <row r="13157" spans="1:1" ht="15.5" x14ac:dyDescent="0.35">
      <c r="A13157" s="2"/>
    </row>
    <row r="13158" spans="1:1" ht="15.5" x14ac:dyDescent="0.35">
      <c r="A13158" s="2"/>
    </row>
    <row r="13159" spans="1:1" ht="15.5" x14ac:dyDescent="0.35">
      <c r="A13159" s="2"/>
    </row>
    <row r="13160" spans="1:1" ht="15.5" x14ac:dyDescent="0.35">
      <c r="A13160" s="2"/>
    </row>
    <row r="13161" spans="1:1" ht="15.5" x14ac:dyDescent="0.35">
      <c r="A13161" s="2"/>
    </row>
    <row r="13162" spans="1:1" ht="15.5" x14ac:dyDescent="0.35">
      <c r="A13162" s="2"/>
    </row>
    <row r="13163" spans="1:1" ht="15.5" x14ac:dyDescent="0.35">
      <c r="A13163" s="2"/>
    </row>
    <row r="13164" spans="1:1" ht="15.5" x14ac:dyDescent="0.35">
      <c r="A13164" s="2"/>
    </row>
    <row r="13165" spans="1:1" ht="15.5" x14ac:dyDescent="0.35">
      <c r="A13165" s="2"/>
    </row>
    <row r="13166" spans="1:1" ht="15.5" x14ac:dyDescent="0.35">
      <c r="A13166" s="2"/>
    </row>
    <row r="13167" spans="1:1" ht="15.5" x14ac:dyDescent="0.35">
      <c r="A13167" s="2"/>
    </row>
    <row r="13168" spans="1:1" ht="15.5" x14ac:dyDescent="0.35">
      <c r="A13168" s="2"/>
    </row>
    <row r="13169" spans="1:1" ht="15.5" x14ac:dyDescent="0.35">
      <c r="A13169" s="2"/>
    </row>
    <row r="13170" spans="1:1" ht="15.5" x14ac:dyDescent="0.35">
      <c r="A13170" s="2"/>
    </row>
    <row r="13171" spans="1:1" ht="15.5" x14ac:dyDescent="0.35">
      <c r="A13171" s="2"/>
    </row>
    <row r="13172" spans="1:1" ht="15.5" x14ac:dyDescent="0.35">
      <c r="A13172" s="2"/>
    </row>
    <row r="13173" spans="1:1" ht="15.5" x14ac:dyDescent="0.35">
      <c r="A13173" s="2"/>
    </row>
    <row r="13174" spans="1:1" ht="15.5" x14ac:dyDescent="0.35">
      <c r="A13174" s="2"/>
    </row>
    <row r="13175" spans="1:1" ht="15.5" x14ac:dyDescent="0.35">
      <c r="A13175" s="2"/>
    </row>
    <row r="13176" spans="1:1" ht="15.5" x14ac:dyDescent="0.35">
      <c r="A13176" s="2"/>
    </row>
    <row r="13177" spans="1:1" ht="15.5" x14ac:dyDescent="0.35">
      <c r="A13177" s="2"/>
    </row>
    <row r="13178" spans="1:1" ht="15.5" x14ac:dyDescent="0.35">
      <c r="A13178" s="2"/>
    </row>
    <row r="13179" spans="1:1" ht="15.5" x14ac:dyDescent="0.35">
      <c r="A13179" s="2"/>
    </row>
    <row r="13180" spans="1:1" ht="15.5" x14ac:dyDescent="0.35">
      <c r="A13180" s="2"/>
    </row>
    <row r="13181" spans="1:1" ht="15.5" x14ac:dyDescent="0.35">
      <c r="A13181" s="2"/>
    </row>
    <row r="13182" spans="1:1" ht="15.5" x14ac:dyDescent="0.35">
      <c r="A13182" s="2"/>
    </row>
    <row r="13183" spans="1:1" ht="15.5" x14ac:dyDescent="0.35">
      <c r="A13183" s="2"/>
    </row>
    <row r="13184" spans="1:1" ht="15.5" x14ac:dyDescent="0.35">
      <c r="A13184" s="2"/>
    </row>
    <row r="13185" spans="1:1" ht="15.5" x14ac:dyDescent="0.35">
      <c r="A13185" s="2"/>
    </row>
    <row r="13186" spans="1:1" ht="15.5" x14ac:dyDescent="0.35">
      <c r="A13186" s="2"/>
    </row>
    <row r="13187" spans="1:1" ht="15.5" x14ac:dyDescent="0.35">
      <c r="A13187" s="2"/>
    </row>
    <row r="13188" spans="1:1" ht="15.5" x14ac:dyDescent="0.35">
      <c r="A13188" s="2"/>
    </row>
    <row r="13189" spans="1:1" ht="15.5" x14ac:dyDescent="0.35">
      <c r="A13189" s="2"/>
    </row>
    <row r="13190" spans="1:1" ht="15.5" x14ac:dyDescent="0.35">
      <c r="A13190" s="2"/>
    </row>
    <row r="13191" spans="1:1" ht="15.5" x14ac:dyDescent="0.35">
      <c r="A13191" s="2"/>
    </row>
    <row r="13192" spans="1:1" ht="15.5" x14ac:dyDescent="0.35">
      <c r="A13192" s="2"/>
    </row>
    <row r="13193" spans="1:1" ht="15.5" x14ac:dyDescent="0.35">
      <c r="A13193" s="2"/>
    </row>
    <row r="13194" spans="1:1" ht="15.5" x14ac:dyDescent="0.35">
      <c r="A13194" s="2"/>
    </row>
    <row r="13195" spans="1:1" ht="15.5" x14ac:dyDescent="0.35">
      <c r="A13195" s="2"/>
    </row>
    <row r="13196" spans="1:1" ht="15.5" x14ac:dyDescent="0.35">
      <c r="A13196" s="2"/>
    </row>
    <row r="13197" spans="1:1" ht="15.5" x14ac:dyDescent="0.35">
      <c r="A13197" s="2"/>
    </row>
    <row r="13198" spans="1:1" ht="15.5" x14ac:dyDescent="0.35">
      <c r="A13198" s="2"/>
    </row>
    <row r="13199" spans="1:1" ht="15.5" x14ac:dyDescent="0.35">
      <c r="A13199" s="2"/>
    </row>
    <row r="13200" spans="1:1" ht="15.5" x14ac:dyDescent="0.35">
      <c r="A13200" s="2"/>
    </row>
    <row r="13201" spans="1:1" ht="15.5" x14ac:dyDescent="0.35">
      <c r="A13201" s="2"/>
    </row>
    <row r="13202" spans="1:1" ht="15.5" x14ac:dyDescent="0.35">
      <c r="A13202" s="2"/>
    </row>
    <row r="13203" spans="1:1" ht="15.5" x14ac:dyDescent="0.35">
      <c r="A13203" s="2"/>
    </row>
    <row r="13204" spans="1:1" ht="15.5" x14ac:dyDescent="0.35">
      <c r="A13204" s="2"/>
    </row>
    <row r="13205" spans="1:1" ht="15.5" x14ac:dyDescent="0.35">
      <c r="A13205" s="2"/>
    </row>
    <row r="13206" spans="1:1" ht="15.5" x14ac:dyDescent="0.35">
      <c r="A13206" s="2"/>
    </row>
    <row r="13207" spans="1:1" ht="15.5" x14ac:dyDescent="0.35">
      <c r="A13207" s="2"/>
    </row>
    <row r="13208" spans="1:1" ht="15.5" x14ac:dyDescent="0.35">
      <c r="A13208" s="2"/>
    </row>
    <row r="13209" spans="1:1" ht="15.5" x14ac:dyDescent="0.35">
      <c r="A13209" s="2"/>
    </row>
    <row r="13210" spans="1:1" ht="15.5" x14ac:dyDescent="0.35">
      <c r="A13210" s="2"/>
    </row>
    <row r="13211" spans="1:1" ht="15.5" x14ac:dyDescent="0.35">
      <c r="A13211" s="2"/>
    </row>
    <row r="13212" spans="1:1" ht="15.5" x14ac:dyDescent="0.35">
      <c r="A13212" s="2"/>
    </row>
    <row r="13213" spans="1:1" ht="15.5" x14ac:dyDescent="0.35">
      <c r="A13213" s="2"/>
    </row>
    <row r="13214" spans="1:1" ht="15.5" x14ac:dyDescent="0.35">
      <c r="A13214" s="2"/>
    </row>
    <row r="13215" spans="1:1" ht="15.5" x14ac:dyDescent="0.35">
      <c r="A13215" s="2"/>
    </row>
    <row r="13216" spans="1:1" ht="15.5" x14ac:dyDescent="0.35">
      <c r="A13216" s="2"/>
    </row>
    <row r="13217" spans="1:1" ht="15.5" x14ac:dyDescent="0.35">
      <c r="A13217" s="2"/>
    </row>
    <row r="13218" spans="1:1" ht="15.5" x14ac:dyDescent="0.35">
      <c r="A13218" s="2"/>
    </row>
    <row r="13219" spans="1:1" ht="15.5" x14ac:dyDescent="0.35">
      <c r="A13219" s="2"/>
    </row>
    <row r="13220" spans="1:1" ht="15.5" x14ac:dyDescent="0.35">
      <c r="A13220" s="2"/>
    </row>
    <row r="13221" spans="1:1" ht="15.5" x14ac:dyDescent="0.35">
      <c r="A13221" s="2"/>
    </row>
    <row r="13222" spans="1:1" ht="15.5" x14ac:dyDescent="0.35">
      <c r="A13222" s="2"/>
    </row>
    <row r="13223" spans="1:1" ht="15.5" x14ac:dyDescent="0.35">
      <c r="A13223" s="2"/>
    </row>
    <row r="13224" spans="1:1" ht="15.5" x14ac:dyDescent="0.35">
      <c r="A13224" s="2"/>
    </row>
    <row r="13225" spans="1:1" ht="15.5" x14ac:dyDescent="0.35">
      <c r="A13225" s="2"/>
    </row>
    <row r="13226" spans="1:1" ht="15.5" x14ac:dyDescent="0.35">
      <c r="A13226" s="2"/>
    </row>
    <row r="13227" spans="1:1" ht="15.5" x14ac:dyDescent="0.35">
      <c r="A13227" s="2"/>
    </row>
    <row r="13228" spans="1:1" ht="15.5" x14ac:dyDescent="0.35">
      <c r="A13228" s="2"/>
    </row>
    <row r="13229" spans="1:1" ht="15.5" x14ac:dyDescent="0.35">
      <c r="A13229" s="2"/>
    </row>
    <row r="13230" spans="1:1" ht="15.5" x14ac:dyDescent="0.35">
      <c r="A13230" s="2"/>
    </row>
    <row r="13231" spans="1:1" ht="15.5" x14ac:dyDescent="0.35">
      <c r="A13231" s="2"/>
    </row>
    <row r="13232" spans="1:1" ht="15.5" x14ac:dyDescent="0.35">
      <c r="A13232" s="2"/>
    </row>
    <row r="13233" spans="1:1" ht="15.5" x14ac:dyDescent="0.35">
      <c r="A13233" s="2"/>
    </row>
    <row r="13234" spans="1:1" ht="15.5" x14ac:dyDescent="0.35">
      <c r="A13234" s="2"/>
    </row>
    <row r="13235" spans="1:1" ht="15.5" x14ac:dyDescent="0.35">
      <c r="A13235" s="2"/>
    </row>
    <row r="13236" spans="1:1" ht="15.5" x14ac:dyDescent="0.35">
      <c r="A13236" s="2"/>
    </row>
    <row r="13237" spans="1:1" ht="15.5" x14ac:dyDescent="0.35">
      <c r="A13237" s="2"/>
    </row>
    <row r="13238" spans="1:1" ht="15.5" x14ac:dyDescent="0.35">
      <c r="A13238" s="2"/>
    </row>
    <row r="13239" spans="1:1" ht="15.5" x14ac:dyDescent="0.35">
      <c r="A13239" s="2"/>
    </row>
    <row r="13240" spans="1:1" ht="15.5" x14ac:dyDescent="0.35">
      <c r="A13240" s="2"/>
    </row>
    <row r="13241" spans="1:1" ht="15.5" x14ac:dyDescent="0.35">
      <c r="A13241" s="2"/>
    </row>
    <row r="13242" spans="1:1" ht="15.5" x14ac:dyDescent="0.35">
      <c r="A13242" s="2"/>
    </row>
    <row r="13243" spans="1:1" ht="15.5" x14ac:dyDescent="0.35">
      <c r="A13243" s="2"/>
    </row>
    <row r="13244" spans="1:1" ht="15.5" x14ac:dyDescent="0.35">
      <c r="A13244" s="2"/>
    </row>
    <row r="13245" spans="1:1" ht="15.5" x14ac:dyDescent="0.35">
      <c r="A13245" s="2"/>
    </row>
    <row r="13246" spans="1:1" ht="15.5" x14ac:dyDescent="0.35">
      <c r="A13246" s="2"/>
    </row>
    <row r="13247" spans="1:1" ht="15.5" x14ac:dyDescent="0.35">
      <c r="A13247" s="2"/>
    </row>
    <row r="13248" spans="1:1" ht="15.5" x14ac:dyDescent="0.35">
      <c r="A13248" s="2"/>
    </row>
    <row r="13249" spans="1:1" ht="15.5" x14ac:dyDescent="0.35">
      <c r="A13249" s="2"/>
    </row>
    <row r="13250" spans="1:1" ht="15.5" x14ac:dyDescent="0.35">
      <c r="A13250" s="2"/>
    </row>
    <row r="13251" spans="1:1" ht="15.5" x14ac:dyDescent="0.35">
      <c r="A13251" s="2"/>
    </row>
    <row r="13252" spans="1:1" ht="15.5" x14ac:dyDescent="0.35">
      <c r="A13252" s="2"/>
    </row>
    <row r="13253" spans="1:1" ht="15.5" x14ac:dyDescent="0.35">
      <c r="A13253" s="2"/>
    </row>
    <row r="13254" spans="1:1" ht="15.5" x14ac:dyDescent="0.35">
      <c r="A13254" s="2"/>
    </row>
    <row r="13255" spans="1:1" ht="15.5" x14ac:dyDescent="0.35">
      <c r="A13255" s="2"/>
    </row>
    <row r="13256" spans="1:1" ht="15.5" x14ac:dyDescent="0.35">
      <c r="A13256" s="2"/>
    </row>
    <row r="13257" spans="1:1" ht="15.5" x14ac:dyDescent="0.35">
      <c r="A13257" s="2"/>
    </row>
    <row r="13258" spans="1:1" ht="15.5" x14ac:dyDescent="0.35">
      <c r="A13258" s="2"/>
    </row>
    <row r="13259" spans="1:1" ht="15.5" x14ac:dyDescent="0.35">
      <c r="A13259" s="2"/>
    </row>
    <row r="13260" spans="1:1" ht="15.5" x14ac:dyDescent="0.35">
      <c r="A13260" s="2"/>
    </row>
    <row r="13261" spans="1:1" ht="15.5" x14ac:dyDescent="0.35">
      <c r="A13261" s="2"/>
    </row>
    <row r="13262" spans="1:1" ht="15.5" x14ac:dyDescent="0.35">
      <c r="A13262" s="2"/>
    </row>
    <row r="13263" spans="1:1" ht="15.5" x14ac:dyDescent="0.35">
      <c r="A13263" s="2"/>
    </row>
    <row r="13264" spans="1:1" ht="15.5" x14ac:dyDescent="0.35">
      <c r="A13264" s="2"/>
    </row>
    <row r="13265" spans="1:1" ht="15.5" x14ac:dyDescent="0.35">
      <c r="A13265" s="2"/>
    </row>
    <row r="13266" spans="1:1" ht="15.5" x14ac:dyDescent="0.35">
      <c r="A13266" s="2"/>
    </row>
    <row r="13267" spans="1:1" ht="15.5" x14ac:dyDescent="0.35">
      <c r="A13267" s="2"/>
    </row>
    <row r="13268" spans="1:1" ht="15.5" x14ac:dyDescent="0.35">
      <c r="A13268" s="2"/>
    </row>
    <row r="13269" spans="1:1" ht="15.5" x14ac:dyDescent="0.35">
      <c r="A13269" s="2"/>
    </row>
    <row r="13270" spans="1:1" ht="15.5" x14ac:dyDescent="0.35">
      <c r="A13270" s="2"/>
    </row>
    <row r="13271" spans="1:1" ht="15.5" x14ac:dyDescent="0.35">
      <c r="A13271" s="2"/>
    </row>
    <row r="13272" spans="1:1" ht="15.5" x14ac:dyDescent="0.35">
      <c r="A13272" s="2"/>
    </row>
    <row r="13273" spans="1:1" ht="15.5" x14ac:dyDescent="0.35">
      <c r="A13273" s="2"/>
    </row>
    <row r="13274" spans="1:1" ht="15.5" x14ac:dyDescent="0.35">
      <c r="A13274" s="2"/>
    </row>
    <row r="13275" spans="1:1" ht="15.5" x14ac:dyDescent="0.35">
      <c r="A13275" s="2"/>
    </row>
    <row r="13276" spans="1:1" ht="15.5" x14ac:dyDescent="0.35">
      <c r="A13276" s="2"/>
    </row>
    <row r="13277" spans="1:1" ht="15.5" x14ac:dyDescent="0.35">
      <c r="A13277" s="2"/>
    </row>
    <row r="13278" spans="1:1" ht="15.5" x14ac:dyDescent="0.35">
      <c r="A13278" s="2"/>
    </row>
    <row r="13279" spans="1:1" ht="15.5" x14ac:dyDescent="0.35">
      <c r="A13279" s="2"/>
    </row>
    <row r="13280" spans="1:1" ht="15.5" x14ac:dyDescent="0.35">
      <c r="A13280" s="2"/>
    </row>
    <row r="13281" spans="1:1" ht="15.5" x14ac:dyDescent="0.35">
      <c r="A13281" s="2"/>
    </row>
    <row r="13282" spans="1:1" ht="15.5" x14ac:dyDescent="0.35">
      <c r="A13282" s="2"/>
    </row>
    <row r="13283" spans="1:1" ht="15.5" x14ac:dyDescent="0.35">
      <c r="A13283" s="2"/>
    </row>
    <row r="13284" spans="1:1" ht="15.5" x14ac:dyDescent="0.35">
      <c r="A13284" s="2"/>
    </row>
    <row r="13285" spans="1:1" ht="15.5" x14ac:dyDescent="0.35">
      <c r="A13285" s="2"/>
    </row>
    <row r="13286" spans="1:1" ht="15.5" x14ac:dyDescent="0.35">
      <c r="A13286" s="2"/>
    </row>
    <row r="13287" spans="1:1" ht="15.5" x14ac:dyDescent="0.35">
      <c r="A13287" s="2"/>
    </row>
    <row r="13288" spans="1:1" ht="15.5" x14ac:dyDescent="0.35">
      <c r="A13288" s="2"/>
    </row>
    <row r="13289" spans="1:1" ht="15.5" x14ac:dyDescent="0.35">
      <c r="A13289" s="2"/>
    </row>
    <row r="13290" spans="1:1" ht="15.5" x14ac:dyDescent="0.35">
      <c r="A13290" s="2"/>
    </row>
    <row r="13291" spans="1:1" ht="15.5" x14ac:dyDescent="0.35">
      <c r="A13291" s="2"/>
    </row>
    <row r="13292" spans="1:1" ht="15.5" x14ac:dyDescent="0.35">
      <c r="A13292" s="2"/>
    </row>
    <row r="13293" spans="1:1" ht="15.5" x14ac:dyDescent="0.35">
      <c r="A13293" s="2"/>
    </row>
    <row r="13294" spans="1:1" ht="15.5" x14ac:dyDescent="0.35">
      <c r="A13294" s="2"/>
    </row>
    <row r="13295" spans="1:1" ht="15.5" x14ac:dyDescent="0.35">
      <c r="A13295" s="2"/>
    </row>
    <row r="13296" spans="1:1" ht="15.5" x14ac:dyDescent="0.35">
      <c r="A13296" s="2"/>
    </row>
    <row r="13297" spans="1:1" ht="15.5" x14ac:dyDescent="0.35">
      <c r="A13297" s="2"/>
    </row>
    <row r="13298" spans="1:1" ht="15.5" x14ac:dyDescent="0.35">
      <c r="A13298" s="2"/>
    </row>
    <row r="13299" spans="1:1" ht="15.5" x14ac:dyDescent="0.35">
      <c r="A13299" s="2"/>
    </row>
    <row r="13300" spans="1:1" ht="15.5" x14ac:dyDescent="0.35">
      <c r="A13300" s="2"/>
    </row>
    <row r="13301" spans="1:1" ht="15.5" x14ac:dyDescent="0.35">
      <c r="A13301" s="2"/>
    </row>
    <row r="13302" spans="1:1" ht="15.5" x14ac:dyDescent="0.35">
      <c r="A13302" s="2"/>
    </row>
    <row r="13303" spans="1:1" ht="15.5" x14ac:dyDescent="0.35">
      <c r="A13303" s="2"/>
    </row>
    <row r="13304" spans="1:1" ht="15.5" x14ac:dyDescent="0.35">
      <c r="A13304" s="2"/>
    </row>
    <row r="13305" spans="1:1" ht="15.5" x14ac:dyDescent="0.35">
      <c r="A13305" s="2"/>
    </row>
    <row r="13306" spans="1:1" ht="15.5" x14ac:dyDescent="0.35">
      <c r="A13306" s="2"/>
    </row>
    <row r="13307" spans="1:1" ht="15.5" x14ac:dyDescent="0.35">
      <c r="A13307" s="2"/>
    </row>
    <row r="13308" spans="1:1" ht="15.5" x14ac:dyDescent="0.35">
      <c r="A13308" s="2"/>
    </row>
    <row r="13309" spans="1:1" ht="15.5" x14ac:dyDescent="0.35">
      <c r="A13309" s="2"/>
    </row>
    <row r="13310" spans="1:1" ht="15.5" x14ac:dyDescent="0.35">
      <c r="A13310" s="2"/>
    </row>
    <row r="13311" spans="1:1" ht="15.5" x14ac:dyDescent="0.35">
      <c r="A13311" s="2"/>
    </row>
    <row r="13312" spans="1:1" ht="15.5" x14ac:dyDescent="0.35">
      <c r="A13312" s="2"/>
    </row>
    <row r="13313" spans="1:1" ht="15.5" x14ac:dyDescent="0.35">
      <c r="A13313" s="2"/>
    </row>
    <row r="13314" spans="1:1" ht="15.5" x14ac:dyDescent="0.35">
      <c r="A13314" s="2"/>
    </row>
    <row r="13315" spans="1:1" ht="15.5" x14ac:dyDescent="0.35">
      <c r="A13315" s="2"/>
    </row>
    <row r="13316" spans="1:1" ht="15.5" x14ac:dyDescent="0.35">
      <c r="A13316" s="2"/>
    </row>
    <row r="13317" spans="1:1" ht="15.5" x14ac:dyDescent="0.35">
      <c r="A13317" s="2"/>
    </row>
    <row r="13318" spans="1:1" ht="15.5" x14ac:dyDescent="0.35">
      <c r="A13318" s="2"/>
    </row>
    <row r="13319" spans="1:1" ht="15.5" x14ac:dyDescent="0.35">
      <c r="A13319" s="2"/>
    </row>
    <row r="13320" spans="1:1" ht="15.5" x14ac:dyDescent="0.35">
      <c r="A13320" s="2"/>
    </row>
    <row r="13321" spans="1:1" ht="15.5" x14ac:dyDescent="0.35">
      <c r="A13321" s="2"/>
    </row>
    <row r="13322" spans="1:1" ht="15.5" x14ac:dyDescent="0.35">
      <c r="A13322" s="2"/>
    </row>
    <row r="13323" spans="1:1" ht="15.5" x14ac:dyDescent="0.35">
      <c r="A13323" s="2"/>
    </row>
    <row r="13324" spans="1:1" ht="15.5" x14ac:dyDescent="0.35">
      <c r="A13324" s="2"/>
    </row>
    <row r="13325" spans="1:1" ht="15.5" x14ac:dyDescent="0.35">
      <c r="A13325" s="2"/>
    </row>
    <row r="13326" spans="1:1" ht="15.5" x14ac:dyDescent="0.35">
      <c r="A13326" s="2"/>
    </row>
    <row r="13327" spans="1:1" ht="15.5" x14ac:dyDescent="0.35">
      <c r="A13327" s="2"/>
    </row>
    <row r="13328" spans="1:1" ht="15.5" x14ac:dyDescent="0.35">
      <c r="A13328" s="2"/>
    </row>
    <row r="13329" spans="1:1" ht="15.5" x14ac:dyDescent="0.35">
      <c r="A13329" s="2"/>
    </row>
    <row r="13330" spans="1:1" ht="15.5" x14ac:dyDescent="0.35">
      <c r="A13330" s="2"/>
    </row>
    <row r="13331" spans="1:1" ht="15.5" x14ac:dyDescent="0.35">
      <c r="A13331" s="2"/>
    </row>
    <row r="13332" spans="1:1" ht="15.5" x14ac:dyDescent="0.35">
      <c r="A13332" s="2"/>
    </row>
    <row r="13333" spans="1:1" ht="15.5" x14ac:dyDescent="0.35">
      <c r="A13333" s="2"/>
    </row>
    <row r="13334" spans="1:1" ht="15.5" x14ac:dyDescent="0.35">
      <c r="A13334" s="2"/>
    </row>
    <row r="13335" spans="1:1" ht="15.5" x14ac:dyDescent="0.35">
      <c r="A13335" s="2"/>
    </row>
    <row r="13336" spans="1:1" ht="15.5" x14ac:dyDescent="0.35">
      <c r="A13336" s="2"/>
    </row>
    <row r="13337" spans="1:1" ht="15.5" x14ac:dyDescent="0.35">
      <c r="A13337" s="2"/>
    </row>
    <row r="13338" spans="1:1" ht="15.5" x14ac:dyDescent="0.35">
      <c r="A13338" s="2"/>
    </row>
    <row r="13339" spans="1:1" ht="15.5" x14ac:dyDescent="0.35">
      <c r="A13339" s="2"/>
    </row>
    <row r="13340" spans="1:1" ht="15.5" x14ac:dyDescent="0.35">
      <c r="A13340" s="2"/>
    </row>
    <row r="13341" spans="1:1" ht="15.5" x14ac:dyDescent="0.35">
      <c r="A13341" s="2"/>
    </row>
    <row r="13342" spans="1:1" ht="15.5" x14ac:dyDescent="0.35">
      <c r="A13342" s="2"/>
    </row>
    <row r="13343" spans="1:1" ht="15.5" x14ac:dyDescent="0.35">
      <c r="A13343" s="2"/>
    </row>
    <row r="13344" spans="1:1" ht="15.5" x14ac:dyDescent="0.35">
      <c r="A13344" s="2"/>
    </row>
    <row r="13345" spans="1:1" ht="15.5" x14ac:dyDescent="0.35">
      <c r="A13345" s="2"/>
    </row>
    <row r="13346" spans="1:1" ht="15.5" x14ac:dyDescent="0.35">
      <c r="A13346" s="2"/>
    </row>
    <row r="13347" spans="1:1" ht="15.5" x14ac:dyDescent="0.35">
      <c r="A13347" s="2"/>
    </row>
    <row r="13348" spans="1:1" ht="15.5" x14ac:dyDescent="0.35">
      <c r="A13348" s="2"/>
    </row>
    <row r="13349" spans="1:1" ht="15.5" x14ac:dyDescent="0.35">
      <c r="A13349" s="2"/>
    </row>
    <row r="13350" spans="1:1" ht="15.5" x14ac:dyDescent="0.35">
      <c r="A13350" s="2"/>
    </row>
    <row r="13351" spans="1:1" ht="15.5" x14ac:dyDescent="0.35">
      <c r="A13351" s="2"/>
    </row>
    <row r="13352" spans="1:1" ht="15.5" x14ac:dyDescent="0.35">
      <c r="A13352" s="2"/>
    </row>
    <row r="13353" spans="1:1" ht="15.5" x14ac:dyDescent="0.35">
      <c r="A13353" s="2"/>
    </row>
    <row r="13354" spans="1:1" ht="15.5" x14ac:dyDescent="0.35">
      <c r="A13354" s="2"/>
    </row>
    <row r="13355" spans="1:1" ht="15.5" x14ac:dyDescent="0.35">
      <c r="A13355" s="2"/>
    </row>
    <row r="13356" spans="1:1" ht="15.5" x14ac:dyDescent="0.35">
      <c r="A13356" s="2"/>
    </row>
    <row r="13357" spans="1:1" ht="15.5" x14ac:dyDescent="0.35">
      <c r="A13357" s="2"/>
    </row>
    <row r="13358" spans="1:1" ht="15.5" x14ac:dyDescent="0.35">
      <c r="A13358" s="2"/>
    </row>
    <row r="13359" spans="1:1" ht="15.5" x14ac:dyDescent="0.35">
      <c r="A13359" s="2"/>
    </row>
    <row r="13360" spans="1:1" ht="15.5" x14ac:dyDescent="0.35">
      <c r="A13360" s="2"/>
    </row>
    <row r="13361" spans="1:1" ht="15.5" x14ac:dyDescent="0.35">
      <c r="A13361" s="2"/>
    </row>
    <row r="13362" spans="1:1" ht="15.5" x14ac:dyDescent="0.35">
      <c r="A13362" s="2"/>
    </row>
    <row r="13363" spans="1:1" ht="15.5" x14ac:dyDescent="0.35">
      <c r="A13363" s="2"/>
    </row>
    <row r="13364" spans="1:1" ht="15.5" x14ac:dyDescent="0.35">
      <c r="A13364" s="2"/>
    </row>
    <row r="13365" spans="1:1" ht="15.5" x14ac:dyDescent="0.35">
      <c r="A13365" s="2"/>
    </row>
    <row r="13366" spans="1:1" ht="15.5" x14ac:dyDescent="0.35">
      <c r="A13366" s="2"/>
    </row>
    <row r="13367" spans="1:1" ht="15.5" x14ac:dyDescent="0.35">
      <c r="A13367" s="2"/>
    </row>
    <row r="13368" spans="1:1" ht="15.5" x14ac:dyDescent="0.35">
      <c r="A13368" s="2"/>
    </row>
    <row r="13369" spans="1:1" ht="15.5" x14ac:dyDescent="0.35">
      <c r="A13369" s="2"/>
    </row>
    <row r="13370" spans="1:1" ht="15.5" x14ac:dyDescent="0.35">
      <c r="A13370" s="2"/>
    </row>
    <row r="13371" spans="1:1" ht="15.5" x14ac:dyDescent="0.35">
      <c r="A13371" s="2"/>
    </row>
    <row r="13372" spans="1:1" ht="15.5" x14ac:dyDescent="0.35">
      <c r="A13372" s="2"/>
    </row>
    <row r="13373" spans="1:1" ht="15.5" x14ac:dyDescent="0.35">
      <c r="A13373" s="2"/>
    </row>
    <row r="13374" spans="1:1" ht="15.5" x14ac:dyDescent="0.35">
      <c r="A13374" s="2"/>
    </row>
    <row r="13375" spans="1:1" ht="15.5" x14ac:dyDescent="0.35">
      <c r="A13375" s="2"/>
    </row>
    <row r="13376" spans="1:1" ht="15.5" x14ac:dyDescent="0.35">
      <c r="A13376" s="2"/>
    </row>
    <row r="13377" spans="1:1" ht="15.5" x14ac:dyDescent="0.35">
      <c r="A13377" s="2"/>
    </row>
    <row r="13378" spans="1:1" ht="15.5" x14ac:dyDescent="0.35">
      <c r="A13378" s="2"/>
    </row>
    <row r="13379" spans="1:1" ht="15.5" x14ac:dyDescent="0.35">
      <c r="A13379" s="2"/>
    </row>
    <row r="13380" spans="1:1" ht="15.5" x14ac:dyDescent="0.35">
      <c r="A13380" s="2"/>
    </row>
    <row r="13381" spans="1:1" ht="15.5" x14ac:dyDescent="0.35">
      <c r="A13381" s="2"/>
    </row>
    <row r="13382" spans="1:1" ht="15.5" x14ac:dyDescent="0.35">
      <c r="A13382" s="2"/>
    </row>
    <row r="13383" spans="1:1" ht="15.5" x14ac:dyDescent="0.35">
      <c r="A13383" s="2"/>
    </row>
    <row r="13384" spans="1:1" ht="15.5" x14ac:dyDescent="0.35">
      <c r="A13384" s="2"/>
    </row>
    <row r="13385" spans="1:1" ht="15.5" x14ac:dyDescent="0.35">
      <c r="A13385" s="2"/>
    </row>
    <row r="13386" spans="1:1" ht="15.5" x14ac:dyDescent="0.35">
      <c r="A13386" s="2"/>
    </row>
    <row r="13387" spans="1:1" ht="15.5" x14ac:dyDescent="0.35">
      <c r="A13387" s="2"/>
    </row>
    <row r="13388" spans="1:1" ht="15.5" x14ac:dyDescent="0.35">
      <c r="A13388" s="2"/>
    </row>
    <row r="13389" spans="1:1" ht="15.5" x14ac:dyDescent="0.35">
      <c r="A13389" s="2"/>
    </row>
    <row r="13390" spans="1:1" ht="15.5" x14ac:dyDescent="0.35">
      <c r="A13390" s="2"/>
    </row>
    <row r="13391" spans="1:1" ht="15.5" x14ac:dyDescent="0.35">
      <c r="A13391" s="2"/>
    </row>
    <row r="13392" spans="1:1" ht="15.5" x14ac:dyDescent="0.35">
      <c r="A13392" s="2"/>
    </row>
    <row r="13393" spans="1:1" ht="15.5" x14ac:dyDescent="0.35">
      <c r="A13393" s="2"/>
    </row>
    <row r="13394" spans="1:1" ht="15.5" x14ac:dyDescent="0.35">
      <c r="A13394" s="2"/>
    </row>
    <row r="13395" spans="1:1" ht="15.5" x14ac:dyDescent="0.35">
      <c r="A13395" s="2"/>
    </row>
    <row r="13396" spans="1:1" ht="15.5" x14ac:dyDescent="0.35">
      <c r="A13396" s="2"/>
    </row>
    <row r="13397" spans="1:1" ht="15.5" x14ac:dyDescent="0.35">
      <c r="A13397" s="2"/>
    </row>
    <row r="13398" spans="1:1" ht="15.5" x14ac:dyDescent="0.35">
      <c r="A13398" s="2"/>
    </row>
    <row r="13399" spans="1:1" ht="15.5" x14ac:dyDescent="0.35">
      <c r="A13399" s="2"/>
    </row>
    <row r="13400" spans="1:1" ht="15.5" x14ac:dyDescent="0.35">
      <c r="A13400" s="2"/>
    </row>
    <row r="13401" spans="1:1" ht="15.5" x14ac:dyDescent="0.35">
      <c r="A13401" s="2"/>
    </row>
    <row r="13402" spans="1:1" ht="15.5" x14ac:dyDescent="0.35">
      <c r="A13402" s="2"/>
    </row>
    <row r="13403" spans="1:1" ht="15.5" x14ac:dyDescent="0.35">
      <c r="A13403" s="2"/>
    </row>
    <row r="13404" spans="1:1" ht="15.5" x14ac:dyDescent="0.35">
      <c r="A13404" s="2"/>
    </row>
    <row r="13405" spans="1:1" ht="15.5" x14ac:dyDescent="0.35">
      <c r="A13405" s="2"/>
    </row>
    <row r="13406" spans="1:1" ht="15.5" x14ac:dyDescent="0.35">
      <c r="A13406" s="2"/>
    </row>
    <row r="13407" spans="1:1" ht="15.5" x14ac:dyDescent="0.35">
      <c r="A13407" s="2"/>
    </row>
    <row r="13408" spans="1:1" ht="15.5" x14ac:dyDescent="0.35">
      <c r="A13408" s="2"/>
    </row>
    <row r="13409" spans="1:1" ht="15.5" x14ac:dyDescent="0.35">
      <c r="A13409" s="2"/>
    </row>
    <row r="13410" spans="1:1" ht="15.5" x14ac:dyDescent="0.35">
      <c r="A13410" s="2"/>
    </row>
    <row r="13411" spans="1:1" ht="15.5" x14ac:dyDescent="0.35">
      <c r="A13411" s="2"/>
    </row>
    <row r="13412" spans="1:1" ht="15.5" x14ac:dyDescent="0.35">
      <c r="A13412" s="2"/>
    </row>
    <row r="13413" spans="1:1" ht="15.5" x14ac:dyDescent="0.35">
      <c r="A13413" s="2"/>
    </row>
    <row r="13414" spans="1:1" ht="15.5" x14ac:dyDescent="0.35">
      <c r="A13414" s="2"/>
    </row>
    <row r="13415" spans="1:1" ht="15.5" x14ac:dyDescent="0.35">
      <c r="A13415" s="2"/>
    </row>
    <row r="13416" spans="1:1" ht="15.5" x14ac:dyDescent="0.35">
      <c r="A13416" s="2"/>
    </row>
    <row r="13417" spans="1:1" ht="15.5" x14ac:dyDescent="0.35">
      <c r="A13417" s="2"/>
    </row>
    <row r="13418" spans="1:1" ht="15.5" x14ac:dyDescent="0.35">
      <c r="A13418" s="2"/>
    </row>
    <row r="13419" spans="1:1" ht="15.5" x14ac:dyDescent="0.35">
      <c r="A13419" s="2"/>
    </row>
    <row r="13420" spans="1:1" ht="15.5" x14ac:dyDescent="0.35">
      <c r="A13420" s="2"/>
    </row>
    <row r="13421" spans="1:1" ht="15.5" x14ac:dyDescent="0.35">
      <c r="A13421" s="2"/>
    </row>
    <row r="13422" spans="1:1" ht="15.5" x14ac:dyDescent="0.35">
      <c r="A13422" s="2"/>
    </row>
    <row r="13423" spans="1:1" ht="15.5" x14ac:dyDescent="0.35">
      <c r="A13423" s="2"/>
    </row>
    <row r="13424" spans="1:1" ht="15.5" x14ac:dyDescent="0.35">
      <c r="A13424" s="2"/>
    </row>
    <row r="13425" spans="1:1" ht="15.5" x14ac:dyDescent="0.35">
      <c r="A13425" s="2"/>
    </row>
    <row r="13426" spans="1:1" ht="15.5" x14ac:dyDescent="0.35">
      <c r="A13426" s="2"/>
    </row>
    <row r="13427" spans="1:1" ht="15.5" x14ac:dyDescent="0.35">
      <c r="A13427" s="2"/>
    </row>
    <row r="13428" spans="1:1" ht="15.5" x14ac:dyDescent="0.35">
      <c r="A13428" s="2"/>
    </row>
    <row r="13429" spans="1:1" ht="15.5" x14ac:dyDescent="0.35">
      <c r="A13429" s="2"/>
    </row>
    <row r="13430" spans="1:1" ht="15.5" x14ac:dyDescent="0.35">
      <c r="A13430" s="2"/>
    </row>
    <row r="13431" spans="1:1" ht="15.5" x14ac:dyDescent="0.35">
      <c r="A13431" s="2"/>
    </row>
    <row r="13432" spans="1:1" ht="15.5" x14ac:dyDescent="0.35">
      <c r="A13432" s="2"/>
    </row>
    <row r="13433" spans="1:1" ht="15.5" x14ac:dyDescent="0.35">
      <c r="A13433" s="2"/>
    </row>
    <row r="13434" spans="1:1" ht="15.5" x14ac:dyDescent="0.35">
      <c r="A13434" s="2"/>
    </row>
    <row r="13435" spans="1:1" ht="15.5" x14ac:dyDescent="0.35">
      <c r="A13435" s="2"/>
    </row>
    <row r="13436" spans="1:1" ht="15.5" x14ac:dyDescent="0.35">
      <c r="A13436" s="2"/>
    </row>
    <row r="13437" spans="1:1" ht="15.5" x14ac:dyDescent="0.35">
      <c r="A13437" s="2"/>
    </row>
    <row r="13438" spans="1:1" ht="15.5" x14ac:dyDescent="0.35">
      <c r="A13438" s="2"/>
    </row>
    <row r="13439" spans="1:1" ht="15.5" x14ac:dyDescent="0.35">
      <c r="A13439" s="2"/>
    </row>
    <row r="13440" spans="1:1" ht="15.5" x14ac:dyDescent="0.35">
      <c r="A13440" s="2"/>
    </row>
    <row r="13441" spans="1:1" ht="15.5" x14ac:dyDescent="0.35">
      <c r="A13441" s="2"/>
    </row>
    <row r="13442" spans="1:1" ht="15.5" x14ac:dyDescent="0.35">
      <c r="A13442" s="2"/>
    </row>
    <row r="13443" spans="1:1" ht="15.5" x14ac:dyDescent="0.35">
      <c r="A13443" s="2"/>
    </row>
    <row r="13444" spans="1:1" ht="15.5" x14ac:dyDescent="0.35">
      <c r="A13444" s="2"/>
    </row>
    <row r="13445" spans="1:1" ht="15.5" x14ac:dyDescent="0.35">
      <c r="A13445" s="2"/>
    </row>
    <row r="13446" spans="1:1" ht="15.5" x14ac:dyDescent="0.35">
      <c r="A13446" s="2"/>
    </row>
    <row r="13447" spans="1:1" ht="15.5" x14ac:dyDescent="0.35">
      <c r="A13447" s="2"/>
    </row>
    <row r="13448" spans="1:1" ht="15.5" x14ac:dyDescent="0.35">
      <c r="A13448" s="2"/>
    </row>
    <row r="13449" spans="1:1" ht="15.5" x14ac:dyDescent="0.35">
      <c r="A13449" s="2"/>
    </row>
    <row r="13450" spans="1:1" ht="15.5" x14ac:dyDescent="0.35">
      <c r="A13450" s="2"/>
    </row>
    <row r="13451" spans="1:1" ht="15.5" x14ac:dyDescent="0.35">
      <c r="A13451" s="2"/>
    </row>
    <row r="13452" spans="1:1" ht="15.5" x14ac:dyDescent="0.35">
      <c r="A13452" s="2"/>
    </row>
    <row r="13453" spans="1:1" ht="15.5" x14ac:dyDescent="0.35">
      <c r="A13453" s="2"/>
    </row>
    <row r="13454" spans="1:1" ht="15.5" x14ac:dyDescent="0.35">
      <c r="A13454" s="2"/>
    </row>
    <row r="13455" spans="1:1" ht="15.5" x14ac:dyDescent="0.35">
      <c r="A13455" s="2"/>
    </row>
    <row r="13456" spans="1:1" ht="15.5" x14ac:dyDescent="0.35">
      <c r="A13456" s="2"/>
    </row>
    <row r="13457" spans="1:1" ht="15.5" x14ac:dyDescent="0.35">
      <c r="A13457" s="2"/>
    </row>
    <row r="13458" spans="1:1" ht="15.5" x14ac:dyDescent="0.35">
      <c r="A13458" s="2"/>
    </row>
    <row r="13459" spans="1:1" ht="15.5" x14ac:dyDescent="0.35">
      <c r="A13459" s="2"/>
    </row>
    <row r="13460" spans="1:1" ht="15.5" x14ac:dyDescent="0.35">
      <c r="A13460" s="2"/>
    </row>
    <row r="13461" spans="1:1" ht="15.5" x14ac:dyDescent="0.35">
      <c r="A13461" s="2"/>
    </row>
    <row r="13462" spans="1:1" ht="15.5" x14ac:dyDescent="0.35">
      <c r="A13462" s="2"/>
    </row>
    <row r="13463" spans="1:1" ht="15.5" x14ac:dyDescent="0.35">
      <c r="A13463" s="2"/>
    </row>
    <row r="13464" spans="1:1" ht="15.5" x14ac:dyDescent="0.35">
      <c r="A13464" s="2"/>
    </row>
    <row r="13465" spans="1:1" ht="15.5" x14ac:dyDescent="0.35">
      <c r="A13465" s="2"/>
    </row>
    <row r="13466" spans="1:1" ht="15.5" x14ac:dyDescent="0.35">
      <c r="A13466" s="2"/>
    </row>
    <row r="13467" spans="1:1" ht="15.5" x14ac:dyDescent="0.35">
      <c r="A13467" s="2"/>
    </row>
    <row r="13468" spans="1:1" ht="15.5" x14ac:dyDescent="0.35">
      <c r="A13468" s="2"/>
    </row>
    <row r="13469" spans="1:1" ht="15.5" x14ac:dyDescent="0.35">
      <c r="A13469" s="2"/>
    </row>
    <row r="13470" spans="1:1" ht="15.5" x14ac:dyDescent="0.35">
      <c r="A13470" s="2"/>
    </row>
    <row r="13471" spans="1:1" ht="15.5" x14ac:dyDescent="0.35">
      <c r="A13471" s="2"/>
    </row>
    <row r="13472" spans="1:1" ht="15.5" x14ac:dyDescent="0.35">
      <c r="A13472" s="2"/>
    </row>
    <row r="13473" spans="1:1" ht="15.5" x14ac:dyDescent="0.35">
      <c r="A13473" s="2"/>
    </row>
    <row r="13474" spans="1:1" ht="15.5" x14ac:dyDescent="0.35">
      <c r="A13474" s="2"/>
    </row>
    <row r="13475" spans="1:1" ht="15.5" x14ac:dyDescent="0.35">
      <c r="A13475" s="2"/>
    </row>
    <row r="13476" spans="1:1" ht="15.5" x14ac:dyDescent="0.35">
      <c r="A13476" s="2"/>
    </row>
    <row r="13477" spans="1:1" ht="15.5" x14ac:dyDescent="0.35">
      <c r="A13477" s="2"/>
    </row>
    <row r="13478" spans="1:1" ht="15.5" x14ac:dyDescent="0.35">
      <c r="A13478" s="2"/>
    </row>
    <row r="13479" spans="1:1" ht="15.5" x14ac:dyDescent="0.35">
      <c r="A13479" s="2"/>
    </row>
    <row r="13480" spans="1:1" ht="15.5" x14ac:dyDescent="0.35">
      <c r="A13480" s="2"/>
    </row>
    <row r="13481" spans="1:1" ht="15.5" x14ac:dyDescent="0.35">
      <c r="A13481" s="2"/>
    </row>
    <row r="13482" spans="1:1" ht="15.5" x14ac:dyDescent="0.35">
      <c r="A13482" s="2"/>
    </row>
    <row r="13483" spans="1:1" ht="15.5" x14ac:dyDescent="0.35">
      <c r="A13483" s="2"/>
    </row>
    <row r="13484" spans="1:1" ht="15.5" x14ac:dyDescent="0.35">
      <c r="A13484" s="2"/>
    </row>
    <row r="13485" spans="1:1" ht="15.5" x14ac:dyDescent="0.35">
      <c r="A13485" s="2"/>
    </row>
    <row r="13486" spans="1:1" ht="15.5" x14ac:dyDescent="0.35">
      <c r="A13486" s="2"/>
    </row>
    <row r="13487" spans="1:1" ht="15.5" x14ac:dyDescent="0.35">
      <c r="A13487" s="2"/>
    </row>
    <row r="13488" spans="1:1" ht="15.5" x14ac:dyDescent="0.35">
      <c r="A13488" s="2"/>
    </row>
    <row r="13489" spans="1:1" ht="15.5" x14ac:dyDescent="0.35">
      <c r="A13489" s="2"/>
    </row>
    <row r="13490" spans="1:1" ht="15.5" x14ac:dyDescent="0.35">
      <c r="A13490" s="2"/>
    </row>
    <row r="13491" spans="1:1" ht="15.5" x14ac:dyDescent="0.35">
      <c r="A13491" s="2"/>
    </row>
    <row r="13492" spans="1:1" ht="15.5" x14ac:dyDescent="0.35">
      <c r="A13492" s="2"/>
    </row>
    <row r="13493" spans="1:1" ht="15.5" x14ac:dyDescent="0.35">
      <c r="A13493" s="2"/>
    </row>
    <row r="13494" spans="1:1" ht="15.5" x14ac:dyDescent="0.35">
      <c r="A13494" s="2"/>
    </row>
    <row r="13495" spans="1:1" ht="15.5" x14ac:dyDescent="0.35">
      <c r="A13495" s="2"/>
    </row>
    <row r="13496" spans="1:1" ht="15.5" x14ac:dyDescent="0.35">
      <c r="A13496" s="2"/>
    </row>
    <row r="13497" spans="1:1" ht="15.5" x14ac:dyDescent="0.35">
      <c r="A13497" s="2"/>
    </row>
    <row r="13498" spans="1:1" ht="15.5" x14ac:dyDescent="0.35">
      <c r="A13498" s="2"/>
    </row>
    <row r="13499" spans="1:1" ht="15.5" x14ac:dyDescent="0.35">
      <c r="A13499" s="2"/>
    </row>
    <row r="13500" spans="1:1" ht="15.5" x14ac:dyDescent="0.35">
      <c r="A13500" s="2"/>
    </row>
    <row r="13501" spans="1:1" ht="15.5" x14ac:dyDescent="0.35">
      <c r="A13501" s="2"/>
    </row>
    <row r="13502" spans="1:1" ht="15.5" x14ac:dyDescent="0.35">
      <c r="A13502" s="2"/>
    </row>
    <row r="13503" spans="1:1" ht="15.5" x14ac:dyDescent="0.35">
      <c r="A13503" s="2"/>
    </row>
    <row r="13504" spans="1:1" ht="15.5" x14ac:dyDescent="0.35">
      <c r="A13504" s="2"/>
    </row>
    <row r="13505" spans="1:1" ht="15.5" x14ac:dyDescent="0.35">
      <c r="A13505" s="2"/>
    </row>
    <row r="13506" spans="1:1" ht="15.5" x14ac:dyDescent="0.35">
      <c r="A13506" s="2"/>
    </row>
    <row r="13507" spans="1:1" ht="15.5" x14ac:dyDescent="0.35">
      <c r="A13507" s="2"/>
    </row>
    <row r="13508" spans="1:1" ht="15.5" x14ac:dyDescent="0.35">
      <c r="A13508" s="2"/>
    </row>
    <row r="13509" spans="1:1" ht="15.5" x14ac:dyDescent="0.35">
      <c r="A13509" s="2"/>
    </row>
    <row r="13510" spans="1:1" ht="15.5" x14ac:dyDescent="0.35">
      <c r="A13510" s="2"/>
    </row>
    <row r="13511" spans="1:1" ht="15.5" x14ac:dyDescent="0.35">
      <c r="A13511" s="2"/>
    </row>
    <row r="13512" spans="1:1" ht="15.5" x14ac:dyDescent="0.35">
      <c r="A13512" s="2"/>
    </row>
    <row r="13513" spans="1:1" ht="15.5" x14ac:dyDescent="0.35">
      <c r="A13513" s="2"/>
    </row>
    <row r="13514" spans="1:1" ht="15.5" x14ac:dyDescent="0.35">
      <c r="A13514" s="2"/>
    </row>
    <row r="13515" spans="1:1" ht="15.5" x14ac:dyDescent="0.35">
      <c r="A13515" s="2"/>
    </row>
    <row r="13516" spans="1:1" ht="15.5" x14ac:dyDescent="0.35">
      <c r="A13516" s="2"/>
    </row>
    <row r="13517" spans="1:1" ht="15.5" x14ac:dyDescent="0.35">
      <c r="A13517" s="2"/>
    </row>
    <row r="13518" spans="1:1" ht="15.5" x14ac:dyDescent="0.35">
      <c r="A13518" s="2"/>
    </row>
    <row r="13519" spans="1:1" ht="15.5" x14ac:dyDescent="0.35">
      <c r="A13519" s="2"/>
    </row>
    <row r="13520" spans="1:1" ht="15.5" x14ac:dyDescent="0.35">
      <c r="A13520" s="2"/>
    </row>
    <row r="13521" spans="1:1" ht="15.5" x14ac:dyDescent="0.35">
      <c r="A13521" s="2"/>
    </row>
    <row r="13522" spans="1:1" ht="15.5" x14ac:dyDescent="0.35">
      <c r="A13522" s="2"/>
    </row>
    <row r="13523" spans="1:1" ht="15.5" x14ac:dyDescent="0.35">
      <c r="A13523" s="2"/>
    </row>
    <row r="13524" spans="1:1" ht="15.5" x14ac:dyDescent="0.35">
      <c r="A13524" s="2"/>
    </row>
    <row r="13525" spans="1:1" ht="15.5" x14ac:dyDescent="0.35">
      <c r="A13525" s="2"/>
    </row>
    <row r="13526" spans="1:1" ht="15.5" x14ac:dyDescent="0.35">
      <c r="A13526" s="2"/>
    </row>
    <row r="13527" spans="1:1" ht="15.5" x14ac:dyDescent="0.35">
      <c r="A13527" s="2"/>
    </row>
    <row r="13528" spans="1:1" ht="15.5" x14ac:dyDescent="0.35">
      <c r="A13528" s="2"/>
    </row>
    <row r="13529" spans="1:1" ht="15.5" x14ac:dyDescent="0.35">
      <c r="A13529" s="2"/>
    </row>
    <row r="13530" spans="1:1" ht="15.5" x14ac:dyDescent="0.35">
      <c r="A13530" s="2"/>
    </row>
    <row r="13531" spans="1:1" ht="15.5" x14ac:dyDescent="0.35">
      <c r="A13531" s="2"/>
    </row>
    <row r="13532" spans="1:1" ht="15.5" x14ac:dyDescent="0.35">
      <c r="A13532" s="2"/>
    </row>
    <row r="13533" spans="1:1" ht="15.5" x14ac:dyDescent="0.35">
      <c r="A13533" s="2"/>
    </row>
    <row r="13534" spans="1:1" ht="15.5" x14ac:dyDescent="0.35">
      <c r="A13534" s="2"/>
    </row>
    <row r="13535" spans="1:1" ht="15.5" x14ac:dyDescent="0.35">
      <c r="A13535" s="2"/>
    </row>
    <row r="13536" spans="1:1" ht="15.5" x14ac:dyDescent="0.35">
      <c r="A13536" s="2"/>
    </row>
    <row r="13537" spans="1:1" ht="15.5" x14ac:dyDescent="0.35">
      <c r="A13537" s="2"/>
    </row>
    <row r="13538" spans="1:1" ht="15.5" x14ac:dyDescent="0.35">
      <c r="A13538" s="2"/>
    </row>
    <row r="13539" spans="1:1" ht="15.5" x14ac:dyDescent="0.35">
      <c r="A13539" s="2"/>
    </row>
    <row r="13540" spans="1:1" ht="15.5" x14ac:dyDescent="0.35">
      <c r="A13540" s="2"/>
    </row>
    <row r="13541" spans="1:1" ht="15.5" x14ac:dyDescent="0.35">
      <c r="A13541" s="2"/>
    </row>
    <row r="13542" spans="1:1" ht="15.5" x14ac:dyDescent="0.35">
      <c r="A13542" s="2"/>
    </row>
    <row r="13543" spans="1:1" ht="15.5" x14ac:dyDescent="0.35">
      <c r="A13543" s="2"/>
    </row>
    <row r="13544" spans="1:1" ht="15.5" x14ac:dyDescent="0.35">
      <c r="A13544" s="2"/>
    </row>
    <row r="13545" spans="1:1" ht="15.5" x14ac:dyDescent="0.35">
      <c r="A13545" s="2"/>
    </row>
    <row r="13546" spans="1:1" ht="15.5" x14ac:dyDescent="0.35">
      <c r="A13546" s="2"/>
    </row>
    <row r="13547" spans="1:1" ht="15.5" x14ac:dyDescent="0.35">
      <c r="A13547" s="2"/>
    </row>
    <row r="13548" spans="1:1" ht="15.5" x14ac:dyDescent="0.35">
      <c r="A13548" s="2"/>
    </row>
    <row r="13549" spans="1:1" ht="15.5" x14ac:dyDescent="0.35">
      <c r="A13549" s="2"/>
    </row>
    <row r="13550" spans="1:1" ht="15.5" x14ac:dyDescent="0.35">
      <c r="A13550" s="2"/>
    </row>
    <row r="13551" spans="1:1" ht="15.5" x14ac:dyDescent="0.35">
      <c r="A13551" s="2"/>
    </row>
    <row r="13552" spans="1:1" ht="15.5" x14ac:dyDescent="0.35">
      <c r="A13552" s="2"/>
    </row>
    <row r="13553" spans="1:1" ht="15.5" x14ac:dyDescent="0.35">
      <c r="A13553" s="2"/>
    </row>
    <row r="13554" spans="1:1" ht="15.5" x14ac:dyDescent="0.35">
      <c r="A13554" s="2"/>
    </row>
    <row r="13555" spans="1:1" ht="15.5" x14ac:dyDescent="0.35">
      <c r="A13555" s="2"/>
    </row>
    <row r="13556" spans="1:1" ht="15.5" x14ac:dyDescent="0.35">
      <c r="A13556" s="2"/>
    </row>
    <row r="13557" spans="1:1" ht="15.5" x14ac:dyDescent="0.35">
      <c r="A13557" s="2"/>
    </row>
    <row r="13558" spans="1:1" ht="15.5" x14ac:dyDescent="0.35">
      <c r="A13558" s="2"/>
    </row>
    <row r="13559" spans="1:1" ht="15.5" x14ac:dyDescent="0.35">
      <c r="A13559" s="2"/>
    </row>
    <row r="13560" spans="1:1" ht="15.5" x14ac:dyDescent="0.35">
      <c r="A13560" s="2"/>
    </row>
    <row r="13561" spans="1:1" ht="15.5" x14ac:dyDescent="0.35">
      <c r="A13561" s="2"/>
    </row>
    <row r="13562" spans="1:1" ht="15.5" x14ac:dyDescent="0.35">
      <c r="A13562" s="2"/>
    </row>
    <row r="13563" spans="1:1" ht="15.5" x14ac:dyDescent="0.35">
      <c r="A13563" s="2"/>
    </row>
    <row r="13564" spans="1:1" ht="15.5" x14ac:dyDescent="0.35">
      <c r="A13564" s="2"/>
    </row>
    <row r="13565" spans="1:1" ht="15.5" x14ac:dyDescent="0.35">
      <c r="A13565" s="2"/>
    </row>
    <row r="13566" spans="1:1" ht="15.5" x14ac:dyDescent="0.35">
      <c r="A13566" s="2"/>
    </row>
    <row r="13567" spans="1:1" ht="15.5" x14ac:dyDescent="0.35">
      <c r="A13567" s="2"/>
    </row>
    <row r="13568" spans="1:1" ht="15.5" x14ac:dyDescent="0.35">
      <c r="A13568" s="2"/>
    </row>
    <row r="13569" spans="1:1" ht="15.5" x14ac:dyDescent="0.35">
      <c r="A13569" s="2"/>
    </row>
    <row r="13570" spans="1:1" ht="15.5" x14ac:dyDescent="0.35">
      <c r="A13570" s="2"/>
    </row>
    <row r="13571" spans="1:1" ht="15.5" x14ac:dyDescent="0.35">
      <c r="A13571" s="2"/>
    </row>
    <row r="13572" spans="1:1" ht="15.5" x14ac:dyDescent="0.35">
      <c r="A13572" s="2"/>
    </row>
    <row r="13573" spans="1:1" ht="15.5" x14ac:dyDescent="0.35">
      <c r="A13573" s="2"/>
    </row>
    <row r="13574" spans="1:1" ht="15.5" x14ac:dyDescent="0.35">
      <c r="A13574" s="2"/>
    </row>
    <row r="13575" spans="1:1" ht="15.5" x14ac:dyDescent="0.35">
      <c r="A13575" s="2"/>
    </row>
    <row r="13576" spans="1:1" ht="15.5" x14ac:dyDescent="0.35">
      <c r="A13576" s="2"/>
    </row>
    <row r="13577" spans="1:1" ht="15.5" x14ac:dyDescent="0.35">
      <c r="A13577" s="2"/>
    </row>
    <row r="13578" spans="1:1" ht="15.5" x14ac:dyDescent="0.35">
      <c r="A13578" s="2"/>
    </row>
    <row r="13579" spans="1:1" ht="15.5" x14ac:dyDescent="0.35">
      <c r="A13579" s="2"/>
    </row>
    <row r="13580" spans="1:1" ht="15.5" x14ac:dyDescent="0.35">
      <c r="A13580" s="2"/>
    </row>
    <row r="13581" spans="1:1" ht="15.5" x14ac:dyDescent="0.35">
      <c r="A13581" s="2"/>
    </row>
    <row r="13582" spans="1:1" ht="15.5" x14ac:dyDescent="0.35">
      <c r="A13582" s="2"/>
    </row>
    <row r="13583" spans="1:1" ht="15.5" x14ac:dyDescent="0.35">
      <c r="A13583" s="2"/>
    </row>
    <row r="13584" spans="1:1" ht="15.5" x14ac:dyDescent="0.35">
      <c r="A13584" s="2"/>
    </row>
    <row r="13585" spans="1:1" ht="15.5" x14ac:dyDescent="0.35">
      <c r="A13585" s="2"/>
    </row>
    <row r="13586" spans="1:1" ht="15.5" x14ac:dyDescent="0.35">
      <c r="A13586" s="2"/>
    </row>
    <row r="13587" spans="1:1" ht="15.5" x14ac:dyDescent="0.35">
      <c r="A13587" s="2"/>
    </row>
    <row r="13588" spans="1:1" ht="15.5" x14ac:dyDescent="0.35">
      <c r="A13588" s="2"/>
    </row>
    <row r="13589" spans="1:1" ht="15.5" x14ac:dyDescent="0.35">
      <c r="A13589" s="2"/>
    </row>
    <row r="13590" spans="1:1" ht="15.5" x14ac:dyDescent="0.35">
      <c r="A13590" s="2"/>
    </row>
    <row r="13591" spans="1:1" ht="15.5" x14ac:dyDescent="0.35">
      <c r="A13591" s="2"/>
    </row>
    <row r="13592" spans="1:1" ht="15.5" x14ac:dyDescent="0.35">
      <c r="A13592" s="2"/>
    </row>
    <row r="13593" spans="1:1" ht="15.5" x14ac:dyDescent="0.35">
      <c r="A13593" s="2"/>
    </row>
    <row r="13594" spans="1:1" ht="15.5" x14ac:dyDescent="0.35">
      <c r="A13594" s="2"/>
    </row>
    <row r="13595" spans="1:1" ht="15.5" x14ac:dyDescent="0.35">
      <c r="A13595" s="2"/>
    </row>
    <row r="13596" spans="1:1" ht="15.5" x14ac:dyDescent="0.35">
      <c r="A13596" s="2"/>
    </row>
    <row r="13597" spans="1:1" ht="15.5" x14ac:dyDescent="0.35">
      <c r="A13597" s="2"/>
    </row>
    <row r="13598" spans="1:1" ht="15.5" x14ac:dyDescent="0.35">
      <c r="A13598" s="2"/>
    </row>
    <row r="13599" spans="1:1" ht="15.5" x14ac:dyDescent="0.35">
      <c r="A13599" s="2"/>
    </row>
    <row r="13600" spans="1:1" ht="15.5" x14ac:dyDescent="0.35">
      <c r="A13600" s="2"/>
    </row>
    <row r="13601" spans="1:1" ht="15.5" x14ac:dyDescent="0.35">
      <c r="A13601" s="2"/>
    </row>
    <row r="13602" spans="1:1" ht="15.5" x14ac:dyDescent="0.35">
      <c r="A13602" s="2"/>
    </row>
    <row r="13603" spans="1:1" ht="15.5" x14ac:dyDescent="0.35">
      <c r="A13603" s="2"/>
    </row>
    <row r="13604" spans="1:1" ht="15.5" x14ac:dyDescent="0.35">
      <c r="A13604" s="2"/>
    </row>
    <row r="13605" spans="1:1" ht="15.5" x14ac:dyDescent="0.35">
      <c r="A13605" s="2"/>
    </row>
    <row r="13606" spans="1:1" ht="15.5" x14ac:dyDescent="0.35">
      <c r="A13606" s="2"/>
    </row>
    <row r="13607" spans="1:1" ht="15.5" x14ac:dyDescent="0.35">
      <c r="A13607" s="2"/>
    </row>
    <row r="13608" spans="1:1" ht="15.5" x14ac:dyDescent="0.35">
      <c r="A13608" s="2"/>
    </row>
    <row r="13609" spans="1:1" ht="15.5" x14ac:dyDescent="0.35">
      <c r="A13609" s="2"/>
    </row>
    <row r="13610" spans="1:1" ht="15.5" x14ac:dyDescent="0.35">
      <c r="A13610" s="2"/>
    </row>
    <row r="13611" spans="1:1" ht="15.5" x14ac:dyDescent="0.35">
      <c r="A13611" s="2"/>
    </row>
    <row r="13612" spans="1:1" ht="15.5" x14ac:dyDescent="0.35">
      <c r="A13612" s="2"/>
    </row>
    <row r="13613" spans="1:1" ht="15.5" x14ac:dyDescent="0.35">
      <c r="A13613" s="2"/>
    </row>
    <row r="13614" spans="1:1" ht="15.5" x14ac:dyDescent="0.35">
      <c r="A13614" s="2"/>
    </row>
    <row r="13615" spans="1:1" ht="15.5" x14ac:dyDescent="0.35">
      <c r="A13615" s="2"/>
    </row>
    <row r="13616" spans="1:1" ht="15.5" x14ac:dyDescent="0.35">
      <c r="A13616" s="2"/>
    </row>
    <row r="13617" spans="1:1" ht="15.5" x14ac:dyDescent="0.35">
      <c r="A13617" s="2"/>
    </row>
    <row r="13618" spans="1:1" ht="15.5" x14ac:dyDescent="0.35">
      <c r="A13618" s="2"/>
    </row>
    <row r="13619" spans="1:1" ht="15.5" x14ac:dyDescent="0.35">
      <c r="A13619" s="2"/>
    </row>
    <row r="13620" spans="1:1" ht="15.5" x14ac:dyDescent="0.35">
      <c r="A13620" s="2"/>
    </row>
    <row r="13621" spans="1:1" ht="15.5" x14ac:dyDescent="0.35">
      <c r="A13621" s="2"/>
    </row>
    <row r="13622" spans="1:1" ht="15.5" x14ac:dyDescent="0.35">
      <c r="A13622" s="2"/>
    </row>
    <row r="13623" spans="1:1" ht="15.5" x14ac:dyDescent="0.35">
      <c r="A13623" s="2"/>
    </row>
    <row r="13624" spans="1:1" ht="15.5" x14ac:dyDescent="0.35">
      <c r="A13624" s="2"/>
    </row>
    <row r="13625" spans="1:1" ht="15.5" x14ac:dyDescent="0.35">
      <c r="A13625" s="2"/>
    </row>
    <row r="13626" spans="1:1" ht="15.5" x14ac:dyDescent="0.35">
      <c r="A13626" s="2"/>
    </row>
    <row r="13627" spans="1:1" ht="15.5" x14ac:dyDescent="0.35">
      <c r="A13627" s="2"/>
    </row>
    <row r="13628" spans="1:1" ht="15.5" x14ac:dyDescent="0.35">
      <c r="A13628" s="2"/>
    </row>
    <row r="13629" spans="1:1" ht="15.5" x14ac:dyDescent="0.35">
      <c r="A13629" s="2"/>
    </row>
    <row r="13630" spans="1:1" ht="15.5" x14ac:dyDescent="0.35">
      <c r="A13630" s="2"/>
    </row>
    <row r="13631" spans="1:1" ht="15.5" x14ac:dyDescent="0.35">
      <c r="A13631" s="2"/>
    </row>
    <row r="13632" spans="1:1" ht="15.5" x14ac:dyDescent="0.35">
      <c r="A13632" s="2"/>
    </row>
    <row r="13633" spans="1:1" ht="15.5" x14ac:dyDescent="0.35">
      <c r="A13633" s="2"/>
    </row>
    <row r="13634" spans="1:1" ht="15.5" x14ac:dyDescent="0.35">
      <c r="A13634" s="2"/>
    </row>
    <row r="13635" spans="1:1" ht="15.5" x14ac:dyDescent="0.35">
      <c r="A13635" s="2"/>
    </row>
    <row r="13636" spans="1:1" ht="15.5" x14ac:dyDescent="0.35">
      <c r="A13636" s="2"/>
    </row>
    <row r="13637" spans="1:1" ht="15.5" x14ac:dyDescent="0.35">
      <c r="A13637" s="2"/>
    </row>
    <row r="13638" spans="1:1" ht="15.5" x14ac:dyDescent="0.35">
      <c r="A13638" s="2"/>
    </row>
    <row r="13639" spans="1:1" ht="15.5" x14ac:dyDescent="0.35">
      <c r="A13639" s="2"/>
    </row>
    <row r="13640" spans="1:1" ht="15.5" x14ac:dyDescent="0.35">
      <c r="A13640" s="2"/>
    </row>
    <row r="13641" spans="1:1" ht="15.5" x14ac:dyDescent="0.35">
      <c r="A13641" s="2"/>
    </row>
    <row r="13642" spans="1:1" ht="15.5" x14ac:dyDescent="0.35">
      <c r="A13642" s="2"/>
    </row>
    <row r="13643" spans="1:1" ht="15.5" x14ac:dyDescent="0.35">
      <c r="A13643" s="2"/>
    </row>
    <row r="13644" spans="1:1" ht="15.5" x14ac:dyDescent="0.35">
      <c r="A13644" s="2"/>
    </row>
    <row r="13645" spans="1:1" ht="15.5" x14ac:dyDescent="0.35">
      <c r="A13645" s="2"/>
    </row>
    <row r="13646" spans="1:1" ht="15.5" x14ac:dyDescent="0.35">
      <c r="A13646" s="2"/>
    </row>
    <row r="13647" spans="1:1" ht="15.5" x14ac:dyDescent="0.35">
      <c r="A13647" s="2"/>
    </row>
    <row r="13648" spans="1:1" ht="15.5" x14ac:dyDescent="0.35">
      <c r="A13648" s="2"/>
    </row>
    <row r="13649" spans="1:1" ht="15.5" x14ac:dyDescent="0.35">
      <c r="A13649" s="2"/>
    </row>
    <row r="13650" spans="1:1" ht="15.5" x14ac:dyDescent="0.35">
      <c r="A13650" s="2"/>
    </row>
    <row r="13651" spans="1:1" ht="15.5" x14ac:dyDescent="0.35">
      <c r="A13651" s="2"/>
    </row>
    <row r="13652" spans="1:1" ht="15.5" x14ac:dyDescent="0.35">
      <c r="A13652" s="2"/>
    </row>
    <row r="13653" spans="1:1" ht="15.5" x14ac:dyDescent="0.35">
      <c r="A13653" s="2"/>
    </row>
    <row r="13654" spans="1:1" ht="15.5" x14ac:dyDescent="0.35">
      <c r="A13654" s="2"/>
    </row>
    <row r="13655" spans="1:1" ht="15.5" x14ac:dyDescent="0.35">
      <c r="A13655" s="2"/>
    </row>
    <row r="13656" spans="1:1" ht="15.5" x14ac:dyDescent="0.35">
      <c r="A13656" s="2"/>
    </row>
    <row r="13657" spans="1:1" ht="15.5" x14ac:dyDescent="0.35">
      <c r="A13657" s="2"/>
    </row>
    <row r="13658" spans="1:1" ht="15.5" x14ac:dyDescent="0.35">
      <c r="A13658" s="2"/>
    </row>
    <row r="13659" spans="1:1" ht="15.5" x14ac:dyDescent="0.35">
      <c r="A13659" s="2"/>
    </row>
    <row r="13660" spans="1:1" ht="15.5" x14ac:dyDescent="0.35">
      <c r="A13660" s="2"/>
    </row>
    <row r="13661" spans="1:1" ht="15.5" x14ac:dyDescent="0.35">
      <c r="A13661" s="2"/>
    </row>
    <row r="13662" spans="1:1" ht="15.5" x14ac:dyDescent="0.35">
      <c r="A13662" s="2"/>
    </row>
    <row r="13663" spans="1:1" ht="15.5" x14ac:dyDescent="0.35">
      <c r="A13663" s="2"/>
    </row>
    <row r="13664" spans="1:1" ht="15.5" x14ac:dyDescent="0.35">
      <c r="A13664" s="2"/>
    </row>
    <row r="13665" spans="1:1" ht="15.5" x14ac:dyDescent="0.35">
      <c r="A13665" s="2"/>
    </row>
    <row r="13666" spans="1:1" ht="15.5" x14ac:dyDescent="0.35">
      <c r="A13666" s="2"/>
    </row>
    <row r="13667" spans="1:1" ht="15.5" x14ac:dyDescent="0.35">
      <c r="A13667" s="2"/>
    </row>
    <row r="13668" spans="1:1" ht="15.5" x14ac:dyDescent="0.35">
      <c r="A13668" s="2"/>
    </row>
    <row r="13669" spans="1:1" ht="15.5" x14ac:dyDescent="0.35">
      <c r="A13669" s="2"/>
    </row>
    <row r="13670" spans="1:1" ht="15.5" x14ac:dyDescent="0.35">
      <c r="A13670" s="2"/>
    </row>
    <row r="13671" spans="1:1" ht="15.5" x14ac:dyDescent="0.35">
      <c r="A13671" s="2"/>
    </row>
    <row r="13672" spans="1:1" ht="15.5" x14ac:dyDescent="0.35">
      <c r="A13672" s="2"/>
    </row>
    <row r="13673" spans="1:1" ht="15.5" x14ac:dyDescent="0.35">
      <c r="A13673" s="2"/>
    </row>
    <row r="13674" spans="1:1" ht="15.5" x14ac:dyDescent="0.35">
      <c r="A13674" s="2"/>
    </row>
    <row r="13675" spans="1:1" ht="15.5" x14ac:dyDescent="0.35">
      <c r="A13675" s="2"/>
    </row>
    <row r="13676" spans="1:1" ht="15.5" x14ac:dyDescent="0.35">
      <c r="A13676" s="2"/>
    </row>
    <row r="13677" spans="1:1" ht="15.5" x14ac:dyDescent="0.35">
      <c r="A13677" s="2"/>
    </row>
    <row r="13678" spans="1:1" ht="15.5" x14ac:dyDescent="0.35">
      <c r="A13678" s="2"/>
    </row>
    <row r="13679" spans="1:1" ht="15.5" x14ac:dyDescent="0.35">
      <c r="A13679" s="2"/>
    </row>
    <row r="13680" spans="1:1" ht="15.5" x14ac:dyDescent="0.35">
      <c r="A13680" s="2"/>
    </row>
    <row r="13681" spans="1:1" ht="15.5" x14ac:dyDescent="0.35">
      <c r="A13681" s="2"/>
    </row>
    <row r="13682" spans="1:1" ht="15.5" x14ac:dyDescent="0.35">
      <c r="A13682" s="2"/>
    </row>
    <row r="13683" spans="1:1" ht="15.5" x14ac:dyDescent="0.35">
      <c r="A13683" s="2"/>
    </row>
    <row r="13684" spans="1:1" ht="15.5" x14ac:dyDescent="0.35">
      <c r="A13684" s="2"/>
    </row>
    <row r="13685" spans="1:1" ht="15.5" x14ac:dyDescent="0.35">
      <c r="A13685" s="2"/>
    </row>
    <row r="13686" spans="1:1" ht="15.5" x14ac:dyDescent="0.35">
      <c r="A13686" s="2"/>
    </row>
    <row r="13687" spans="1:1" ht="15.5" x14ac:dyDescent="0.35">
      <c r="A13687" s="2"/>
    </row>
    <row r="13688" spans="1:1" ht="15.5" x14ac:dyDescent="0.35">
      <c r="A13688" s="2"/>
    </row>
    <row r="13689" spans="1:1" ht="15.5" x14ac:dyDescent="0.35">
      <c r="A13689" s="2"/>
    </row>
    <row r="13690" spans="1:1" ht="15.5" x14ac:dyDescent="0.35">
      <c r="A13690" s="2"/>
    </row>
    <row r="13691" spans="1:1" ht="15.5" x14ac:dyDescent="0.35">
      <c r="A13691" s="2"/>
    </row>
    <row r="13692" spans="1:1" ht="15.5" x14ac:dyDescent="0.35">
      <c r="A13692" s="2"/>
    </row>
    <row r="13693" spans="1:1" ht="15.5" x14ac:dyDescent="0.35">
      <c r="A13693" s="2"/>
    </row>
    <row r="13694" spans="1:1" ht="15.5" x14ac:dyDescent="0.35">
      <c r="A13694" s="2"/>
    </row>
    <row r="13695" spans="1:1" ht="15.5" x14ac:dyDescent="0.35">
      <c r="A13695" s="2"/>
    </row>
    <row r="13696" spans="1:1" ht="15.5" x14ac:dyDescent="0.35">
      <c r="A13696" s="2"/>
    </row>
    <row r="13697" spans="1:1" ht="15.5" x14ac:dyDescent="0.35">
      <c r="A13697" s="2"/>
    </row>
    <row r="13698" spans="1:1" ht="15.5" x14ac:dyDescent="0.35">
      <c r="A13698" s="2"/>
    </row>
    <row r="13699" spans="1:1" ht="15.5" x14ac:dyDescent="0.35">
      <c r="A13699" s="2"/>
    </row>
    <row r="13700" spans="1:1" ht="15.5" x14ac:dyDescent="0.35">
      <c r="A13700" s="2"/>
    </row>
    <row r="13701" spans="1:1" ht="15.5" x14ac:dyDescent="0.35">
      <c r="A13701" s="2"/>
    </row>
    <row r="13702" spans="1:1" ht="15.5" x14ac:dyDescent="0.35">
      <c r="A13702" s="2"/>
    </row>
    <row r="13703" spans="1:1" ht="15.5" x14ac:dyDescent="0.35">
      <c r="A13703" s="2"/>
    </row>
    <row r="13704" spans="1:1" ht="15.5" x14ac:dyDescent="0.35">
      <c r="A13704" s="2"/>
    </row>
    <row r="13705" spans="1:1" ht="15.5" x14ac:dyDescent="0.35">
      <c r="A13705" s="2"/>
    </row>
    <row r="13706" spans="1:1" ht="15.5" x14ac:dyDescent="0.35">
      <c r="A13706" s="2"/>
    </row>
    <row r="13707" spans="1:1" ht="15.5" x14ac:dyDescent="0.35">
      <c r="A13707" s="2"/>
    </row>
    <row r="13708" spans="1:1" ht="15.5" x14ac:dyDescent="0.35">
      <c r="A13708" s="2"/>
    </row>
    <row r="13709" spans="1:1" ht="15.5" x14ac:dyDescent="0.35">
      <c r="A13709" s="2"/>
    </row>
    <row r="13710" spans="1:1" ht="15.5" x14ac:dyDescent="0.35">
      <c r="A13710" s="2"/>
    </row>
    <row r="13711" spans="1:1" ht="15.5" x14ac:dyDescent="0.35">
      <c r="A13711" s="2"/>
    </row>
    <row r="13712" spans="1:1" ht="15.5" x14ac:dyDescent="0.35">
      <c r="A13712" s="2"/>
    </row>
    <row r="13713" spans="1:1" ht="15.5" x14ac:dyDescent="0.35">
      <c r="A13713" s="2"/>
    </row>
    <row r="13714" spans="1:1" ht="15.5" x14ac:dyDescent="0.35">
      <c r="A13714" s="2"/>
    </row>
    <row r="13715" spans="1:1" ht="15.5" x14ac:dyDescent="0.35">
      <c r="A13715" s="2"/>
    </row>
    <row r="13716" spans="1:1" ht="15.5" x14ac:dyDescent="0.35">
      <c r="A13716" s="2"/>
    </row>
    <row r="13717" spans="1:1" ht="15.5" x14ac:dyDescent="0.35">
      <c r="A13717" s="2"/>
    </row>
    <row r="13718" spans="1:1" ht="15.5" x14ac:dyDescent="0.35">
      <c r="A13718" s="2"/>
    </row>
    <row r="13719" spans="1:1" ht="15.5" x14ac:dyDescent="0.35">
      <c r="A13719" s="2"/>
    </row>
    <row r="13720" spans="1:1" ht="15.5" x14ac:dyDescent="0.35">
      <c r="A13720" s="2"/>
    </row>
    <row r="13721" spans="1:1" ht="15.5" x14ac:dyDescent="0.35">
      <c r="A13721" s="2"/>
    </row>
    <row r="13722" spans="1:1" ht="15.5" x14ac:dyDescent="0.35">
      <c r="A13722" s="2"/>
    </row>
    <row r="13723" spans="1:1" ht="15.5" x14ac:dyDescent="0.35">
      <c r="A13723" s="2"/>
    </row>
    <row r="13724" spans="1:1" ht="15.5" x14ac:dyDescent="0.35">
      <c r="A13724" s="2"/>
    </row>
    <row r="13725" spans="1:1" ht="15.5" x14ac:dyDescent="0.35">
      <c r="A13725" s="2"/>
    </row>
    <row r="13726" spans="1:1" ht="15.5" x14ac:dyDescent="0.35">
      <c r="A13726" s="2"/>
    </row>
    <row r="13727" spans="1:1" ht="15.5" x14ac:dyDescent="0.35">
      <c r="A13727" s="2"/>
    </row>
    <row r="13728" spans="1:1" ht="15.5" x14ac:dyDescent="0.35">
      <c r="A13728" s="2"/>
    </row>
    <row r="13729" spans="1:1" ht="15.5" x14ac:dyDescent="0.35">
      <c r="A13729" s="2"/>
    </row>
    <row r="13730" spans="1:1" ht="15.5" x14ac:dyDescent="0.35">
      <c r="A13730" s="2"/>
    </row>
    <row r="13731" spans="1:1" ht="15.5" x14ac:dyDescent="0.35">
      <c r="A13731" s="2"/>
    </row>
    <row r="13732" spans="1:1" ht="15.5" x14ac:dyDescent="0.35">
      <c r="A13732" s="2"/>
    </row>
    <row r="13733" spans="1:1" ht="15.5" x14ac:dyDescent="0.35">
      <c r="A13733" s="2"/>
    </row>
    <row r="13734" spans="1:1" ht="15.5" x14ac:dyDescent="0.35">
      <c r="A13734" s="2"/>
    </row>
    <row r="13735" spans="1:1" ht="15.5" x14ac:dyDescent="0.35">
      <c r="A13735" s="2"/>
    </row>
    <row r="13736" spans="1:1" ht="15.5" x14ac:dyDescent="0.35">
      <c r="A13736" s="2"/>
    </row>
    <row r="13737" spans="1:1" ht="15.5" x14ac:dyDescent="0.35">
      <c r="A13737" s="2"/>
    </row>
    <row r="13738" spans="1:1" ht="15.5" x14ac:dyDescent="0.35">
      <c r="A13738" s="2"/>
    </row>
    <row r="13739" spans="1:1" ht="15.5" x14ac:dyDescent="0.35">
      <c r="A13739" s="2"/>
    </row>
    <row r="13740" spans="1:1" ht="15.5" x14ac:dyDescent="0.35">
      <c r="A13740" s="2"/>
    </row>
    <row r="13741" spans="1:1" ht="15.5" x14ac:dyDescent="0.35">
      <c r="A13741" s="2"/>
    </row>
    <row r="13742" spans="1:1" ht="15.5" x14ac:dyDescent="0.35">
      <c r="A13742" s="2"/>
    </row>
    <row r="13743" spans="1:1" ht="15.5" x14ac:dyDescent="0.35">
      <c r="A13743" s="2"/>
    </row>
    <row r="13744" spans="1:1" ht="15.5" x14ac:dyDescent="0.35">
      <c r="A13744" s="2"/>
    </row>
    <row r="13745" spans="1:1" ht="15.5" x14ac:dyDescent="0.35">
      <c r="A13745" s="2"/>
    </row>
    <row r="13746" spans="1:1" ht="15.5" x14ac:dyDescent="0.35">
      <c r="A13746" s="2"/>
    </row>
    <row r="13747" spans="1:1" ht="15.5" x14ac:dyDescent="0.35">
      <c r="A13747" s="2"/>
    </row>
    <row r="13748" spans="1:1" ht="15.5" x14ac:dyDescent="0.35">
      <c r="A13748" s="2"/>
    </row>
    <row r="13749" spans="1:1" ht="15.5" x14ac:dyDescent="0.35">
      <c r="A13749" s="2"/>
    </row>
    <row r="13750" spans="1:1" ht="15.5" x14ac:dyDescent="0.35">
      <c r="A13750" s="2"/>
    </row>
    <row r="13751" spans="1:1" ht="15.5" x14ac:dyDescent="0.35">
      <c r="A13751" s="2"/>
    </row>
    <row r="13752" spans="1:1" ht="15.5" x14ac:dyDescent="0.35">
      <c r="A13752" s="2"/>
    </row>
    <row r="13753" spans="1:1" ht="15.5" x14ac:dyDescent="0.35">
      <c r="A13753" s="2"/>
    </row>
    <row r="13754" spans="1:1" ht="15.5" x14ac:dyDescent="0.35">
      <c r="A13754" s="2"/>
    </row>
    <row r="13755" spans="1:1" ht="15.5" x14ac:dyDescent="0.35">
      <c r="A13755" s="2"/>
    </row>
    <row r="13756" spans="1:1" ht="15.5" x14ac:dyDescent="0.35">
      <c r="A13756" s="2"/>
    </row>
    <row r="13757" spans="1:1" ht="15.5" x14ac:dyDescent="0.35">
      <c r="A13757" s="2"/>
    </row>
    <row r="13758" spans="1:1" ht="15.5" x14ac:dyDescent="0.35">
      <c r="A13758" s="2"/>
    </row>
    <row r="13759" spans="1:1" ht="15.5" x14ac:dyDescent="0.35">
      <c r="A13759" s="2"/>
    </row>
    <row r="13760" spans="1:1" ht="15.5" x14ac:dyDescent="0.35">
      <c r="A13760" s="2"/>
    </row>
    <row r="13761" spans="1:1" ht="15.5" x14ac:dyDescent="0.35">
      <c r="A13761" s="2"/>
    </row>
    <row r="13762" spans="1:1" ht="15.5" x14ac:dyDescent="0.35">
      <c r="A13762" s="2"/>
    </row>
    <row r="13763" spans="1:1" ht="15.5" x14ac:dyDescent="0.35">
      <c r="A13763" s="2"/>
    </row>
    <row r="13764" spans="1:1" ht="15.5" x14ac:dyDescent="0.35">
      <c r="A13764" s="2"/>
    </row>
    <row r="13765" spans="1:1" ht="15.5" x14ac:dyDescent="0.35">
      <c r="A13765" s="2"/>
    </row>
    <row r="13766" spans="1:1" ht="15.5" x14ac:dyDescent="0.35">
      <c r="A13766" s="2"/>
    </row>
    <row r="13767" spans="1:1" ht="15.5" x14ac:dyDescent="0.35">
      <c r="A13767" s="2"/>
    </row>
    <row r="13768" spans="1:1" ht="15.5" x14ac:dyDescent="0.35">
      <c r="A13768" s="2"/>
    </row>
    <row r="13769" spans="1:1" ht="15.5" x14ac:dyDescent="0.35">
      <c r="A13769" s="2"/>
    </row>
    <row r="13770" spans="1:1" ht="15.5" x14ac:dyDescent="0.35">
      <c r="A13770" s="2"/>
    </row>
    <row r="13771" spans="1:1" ht="15.5" x14ac:dyDescent="0.35">
      <c r="A13771" s="2"/>
    </row>
    <row r="13772" spans="1:1" ht="15.5" x14ac:dyDescent="0.35">
      <c r="A13772" s="2"/>
    </row>
    <row r="13773" spans="1:1" ht="15.5" x14ac:dyDescent="0.35">
      <c r="A13773" s="2"/>
    </row>
    <row r="13774" spans="1:1" ht="15.5" x14ac:dyDescent="0.35">
      <c r="A13774" s="2"/>
    </row>
    <row r="13775" spans="1:1" ht="15.5" x14ac:dyDescent="0.35">
      <c r="A13775" s="2"/>
    </row>
    <row r="13776" spans="1:1" ht="15.5" x14ac:dyDescent="0.35">
      <c r="A13776" s="2"/>
    </row>
    <row r="13777" spans="1:1" ht="15.5" x14ac:dyDescent="0.35">
      <c r="A13777" s="2"/>
    </row>
    <row r="13778" spans="1:1" ht="15.5" x14ac:dyDescent="0.35">
      <c r="A13778" s="2"/>
    </row>
    <row r="13779" spans="1:1" ht="15.5" x14ac:dyDescent="0.35">
      <c r="A13779" s="2"/>
    </row>
    <row r="13780" spans="1:1" ht="15.5" x14ac:dyDescent="0.35">
      <c r="A13780" s="2"/>
    </row>
    <row r="13781" spans="1:1" ht="15.5" x14ac:dyDescent="0.35">
      <c r="A13781" s="2"/>
    </row>
    <row r="13782" spans="1:1" ht="15.5" x14ac:dyDescent="0.35">
      <c r="A13782" s="2"/>
    </row>
    <row r="13783" spans="1:1" ht="15.5" x14ac:dyDescent="0.35">
      <c r="A13783" s="2"/>
    </row>
    <row r="13784" spans="1:1" ht="15.5" x14ac:dyDescent="0.35">
      <c r="A13784" s="2"/>
    </row>
    <row r="13785" spans="1:1" ht="15.5" x14ac:dyDescent="0.35">
      <c r="A13785" s="2"/>
    </row>
    <row r="13786" spans="1:1" ht="15.5" x14ac:dyDescent="0.35">
      <c r="A13786" s="2"/>
    </row>
    <row r="13787" spans="1:1" ht="15.5" x14ac:dyDescent="0.35">
      <c r="A13787" s="2"/>
    </row>
    <row r="13788" spans="1:1" ht="15.5" x14ac:dyDescent="0.35">
      <c r="A13788" s="2"/>
    </row>
    <row r="13789" spans="1:1" ht="15.5" x14ac:dyDescent="0.35">
      <c r="A13789" s="2"/>
    </row>
    <row r="13790" spans="1:1" ht="15.5" x14ac:dyDescent="0.35">
      <c r="A13790" s="2"/>
    </row>
    <row r="13791" spans="1:1" ht="15.5" x14ac:dyDescent="0.35">
      <c r="A13791" s="2"/>
    </row>
    <row r="13792" spans="1:1" ht="15.5" x14ac:dyDescent="0.35">
      <c r="A13792" s="2"/>
    </row>
    <row r="13793" spans="1:1" ht="15.5" x14ac:dyDescent="0.35">
      <c r="A13793" s="2"/>
    </row>
    <row r="13794" spans="1:1" ht="15.5" x14ac:dyDescent="0.35">
      <c r="A13794" s="2"/>
    </row>
    <row r="13795" spans="1:1" ht="15.5" x14ac:dyDescent="0.35">
      <c r="A13795" s="2"/>
    </row>
    <row r="13796" spans="1:1" ht="15.5" x14ac:dyDescent="0.35">
      <c r="A13796" s="2"/>
    </row>
    <row r="13797" spans="1:1" ht="15.5" x14ac:dyDescent="0.35">
      <c r="A13797" s="2"/>
    </row>
    <row r="13798" spans="1:1" ht="15.5" x14ac:dyDescent="0.35">
      <c r="A13798" s="2"/>
    </row>
    <row r="13799" spans="1:1" ht="15.5" x14ac:dyDescent="0.35">
      <c r="A13799" s="2"/>
    </row>
    <row r="13800" spans="1:1" ht="15.5" x14ac:dyDescent="0.35">
      <c r="A13800" s="2"/>
    </row>
    <row r="13801" spans="1:1" ht="15.5" x14ac:dyDescent="0.35">
      <c r="A13801" s="2"/>
    </row>
    <row r="13802" spans="1:1" ht="15.5" x14ac:dyDescent="0.35">
      <c r="A13802" s="2"/>
    </row>
    <row r="13803" spans="1:1" ht="15.5" x14ac:dyDescent="0.35">
      <c r="A13803" s="2"/>
    </row>
    <row r="13804" spans="1:1" ht="15.5" x14ac:dyDescent="0.35">
      <c r="A13804" s="2"/>
    </row>
    <row r="13805" spans="1:1" ht="15.5" x14ac:dyDescent="0.35">
      <c r="A13805" s="2"/>
    </row>
    <row r="13806" spans="1:1" ht="15.5" x14ac:dyDescent="0.35">
      <c r="A13806" s="2"/>
    </row>
    <row r="13807" spans="1:1" ht="15.5" x14ac:dyDescent="0.35">
      <c r="A13807" s="2"/>
    </row>
    <row r="13808" spans="1:1" ht="15.5" x14ac:dyDescent="0.35">
      <c r="A13808" s="2"/>
    </row>
    <row r="13809" spans="1:1" ht="15.5" x14ac:dyDescent="0.35">
      <c r="A13809" s="2"/>
    </row>
    <row r="13810" spans="1:1" ht="15.5" x14ac:dyDescent="0.35">
      <c r="A13810" s="2"/>
    </row>
    <row r="13811" spans="1:1" ht="15.5" x14ac:dyDescent="0.35">
      <c r="A13811" s="2"/>
    </row>
    <row r="13812" spans="1:1" ht="15.5" x14ac:dyDescent="0.35">
      <c r="A13812" s="2"/>
    </row>
    <row r="13813" spans="1:1" ht="15.5" x14ac:dyDescent="0.35">
      <c r="A13813" s="2"/>
    </row>
    <row r="13814" spans="1:1" ht="15.5" x14ac:dyDescent="0.35">
      <c r="A13814" s="2"/>
    </row>
    <row r="13815" spans="1:1" ht="15.5" x14ac:dyDescent="0.35">
      <c r="A13815" s="2"/>
    </row>
    <row r="13816" spans="1:1" ht="15.5" x14ac:dyDescent="0.35">
      <c r="A13816" s="2"/>
    </row>
    <row r="13817" spans="1:1" ht="15.5" x14ac:dyDescent="0.35">
      <c r="A13817" s="2"/>
    </row>
    <row r="13818" spans="1:1" ht="15.5" x14ac:dyDescent="0.35">
      <c r="A13818" s="2"/>
    </row>
    <row r="13819" spans="1:1" ht="15.5" x14ac:dyDescent="0.35">
      <c r="A13819" s="2"/>
    </row>
    <row r="13820" spans="1:1" ht="15.5" x14ac:dyDescent="0.35">
      <c r="A13820" s="2"/>
    </row>
    <row r="13821" spans="1:1" ht="15.5" x14ac:dyDescent="0.35">
      <c r="A13821" s="2"/>
    </row>
    <row r="13822" spans="1:1" ht="15.5" x14ac:dyDescent="0.35">
      <c r="A13822" s="2"/>
    </row>
    <row r="13823" spans="1:1" ht="15.5" x14ac:dyDescent="0.35">
      <c r="A13823" s="2"/>
    </row>
    <row r="13824" spans="1:1" ht="15.5" x14ac:dyDescent="0.35">
      <c r="A13824" s="2"/>
    </row>
    <row r="13825" spans="1:1" ht="15.5" x14ac:dyDescent="0.35">
      <c r="A13825" s="2"/>
    </row>
    <row r="13826" spans="1:1" ht="15.5" x14ac:dyDescent="0.35">
      <c r="A13826" s="2"/>
    </row>
    <row r="13827" spans="1:1" ht="15.5" x14ac:dyDescent="0.35">
      <c r="A13827" s="2"/>
    </row>
    <row r="13828" spans="1:1" ht="15.5" x14ac:dyDescent="0.35">
      <c r="A13828" s="2"/>
    </row>
    <row r="13829" spans="1:1" ht="15.5" x14ac:dyDescent="0.35">
      <c r="A13829" s="2"/>
    </row>
    <row r="13830" spans="1:1" ht="15.5" x14ac:dyDescent="0.35">
      <c r="A13830" s="2"/>
    </row>
    <row r="13831" spans="1:1" ht="15.5" x14ac:dyDescent="0.35">
      <c r="A13831" s="2"/>
    </row>
    <row r="13832" spans="1:1" ht="15.5" x14ac:dyDescent="0.35">
      <c r="A13832" s="2"/>
    </row>
    <row r="13833" spans="1:1" ht="15.5" x14ac:dyDescent="0.35">
      <c r="A13833" s="2"/>
    </row>
    <row r="13834" spans="1:1" ht="15.5" x14ac:dyDescent="0.35">
      <c r="A13834" s="2"/>
    </row>
    <row r="13835" spans="1:1" ht="15.5" x14ac:dyDescent="0.35">
      <c r="A13835" s="2"/>
    </row>
    <row r="13836" spans="1:1" ht="15.5" x14ac:dyDescent="0.35">
      <c r="A13836" s="2"/>
    </row>
    <row r="13837" spans="1:1" ht="15.5" x14ac:dyDescent="0.35">
      <c r="A13837" s="2"/>
    </row>
    <row r="13838" spans="1:1" ht="15.5" x14ac:dyDescent="0.35">
      <c r="A13838" s="2"/>
    </row>
    <row r="13839" spans="1:1" ht="15.5" x14ac:dyDescent="0.35">
      <c r="A13839" s="2"/>
    </row>
    <row r="13840" spans="1:1" ht="15.5" x14ac:dyDescent="0.35">
      <c r="A13840" s="2"/>
    </row>
    <row r="13841" spans="1:1" ht="15.5" x14ac:dyDescent="0.35">
      <c r="A13841" s="2"/>
    </row>
    <row r="13842" spans="1:1" ht="15.5" x14ac:dyDescent="0.35">
      <c r="A13842" s="2"/>
    </row>
    <row r="13843" spans="1:1" ht="15.5" x14ac:dyDescent="0.35">
      <c r="A13843" s="2"/>
    </row>
    <row r="13844" spans="1:1" ht="15.5" x14ac:dyDescent="0.35">
      <c r="A13844" s="2"/>
    </row>
    <row r="13845" spans="1:1" ht="15.5" x14ac:dyDescent="0.35">
      <c r="A13845" s="2"/>
    </row>
    <row r="13846" spans="1:1" ht="15.5" x14ac:dyDescent="0.35">
      <c r="A13846" s="2"/>
    </row>
    <row r="13847" spans="1:1" ht="15.5" x14ac:dyDescent="0.35">
      <c r="A13847" s="2"/>
    </row>
    <row r="13848" spans="1:1" ht="15.5" x14ac:dyDescent="0.35">
      <c r="A13848" s="2"/>
    </row>
    <row r="13849" spans="1:1" ht="15.5" x14ac:dyDescent="0.35">
      <c r="A13849" s="2"/>
    </row>
    <row r="13850" spans="1:1" ht="15.5" x14ac:dyDescent="0.35">
      <c r="A13850" s="2"/>
    </row>
    <row r="13851" spans="1:1" ht="15.5" x14ac:dyDescent="0.35">
      <c r="A13851" s="2"/>
    </row>
    <row r="13852" spans="1:1" ht="15.5" x14ac:dyDescent="0.35">
      <c r="A13852" s="2"/>
    </row>
    <row r="13853" spans="1:1" ht="15.5" x14ac:dyDescent="0.35">
      <c r="A13853" s="2"/>
    </row>
    <row r="13854" spans="1:1" ht="15.5" x14ac:dyDescent="0.35">
      <c r="A13854" s="2"/>
    </row>
    <row r="13855" spans="1:1" ht="15.5" x14ac:dyDescent="0.35">
      <c r="A13855" s="2"/>
    </row>
    <row r="13856" spans="1:1" ht="15.5" x14ac:dyDescent="0.35">
      <c r="A13856" s="2"/>
    </row>
    <row r="13857" spans="1:1" ht="15.5" x14ac:dyDescent="0.35">
      <c r="A13857" s="2"/>
    </row>
    <row r="13858" spans="1:1" ht="15.5" x14ac:dyDescent="0.35">
      <c r="A13858" s="2"/>
    </row>
    <row r="13859" spans="1:1" ht="15.5" x14ac:dyDescent="0.35">
      <c r="A13859" s="2"/>
    </row>
    <row r="13860" spans="1:1" ht="15.5" x14ac:dyDescent="0.35">
      <c r="A13860" s="2"/>
    </row>
    <row r="13861" spans="1:1" ht="15.5" x14ac:dyDescent="0.35">
      <c r="A13861" s="2"/>
    </row>
    <row r="13862" spans="1:1" ht="15.5" x14ac:dyDescent="0.35">
      <c r="A13862" s="2"/>
    </row>
    <row r="13863" spans="1:1" ht="15.5" x14ac:dyDescent="0.35">
      <c r="A13863" s="2"/>
    </row>
    <row r="13864" spans="1:1" ht="15.5" x14ac:dyDescent="0.35">
      <c r="A13864" s="2"/>
    </row>
    <row r="13865" spans="1:1" ht="15.5" x14ac:dyDescent="0.35">
      <c r="A13865" s="2"/>
    </row>
    <row r="13866" spans="1:1" ht="15.5" x14ac:dyDescent="0.35">
      <c r="A13866" s="2"/>
    </row>
    <row r="13867" spans="1:1" ht="15.5" x14ac:dyDescent="0.35">
      <c r="A13867" s="2"/>
    </row>
    <row r="13868" spans="1:1" ht="15.5" x14ac:dyDescent="0.35">
      <c r="A13868" s="2"/>
    </row>
    <row r="13869" spans="1:1" ht="15.5" x14ac:dyDescent="0.35">
      <c r="A13869" s="2"/>
    </row>
    <row r="13870" spans="1:1" ht="15.5" x14ac:dyDescent="0.35">
      <c r="A13870" s="2"/>
    </row>
    <row r="13871" spans="1:1" ht="15.5" x14ac:dyDescent="0.35">
      <c r="A13871" s="2"/>
    </row>
    <row r="13872" spans="1:1" ht="15.5" x14ac:dyDescent="0.35">
      <c r="A13872" s="2"/>
    </row>
    <row r="13873" spans="1:1" ht="15.5" x14ac:dyDescent="0.35">
      <c r="A13873" s="2"/>
    </row>
    <row r="13874" spans="1:1" ht="15.5" x14ac:dyDescent="0.35">
      <c r="A13874" s="2"/>
    </row>
    <row r="13875" spans="1:1" ht="15.5" x14ac:dyDescent="0.35">
      <c r="A13875" s="2"/>
    </row>
    <row r="13876" spans="1:1" ht="15.5" x14ac:dyDescent="0.35">
      <c r="A13876" s="2"/>
    </row>
    <row r="13877" spans="1:1" ht="15.5" x14ac:dyDescent="0.35">
      <c r="A13877" s="2"/>
    </row>
    <row r="13878" spans="1:1" ht="15.5" x14ac:dyDescent="0.35">
      <c r="A13878" s="2"/>
    </row>
    <row r="13879" spans="1:1" ht="15.5" x14ac:dyDescent="0.35">
      <c r="A13879" s="2"/>
    </row>
    <row r="13880" spans="1:1" ht="15.5" x14ac:dyDescent="0.35">
      <c r="A13880" s="2"/>
    </row>
    <row r="13881" spans="1:1" ht="15.5" x14ac:dyDescent="0.35">
      <c r="A13881" s="2"/>
    </row>
    <row r="13882" spans="1:1" ht="15.5" x14ac:dyDescent="0.35">
      <c r="A13882" s="2"/>
    </row>
    <row r="13883" spans="1:1" ht="15.5" x14ac:dyDescent="0.35">
      <c r="A13883" s="2"/>
    </row>
    <row r="13884" spans="1:1" ht="15.5" x14ac:dyDescent="0.35">
      <c r="A13884" s="2"/>
    </row>
    <row r="13885" spans="1:1" ht="15.5" x14ac:dyDescent="0.35">
      <c r="A13885" s="2"/>
    </row>
    <row r="13886" spans="1:1" ht="15.5" x14ac:dyDescent="0.35">
      <c r="A13886" s="2"/>
    </row>
    <row r="13887" spans="1:1" ht="15.5" x14ac:dyDescent="0.35">
      <c r="A13887" s="2"/>
    </row>
    <row r="13888" spans="1:1" ht="15.5" x14ac:dyDescent="0.35">
      <c r="A13888" s="2"/>
    </row>
    <row r="13889" spans="1:1" ht="15.5" x14ac:dyDescent="0.35">
      <c r="A13889" s="2"/>
    </row>
    <row r="13890" spans="1:1" ht="15.5" x14ac:dyDescent="0.35">
      <c r="A13890" s="2"/>
    </row>
    <row r="13891" spans="1:1" ht="15.5" x14ac:dyDescent="0.35">
      <c r="A13891" s="2"/>
    </row>
    <row r="13892" spans="1:1" ht="15.5" x14ac:dyDescent="0.35">
      <c r="A13892" s="2"/>
    </row>
    <row r="13893" spans="1:1" ht="15.5" x14ac:dyDescent="0.35">
      <c r="A13893" s="2"/>
    </row>
    <row r="13894" spans="1:1" ht="15.5" x14ac:dyDescent="0.35">
      <c r="A13894" s="2"/>
    </row>
    <row r="13895" spans="1:1" ht="15.5" x14ac:dyDescent="0.35">
      <c r="A13895" s="2"/>
    </row>
    <row r="13896" spans="1:1" ht="15.5" x14ac:dyDescent="0.35">
      <c r="A13896" s="2"/>
    </row>
    <row r="13897" spans="1:1" ht="15.5" x14ac:dyDescent="0.35">
      <c r="A13897" s="2"/>
    </row>
    <row r="13898" spans="1:1" ht="15.5" x14ac:dyDescent="0.35">
      <c r="A13898" s="2"/>
    </row>
    <row r="13899" spans="1:1" ht="15.5" x14ac:dyDescent="0.35">
      <c r="A13899" s="2"/>
    </row>
    <row r="13900" spans="1:1" ht="15.5" x14ac:dyDescent="0.35">
      <c r="A13900" s="2"/>
    </row>
    <row r="13901" spans="1:1" ht="15.5" x14ac:dyDescent="0.35">
      <c r="A13901" s="2"/>
    </row>
    <row r="13902" spans="1:1" ht="15.5" x14ac:dyDescent="0.35">
      <c r="A13902" s="2"/>
    </row>
    <row r="13903" spans="1:1" ht="15.5" x14ac:dyDescent="0.35">
      <c r="A13903" s="2"/>
    </row>
    <row r="13904" spans="1:1" ht="15.5" x14ac:dyDescent="0.35">
      <c r="A13904" s="2"/>
    </row>
    <row r="13905" spans="1:1" ht="15.5" x14ac:dyDescent="0.35">
      <c r="A13905" s="2"/>
    </row>
    <row r="13906" spans="1:1" ht="15.5" x14ac:dyDescent="0.35">
      <c r="A13906" s="2"/>
    </row>
    <row r="13907" spans="1:1" ht="15.5" x14ac:dyDescent="0.35">
      <c r="A13907" s="2"/>
    </row>
    <row r="13908" spans="1:1" ht="15.5" x14ac:dyDescent="0.35">
      <c r="A13908" s="2"/>
    </row>
    <row r="13909" spans="1:1" ht="15.5" x14ac:dyDescent="0.35">
      <c r="A13909" s="2"/>
    </row>
    <row r="13910" spans="1:1" ht="15.5" x14ac:dyDescent="0.35">
      <c r="A13910" s="2"/>
    </row>
    <row r="13911" spans="1:1" ht="15.5" x14ac:dyDescent="0.35">
      <c r="A13911" s="2"/>
    </row>
    <row r="13912" spans="1:1" ht="15.5" x14ac:dyDescent="0.35">
      <c r="A13912" s="2"/>
    </row>
    <row r="13913" spans="1:1" ht="15.5" x14ac:dyDescent="0.35">
      <c r="A13913" s="2"/>
    </row>
    <row r="13914" spans="1:1" ht="15.5" x14ac:dyDescent="0.35">
      <c r="A13914" s="2"/>
    </row>
    <row r="13915" spans="1:1" ht="15.5" x14ac:dyDescent="0.35">
      <c r="A13915" s="2"/>
    </row>
    <row r="13916" spans="1:1" ht="15.5" x14ac:dyDescent="0.35">
      <c r="A13916" s="2"/>
    </row>
    <row r="13917" spans="1:1" ht="15.5" x14ac:dyDescent="0.35">
      <c r="A13917" s="2"/>
    </row>
    <row r="13918" spans="1:1" ht="15.5" x14ac:dyDescent="0.35">
      <c r="A13918" s="2"/>
    </row>
    <row r="13919" spans="1:1" ht="15.5" x14ac:dyDescent="0.35">
      <c r="A13919" s="2"/>
    </row>
    <row r="13920" spans="1:1" ht="15.5" x14ac:dyDescent="0.35">
      <c r="A13920" s="2"/>
    </row>
    <row r="13921" spans="1:1" ht="15.5" x14ac:dyDescent="0.35">
      <c r="A13921" s="2"/>
    </row>
    <row r="13922" spans="1:1" ht="15.5" x14ac:dyDescent="0.35">
      <c r="A13922" s="2"/>
    </row>
    <row r="13923" spans="1:1" ht="15.5" x14ac:dyDescent="0.35">
      <c r="A13923" s="2"/>
    </row>
    <row r="13924" spans="1:1" ht="15.5" x14ac:dyDescent="0.35">
      <c r="A13924" s="2"/>
    </row>
    <row r="13925" spans="1:1" ht="15.5" x14ac:dyDescent="0.35">
      <c r="A13925" s="2"/>
    </row>
    <row r="13926" spans="1:1" ht="15.5" x14ac:dyDescent="0.35">
      <c r="A13926" s="2"/>
    </row>
    <row r="13927" spans="1:1" ht="15.5" x14ac:dyDescent="0.35">
      <c r="A13927" s="2"/>
    </row>
    <row r="13928" spans="1:1" ht="15.5" x14ac:dyDescent="0.35">
      <c r="A13928" s="2"/>
    </row>
    <row r="13929" spans="1:1" ht="15.5" x14ac:dyDescent="0.35">
      <c r="A13929" s="2"/>
    </row>
    <row r="13930" spans="1:1" ht="15.5" x14ac:dyDescent="0.35">
      <c r="A13930" s="2"/>
    </row>
    <row r="13931" spans="1:1" ht="15.5" x14ac:dyDescent="0.35">
      <c r="A13931" s="2"/>
    </row>
    <row r="13932" spans="1:1" ht="15.5" x14ac:dyDescent="0.35">
      <c r="A13932" s="2"/>
    </row>
    <row r="13933" spans="1:1" ht="15.5" x14ac:dyDescent="0.35">
      <c r="A13933" s="2"/>
    </row>
    <row r="13934" spans="1:1" ht="15.5" x14ac:dyDescent="0.35">
      <c r="A13934" s="2"/>
    </row>
    <row r="13935" spans="1:1" ht="15.5" x14ac:dyDescent="0.35">
      <c r="A13935" s="2"/>
    </row>
    <row r="13936" spans="1:1" ht="15.5" x14ac:dyDescent="0.35">
      <c r="A13936" s="2"/>
    </row>
    <row r="13937" spans="1:1" ht="15.5" x14ac:dyDescent="0.35">
      <c r="A13937" s="2"/>
    </row>
    <row r="13938" spans="1:1" ht="15.5" x14ac:dyDescent="0.35">
      <c r="A13938" s="2"/>
    </row>
    <row r="13939" spans="1:1" ht="15.5" x14ac:dyDescent="0.35">
      <c r="A13939" s="2"/>
    </row>
    <row r="13940" spans="1:1" ht="15.5" x14ac:dyDescent="0.35">
      <c r="A13940" s="2"/>
    </row>
    <row r="13941" spans="1:1" ht="15.5" x14ac:dyDescent="0.35">
      <c r="A13941" s="2"/>
    </row>
    <row r="13942" spans="1:1" ht="15.5" x14ac:dyDescent="0.35">
      <c r="A13942" s="2"/>
    </row>
    <row r="13943" spans="1:1" ht="15.5" x14ac:dyDescent="0.35">
      <c r="A13943" s="2"/>
    </row>
    <row r="13944" spans="1:1" ht="15.5" x14ac:dyDescent="0.35">
      <c r="A13944" s="2"/>
    </row>
    <row r="13945" spans="1:1" ht="15.5" x14ac:dyDescent="0.35">
      <c r="A13945" s="2"/>
    </row>
    <row r="13946" spans="1:1" ht="15.5" x14ac:dyDescent="0.35">
      <c r="A13946" s="2"/>
    </row>
    <row r="13947" spans="1:1" ht="15.5" x14ac:dyDescent="0.35">
      <c r="A13947" s="2"/>
    </row>
    <row r="13948" spans="1:1" ht="15.5" x14ac:dyDescent="0.35">
      <c r="A13948" s="2"/>
    </row>
    <row r="13949" spans="1:1" ht="15.5" x14ac:dyDescent="0.35">
      <c r="A13949" s="2"/>
    </row>
    <row r="13950" spans="1:1" ht="15.5" x14ac:dyDescent="0.35">
      <c r="A13950" s="2"/>
    </row>
    <row r="13951" spans="1:1" ht="15.5" x14ac:dyDescent="0.35">
      <c r="A13951" s="2"/>
    </row>
    <row r="13952" spans="1:1" ht="15.5" x14ac:dyDescent="0.35">
      <c r="A13952" s="2"/>
    </row>
    <row r="13953" spans="1:1" ht="15.5" x14ac:dyDescent="0.35">
      <c r="A13953" s="2"/>
    </row>
    <row r="13954" spans="1:1" ht="15.5" x14ac:dyDescent="0.35">
      <c r="A13954" s="2"/>
    </row>
    <row r="13955" spans="1:1" ht="15.5" x14ac:dyDescent="0.35">
      <c r="A13955" s="2"/>
    </row>
    <row r="13956" spans="1:1" ht="15.5" x14ac:dyDescent="0.35">
      <c r="A13956" s="2"/>
    </row>
    <row r="13957" spans="1:1" ht="15.5" x14ac:dyDescent="0.35">
      <c r="A13957" s="2"/>
    </row>
    <row r="13958" spans="1:1" ht="15.5" x14ac:dyDescent="0.35">
      <c r="A13958" s="2"/>
    </row>
    <row r="13959" spans="1:1" ht="15.5" x14ac:dyDescent="0.35">
      <c r="A13959" s="2"/>
    </row>
    <row r="13960" spans="1:1" ht="15.5" x14ac:dyDescent="0.35">
      <c r="A13960" s="2"/>
    </row>
    <row r="13961" spans="1:1" ht="15.5" x14ac:dyDescent="0.35">
      <c r="A13961" s="2"/>
    </row>
    <row r="13962" spans="1:1" ht="15.5" x14ac:dyDescent="0.35">
      <c r="A13962" s="2"/>
    </row>
    <row r="13963" spans="1:1" ht="15.5" x14ac:dyDescent="0.35">
      <c r="A13963" s="2"/>
    </row>
    <row r="13964" spans="1:1" ht="15.5" x14ac:dyDescent="0.35">
      <c r="A13964" s="2"/>
    </row>
    <row r="13965" spans="1:1" ht="15.5" x14ac:dyDescent="0.35">
      <c r="A13965" s="2"/>
    </row>
    <row r="13966" spans="1:1" ht="15.5" x14ac:dyDescent="0.35">
      <c r="A13966" s="2"/>
    </row>
    <row r="13967" spans="1:1" ht="15.5" x14ac:dyDescent="0.35">
      <c r="A13967" s="2"/>
    </row>
    <row r="13968" spans="1:1" ht="15.5" x14ac:dyDescent="0.35">
      <c r="A13968" s="2"/>
    </row>
    <row r="13969" spans="1:1" ht="15.5" x14ac:dyDescent="0.35">
      <c r="A13969" s="2"/>
    </row>
    <row r="13970" spans="1:1" ht="15.5" x14ac:dyDescent="0.35">
      <c r="A13970" s="2"/>
    </row>
    <row r="13971" spans="1:1" ht="15.5" x14ac:dyDescent="0.35">
      <c r="A13971" s="2"/>
    </row>
    <row r="13972" spans="1:1" ht="15.5" x14ac:dyDescent="0.35">
      <c r="A13972" s="2"/>
    </row>
    <row r="13973" spans="1:1" ht="15.5" x14ac:dyDescent="0.35">
      <c r="A13973" s="2"/>
    </row>
    <row r="13974" spans="1:1" ht="15.5" x14ac:dyDescent="0.35">
      <c r="A13974" s="2"/>
    </row>
    <row r="13975" spans="1:1" ht="15.5" x14ac:dyDescent="0.35">
      <c r="A13975" s="2"/>
    </row>
    <row r="13976" spans="1:1" ht="15.5" x14ac:dyDescent="0.35">
      <c r="A13976" s="2"/>
    </row>
    <row r="13977" spans="1:1" ht="15.5" x14ac:dyDescent="0.35">
      <c r="A13977" s="2"/>
    </row>
    <row r="13978" spans="1:1" ht="15.5" x14ac:dyDescent="0.35">
      <c r="A13978" s="2"/>
    </row>
    <row r="13979" spans="1:1" ht="15.5" x14ac:dyDescent="0.35">
      <c r="A13979" s="2"/>
    </row>
    <row r="13980" spans="1:1" ht="15.5" x14ac:dyDescent="0.35">
      <c r="A13980" s="2"/>
    </row>
    <row r="13981" spans="1:1" ht="15.5" x14ac:dyDescent="0.35">
      <c r="A13981" s="2"/>
    </row>
    <row r="13982" spans="1:1" ht="15.5" x14ac:dyDescent="0.35">
      <c r="A13982" s="2"/>
    </row>
    <row r="13983" spans="1:1" ht="15.5" x14ac:dyDescent="0.35">
      <c r="A13983" s="2"/>
    </row>
    <row r="13984" spans="1:1" ht="15.5" x14ac:dyDescent="0.35">
      <c r="A13984" s="2"/>
    </row>
    <row r="13985" spans="1:1" ht="15.5" x14ac:dyDescent="0.35">
      <c r="A13985" s="2"/>
    </row>
    <row r="13986" spans="1:1" ht="15.5" x14ac:dyDescent="0.35">
      <c r="A13986" s="2"/>
    </row>
    <row r="13987" spans="1:1" ht="15.5" x14ac:dyDescent="0.35">
      <c r="A13987" s="2"/>
    </row>
    <row r="13988" spans="1:1" ht="15.5" x14ac:dyDescent="0.35">
      <c r="A13988" s="2"/>
    </row>
    <row r="13989" spans="1:1" ht="15.5" x14ac:dyDescent="0.35">
      <c r="A13989" s="2"/>
    </row>
    <row r="13990" spans="1:1" ht="15.5" x14ac:dyDescent="0.35">
      <c r="A13990" s="2"/>
    </row>
    <row r="13991" spans="1:1" ht="15.5" x14ac:dyDescent="0.35">
      <c r="A13991" s="2"/>
    </row>
    <row r="13992" spans="1:1" ht="15.5" x14ac:dyDescent="0.35">
      <c r="A13992" s="2"/>
    </row>
    <row r="13993" spans="1:1" ht="15.5" x14ac:dyDescent="0.35">
      <c r="A13993" s="2"/>
    </row>
    <row r="13994" spans="1:1" ht="15.5" x14ac:dyDescent="0.35">
      <c r="A13994" s="2"/>
    </row>
    <row r="13995" spans="1:1" ht="15.5" x14ac:dyDescent="0.35">
      <c r="A13995" s="2"/>
    </row>
    <row r="13996" spans="1:1" ht="15.5" x14ac:dyDescent="0.35">
      <c r="A13996" s="2"/>
    </row>
    <row r="13997" spans="1:1" ht="15.5" x14ac:dyDescent="0.35">
      <c r="A13997" s="2"/>
    </row>
    <row r="13998" spans="1:1" ht="15.5" x14ac:dyDescent="0.35">
      <c r="A13998" s="2"/>
    </row>
    <row r="13999" spans="1:1" ht="15.5" x14ac:dyDescent="0.35">
      <c r="A13999" s="2"/>
    </row>
    <row r="14000" spans="1:1" ht="15.5" x14ac:dyDescent="0.35">
      <c r="A14000" s="2"/>
    </row>
    <row r="14001" spans="1:1" ht="15.5" x14ac:dyDescent="0.35">
      <c r="A14001" s="2"/>
    </row>
    <row r="14002" spans="1:1" ht="15.5" x14ac:dyDescent="0.35">
      <c r="A14002" s="2"/>
    </row>
    <row r="14003" spans="1:1" ht="15.5" x14ac:dyDescent="0.35">
      <c r="A14003" s="2"/>
    </row>
    <row r="14004" spans="1:1" ht="15.5" x14ac:dyDescent="0.35">
      <c r="A14004" s="2"/>
    </row>
    <row r="14005" spans="1:1" ht="15.5" x14ac:dyDescent="0.35">
      <c r="A14005" s="2"/>
    </row>
    <row r="14006" spans="1:1" ht="15.5" x14ac:dyDescent="0.35">
      <c r="A14006" s="2"/>
    </row>
    <row r="14007" spans="1:1" ht="15.5" x14ac:dyDescent="0.35">
      <c r="A14007" s="2"/>
    </row>
    <row r="14008" spans="1:1" ht="15.5" x14ac:dyDescent="0.35">
      <c r="A14008" s="2"/>
    </row>
    <row r="14009" spans="1:1" ht="15.5" x14ac:dyDescent="0.35">
      <c r="A14009" s="2"/>
    </row>
    <row r="14010" spans="1:1" ht="15.5" x14ac:dyDescent="0.35">
      <c r="A14010" s="2"/>
    </row>
    <row r="14011" spans="1:1" ht="15.5" x14ac:dyDescent="0.35">
      <c r="A14011" s="2"/>
    </row>
    <row r="14012" spans="1:1" ht="15.5" x14ac:dyDescent="0.35">
      <c r="A14012" s="2"/>
    </row>
    <row r="14013" spans="1:1" ht="15.5" x14ac:dyDescent="0.35">
      <c r="A14013" s="2"/>
    </row>
    <row r="14014" spans="1:1" ht="15.5" x14ac:dyDescent="0.35">
      <c r="A14014" s="2"/>
    </row>
    <row r="14015" spans="1:1" ht="15.5" x14ac:dyDescent="0.35">
      <c r="A14015" s="2"/>
    </row>
    <row r="14016" spans="1:1" ht="15.5" x14ac:dyDescent="0.35">
      <c r="A14016" s="2"/>
    </row>
    <row r="14017" spans="1:1" ht="15.5" x14ac:dyDescent="0.35">
      <c r="A14017" s="2"/>
    </row>
    <row r="14018" spans="1:1" ht="15.5" x14ac:dyDescent="0.35">
      <c r="A14018" s="2"/>
    </row>
    <row r="14019" spans="1:1" ht="15.5" x14ac:dyDescent="0.35">
      <c r="A14019" s="2"/>
    </row>
    <row r="14020" spans="1:1" ht="15.5" x14ac:dyDescent="0.35">
      <c r="A14020" s="2"/>
    </row>
    <row r="14021" spans="1:1" ht="15.5" x14ac:dyDescent="0.35">
      <c r="A14021" s="2"/>
    </row>
    <row r="14022" spans="1:1" ht="15.5" x14ac:dyDescent="0.35">
      <c r="A14022" s="2"/>
    </row>
    <row r="14023" spans="1:1" ht="15.5" x14ac:dyDescent="0.35">
      <c r="A14023" s="2"/>
    </row>
    <row r="14024" spans="1:1" ht="15.5" x14ac:dyDescent="0.35">
      <c r="A14024" s="2"/>
    </row>
    <row r="14025" spans="1:1" ht="15.5" x14ac:dyDescent="0.35">
      <c r="A14025" s="2"/>
    </row>
    <row r="14026" spans="1:1" ht="15.5" x14ac:dyDescent="0.35">
      <c r="A14026" s="2"/>
    </row>
    <row r="14027" spans="1:1" ht="15.5" x14ac:dyDescent="0.35">
      <c r="A14027" s="2"/>
    </row>
    <row r="14028" spans="1:1" ht="15.5" x14ac:dyDescent="0.35">
      <c r="A14028" s="2"/>
    </row>
    <row r="14029" spans="1:1" ht="15.5" x14ac:dyDescent="0.35">
      <c r="A14029" s="2"/>
    </row>
    <row r="14030" spans="1:1" ht="15.5" x14ac:dyDescent="0.35">
      <c r="A14030" s="2"/>
    </row>
    <row r="14031" spans="1:1" ht="15.5" x14ac:dyDescent="0.35">
      <c r="A14031" s="2"/>
    </row>
    <row r="14032" spans="1:1" ht="15.5" x14ac:dyDescent="0.35">
      <c r="A14032" s="2"/>
    </row>
    <row r="14033" spans="1:1" ht="15.5" x14ac:dyDescent="0.35">
      <c r="A14033" s="2"/>
    </row>
    <row r="14034" spans="1:1" ht="15.5" x14ac:dyDescent="0.35">
      <c r="A14034" s="2"/>
    </row>
    <row r="14035" spans="1:1" ht="15.5" x14ac:dyDescent="0.35">
      <c r="A14035" s="2"/>
    </row>
    <row r="14036" spans="1:1" ht="15.5" x14ac:dyDescent="0.35">
      <c r="A14036" s="2"/>
    </row>
    <row r="14037" spans="1:1" ht="15.5" x14ac:dyDescent="0.35">
      <c r="A14037" s="2"/>
    </row>
    <row r="14038" spans="1:1" ht="15.5" x14ac:dyDescent="0.35">
      <c r="A14038" s="2"/>
    </row>
    <row r="14039" spans="1:1" ht="15.5" x14ac:dyDescent="0.35">
      <c r="A14039" s="2"/>
    </row>
    <row r="14040" spans="1:1" ht="15.5" x14ac:dyDescent="0.35">
      <c r="A14040" s="2"/>
    </row>
    <row r="14041" spans="1:1" ht="15.5" x14ac:dyDescent="0.35">
      <c r="A14041" s="2"/>
    </row>
    <row r="14042" spans="1:1" ht="15.5" x14ac:dyDescent="0.35">
      <c r="A14042" s="2"/>
    </row>
    <row r="14043" spans="1:1" ht="15.5" x14ac:dyDescent="0.35">
      <c r="A14043" s="2"/>
    </row>
    <row r="14044" spans="1:1" ht="15.5" x14ac:dyDescent="0.35">
      <c r="A14044" s="2"/>
    </row>
    <row r="14045" spans="1:1" ht="15.5" x14ac:dyDescent="0.35">
      <c r="A14045" s="2"/>
    </row>
    <row r="14046" spans="1:1" ht="15.5" x14ac:dyDescent="0.35">
      <c r="A14046" s="2"/>
    </row>
    <row r="14047" spans="1:1" ht="15.5" x14ac:dyDescent="0.35">
      <c r="A14047" s="2"/>
    </row>
    <row r="14048" spans="1:1" ht="15.5" x14ac:dyDescent="0.35">
      <c r="A14048" s="2"/>
    </row>
    <row r="14049" spans="1:1" ht="15.5" x14ac:dyDescent="0.35">
      <c r="A14049" s="2"/>
    </row>
    <row r="14050" spans="1:1" ht="15.5" x14ac:dyDescent="0.35">
      <c r="A14050" s="2"/>
    </row>
    <row r="14051" spans="1:1" ht="15.5" x14ac:dyDescent="0.35">
      <c r="A14051" s="2"/>
    </row>
    <row r="14052" spans="1:1" ht="15.5" x14ac:dyDescent="0.35">
      <c r="A14052" s="2"/>
    </row>
    <row r="14053" spans="1:1" ht="15.5" x14ac:dyDescent="0.35">
      <c r="A14053" s="2"/>
    </row>
    <row r="14054" spans="1:1" ht="15.5" x14ac:dyDescent="0.35">
      <c r="A14054" s="2"/>
    </row>
    <row r="14055" spans="1:1" ht="15.5" x14ac:dyDescent="0.35">
      <c r="A14055" s="2"/>
    </row>
    <row r="14056" spans="1:1" ht="15.5" x14ac:dyDescent="0.35">
      <c r="A14056" s="2"/>
    </row>
    <row r="14057" spans="1:1" ht="15.5" x14ac:dyDescent="0.35">
      <c r="A14057" s="2"/>
    </row>
    <row r="14058" spans="1:1" ht="15.5" x14ac:dyDescent="0.35">
      <c r="A14058" s="2"/>
    </row>
    <row r="14059" spans="1:1" ht="15.5" x14ac:dyDescent="0.35">
      <c r="A14059" s="2"/>
    </row>
    <row r="14060" spans="1:1" ht="15.5" x14ac:dyDescent="0.35">
      <c r="A14060" s="2"/>
    </row>
    <row r="14061" spans="1:1" ht="15.5" x14ac:dyDescent="0.35">
      <c r="A14061" s="2"/>
    </row>
    <row r="14062" spans="1:1" ht="15.5" x14ac:dyDescent="0.35">
      <c r="A14062" s="2"/>
    </row>
    <row r="14063" spans="1:1" ht="15.5" x14ac:dyDescent="0.35">
      <c r="A14063" s="2"/>
    </row>
    <row r="14064" spans="1:1" ht="15.5" x14ac:dyDescent="0.35">
      <c r="A14064" s="2"/>
    </row>
    <row r="14065" spans="1:1" ht="15.5" x14ac:dyDescent="0.35">
      <c r="A14065" s="2"/>
    </row>
    <row r="14066" spans="1:1" ht="15.5" x14ac:dyDescent="0.35">
      <c r="A14066" s="2"/>
    </row>
    <row r="14067" spans="1:1" ht="15.5" x14ac:dyDescent="0.35">
      <c r="A14067" s="2"/>
    </row>
    <row r="14068" spans="1:1" ht="15.5" x14ac:dyDescent="0.35">
      <c r="A14068" s="2"/>
    </row>
    <row r="14069" spans="1:1" ht="15.5" x14ac:dyDescent="0.35">
      <c r="A14069" s="2"/>
    </row>
    <row r="14070" spans="1:1" ht="15.5" x14ac:dyDescent="0.35">
      <c r="A14070" s="2"/>
    </row>
    <row r="14071" spans="1:1" ht="15.5" x14ac:dyDescent="0.35">
      <c r="A14071" s="2"/>
    </row>
    <row r="14072" spans="1:1" ht="15.5" x14ac:dyDescent="0.35">
      <c r="A14072" s="2"/>
    </row>
    <row r="14073" spans="1:1" ht="15.5" x14ac:dyDescent="0.35">
      <c r="A14073" s="2"/>
    </row>
    <row r="14074" spans="1:1" ht="15.5" x14ac:dyDescent="0.35">
      <c r="A14074" s="2"/>
    </row>
    <row r="14075" spans="1:1" ht="15.5" x14ac:dyDescent="0.35">
      <c r="A14075" s="2"/>
    </row>
    <row r="14076" spans="1:1" ht="15.5" x14ac:dyDescent="0.35">
      <c r="A14076" s="2"/>
    </row>
    <row r="14077" spans="1:1" ht="15.5" x14ac:dyDescent="0.35">
      <c r="A14077" s="2"/>
    </row>
    <row r="14078" spans="1:1" ht="15.5" x14ac:dyDescent="0.35">
      <c r="A14078" s="2"/>
    </row>
    <row r="14079" spans="1:1" ht="15.5" x14ac:dyDescent="0.35">
      <c r="A14079" s="2"/>
    </row>
    <row r="14080" spans="1:1" ht="15.5" x14ac:dyDescent="0.35">
      <c r="A14080" s="2"/>
    </row>
    <row r="14081" spans="1:1" ht="15.5" x14ac:dyDescent="0.35">
      <c r="A14081" s="2"/>
    </row>
    <row r="14082" spans="1:1" ht="15.5" x14ac:dyDescent="0.35">
      <c r="A14082" s="2"/>
    </row>
    <row r="14083" spans="1:1" ht="15.5" x14ac:dyDescent="0.35">
      <c r="A14083" s="2"/>
    </row>
    <row r="14084" spans="1:1" ht="15.5" x14ac:dyDescent="0.35">
      <c r="A14084" s="2"/>
    </row>
    <row r="14085" spans="1:1" ht="15.5" x14ac:dyDescent="0.35">
      <c r="A14085" s="2"/>
    </row>
    <row r="14086" spans="1:1" ht="15.5" x14ac:dyDescent="0.35">
      <c r="A14086" s="2"/>
    </row>
    <row r="14087" spans="1:1" ht="15.5" x14ac:dyDescent="0.35">
      <c r="A14087" s="2"/>
    </row>
    <row r="14088" spans="1:1" ht="15.5" x14ac:dyDescent="0.35">
      <c r="A14088" s="2"/>
    </row>
    <row r="14089" spans="1:1" ht="15.5" x14ac:dyDescent="0.35">
      <c r="A14089" s="2"/>
    </row>
    <row r="14090" spans="1:1" ht="15.5" x14ac:dyDescent="0.35">
      <c r="A14090" s="2"/>
    </row>
    <row r="14091" spans="1:1" ht="15.5" x14ac:dyDescent="0.35">
      <c r="A14091" s="2"/>
    </row>
    <row r="14092" spans="1:1" ht="15.5" x14ac:dyDescent="0.35">
      <c r="A14092" s="2"/>
    </row>
    <row r="14093" spans="1:1" ht="15.5" x14ac:dyDescent="0.35">
      <c r="A14093" s="2"/>
    </row>
    <row r="14094" spans="1:1" ht="15.5" x14ac:dyDescent="0.35">
      <c r="A14094" s="2"/>
    </row>
    <row r="14095" spans="1:1" ht="15.5" x14ac:dyDescent="0.35">
      <c r="A14095" s="2"/>
    </row>
    <row r="14096" spans="1:1" ht="15.5" x14ac:dyDescent="0.35">
      <c r="A14096" s="2"/>
    </row>
    <row r="14097" spans="1:1" ht="15.5" x14ac:dyDescent="0.35">
      <c r="A14097" s="2"/>
    </row>
    <row r="14098" spans="1:1" ht="15.5" x14ac:dyDescent="0.35">
      <c r="A14098" s="2"/>
    </row>
    <row r="14099" spans="1:1" ht="15.5" x14ac:dyDescent="0.35">
      <c r="A14099" s="2"/>
    </row>
    <row r="14100" spans="1:1" ht="15.5" x14ac:dyDescent="0.35">
      <c r="A14100" s="2"/>
    </row>
    <row r="14101" spans="1:1" ht="15.5" x14ac:dyDescent="0.35">
      <c r="A14101" s="2"/>
    </row>
    <row r="14102" spans="1:1" ht="15.5" x14ac:dyDescent="0.35">
      <c r="A14102" s="2"/>
    </row>
    <row r="14103" spans="1:1" ht="15.5" x14ac:dyDescent="0.35">
      <c r="A14103" s="2"/>
    </row>
    <row r="14104" spans="1:1" ht="15.5" x14ac:dyDescent="0.35">
      <c r="A14104" s="2"/>
    </row>
    <row r="14105" spans="1:1" ht="15.5" x14ac:dyDescent="0.35">
      <c r="A14105" s="2"/>
    </row>
    <row r="14106" spans="1:1" ht="15.5" x14ac:dyDescent="0.35">
      <c r="A14106" s="2"/>
    </row>
    <row r="14107" spans="1:1" ht="15.5" x14ac:dyDescent="0.35">
      <c r="A14107" s="2"/>
    </row>
    <row r="14108" spans="1:1" ht="15.5" x14ac:dyDescent="0.35">
      <c r="A14108" s="2"/>
    </row>
    <row r="14109" spans="1:1" ht="15.5" x14ac:dyDescent="0.35">
      <c r="A14109" s="2"/>
    </row>
    <row r="14110" spans="1:1" ht="15.5" x14ac:dyDescent="0.35">
      <c r="A14110" s="2"/>
    </row>
    <row r="14111" spans="1:1" ht="15.5" x14ac:dyDescent="0.35">
      <c r="A14111" s="2"/>
    </row>
    <row r="14112" spans="1:1" ht="15.5" x14ac:dyDescent="0.35">
      <c r="A14112" s="2"/>
    </row>
    <row r="14113" spans="1:1" ht="15.5" x14ac:dyDescent="0.35">
      <c r="A14113" s="2"/>
    </row>
    <row r="14114" spans="1:1" ht="15.5" x14ac:dyDescent="0.35">
      <c r="A14114" s="2"/>
    </row>
    <row r="14115" spans="1:1" ht="15.5" x14ac:dyDescent="0.35">
      <c r="A14115" s="2"/>
    </row>
    <row r="14116" spans="1:1" ht="15.5" x14ac:dyDescent="0.35">
      <c r="A14116" s="2"/>
    </row>
    <row r="14117" spans="1:1" ht="15.5" x14ac:dyDescent="0.35">
      <c r="A14117" s="2"/>
    </row>
    <row r="14118" spans="1:1" ht="15.5" x14ac:dyDescent="0.35">
      <c r="A14118" s="2"/>
    </row>
    <row r="14119" spans="1:1" ht="15.5" x14ac:dyDescent="0.35">
      <c r="A14119" s="2"/>
    </row>
    <row r="14120" spans="1:1" ht="15.5" x14ac:dyDescent="0.35">
      <c r="A14120" s="2"/>
    </row>
    <row r="14121" spans="1:1" ht="15.5" x14ac:dyDescent="0.35">
      <c r="A14121" s="2"/>
    </row>
    <row r="14122" spans="1:1" ht="15.5" x14ac:dyDescent="0.35">
      <c r="A14122" s="2"/>
    </row>
    <row r="14123" spans="1:1" ht="15.5" x14ac:dyDescent="0.35">
      <c r="A14123" s="2"/>
    </row>
    <row r="14124" spans="1:1" ht="15.5" x14ac:dyDescent="0.35">
      <c r="A14124" s="2"/>
    </row>
    <row r="14125" spans="1:1" ht="15.5" x14ac:dyDescent="0.35">
      <c r="A14125" s="2"/>
    </row>
    <row r="14126" spans="1:1" ht="15.5" x14ac:dyDescent="0.35">
      <c r="A14126" s="2"/>
    </row>
    <row r="14127" spans="1:1" ht="15.5" x14ac:dyDescent="0.35">
      <c r="A14127" s="2"/>
    </row>
    <row r="14128" spans="1:1" ht="15.5" x14ac:dyDescent="0.35">
      <c r="A14128" s="2"/>
    </row>
    <row r="14129" spans="1:1" ht="15.5" x14ac:dyDescent="0.35">
      <c r="A14129" s="2"/>
    </row>
    <row r="14130" spans="1:1" ht="15.5" x14ac:dyDescent="0.35">
      <c r="A14130" s="2"/>
    </row>
    <row r="14131" spans="1:1" ht="15.5" x14ac:dyDescent="0.35">
      <c r="A14131" s="2"/>
    </row>
    <row r="14132" spans="1:1" ht="15.5" x14ac:dyDescent="0.35">
      <c r="A14132" s="2"/>
    </row>
    <row r="14133" spans="1:1" ht="15.5" x14ac:dyDescent="0.35">
      <c r="A14133" s="2"/>
    </row>
    <row r="14134" spans="1:1" ht="15.5" x14ac:dyDescent="0.35">
      <c r="A14134" s="2"/>
    </row>
    <row r="14135" spans="1:1" ht="15.5" x14ac:dyDescent="0.35">
      <c r="A14135" s="2"/>
    </row>
    <row r="14136" spans="1:1" ht="15.5" x14ac:dyDescent="0.35">
      <c r="A14136" s="2"/>
    </row>
    <row r="14137" spans="1:1" ht="15.5" x14ac:dyDescent="0.35">
      <c r="A14137" s="2"/>
    </row>
    <row r="14138" spans="1:1" ht="15.5" x14ac:dyDescent="0.35">
      <c r="A14138" s="2"/>
    </row>
    <row r="14139" spans="1:1" ht="15.5" x14ac:dyDescent="0.35">
      <c r="A14139" s="2"/>
    </row>
    <row r="14140" spans="1:1" ht="15.5" x14ac:dyDescent="0.35">
      <c r="A14140" s="2"/>
    </row>
    <row r="14141" spans="1:1" ht="15.5" x14ac:dyDescent="0.35">
      <c r="A14141" s="2"/>
    </row>
    <row r="14142" spans="1:1" ht="15.5" x14ac:dyDescent="0.35">
      <c r="A14142" s="2"/>
    </row>
    <row r="14143" spans="1:1" ht="15.5" x14ac:dyDescent="0.35">
      <c r="A14143" s="2"/>
    </row>
    <row r="14144" spans="1:1" ht="15.5" x14ac:dyDescent="0.35">
      <c r="A14144" s="2"/>
    </row>
    <row r="14145" spans="1:1" ht="15.5" x14ac:dyDescent="0.35">
      <c r="A14145" s="2"/>
    </row>
    <row r="14146" spans="1:1" ht="15.5" x14ac:dyDescent="0.35">
      <c r="A14146" s="2"/>
    </row>
    <row r="14147" spans="1:1" ht="15.5" x14ac:dyDescent="0.35">
      <c r="A14147" s="2"/>
    </row>
    <row r="14148" spans="1:1" ht="15.5" x14ac:dyDescent="0.35">
      <c r="A14148" s="2"/>
    </row>
    <row r="14149" spans="1:1" ht="15.5" x14ac:dyDescent="0.35">
      <c r="A14149" s="2"/>
    </row>
    <row r="14150" spans="1:1" ht="15.5" x14ac:dyDescent="0.35">
      <c r="A14150" s="2"/>
    </row>
    <row r="14151" spans="1:1" ht="15.5" x14ac:dyDescent="0.35">
      <c r="A14151" s="2"/>
    </row>
    <row r="14152" spans="1:1" ht="15.5" x14ac:dyDescent="0.35">
      <c r="A14152" s="2"/>
    </row>
    <row r="14153" spans="1:1" ht="15.5" x14ac:dyDescent="0.35">
      <c r="A14153" s="2"/>
    </row>
    <row r="14154" spans="1:1" ht="15.5" x14ac:dyDescent="0.35">
      <c r="A14154" s="2"/>
    </row>
    <row r="14155" spans="1:1" ht="15.5" x14ac:dyDescent="0.35">
      <c r="A14155" s="2"/>
    </row>
    <row r="14156" spans="1:1" ht="15.5" x14ac:dyDescent="0.35">
      <c r="A14156" s="2"/>
    </row>
    <row r="14157" spans="1:1" ht="15.5" x14ac:dyDescent="0.35">
      <c r="A14157" s="2"/>
    </row>
    <row r="14158" spans="1:1" ht="15.5" x14ac:dyDescent="0.35">
      <c r="A14158" s="2"/>
    </row>
    <row r="14159" spans="1:1" ht="15.5" x14ac:dyDescent="0.35">
      <c r="A14159" s="2"/>
    </row>
    <row r="14160" spans="1:1" ht="15.5" x14ac:dyDescent="0.35">
      <c r="A14160" s="2"/>
    </row>
    <row r="14161" spans="1:1" ht="15.5" x14ac:dyDescent="0.35">
      <c r="A14161" s="2"/>
    </row>
    <row r="14162" spans="1:1" ht="15.5" x14ac:dyDescent="0.35">
      <c r="A14162" s="2"/>
    </row>
    <row r="14163" spans="1:1" ht="15.5" x14ac:dyDescent="0.35">
      <c r="A14163" s="2"/>
    </row>
    <row r="14164" spans="1:1" ht="15.5" x14ac:dyDescent="0.35">
      <c r="A14164" s="2"/>
    </row>
    <row r="14165" spans="1:1" ht="15.5" x14ac:dyDescent="0.35">
      <c r="A14165" s="2"/>
    </row>
    <row r="14166" spans="1:1" ht="15.5" x14ac:dyDescent="0.35">
      <c r="A14166" s="2"/>
    </row>
    <row r="14167" spans="1:1" ht="15.5" x14ac:dyDescent="0.35">
      <c r="A14167" s="2"/>
    </row>
    <row r="14168" spans="1:1" ht="15.5" x14ac:dyDescent="0.35">
      <c r="A14168" s="2"/>
    </row>
    <row r="14169" spans="1:1" ht="15.5" x14ac:dyDescent="0.35">
      <c r="A14169" s="2"/>
    </row>
    <row r="14170" spans="1:1" ht="15.5" x14ac:dyDescent="0.35">
      <c r="A14170" s="2"/>
    </row>
    <row r="14171" spans="1:1" ht="15.5" x14ac:dyDescent="0.35">
      <c r="A14171" s="2"/>
    </row>
    <row r="14172" spans="1:1" ht="15.5" x14ac:dyDescent="0.35">
      <c r="A14172" s="2"/>
    </row>
    <row r="14173" spans="1:1" ht="15.5" x14ac:dyDescent="0.35">
      <c r="A14173" s="2"/>
    </row>
    <row r="14174" spans="1:1" ht="15.5" x14ac:dyDescent="0.35">
      <c r="A14174" s="2"/>
    </row>
    <row r="14175" spans="1:1" ht="15.5" x14ac:dyDescent="0.35">
      <c r="A14175" s="2"/>
    </row>
    <row r="14176" spans="1:1" ht="15.5" x14ac:dyDescent="0.35">
      <c r="A14176" s="2"/>
    </row>
    <row r="14177" spans="1:1" ht="15.5" x14ac:dyDescent="0.35">
      <c r="A14177" s="2"/>
    </row>
    <row r="14178" spans="1:1" ht="15.5" x14ac:dyDescent="0.35">
      <c r="A14178" s="2"/>
    </row>
    <row r="14179" spans="1:1" ht="15.5" x14ac:dyDescent="0.35">
      <c r="A14179" s="2"/>
    </row>
    <row r="14180" spans="1:1" ht="15.5" x14ac:dyDescent="0.35">
      <c r="A14180" s="2"/>
    </row>
    <row r="14181" spans="1:1" ht="15.5" x14ac:dyDescent="0.35">
      <c r="A14181" s="2"/>
    </row>
    <row r="14182" spans="1:1" ht="15.5" x14ac:dyDescent="0.35">
      <c r="A14182" s="2"/>
    </row>
    <row r="14183" spans="1:1" ht="15.5" x14ac:dyDescent="0.35">
      <c r="A14183" s="2"/>
    </row>
    <row r="14184" spans="1:1" ht="15.5" x14ac:dyDescent="0.35">
      <c r="A14184" s="2"/>
    </row>
    <row r="14185" spans="1:1" ht="15.5" x14ac:dyDescent="0.35">
      <c r="A14185" s="2"/>
    </row>
    <row r="14186" spans="1:1" ht="15.5" x14ac:dyDescent="0.35">
      <c r="A14186" s="2"/>
    </row>
    <row r="14187" spans="1:1" ht="15.5" x14ac:dyDescent="0.35">
      <c r="A14187" s="2"/>
    </row>
    <row r="14188" spans="1:1" ht="15.5" x14ac:dyDescent="0.35">
      <c r="A14188" s="2"/>
    </row>
    <row r="14189" spans="1:1" ht="15.5" x14ac:dyDescent="0.35">
      <c r="A14189" s="2"/>
    </row>
    <row r="14190" spans="1:1" ht="15.5" x14ac:dyDescent="0.35">
      <c r="A14190" s="2"/>
    </row>
    <row r="14191" spans="1:1" ht="15.5" x14ac:dyDescent="0.35">
      <c r="A14191" s="2"/>
    </row>
    <row r="14192" spans="1:1" ht="15.5" x14ac:dyDescent="0.35">
      <c r="A14192" s="2"/>
    </row>
    <row r="14193" spans="1:1" ht="15.5" x14ac:dyDescent="0.35">
      <c r="A14193" s="2"/>
    </row>
    <row r="14194" spans="1:1" ht="15.5" x14ac:dyDescent="0.35">
      <c r="A14194" s="2"/>
    </row>
    <row r="14195" spans="1:1" ht="15.5" x14ac:dyDescent="0.35">
      <c r="A14195" s="2"/>
    </row>
    <row r="14196" spans="1:1" ht="15.5" x14ac:dyDescent="0.35">
      <c r="A14196" s="2"/>
    </row>
    <row r="14197" spans="1:1" ht="15.5" x14ac:dyDescent="0.35">
      <c r="A14197" s="2"/>
    </row>
    <row r="14198" spans="1:1" ht="15.5" x14ac:dyDescent="0.35">
      <c r="A14198" s="2"/>
    </row>
    <row r="14199" spans="1:1" ht="15.5" x14ac:dyDescent="0.35">
      <c r="A14199" s="2"/>
    </row>
    <row r="14200" spans="1:1" ht="15.5" x14ac:dyDescent="0.35">
      <c r="A14200" s="2"/>
    </row>
    <row r="14201" spans="1:1" ht="15.5" x14ac:dyDescent="0.35">
      <c r="A14201" s="2"/>
    </row>
    <row r="14202" spans="1:1" ht="15.5" x14ac:dyDescent="0.35">
      <c r="A14202" s="2"/>
    </row>
    <row r="14203" spans="1:1" ht="15.5" x14ac:dyDescent="0.35">
      <c r="A14203" s="2"/>
    </row>
    <row r="14204" spans="1:1" ht="15.5" x14ac:dyDescent="0.35">
      <c r="A14204" s="2"/>
    </row>
    <row r="14205" spans="1:1" ht="15.5" x14ac:dyDescent="0.35">
      <c r="A14205" s="2"/>
    </row>
    <row r="14206" spans="1:1" ht="15.5" x14ac:dyDescent="0.35">
      <c r="A14206" s="2"/>
    </row>
    <row r="14207" spans="1:1" ht="15.5" x14ac:dyDescent="0.35">
      <c r="A14207" s="2"/>
    </row>
    <row r="14208" spans="1:1" ht="15.5" x14ac:dyDescent="0.35">
      <c r="A14208" s="2"/>
    </row>
    <row r="14209" spans="1:1" ht="15.5" x14ac:dyDescent="0.35">
      <c r="A14209" s="2"/>
    </row>
    <row r="14210" spans="1:1" ht="15.5" x14ac:dyDescent="0.35">
      <c r="A14210" s="2"/>
    </row>
    <row r="14211" spans="1:1" ht="15.5" x14ac:dyDescent="0.35">
      <c r="A14211" s="2"/>
    </row>
    <row r="14212" spans="1:1" ht="15.5" x14ac:dyDescent="0.35">
      <c r="A14212" s="2"/>
    </row>
    <row r="14213" spans="1:1" ht="15.5" x14ac:dyDescent="0.35">
      <c r="A14213" s="2"/>
    </row>
    <row r="14214" spans="1:1" ht="15.5" x14ac:dyDescent="0.35">
      <c r="A14214" s="2"/>
    </row>
    <row r="14215" spans="1:1" ht="15.5" x14ac:dyDescent="0.35">
      <c r="A14215" s="2"/>
    </row>
    <row r="14216" spans="1:1" ht="15.5" x14ac:dyDescent="0.35">
      <c r="A14216" s="2"/>
    </row>
    <row r="14217" spans="1:1" ht="15.5" x14ac:dyDescent="0.35">
      <c r="A14217" s="2"/>
    </row>
    <row r="14218" spans="1:1" ht="15.5" x14ac:dyDescent="0.35">
      <c r="A14218" s="2"/>
    </row>
    <row r="14219" spans="1:1" ht="15.5" x14ac:dyDescent="0.35">
      <c r="A14219" s="2"/>
    </row>
    <row r="14220" spans="1:1" ht="15.5" x14ac:dyDescent="0.35">
      <c r="A14220" s="2"/>
    </row>
    <row r="14221" spans="1:1" ht="15.5" x14ac:dyDescent="0.35">
      <c r="A14221" s="2"/>
    </row>
    <row r="14222" spans="1:1" ht="15.5" x14ac:dyDescent="0.35">
      <c r="A14222" s="2"/>
    </row>
    <row r="14223" spans="1:1" ht="15.5" x14ac:dyDescent="0.35">
      <c r="A14223" s="2"/>
    </row>
    <row r="14224" spans="1:1" ht="15.5" x14ac:dyDescent="0.35">
      <c r="A14224" s="2"/>
    </row>
    <row r="14225" spans="1:1" ht="15.5" x14ac:dyDescent="0.35">
      <c r="A14225" s="2"/>
    </row>
    <row r="14226" spans="1:1" ht="15.5" x14ac:dyDescent="0.35">
      <c r="A14226" s="2"/>
    </row>
    <row r="14227" spans="1:1" ht="15.5" x14ac:dyDescent="0.35">
      <c r="A14227" s="2"/>
    </row>
    <row r="14228" spans="1:1" ht="15.5" x14ac:dyDescent="0.35">
      <c r="A14228" s="2"/>
    </row>
    <row r="14229" spans="1:1" ht="15.5" x14ac:dyDescent="0.35">
      <c r="A14229" s="2"/>
    </row>
    <row r="14230" spans="1:1" ht="15.5" x14ac:dyDescent="0.35">
      <c r="A14230" s="2"/>
    </row>
    <row r="14231" spans="1:1" ht="15.5" x14ac:dyDescent="0.35">
      <c r="A14231" s="2"/>
    </row>
    <row r="14232" spans="1:1" ht="15.5" x14ac:dyDescent="0.35">
      <c r="A14232" s="2"/>
    </row>
    <row r="14233" spans="1:1" ht="15.5" x14ac:dyDescent="0.35">
      <c r="A14233" s="2"/>
    </row>
    <row r="14234" spans="1:1" ht="15.5" x14ac:dyDescent="0.35">
      <c r="A14234" s="2"/>
    </row>
    <row r="14235" spans="1:1" ht="15.5" x14ac:dyDescent="0.35">
      <c r="A14235" s="2"/>
    </row>
    <row r="14236" spans="1:1" ht="15.5" x14ac:dyDescent="0.35">
      <c r="A14236" s="2"/>
    </row>
    <row r="14237" spans="1:1" ht="15.5" x14ac:dyDescent="0.35">
      <c r="A14237" s="2"/>
    </row>
    <row r="14238" spans="1:1" ht="15.5" x14ac:dyDescent="0.35">
      <c r="A14238" s="2"/>
    </row>
    <row r="14239" spans="1:1" ht="15.5" x14ac:dyDescent="0.35">
      <c r="A14239" s="2"/>
    </row>
    <row r="14240" spans="1:1" ht="15.5" x14ac:dyDescent="0.35">
      <c r="A14240" s="2"/>
    </row>
    <row r="14241" spans="1:1" ht="15.5" x14ac:dyDescent="0.35">
      <c r="A14241" s="2"/>
    </row>
    <row r="14242" spans="1:1" ht="15.5" x14ac:dyDescent="0.35">
      <c r="A14242" s="2"/>
    </row>
    <row r="14243" spans="1:1" ht="15.5" x14ac:dyDescent="0.35">
      <c r="A14243" s="2"/>
    </row>
    <row r="14244" spans="1:1" ht="15.5" x14ac:dyDescent="0.35">
      <c r="A14244" s="2"/>
    </row>
    <row r="14245" spans="1:1" ht="15.5" x14ac:dyDescent="0.35">
      <c r="A14245" s="2"/>
    </row>
    <row r="14246" spans="1:1" ht="15.5" x14ac:dyDescent="0.35">
      <c r="A14246" s="2"/>
    </row>
    <row r="14247" spans="1:1" ht="15.5" x14ac:dyDescent="0.35">
      <c r="A14247" s="2"/>
    </row>
    <row r="14248" spans="1:1" ht="15.5" x14ac:dyDescent="0.35">
      <c r="A14248" s="2"/>
    </row>
    <row r="14249" spans="1:1" ht="15.5" x14ac:dyDescent="0.35">
      <c r="A14249" s="2"/>
    </row>
    <row r="14250" spans="1:1" ht="15.5" x14ac:dyDescent="0.35">
      <c r="A14250" s="2"/>
    </row>
    <row r="14251" spans="1:1" ht="15.5" x14ac:dyDescent="0.35">
      <c r="A14251" s="2"/>
    </row>
    <row r="14252" spans="1:1" ht="15.5" x14ac:dyDescent="0.35">
      <c r="A14252" s="2"/>
    </row>
    <row r="14253" spans="1:1" ht="15.5" x14ac:dyDescent="0.35">
      <c r="A14253" s="2"/>
    </row>
    <row r="14254" spans="1:1" ht="15.5" x14ac:dyDescent="0.35">
      <c r="A14254" s="2"/>
    </row>
    <row r="14255" spans="1:1" ht="15.5" x14ac:dyDescent="0.35">
      <c r="A14255" s="2"/>
    </row>
    <row r="14256" spans="1:1" ht="15.5" x14ac:dyDescent="0.35">
      <c r="A14256" s="2"/>
    </row>
    <row r="14257" spans="1:1" ht="15.5" x14ac:dyDescent="0.35">
      <c r="A14257" s="2"/>
    </row>
    <row r="14258" spans="1:1" ht="15.5" x14ac:dyDescent="0.35">
      <c r="A14258" s="2"/>
    </row>
    <row r="14259" spans="1:1" ht="15.5" x14ac:dyDescent="0.35">
      <c r="A14259" s="2"/>
    </row>
    <row r="14260" spans="1:1" ht="15.5" x14ac:dyDescent="0.35">
      <c r="A14260" s="2"/>
    </row>
    <row r="14261" spans="1:1" ht="15.5" x14ac:dyDescent="0.35">
      <c r="A14261" s="2"/>
    </row>
    <row r="14262" spans="1:1" ht="15.5" x14ac:dyDescent="0.35">
      <c r="A14262" s="2"/>
    </row>
    <row r="14263" spans="1:1" ht="15.5" x14ac:dyDescent="0.35">
      <c r="A14263" s="2"/>
    </row>
    <row r="14264" spans="1:1" ht="15.5" x14ac:dyDescent="0.35">
      <c r="A14264" s="2"/>
    </row>
    <row r="14265" spans="1:1" ht="15.5" x14ac:dyDescent="0.35">
      <c r="A14265" s="2"/>
    </row>
    <row r="14266" spans="1:1" ht="15.5" x14ac:dyDescent="0.35">
      <c r="A14266" s="2"/>
    </row>
    <row r="14267" spans="1:1" ht="15.5" x14ac:dyDescent="0.35">
      <c r="A14267" s="2"/>
    </row>
    <row r="14268" spans="1:1" ht="15.5" x14ac:dyDescent="0.35">
      <c r="A14268" s="2"/>
    </row>
    <row r="14269" spans="1:1" ht="15.5" x14ac:dyDescent="0.35">
      <c r="A14269" s="2"/>
    </row>
    <row r="14270" spans="1:1" ht="15.5" x14ac:dyDescent="0.35">
      <c r="A14270" s="2"/>
    </row>
    <row r="14271" spans="1:1" ht="15.5" x14ac:dyDescent="0.35">
      <c r="A14271" s="2"/>
    </row>
    <row r="14272" spans="1:1" ht="15.5" x14ac:dyDescent="0.35">
      <c r="A14272" s="2"/>
    </row>
    <row r="14273" spans="1:1" ht="15.5" x14ac:dyDescent="0.35">
      <c r="A14273" s="2"/>
    </row>
    <row r="14274" spans="1:1" ht="15.5" x14ac:dyDescent="0.35">
      <c r="A14274" s="2"/>
    </row>
    <row r="14275" spans="1:1" ht="15.5" x14ac:dyDescent="0.35">
      <c r="A14275" s="2"/>
    </row>
    <row r="14276" spans="1:1" ht="15.5" x14ac:dyDescent="0.35">
      <c r="A14276" s="2"/>
    </row>
    <row r="14277" spans="1:1" ht="15.5" x14ac:dyDescent="0.35">
      <c r="A14277" s="2"/>
    </row>
    <row r="14278" spans="1:1" ht="15.5" x14ac:dyDescent="0.35">
      <c r="A14278" s="2"/>
    </row>
    <row r="14279" spans="1:1" ht="15.5" x14ac:dyDescent="0.35">
      <c r="A14279" s="2"/>
    </row>
    <row r="14280" spans="1:1" ht="15.5" x14ac:dyDescent="0.35">
      <c r="A14280" s="2"/>
    </row>
    <row r="14281" spans="1:1" ht="15.5" x14ac:dyDescent="0.35">
      <c r="A14281" s="2"/>
    </row>
    <row r="14282" spans="1:1" ht="15.5" x14ac:dyDescent="0.35">
      <c r="A14282" s="2"/>
    </row>
    <row r="14283" spans="1:1" ht="15.5" x14ac:dyDescent="0.35">
      <c r="A14283" s="2"/>
    </row>
    <row r="14284" spans="1:1" ht="15.5" x14ac:dyDescent="0.35">
      <c r="A14284" s="2"/>
    </row>
    <row r="14285" spans="1:1" ht="15.5" x14ac:dyDescent="0.35">
      <c r="A14285" s="2"/>
    </row>
    <row r="14286" spans="1:1" ht="15.5" x14ac:dyDescent="0.35">
      <c r="A14286" s="2"/>
    </row>
    <row r="14287" spans="1:1" ht="15.5" x14ac:dyDescent="0.35">
      <c r="A14287" s="2"/>
    </row>
    <row r="14288" spans="1:1" ht="15.5" x14ac:dyDescent="0.35">
      <c r="A14288" s="2"/>
    </row>
    <row r="14289" spans="1:1" ht="15.5" x14ac:dyDescent="0.35">
      <c r="A14289" s="2"/>
    </row>
    <row r="14290" spans="1:1" ht="15.5" x14ac:dyDescent="0.35">
      <c r="A14290" s="2"/>
    </row>
    <row r="14291" spans="1:1" ht="15.5" x14ac:dyDescent="0.35">
      <c r="A14291" s="2"/>
    </row>
    <row r="14292" spans="1:1" ht="15.5" x14ac:dyDescent="0.35">
      <c r="A14292" s="2"/>
    </row>
    <row r="14293" spans="1:1" ht="15.5" x14ac:dyDescent="0.35">
      <c r="A14293" s="2"/>
    </row>
    <row r="14294" spans="1:1" ht="15.5" x14ac:dyDescent="0.35">
      <c r="A14294" s="2"/>
    </row>
    <row r="14295" spans="1:1" ht="15.5" x14ac:dyDescent="0.35">
      <c r="A14295" s="2"/>
    </row>
    <row r="14296" spans="1:1" ht="15.5" x14ac:dyDescent="0.35">
      <c r="A14296" s="2"/>
    </row>
    <row r="14297" spans="1:1" ht="15.5" x14ac:dyDescent="0.35">
      <c r="A14297" s="2"/>
    </row>
    <row r="14298" spans="1:1" ht="15.5" x14ac:dyDescent="0.35">
      <c r="A14298" s="2"/>
    </row>
    <row r="14299" spans="1:1" ht="15.5" x14ac:dyDescent="0.35">
      <c r="A14299" s="2"/>
    </row>
    <row r="14300" spans="1:1" ht="15.5" x14ac:dyDescent="0.35">
      <c r="A14300" s="2"/>
    </row>
    <row r="14301" spans="1:1" ht="15.5" x14ac:dyDescent="0.35">
      <c r="A14301" s="2"/>
    </row>
    <row r="14302" spans="1:1" ht="15.5" x14ac:dyDescent="0.35">
      <c r="A14302" s="2"/>
    </row>
    <row r="14303" spans="1:1" ht="15.5" x14ac:dyDescent="0.35">
      <c r="A14303" s="2"/>
    </row>
    <row r="14304" spans="1:1" ht="15.5" x14ac:dyDescent="0.35">
      <c r="A14304" s="2"/>
    </row>
    <row r="14305" spans="1:1" ht="15.5" x14ac:dyDescent="0.35">
      <c r="A14305" s="2"/>
    </row>
    <row r="14306" spans="1:1" ht="15.5" x14ac:dyDescent="0.35">
      <c r="A14306" s="2"/>
    </row>
    <row r="14307" spans="1:1" ht="15.5" x14ac:dyDescent="0.35">
      <c r="A14307" s="2"/>
    </row>
    <row r="14308" spans="1:1" ht="15.5" x14ac:dyDescent="0.35">
      <c r="A14308" s="2"/>
    </row>
    <row r="14309" spans="1:1" ht="15.5" x14ac:dyDescent="0.35">
      <c r="A14309" s="2"/>
    </row>
    <row r="14310" spans="1:1" ht="15.5" x14ac:dyDescent="0.35">
      <c r="A14310" s="2"/>
    </row>
    <row r="14311" spans="1:1" ht="15.5" x14ac:dyDescent="0.35">
      <c r="A14311" s="2"/>
    </row>
    <row r="14312" spans="1:1" ht="15.5" x14ac:dyDescent="0.35">
      <c r="A14312" s="2"/>
    </row>
    <row r="14313" spans="1:1" ht="15.5" x14ac:dyDescent="0.35">
      <c r="A14313" s="2"/>
    </row>
    <row r="14314" spans="1:1" ht="15.5" x14ac:dyDescent="0.35">
      <c r="A14314" s="2"/>
    </row>
    <row r="14315" spans="1:1" ht="15.5" x14ac:dyDescent="0.35">
      <c r="A14315" s="2"/>
    </row>
    <row r="14316" spans="1:1" ht="15.5" x14ac:dyDescent="0.35">
      <c r="A14316" s="2"/>
    </row>
    <row r="14317" spans="1:1" ht="15.5" x14ac:dyDescent="0.35">
      <c r="A14317" s="2"/>
    </row>
    <row r="14318" spans="1:1" ht="15.5" x14ac:dyDescent="0.35">
      <c r="A14318" s="2"/>
    </row>
    <row r="14319" spans="1:1" ht="15.5" x14ac:dyDescent="0.35">
      <c r="A14319" s="2"/>
    </row>
    <row r="14320" spans="1:1" ht="15.5" x14ac:dyDescent="0.35">
      <c r="A14320" s="2"/>
    </row>
    <row r="14321" spans="1:1" ht="15.5" x14ac:dyDescent="0.35">
      <c r="A14321" s="2"/>
    </row>
    <row r="14322" spans="1:1" ht="15.5" x14ac:dyDescent="0.35">
      <c r="A14322" s="2"/>
    </row>
    <row r="14323" spans="1:1" ht="15.5" x14ac:dyDescent="0.35">
      <c r="A14323" s="2"/>
    </row>
    <row r="14324" spans="1:1" ht="15.5" x14ac:dyDescent="0.35">
      <c r="A14324" s="2"/>
    </row>
    <row r="14325" spans="1:1" ht="15.5" x14ac:dyDescent="0.35">
      <c r="A14325" s="2"/>
    </row>
    <row r="14326" spans="1:1" ht="15.5" x14ac:dyDescent="0.35">
      <c r="A14326" s="2"/>
    </row>
    <row r="14327" spans="1:1" ht="15.5" x14ac:dyDescent="0.35">
      <c r="A14327" s="2"/>
    </row>
    <row r="14328" spans="1:1" ht="15.5" x14ac:dyDescent="0.35">
      <c r="A14328" s="2"/>
    </row>
    <row r="14329" spans="1:1" ht="15.5" x14ac:dyDescent="0.35">
      <c r="A14329" s="2"/>
    </row>
    <row r="14330" spans="1:1" ht="15.5" x14ac:dyDescent="0.35">
      <c r="A14330" s="2"/>
    </row>
    <row r="14331" spans="1:1" ht="15.5" x14ac:dyDescent="0.35">
      <c r="A14331" s="2"/>
    </row>
    <row r="14332" spans="1:1" ht="15.5" x14ac:dyDescent="0.35">
      <c r="A14332" s="2"/>
    </row>
    <row r="14333" spans="1:1" ht="15.5" x14ac:dyDescent="0.35">
      <c r="A14333" s="2"/>
    </row>
    <row r="14334" spans="1:1" ht="15.5" x14ac:dyDescent="0.35">
      <c r="A14334" s="2"/>
    </row>
    <row r="14335" spans="1:1" ht="15.5" x14ac:dyDescent="0.35">
      <c r="A14335" s="2"/>
    </row>
    <row r="14336" spans="1:1" ht="15.5" x14ac:dyDescent="0.35">
      <c r="A14336" s="2"/>
    </row>
    <row r="14337" spans="1:1" ht="15.5" x14ac:dyDescent="0.35">
      <c r="A14337" s="2"/>
    </row>
    <row r="14338" spans="1:1" ht="15.5" x14ac:dyDescent="0.35">
      <c r="A14338" s="2"/>
    </row>
    <row r="14339" spans="1:1" ht="15.5" x14ac:dyDescent="0.35">
      <c r="A14339" s="2"/>
    </row>
    <row r="14340" spans="1:1" ht="15.5" x14ac:dyDescent="0.35">
      <c r="A14340" s="2"/>
    </row>
    <row r="14341" spans="1:1" ht="15.5" x14ac:dyDescent="0.35">
      <c r="A14341" s="2"/>
    </row>
    <row r="14342" spans="1:1" ht="15.5" x14ac:dyDescent="0.35">
      <c r="A14342" s="2"/>
    </row>
    <row r="14343" spans="1:1" ht="15.5" x14ac:dyDescent="0.35">
      <c r="A14343" s="2"/>
    </row>
    <row r="14344" spans="1:1" ht="15.5" x14ac:dyDescent="0.35">
      <c r="A14344" s="2"/>
    </row>
    <row r="14345" spans="1:1" ht="15.5" x14ac:dyDescent="0.35">
      <c r="A14345" s="2"/>
    </row>
    <row r="14346" spans="1:1" ht="15.5" x14ac:dyDescent="0.35">
      <c r="A14346" s="2"/>
    </row>
    <row r="14347" spans="1:1" ht="15.5" x14ac:dyDescent="0.35">
      <c r="A14347" s="2"/>
    </row>
    <row r="14348" spans="1:1" ht="15.5" x14ac:dyDescent="0.35">
      <c r="A14348" s="2"/>
    </row>
    <row r="14349" spans="1:1" ht="15.5" x14ac:dyDescent="0.35">
      <c r="A14349" s="2"/>
    </row>
    <row r="14350" spans="1:1" ht="15.5" x14ac:dyDescent="0.35">
      <c r="A14350" s="2"/>
    </row>
    <row r="14351" spans="1:1" ht="15.5" x14ac:dyDescent="0.35">
      <c r="A14351" s="2"/>
    </row>
    <row r="14352" spans="1:1" ht="15.5" x14ac:dyDescent="0.35">
      <c r="A14352" s="2"/>
    </row>
    <row r="14353" spans="1:1" ht="15.5" x14ac:dyDescent="0.35">
      <c r="A14353" s="2"/>
    </row>
    <row r="14354" spans="1:1" ht="15.5" x14ac:dyDescent="0.35">
      <c r="A14354" s="2"/>
    </row>
    <row r="14355" spans="1:1" ht="15.5" x14ac:dyDescent="0.35">
      <c r="A14355" s="2"/>
    </row>
    <row r="14356" spans="1:1" ht="15.5" x14ac:dyDescent="0.35">
      <c r="A14356" s="2"/>
    </row>
    <row r="14357" spans="1:1" ht="15.5" x14ac:dyDescent="0.35">
      <c r="A14357" s="2"/>
    </row>
    <row r="14358" spans="1:1" ht="15.5" x14ac:dyDescent="0.35">
      <c r="A14358" s="2"/>
    </row>
    <row r="14359" spans="1:1" ht="15.5" x14ac:dyDescent="0.35">
      <c r="A14359" s="2"/>
    </row>
    <row r="14360" spans="1:1" ht="15.5" x14ac:dyDescent="0.35">
      <c r="A14360" s="2"/>
    </row>
    <row r="14361" spans="1:1" ht="15.5" x14ac:dyDescent="0.35">
      <c r="A14361" s="2"/>
    </row>
    <row r="14362" spans="1:1" ht="15.5" x14ac:dyDescent="0.35">
      <c r="A14362" s="2"/>
    </row>
    <row r="14363" spans="1:1" ht="15.5" x14ac:dyDescent="0.35">
      <c r="A14363" s="2"/>
    </row>
    <row r="14364" spans="1:1" ht="15.5" x14ac:dyDescent="0.35">
      <c r="A14364" s="2"/>
    </row>
    <row r="14365" spans="1:1" ht="15.5" x14ac:dyDescent="0.35">
      <c r="A14365" s="2"/>
    </row>
    <row r="14366" spans="1:1" ht="15.5" x14ac:dyDescent="0.35">
      <c r="A14366" s="2"/>
    </row>
    <row r="14367" spans="1:1" ht="15.5" x14ac:dyDescent="0.35">
      <c r="A14367" s="2"/>
    </row>
    <row r="14368" spans="1:1" ht="15.5" x14ac:dyDescent="0.35">
      <c r="A14368" s="2"/>
    </row>
    <row r="14369" spans="1:1" ht="15.5" x14ac:dyDescent="0.35">
      <c r="A14369" s="2"/>
    </row>
    <row r="14370" spans="1:1" ht="15.5" x14ac:dyDescent="0.35">
      <c r="A14370" s="2"/>
    </row>
    <row r="14371" spans="1:1" ht="15.5" x14ac:dyDescent="0.35">
      <c r="A14371" s="2"/>
    </row>
    <row r="14372" spans="1:1" ht="15.5" x14ac:dyDescent="0.35">
      <c r="A14372" s="2"/>
    </row>
    <row r="14373" spans="1:1" ht="15.5" x14ac:dyDescent="0.35">
      <c r="A14373" s="2"/>
    </row>
    <row r="14374" spans="1:1" ht="15.5" x14ac:dyDescent="0.35">
      <c r="A14374" s="2"/>
    </row>
    <row r="14375" spans="1:1" ht="15.5" x14ac:dyDescent="0.35">
      <c r="A14375" s="2"/>
    </row>
    <row r="14376" spans="1:1" ht="15.5" x14ac:dyDescent="0.35">
      <c r="A14376" s="2"/>
    </row>
    <row r="14377" spans="1:1" ht="15.5" x14ac:dyDescent="0.35">
      <c r="A14377" s="2"/>
    </row>
    <row r="14378" spans="1:1" ht="15.5" x14ac:dyDescent="0.35">
      <c r="A14378" s="2"/>
    </row>
    <row r="14379" spans="1:1" ht="15.5" x14ac:dyDescent="0.35">
      <c r="A14379" s="2"/>
    </row>
    <row r="14380" spans="1:1" ht="15.5" x14ac:dyDescent="0.35">
      <c r="A14380" s="2"/>
    </row>
    <row r="14381" spans="1:1" ht="15.5" x14ac:dyDescent="0.35">
      <c r="A14381" s="2"/>
    </row>
    <row r="14382" spans="1:1" ht="15.5" x14ac:dyDescent="0.35">
      <c r="A14382" s="2"/>
    </row>
    <row r="14383" spans="1:1" ht="15.5" x14ac:dyDescent="0.35">
      <c r="A14383" s="2"/>
    </row>
    <row r="14384" spans="1:1" ht="15.5" x14ac:dyDescent="0.35">
      <c r="A14384" s="2"/>
    </row>
    <row r="14385" spans="1:1" ht="15.5" x14ac:dyDescent="0.35">
      <c r="A14385" s="2"/>
    </row>
    <row r="14386" spans="1:1" ht="15.5" x14ac:dyDescent="0.35">
      <c r="A14386" s="2"/>
    </row>
    <row r="14387" spans="1:1" ht="15.5" x14ac:dyDescent="0.35">
      <c r="A14387" s="2"/>
    </row>
    <row r="14388" spans="1:1" ht="15.5" x14ac:dyDescent="0.35">
      <c r="A14388" s="2"/>
    </row>
    <row r="14389" spans="1:1" ht="15.5" x14ac:dyDescent="0.35">
      <c r="A14389" s="2"/>
    </row>
    <row r="14390" spans="1:1" ht="15.5" x14ac:dyDescent="0.35">
      <c r="A14390" s="2"/>
    </row>
    <row r="14391" spans="1:1" ht="15.5" x14ac:dyDescent="0.35">
      <c r="A14391" s="2"/>
    </row>
    <row r="14392" spans="1:1" ht="15.5" x14ac:dyDescent="0.35">
      <c r="A14392" s="2"/>
    </row>
    <row r="14393" spans="1:1" ht="15.5" x14ac:dyDescent="0.35">
      <c r="A14393" s="2"/>
    </row>
    <row r="14394" spans="1:1" ht="15.5" x14ac:dyDescent="0.35">
      <c r="A14394" s="2"/>
    </row>
    <row r="14395" spans="1:1" ht="15.5" x14ac:dyDescent="0.35">
      <c r="A14395" s="2"/>
    </row>
    <row r="14396" spans="1:1" ht="15.5" x14ac:dyDescent="0.35">
      <c r="A14396" s="2"/>
    </row>
    <row r="14397" spans="1:1" ht="15.5" x14ac:dyDescent="0.35">
      <c r="A14397" s="2"/>
    </row>
    <row r="14398" spans="1:1" ht="15.5" x14ac:dyDescent="0.35">
      <c r="A14398" s="2"/>
    </row>
    <row r="14399" spans="1:1" ht="15.5" x14ac:dyDescent="0.35">
      <c r="A14399" s="2"/>
    </row>
    <row r="14400" spans="1:1" ht="15.5" x14ac:dyDescent="0.35">
      <c r="A14400" s="2"/>
    </row>
    <row r="14401" spans="1:1" ht="15.5" x14ac:dyDescent="0.35">
      <c r="A14401" s="2"/>
    </row>
    <row r="14402" spans="1:1" ht="15.5" x14ac:dyDescent="0.35">
      <c r="A14402" s="2"/>
    </row>
    <row r="14403" spans="1:1" ht="15.5" x14ac:dyDescent="0.35">
      <c r="A14403" s="2"/>
    </row>
    <row r="14404" spans="1:1" ht="15.5" x14ac:dyDescent="0.35">
      <c r="A14404" s="2"/>
    </row>
    <row r="14405" spans="1:1" ht="15.5" x14ac:dyDescent="0.35">
      <c r="A14405" s="2"/>
    </row>
    <row r="14406" spans="1:1" ht="15.5" x14ac:dyDescent="0.35">
      <c r="A14406" s="2"/>
    </row>
    <row r="14407" spans="1:1" ht="15.5" x14ac:dyDescent="0.35">
      <c r="A14407" s="2"/>
    </row>
    <row r="14408" spans="1:1" ht="15.5" x14ac:dyDescent="0.35">
      <c r="A14408" s="2"/>
    </row>
    <row r="14409" spans="1:1" ht="15.5" x14ac:dyDescent="0.35">
      <c r="A14409" s="2"/>
    </row>
    <row r="14410" spans="1:1" ht="15.5" x14ac:dyDescent="0.35">
      <c r="A14410" s="2"/>
    </row>
    <row r="14411" spans="1:1" ht="15.5" x14ac:dyDescent="0.35">
      <c r="A14411" s="2"/>
    </row>
    <row r="14412" spans="1:1" ht="15.5" x14ac:dyDescent="0.35">
      <c r="A14412" s="2"/>
    </row>
    <row r="14413" spans="1:1" ht="15.5" x14ac:dyDescent="0.35">
      <c r="A14413" s="2"/>
    </row>
    <row r="14414" spans="1:1" ht="15.5" x14ac:dyDescent="0.35">
      <c r="A14414" s="2"/>
    </row>
    <row r="14415" spans="1:1" ht="15.5" x14ac:dyDescent="0.35">
      <c r="A14415" s="2"/>
    </row>
    <row r="14416" spans="1:1" ht="15.5" x14ac:dyDescent="0.35">
      <c r="A14416" s="2"/>
    </row>
    <row r="14417" spans="1:1" ht="15.5" x14ac:dyDescent="0.35">
      <c r="A14417" s="2"/>
    </row>
    <row r="14418" spans="1:1" ht="15.5" x14ac:dyDescent="0.35">
      <c r="A14418" s="2"/>
    </row>
    <row r="14419" spans="1:1" ht="15.5" x14ac:dyDescent="0.35">
      <c r="A14419" s="2"/>
    </row>
    <row r="14420" spans="1:1" ht="15.5" x14ac:dyDescent="0.35">
      <c r="A14420" s="2"/>
    </row>
    <row r="14421" spans="1:1" ht="15.5" x14ac:dyDescent="0.35">
      <c r="A14421" s="2"/>
    </row>
    <row r="14422" spans="1:1" ht="15.5" x14ac:dyDescent="0.35">
      <c r="A14422" s="2"/>
    </row>
    <row r="14423" spans="1:1" ht="15.5" x14ac:dyDescent="0.35">
      <c r="A14423" s="2"/>
    </row>
    <row r="14424" spans="1:1" ht="15.5" x14ac:dyDescent="0.35">
      <c r="A14424" s="2"/>
    </row>
    <row r="14425" spans="1:1" ht="15.5" x14ac:dyDescent="0.35">
      <c r="A14425" s="2"/>
    </row>
    <row r="14426" spans="1:1" ht="15.5" x14ac:dyDescent="0.35">
      <c r="A14426" s="2"/>
    </row>
    <row r="14427" spans="1:1" ht="15.5" x14ac:dyDescent="0.35">
      <c r="A14427" s="2"/>
    </row>
    <row r="14428" spans="1:1" ht="15.5" x14ac:dyDescent="0.35">
      <c r="A14428" s="2"/>
    </row>
    <row r="14429" spans="1:1" ht="15.5" x14ac:dyDescent="0.35">
      <c r="A14429" s="2"/>
    </row>
    <row r="14430" spans="1:1" ht="15.5" x14ac:dyDescent="0.35">
      <c r="A14430" s="2"/>
    </row>
    <row r="14431" spans="1:1" ht="15.5" x14ac:dyDescent="0.35">
      <c r="A14431" s="2"/>
    </row>
    <row r="14432" spans="1:1" ht="15.5" x14ac:dyDescent="0.35">
      <c r="A14432" s="2"/>
    </row>
    <row r="14433" spans="1:1" ht="15.5" x14ac:dyDescent="0.35">
      <c r="A14433" s="2"/>
    </row>
    <row r="14434" spans="1:1" ht="15.5" x14ac:dyDescent="0.35">
      <c r="A14434" s="2"/>
    </row>
    <row r="14435" spans="1:1" ht="15.5" x14ac:dyDescent="0.35">
      <c r="A14435" s="2"/>
    </row>
    <row r="14436" spans="1:1" ht="15.5" x14ac:dyDescent="0.35">
      <c r="A14436" s="2"/>
    </row>
    <row r="14437" spans="1:1" ht="15.5" x14ac:dyDescent="0.35">
      <c r="A14437" s="2"/>
    </row>
    <row r="14438" spans="1:1" ht="15.5" x14ac:dyDescent="0.35">
      <c r="A14438" s="2"/>
    </row>
    <row r="14439" spans="1:1" ht="15.5" x14ac:dyDescent="0.35">
      <c r="A14439" s="2"/>
    </row>
    <row r="14440" spans="1:1" ht="15.5" x14ac:dyDescent="0.35">
      <c r="A14440" s="2"/>
    </row>
    <row r="14441" spans="1:1" ht="15.5" x14ac:dyDescent="0.35">
      <c r="A14441" s="2"/>
    </row>
    <row r="14442" spans="1:1" ht="15.5" x14ac:dyDescent="0.35">
      <c r="A14442" s="2"/>
    </row>
    <row r="14443" spans="1:1" ht="15.5" x14ac:dyDescent="0.35">
      <c r="A14443" s="2"/>
    </row>
    <row r="14444" spans="1:1" ht="15.5" x14ac:dyDescent="0.35">
      <c r="A14444" s="2"/>
    </row>
    <row r="14445" spans="1:1" ht="15.5" x14ac:dyDescent="0.35">
      <c r="A14445" s="2"/>
    </row>
    <row r="14446" spans="1:1" ht="15.5" x14ac:dyDescent="0.35">
      <c r="A14446" s="2"/>
    </row>
    <row r="14447" spans="1:1" ht="15.5" x14ac:dyDescent="0.35">
      <c r="A14447" s="2"/>
    </row>
    <row r="14448" spans="1:1" ht="15.5" x14ac:dyDescent="0.35">
      <c r="A14448" s="2"/>
    </row>
    <row r="14449" spans="1:1" ht="15.5" x14ac:dyDescent="0.35">
      <c r="A14449" s="2"/>
    </row>
    <row r="14450" spans="1:1" ht="15.5" x14ac:dyDescent="0.35">
      <c r="A14450" s="2"/>
    </row>
    <row r="14451" spans="1:1" ht="15.5" x14ac:dyDescent="0.35">
      <c r="A14451" s="2"/>
    </row>
    <row r="14452" spans="1:1" ht="15.5" x14ac:dyDescent="0.35">
      <c r="A14452" s="2"/>
    </row>
    <row r="14453" spans="1:1" ht="15.5" x14ac:dyDescent="0.35">
      <c r="A14453" s="2"/>
    </row>
    <row r="14454" spans="1:1" ht="15.5" x14ac:dyDescent="0.35">
      <c r="A14454" s="2"/>
    </row>
    <row r="14455" spans="1:1" ht="15.5" x14ac:dyDescent="0.35">
      <c r="A14455" s="2"/>
    </row>
    <row r="14456" spans="1:1" ht="15.5" x14ac:dyDescent="0.35">
      <c r="A14456" s="2"/>
    </row>
    <row r="14457" spans="1:1" ht="15.5" x14ac:dyDescent="0.35">
      <c r="A14457" s="2"/>
    </row>
    <row r="14458" spans="1:1" ht="15.5" x14ac:dyDescent="0.35">
      <c r="A14458" s="2"/>
    </row>
    <row r="14459" spans="1:1" ht="15.5" x14ac:dyDescent="0.35">
      <c r="A14459" s="2"/>
    </row>
    <row r="14460" spans="1:1" ht="15.5" x14ac:dyDescent="0.35">
      <c r="A14460" s="2"/>
    </row>
    <row r="14461" spans="1:1" ht="15.5" x14ac:dyDescent="0.35">
      <c r="A14461" s="2"/>
    </row>
    <row r="14462" spans="1:1" ht="15.5" x14ac:dyDescent="0.35">
      <c r="A14462" s="2"/>
    </row>
    <row r="14463" spans="1:1" ht="15.5" x14ac:dyDescent="0.35">
      <c r="A14463" s="2"/>
    </row>
    <row r="14464" spans="1:1" ht="15.5" x14ac:dyDescent="0.35">
      <c r="A14464" s="2"/>
    </row>
    <row r="14465" spans="1:1" ht="15.5" x14ac:dyDescent="0.35">
      <c r="A14465" s="2"/>
    </row>
    <row r="14466" spans="1:1" ht="15.5" x14ac:dyDescent="0.35">
      <c r="A14466" s="2"/>
    </row>
    <row r="14467" spans="1:1" ht="15.5" x14ac:dyDescent="0.35">
      <c r="A14467" s="2"/>
    </row>
    <row r="14468" spans="1:1" ht="15.5" x14ac:dyDescent="0.35">
      <c r="A14468" s="2"/>
    </row>
    <row r="14469" spans="1:1" ht="15.5" x14ac:dyDescent="0.35">
      <c r="A14469" s="2"/>
    </row>
    <row r="14470" spans="1:1" ht="15.5" x14ac:dyDescent="0.35">
      <c r="A14470" s="2"/>
    </row>
    <row r="14471" spans="1:1" ht="15.5" x14ac:dyDescent="0.35">
      <c r="A14471" s="2"/>
    </row>
    <row r="14472" spans="1:1" ht="15.5" x14ac:dyDescent="0.35">
      <c r="A14472" s="2"/>
    </row>
    <row r="14473" spans="1:1" ht="15.5" x14ac:dyDescent="0.35">
      <c r="A14473" s="2"/>
    </row>
    <row r="14474" spans="1:1" ht="15.5" x14ac:dyDescent="0.35">
      <c r="A14474" s="2"/>
    </row>
    <row r="14475" spans="1:1" ht="15.5" x14ac:dyDescent="0.35">
      <c r="A14475" s="2"/>
    </row>
    <row r="14476" spans="1:1" ht="15.5" x14ac:dyDescent="0.35">
      <c r="A14476" s="2"/>
    </row>
    <row r="14477" spans="1:1" ht="15.5" x14ac:dyDescent="0.35">
      <c r="A14477" s="2"/>
    </row>
    <row r="14478" spans="1:1" ht="15.5" x14ac:dyDescent="0.35">
      <c r="A14478" s="2"/>
    </row>
    <row r="14479" spans="1:1" ht="15.5" x14ac:dyDescent="0.35">
      <c r="A14479" s="2"/>
    </row>
    <row r="14480" spans="1:1" ht="15.5" x14ac:dyDescent="0.35">
      <c r="A14480" s="2"/>
    </row>
    <row r="14481" spans="1:1" ht="15.5" x14ac:dyDescent="0.35">
      <c r="A14481" s="2"/>
    </row>
    <row r="14482" spans="1:1" ht="15.5" x14ac:dyDescent="0.35">
      <c r="A14482" s="2"/>
    </row>
    <row r="14483" spans="1:1" ht="15.5" x14ac:dyDescent="0.35">
      <c r="A14483" s="2"/>
    </row>
    <row r="14484" spans="1:1" ht="15.5" x14ac:dyDescent="0.35">
      <c r="A14484" s="2"/>
    </row>
    <row r="14485" spans="1:1" ht="15.5" x14ac:dyDescent="0.35">
      <c r="A14485" s="2"/>
    </row>
    <row r="14486" spans="1:1" ht="15.5" x14ac:dyDescent="0.35">
      <c r="A14486" s="2"/>
    </row>
    <row r="14487" spans="1:1" ht="15.5" x14ac:dyDescent="0.35">
      <c r="A14487" s="2"/>
    </row>
    <row r="14488" spans="1:1" ht="15.5" x14ac:dyDescent="0.35">
      <c r="A14488" s="2"/>
    </row>
    <row r="14489" spans="1:1" ht="15.5" x14ac:dyDescent="0.35">
      <c r="A14489" s="2"/>
    </row>
    <row r="14490" spans="1:1" ht="15.5" x14ac:dyDescent="0.35">
      <c r="A14490" s="2"/>
    </row>
    <row r="14491" spans="1:1" ht="15.5" x14ac:dyDescent="0.35">
      <c r="A14491" s="2"/>
    </row>
    <row r="14492" spans="1:1" ht="15.5" x14ac:dyDescent="0.35">
      <c r="A14492" s="2"/>
    </row>
    <row r="14493" spans="1:1" ht="15.5" x14ac:dyDescent="0.35">
      <c r="A14493" s="2"/>
    </row>
    <row r="14494" spans="1:1" ht="15.5" x14ac:dyDescent="0.35">
      <c r="A14494" s="2"/>
    </row>
    <row r="14495" spans="1:1" ht="15.5" x14ac:dyDescent="0.35">
      <c r="A14495" s="2"/>
    </row>
    <row r="14496" spans="1:1" ht="15.5" x14ac:dyDescent="0.35">
      <c r="A14496" s="2"/>
    </row>
    <row r="14497" spans="1:1" ht="15.5" x14ac:dyDescent="0.35">
      <c r="A14497" s="2"/>
    </row>
    <row r="14498" spans="1:1" ht="15.5" x14ac:dyDescent="0.35">
      <c r="A14498" s="2"/>
    </row>
    <row r="14499" spans="1:1" ht="15.5" x14ac:dyDescent="0.35">
      <c r="A14499" s="2"/>
    </row>
    <row r="14500" spans="1:1" ht="15.5" x14ac:dyDescent="0.35">
      <c r="A14500" s="2"/>
    </row>
    <row r="14501" spans="1:1" ht="15.5" x14ac:dyDescent="0.35">
      <c r="A14501" s="2"/>
    </row>
    <row r="14502" spans="1:1" ht="15.5" x14ac:dyDescent="0.35">
      <c r="A14502" s="2"/>
    </row>
    <row r="14503" spans="1:1" ht="15.5" x14ac:dyDescent="0.35">
      <c r="A14503" s="2"/>
    </row>
    <row r="14504" spans="1:1" ht="15.5" x14ac:dyDescent="0.35">
      <c r="A14504" s="2"/>
    </row>
    <row r="14505" spans="1:1" ht="15.5" x14ac:dyDescent="0.35">
      <c r="A14505" s="2"/>
    </row>
    <row r="14506" spans="1:1" ht="15.5" x14ac:dyDescent="0.35">
      <c r="A14506" s="2"/>
    </row>
    <row r="14507" spans="1:1" ht="15.5" x14ac:dyDescent="0.35">
      <c r="A14507" s="2"/>
    </row>
    <row r="14508" spans="1:1" ht="15.5" x14ac:dyDescent="0.35">
      <c r="A14508" s="2"/>
    </row>
    <row r="14509" spans="1:1" ht="15.5" x14ac:dyDescent="0.35">
      <c r="A14509" s="2"/>
    </row>
    <row r="14510" spans="1:1" ht="15.5" x14ac:dyDescent="0.35">
      <c r="A14510" s="2"/>
    </row>
    <row r="14511" spans="1:1" ht="15.5" x14ac:dyDescent="0.35">
      <c r="A14511" s="2"/>
    </row>
    <row r="14512" spans="1:1" ht="15.5" x14ac:dyDescent="0.35">
      <c r="A14512" s="2"/>
    </row>
    <row r="14513" spans="1:1" ht="15.5" x14ac:dyDescent="0.35">
      <c r="A14513" s="2"/>
    </row>
    <row r="14514" spans="1:1" ht="15.5" x14ac:dyDescent="0.35">
      <c r="A14514" s="2"/>
    </row>
    <row r="14515" spans="1:1" ht="15.5" x14ac:dyDescent="0.35">
      <c r="A14515" s="2"/>
    </row>
    <row r="14516" spans="1:1" ht="15.5" x14ac:dyDescent="0.35">
      <c r="A14516" s="2"/>
    </row>
    <row r="14517" spans="1:1" ht="15.5" x14ac:dyDescent="0.35">
      <c r="A14517" s="2"/>
    </row>
    <row r="14518" spans="1:1" ht="15.5" x14ac:dyDescent="0.35">
      <c r="A14518" s="2"/>
    </row>
    <row r="14519" spans="1:1" ht="15.5" x14ac:dyDescent="0.35">
      <c r="A14519" s="2"/>
    </row>
    <row r="14520" spans="1:1" ht="15.5" x14ac:dyDescent="0.35">
      <c r="A14520" s="2"/>
    </row>
    <row r="14521" spans="1:1" ht="15.5" x14ac:dyDescent="0.35">
      <c r="A14521" s="2"/>
    </row>
    <row r="14522" spans="1:1" ht="15.5" x14ac:dyDescent="0.35">
      <c r="A14522" s="2"/>
    </row>
    <row r="14523" spans="1:1" ht="15.5" x14ac:dyDescent="0.35">
      <c r="A14523" s="2"/>
    </row>
    <row r="14524" spans="1:1" ht="15.5" x14ac:dyDescent="0.35">
      <c r="A14524" s="2"/>
    </row>
    <row r="14525" spans="1:1" ht="15.5" x14ac:dyDescent="0.35">
      <c r="A14525" s="2"/>
    </row>
    <row r="14526" spans="1:1" ht="15.5" x14ac:dyDescent="0.35">
      <c r="A14526" s="2"/>
    </row>
    <row r="14527" spans="1:1" ht="15.5" x14ac:dyDescent="0.35">
      <c r="A14527" s="2"/>
    </row>
    <row r="14528" spans="1:1" ht="15.5" x14ac:dyDescent="0.35">
      <c r="A14528" s="2"/>
    </row>
    <row r="14529" spans="1:1" ht="15.5" x14ac:dyDescent="0.35">
      <c r="A14529" s="2"/>
    </row>
    <row r="14530" spans="1:1" ht="15.5" x14ac:dyDescent="0.35">
      <c r="A14530" s="2"/>
    </row>
    <row r="14531" spans="1:1" ht="15.5" x14ac:dyDescent="0.35">
      <c r="A14531" s="2"/>
    </row>
    <row r="14532" spans="1:1" ht="15.5" x14ac:dyDescent="0.35">
      <c r="A14532" s="2"/>
    </row>
    <row r="14533" spans="1:1" ht="15.5" x14ac:dyDescent="0.35">
      <c r="A14533" s="2"/>
    </row>
    <row r="14534" spans="1:1" ht="15.5" x14ac:dyDescent="0.35">
      <c r="A14534" s="2"/>
    </row>
    <row r="14535" spans="1:1" ht="15.5" x14ac:dyDescent="0.35">
      <c r="A14535" s="2"/>
    </row>
    <row r="14536" spans="1:1" ht="15.5" x14ac:dyDescent="0.35">
      <c r="A14536" s="2"/>
    </row>
    <row r="14537" spans="1:1" ht="15.5" x14ac:dyDescent="0.35">
      <c r="A14537" s="2"/>
    </row>
    <row r="14538" spans="1:1" ht="15.5" x14ac:dyDescent="0.35">
      <c r="A14538" s="2"/>
    </row>
    <row r="14539" spans="1:1" ht="15.5" x14ac:dyDescent="0.35">
      <c r="A14539" s="2"/>
    </row>
    <row r="14540" spans="1:1" ht="15.5" x14ac:dyDescent="0.35">
      <c r="A14540" s="2"/>
    </row>
    <row r="14541" spans="1:1" ht="15.5" x14ac:dyDescent="0.35">
      <c r="A14541" s="2"/>
    </row>
    <row r="14542" spans="1:1" ht="15.5" x14ac:dyDescent="0.35">
      <c r="A14542" s="2"/>
    </row>
    <row r="14543" spans="1:1" ht="15.5" x14ac:dyDescent="0.35">
      <c r="A14543" s="2"/>
    </row>
    <row r="14544" spans="1:1" ht="15.5" x14ac:dyDescent="0.35">
      <c r="A14544" s="2"/>
    </row>
    <row r="14545" spans="1:1" ht="15.5" x14ac:dyDescent="0.35">
      <c r="A14545" s="2"/>
    </row>
    <row r="14546" spans="1:1" ht="15.5" x14ac:dyDescent="0.35">
      <c r="A14546" s="2"/>
    </row>
    <row r="14547" spans="1:1" ht="15.5" x14ac:dyDescent="0.35">
      <c r="A14547" s="2"/>
    </row>
    <row r="14548" spans="1:1" ht="15.5" x14ac:dyDescent="0.35">
      <c r="A14548" s="2"/>
    </row>
    <row r="14549" spans="1:1" ht="15.5" x14ac:dyDescent="0.35">
      <c r="A14549" s="2"/>
    </row>
    <row r="14550" spans="1:1" ht="15.5" x14ac:dyDescent="0.35">
      <c r="A14550" s="2"/>
    </row>
    <row r="14551" spans="1:1" ht="15.5" x14ac:dyDescent="0.35">
      <c r="A14551" s="2"/>
    </row>
    <row r="14552" spans="1:1" ht="15.5" x14ac:dyDescent="0.35">
      <c r="A14552" s="2"/>
    </row>
    <row r="14553" spans="1:1" ht="15.5" x14ac:dyDescent="0.35">
      <c r="A14553" s="2"/>
    </row>
    <row r="14554" spans="1:1" ht="15.5" x14ac:dyDescent="0.35">
      <c r="A14554" s="2"/>
    </row>
    <row r="14555" spans="1:1" ht="15.5" x14ac:dyDescent="0.35">
      <c r="A14555" s="2"/>
    </row>
    <row r="14556" spans="1:1" ht="15.5" x14ac:dyDescent="0.35">
      <c r="A14556" s="2"/>
    </row>
    <row r="14557" spans="1:1" ht="15.5" x14ac:dyDescent="0.35">
      <c r="A14557" s="2"/>
    </row>
    <row r="14558" spans="1:1" ht="15.5" x14ac:dyDescent="0.35">
      <c r="A14558" s="2"/>
    </row>
    <row r="14559" spans="1:1" ht="15.5" x14ac:dyDescent="0.35">
      <c r="A14559" s="2"/>
    </row>
    <row r="14560" spans="1:1" ht="15.5" x14ac:dyDescent="0.35">
      <c r="A14560" s="2"/>
    </row>
    <row r="14561" spans="1:1" ht="15.5" x14ac:dyDescent="0.35">
      <c r="A14561" s="2"/>
    </row>
    <row r="14562" spans="1:1" ht="15.5" x14ac:dyDescent="0.35">
      <c r="A14562" s="2"/>
    </row>
    <row r="14563" spans="1:1" ht="15.5" x14ac:dyDescent="0.35">
      <c r="A14563" s="2"/>
    </row>
    <row r="14564" spans="1:1" ht="15.5" x14ac:dyDescent="0.35">
      <c r="A14564" s="2"/>
    </row>
    <row r="14565" spans="1:1" ht="15.5" x14ac:dyDescent="0.35">
      <c r="A14565" s="2"/>
    </row>
    <row r="14566" spans="1:1" ht="15.5" x14ac:dyDescent="0.35">
      <c r="A14566" s="2"/>
    </row>
    <row r="14567" spans="1:1" ht="15.5" x14ac:dyDescent="0.35">
      <c r="A14567" s="2"/>
    </row>
    <row r="14568" spans="1:1" ht="15.5" x14ac:dyDescent="0.35">
      <c r="A14568" s="2"/>
    </row>
    <row r="14569" spans="1:1" ht="15.5" x14ac:dyDescent="0.35">
      <c r="A14569" s="2"/>
    </row>
    <row r="14570" spans="1:1" ht="15.5" x14ac:dyDescent="0.35">
      <c r="A14570" s="2"/>
    </row>
    <row r="14571" spans="1:1" ht="15.5" x14ac:dyDescent="0.35">
      <c r="A14571" s="2"/>
    </row>
    <row r="14572" spans="1:1" ht="15.5" x14ac:dyDescent="0.35">
      <c r="A14572" s="2"/>
    </row>
    <row r="14573" spans="1:1" ht="15.5" x14ac:dyDescent="0.35">
      <c r="A14573" s="2"/>
    </row>
    <row r="14574" spans="1:1" ht="15.5" x14ac:dyDescent="0.35">
      <c r="A14574" s="2"/>
    </row>
    <row r="14575" spans="1:1" ht="15.5" x14ac:dyDescent="0.35">
      <c r="A14575" s="2"/>
    </row>
    <row r="14576" spans="1:1" ht="15.5" x14ac:dyDescent="0.35">
      <c r="A14576" s="2"/>
    </row>
    <row r="14577" spans="1:1" ht="15.5" x14ac:dyDescent="0.35">
      <c r="A14577" s="2"/>
    </row>
    <row r="14578" spans="1:1" ht="15.5" x14ac:dyDescent="0.35">
      <c r="A14578" s="2"/>
    </row>
    <row r="14579" spans="1:1" ht="15.5" x14ac:dyDescent="0.35">
      <c r="A14579" s="2"/>
    </row>
    <row r="14580" spans="1:1" ht="15.5" x14ac:dyDescent="0.35">
      <c r="A14580" s="2"/>
    </row>
    <row r="14581" spans="1:1" ht="15.5" x14ac:dyDescent="0.35">
      <c r="A14581" s="2"/>
    </row>
    <row r="14582" spans="1:1" ht="15.5" x14ac:dyDescent="0.35">
      <c r="A14582" s="2"/>
    </row>
    <row r="14583" spans="1:1" ht="15.5" x14ac:dyDescent="0.35">
      <c r="A14583" s="2"/>
    </row>
    <row r="14584" spans="1:1" ht="15.5" x14ac:dyDescent="0.35">
      <c r="A14584" s="2"/>
    </row>
    <row r="14585" spans="1:1" ht="15.5" x14ac:dyDescent="0.35">
      <c r="A14585" s="2"/>
    </row>
    <row r="14586" spans="1:1" ht="15.5" x14ac:dyDescent="0.35">
      <c r="A14586" s="2"/>
    </row>
    <row r="14587" spans="1:1" ht="15.5" x14ac:dyDescent="0.35">
      <c r="A14587" s="2"/>
    </row>
    <row r="14588" spans="1:1" ht="15.5" x14ac:dyDescent="0.35">
      <c r="A14588" s="2"/>
    </row>
    <row r="14589" spans="1:1" ht="15.5" x14ac:dyDescent="0.35">
      <c r="A14589" s="2"/>
    </row>
    <row r="14590" spans="1:1" ht="15.5" x14ac:dyDescent="0.35">
      <c r="A14590" s="2"/>
    </row>
    <row r="14591" spans="1:1" ht="15.5" x14ac:dyDescent="0.35">
      <c r="A14591" s="2"/>
    </row>
    <row r="14592" spans="1:1" ht="15.5" x14ac:dyDescent="0.35">
      <c r="A14592" s="2"/>
    </row>
    <row r="14593" spans="1:1" ht="15.5" x14ac:dyDescent="0.35">
      <c r="A14593" s="2"/>
    </row>
    <row r="14594" spans="1:1" ht="15.5" x14ac:dyDescent="0.35">
      <c r="A14594" s="2"/>
    </row>
    <row r="14595" spans="1:1" ht="15.5" x14ac:dyDescent="0.35">
      <c r="A14595" s="2"/>
    </row>
    <row r="14596" spans="1:1" ht="15.5" x14ac:dyDescent="0.35">
      <c r="A14596" s="2"/>
    </row>
    <row r="14597" spans="1:1" ht="15.5" x14ac:dyDescent="0.35">
      <c r="A14597" s="2"/>
    </row>
    <row r="14598" spans="1:1" ht="15.5" x14ac:dyDescent="0.35">
      <c r="A14598" s="2"/>
    </row>
    <row r="14599" spans="1:1" ht="15.5" x14ac:dyDescent="0.35">
      <c r="A14599" s="2"/>
    </row>
    <row r="14600" spans="1:1" ht="15.5" x14ac:dyDescent="0.35">
      <c r="A14600" s="2"/>
    </row>
    <row r="14601" spans="1:1" ht="15.5" x14ac:dyDescent="0.35">
      <c r="A14601" s="2"/>
    </row>
    <row r="14602" spans="1:1" ht="15.5" x14ac:dyDescent="0.35">
      <c r="A14602" s="2"/>
    </row>
    <row r="14603" spans="1:1" ht="15.5" x14ac:dyDescent="0.35">
      <c r="A14603" s="2"/>
    </row>
    <row r="14604" spans="1:1" ht="15.5" x14ac:dyDescent="0.35">
      <c r="A14604" s="2"/>
    </row>
    <row r="14605" spans="1:1" ht="15.5" x14ac:dyDescent="0.35">
      <c r="A14605" s="2"/>
    </row>
    <row r="14606" spans="1:1" ht="15.5" x14ac:dyDescent="0.35">
      <c r="A14606" s="2"/>
    </row>
    <row r="14607" spans="1:1" ht="15.5" x14ac:dyDescent="0.35">
      <c r="A14607" s="2"/>
    </row>
    <row r="14608" spans="1:1" ht="15.5" x14ac:dyDescent="0.35">
      <c r="A14608" s="2"/>
    </row>
    <row r="14609" spans="1:1" ht="15.5" x14ac:dyDescent="0.35">
      <c r="A14609" s="2"/>
    </row>
    <row r="14610" spans="1:1" ht="15.5" x14ac:dyDescent="0.35">
      <c r="A14610" s="2"/>
    </row>
    <row r="14611" spans="1:1" ht="15.5" x14ac:dyDescent="0.35">
      <c r="A14611" s="2"/>
    </row>
    <row r="14612" spans="1:1" ht="15.5" x14ac:dyDescent="0.35">
      <c r="A14612" s="2"/>
    </row>
    <row r="14613" spans="1:1" ht="15.5" x14ac:dyDescent="0.35">
      <c r="A14613" s="2"/>
    </row>
    <row r="14614" spans="1:1" ht="15.5" x14ac:dyDescent="0.35">
      <c r="A14614" s="2"/>
    </row>
    <row r="14615" spans="1:1" ht="15.5" x14ac:dyDescent="0.35">
      <c r="A14615" s="2"/>
    </row>
    <row r="14616" spans="1:1" ht="15.5" x14ac:dyDescent="0.35">
      <c r="A14616" s="2"/>
    </row>
    <row r="14617" spans="1:1" ht="15.5" x14ac:dyDescent="0.35">
      <c r="A14617" s="2"/>
    </row>
    <row r="14618" spans="1:1" ht="15.5" x14ac:dyDescent="0.35">
      <c r="A14618" s="2"/>
    </row>
    <row r="14619" spans="1:1" ht="15.5" x14ac:dyDescent="0.35">
      <c r="A14619" s="2"/>
    </row>
    <row r="14620" spans="1:1" ht="15.5" x14ac:dyDescent="0.35">
      <c r="A14620" s="2"/>
    </row>
    <row r="14621" spans="1:1" ht="15.5" x14ac:dyDescent="0.35">
      <c r="A14621" s="2"/>
    </row>
    <row r="14622" spans="1:1" ht="15.5" x14ac:dyDescent="0.35">
      <c r="A14622" s="2"/>
    </row>
    <row r="14623" spans="1:1" ht="15.5" x14ac:dyDescent="0.35">
      <c r="A14623" s="2"/>
    </row>
    <row r="14624" spans="1:1" ht="15.5" x14ac:dyDescent="0.35">
      <c r="A14624" s="2"/>
    </row>
    <row r="14625" spans="1:1" ht="15.5" x14ac:dyDescent="0.35">
      <c r="A14625" s="2"/>
    </row>
    <row r="14626" spans="1:1" ht="15.5" x14ac:dyDescent="0.35">
      <c r="A14626" s="2"/>
    </row>
    <row r="14627" spans="1:1" ht="15.5" x14ac:dyDescent="0.35">
      <c r="A14627" s="2"/>
    </row>
    <row r="14628" spans="1:1" ht="15.5" x14ac:dyDescent="0.35">
      <c r="A14628" s="2"/>
    </row>
    <row r="14629" spans="1:1" ht="15.5" x14ac:dyDescent="0.35">
      <c r="A14629" s="2"/>
    </row>
    <row r="14630" spans="1:1" ht="15.5" x14ac:dyDescent="0.35">
      <c r="A14630" s="2"/>
    </row>
    <row r="14631" spans="1:1" ht="15.5" x14ac:dyDescent="0.35">
      <c r="A14631" s="2"/>
    </row>
    <row r="14632" spans="1:1" ht="15.5" x14ac:dyDescent="0.35">
      <c r="A14632" s="2"/>
    </row>
    <row r="14633" spans="1:1" ht="15.5" x14ac:dyDescent="0.35">
      <c r="A14633" s="2"/>
    </row>
    <row r="14634" spans="1:1" ht="15.5" x14ac:dyDescent="0.35">
      <c r="A14634" s="2"/>
    </row>
    <row r="14635" spans="1:1" ht="15.5" x14ac:dyDescent="0.35">
      <c r="A14635" s="2"/>
    </row>
    <row r="14636" spans="1:1" ht="15.5" x14ac:dyDescent="0.35">
      <c r="A14636" s="2"/>
    </row>
    <row r="14637" spans="1:1" ht="15.5" x14ac:dyDescent="0.35">
      <c r="A14637" s="2"/>
    </row>
    <row r="14638" spans="1:1" ht="15.5" x14ac:dyDescent="0.35">
      <c r="A14638" s="2"/>
    </row>
    <row r="14639" spans="1:1" ht="15.5" x14ac:dyDescent="0.35">
      <c r="A14639" s="2"/>
    </row>
    <row r="14640" spans="1:1" ht="15.5" x14ac:dyDescent="0.35">
      <c r="A14640" s="2"/>
    </row>
    <row r="14641" spans="1:1" ht="15.5" x14ac:dyDescent="0.35">
      <c r="A14641" s="2"/>
    </row>
    <row r="14642" spans="1:1" ht="15.5" x14ac:dyDescent="0.35">
      <c r="A14642" s="2"/>
    </row>
    <row r="14643" spans="1:1" ht="15.5" x14ac:dyDescent="0.35">
      <c r="A14643" s="2"/>
    </row>
    <row r="14644" spans="1:1" ht="15.5" x14ac:dyDescent="0.35">
      <c r="A14644" s="2"/>
    </row>
    <row r="14645" spans="1:1" ht="15.5" x14ac:dyDescent="0.35">
      <c r="A14645" s="2"/>
    </row>
    <row r="14646" spans="1:1" ht="15.5" x14ac:dyDescent="0.35">
      <c r="A14646" s="2"/>
    </row>
    <row r="14647" spans="1:1" ht="15.5" x14ac:dyDescent="0.35">
      <c r="A14647" s="2"/>
    </row>
    <row r="14648" spans="1:1" ht="15.5" x14ac:dyDescent="0.35">
      <c r="A14648" s="2"/>
    </row>
    <row r="14649" spans="1:1" ht="15.5" x14ac:dyDescent="0.35">
      <c r="A14649" s="2"/>
    </row>
    <row r="14650" spans="1:1" ht="15.5" x14ac:dyDescent="0.35">
      <c r="A14650" s="2"/>
    </row>
    <row r="14651" spans="1:1" ht="15.5" x14ac:dyDescent="0.35">
      <c r="A14651" s="2"/>
    </row>
    <row r="14652" spans="1:1" ht="15.5" x14ac:dyDescent="0.35">
      <c r="A14652" s="2"/>
    </row>
    <row r="14653" spans="1:1" ht="15.5" x14ac:dyDescent="0.35">
      <c r="A14653" s="2"/>
    </row>
    <row r="14654" spans="1:1" ht="15.5" x14ac:dyDescent="0.35">
      <c r="A14654" s="2"/>
    </row>
    <row r="14655" spans="1:1" ht="15.5" x14ac:dyDescent="0.35">
      <c r="A14655" s="2"/>
    </row>
    <row r="14656" spans="1:1" ht="15.5" x14ac:dyDescent="0.35">
      <c r="A14656" s="2"/>
    </row>
    <row r="14657" spans="1:1" ht="15.5" x14ac:dyDescent="0.35">
      <c r="A14657" s="2"/>
    </row>
    <row r="14658" spans="1:1" ht="15.5" x14ac:dyDescent="0.35">
      <c r="A14658" s="2"/>
    </row>
    <row r="14659" spans="1:1" ht="15.5" x14ac:dyDescent="0.35">
      <c r="A14659" s="2"/>
    </row>
    <row r="14660" spans="1:1" ht="15.5" x14ac:dyDescent="0.35">
      <c r="A14660" s="2"/>
    </row>
    <row r="14661" spans="1:1" ht="15.5" x14ac:dyDescent="0.35">
      <c r="A14661" s="2"/>
    </row>
    <row r="14662" spans="1:1" ht="15.5" x14ac:dyDescent="0.35">
      <c r="A14662" s="2"/>
    </row>
    <row r="14663" spans="1:1" ht="15.5" x14ac:dyDescent="0.35">
      <c r="A14663" s="2"/>
    </row>
    <row r="14664" spans="1:1" ht="15.5" x14ac:dyDescent="0.35">
      <c r="A14664" s="2"/>
    </row>
    <row r="14665" spans="1:1" ht="15.5" x14ac:dyDescent="0.35">
      <c r="A14665" s="2"/>
    </row>
    <row r="14666" spans="1:1" ht="15.5" x14ac:dyDescent="0.35">
      <c r="A14666" s="2"/>
    </row>
    <row r="14667" spans="1:1" ht="15.5" x14ac:dyDescent="0.35">
      <c r="A14667" s="2"/>
    </row>
    <row r="14668" spans="1:1" ht="15.5" x14ac:dyDescent="0.35">
      <c r="A14668" s="2"/>
    </row>
    <row r="14669" spans="1:1" ht="15.5" x14ac:dyDescent="0.35">
      <c r="A14669" s="2"/>
    </row>
    <row r="14670" spans="1:1" ht="15.5" x14ac:dyDescent="0.35">
      <c r="A14670" s="2"/>
    </row>
    <row r="14671" spans="1:1" ht="15.5" x14ac:dyDescent="0.35">
      <c r="A14671" s="2"/>
    </row>
    <row r="14672" spans="1:1" ht="15.5" x14ac:dyDescent="0.35">
      <c r="A14672" s="2"/>
    </row>
    <row r="14673" spans="1:1" ht="15.5" x14ac:dyDescent="0.35">
      <c r="A14673" s="2"/>
    </row>
    <row r="14674" spans="1:1" ht="15.5" x14ac:dyDescent="0.35">
      <c r="A14674" s="2"/>
    </row>
    <row r="14675" spans="1:1" ht="15.5" x14ac:dyDescent="0.35">
      <c r="A14675" s="2"/>
    </row>
    <row r="14676" spans="1:1" ht="15.5" x14ac:dyDescent="0.35">
      <c r="A14676" s="2"/>
    </row>
    <row r="14677" spans="1:1" ht="15.5" x14ac:dyDescent="0.35">
      <c r="A14677" s="2"/>
    </row>
    <row r="14678" spans="1:1" ht="15.5" x14ac:dyDescent="0.35">
      <c r="A14678" s="2"/>
    </row>
    <row r="14679" spans="1:1" ht="15.5" x14ac:dyDescent="0.35">
      <c r="A14679" s="2"/>
    </row>
    <row r="14680" spans="1:1" ht="15.5" x14ac:dyDescent="0.35">
      <c r="A14680" s="2"/>
    </row>
    <row r="14681" spans="1:1" ht="15.5" x14ac:dyDescent="0.35">
      <c r="A14681" s="2"/>
    </row>
    <row r="14682" spans="1:1" ht="15.5" x14ac:dyDescent="0.35">
      <c r="A14682" s="2"/>
    </row>
    <row r="14683" spans="1:1" ht="15.5" x14ac:dyDescent="0.35">
      <c r="A14683" s="2"/>
    </row>
    <row r="14684" spans="1:1" ht="15.5" x14ac:dyDescent="0.35">
      <c r="A14684" s="2"/>
    </row>
    <row r="14685" spans="1:1" ht="15.5" x14ac:dyDescent="0.35">
      <c r="A14685" s="2"/>
    </row>
    <row r="14686" spans="1:1" ht="15.5" x14ac:dyDescent="0.35">
      <c r="A14686" s="2"/>
    </row>
    <row r="14687" spans="1:1" ht="15.5" x14ac:dyDescent="0.35">
      <c r="A14687" s="2"/>
    </row>
    <row r="14688" spans="1:1" ht="15.5" x14ac:dyDescent="0.35">
      <c r="A14688" s="2"/>
    </row>
    <row r="14689" spans="1:1" ht="15.5" x14ac:dyDescent="0.35">
      <c r="A14689" s="2"/>
    </row>
    <row r="14690" spans="1:1" ht="15.5" x14ac:dyDescent="0.35">
      <c r="A14690" s="2"/>
    </row>
    <row r="14691" spans="1:1" ht="15.5" x14ac:dyDescent="0.35">
      <c r="A14691" s="2"/>
    </row>
    <row r="14692" spans="1:1" ht="15.5" x14ac:dyDescent="0.35">
      <c r="A14692" s="2"/>
    </row>
    <row r="14693" spans="1:1" ht="15.5" x14ac:dyDescent="0.35">
      <c r="A14693" s="2"/>
    </row>
    <row r="14694" spans="1:1" ht="15.5" x14ac:dyDescent="0.35">
      <c r="A14694" s="2"/>
    </row>
    <row r="14695" spans="1:1" ht="15.5" x14ac:dyDescent="0.35">
      <c r="A14695" s="2"/>
    </row>
    <row r="14696" spans="1:1" ht="15.5" x14ac:dyDescent="0.35">
      <c r="A14696" s="2"/>
    </row>
    <row r="14697" spans="1:1" ht="15.5" x14ac:dyDescent="0.35">
      <c r="A14697" s="2"/>
    </row>
    <row r="14698" spans="1:1" ht="15.5" x14ac:dyDescent="0.35">
      <c r="A14698" s="2"/>
    </row>
    <row r="14699" spans="1:1" ht="15.5" x14ac:dyDescent="0.35">
      <c r="A14699" s="2"/>
    </row>
    <row r="14700" spans="1:1" ht="15.5" x14ac:dyDescent="0.35">
      <c r="A14700" s="2"/>
    </row>
    <row r="14701" spans="1:1" ht="15.5" x14ac:dyDescent="0.35">
      <c r="A14701" s="2"/>
    </row>
    <row r="14702" spans="1:1" ht="15.5" x14ac:dyDescent="0.35">
      <c r="A14702" s="2"/>
    </row>
    <row r="14703" spans="1:1" ht="15.5" x14ac:dyDescent="0.35">
      <c r="A14703" s="2"/>
    </row>
    <row r="14704" spans="1:1" ht="15.5" x14ac:dyDescent="0.35">
      <c r="A14704" s="2"/>
    </row>
    <row r="14705" spans="1:1" ht="15.5" x14ac:dyDescent="0.35">
      <c r="A14705" s="2"/>
    </row>
    <row r="14706" spans="1:1" ht="15.5" x14ac:dyDescent="0.35">
      <c r="A14706" s="2"/>
    </row>
    <row r="14707" spans="1:1" ht="15.5" x14ac:dyDescent="0.35">
      <c r="A14707" s="2"/>
    </row>
    <row r="14708" spans="1:1" ht="15.5" x14ac:dyDescent="0.35">
      <c r="A14708" s="2"/>
    </row>
    <row r="14709" spans="1:1" ht="15.5" x14ac:dyDescent="0.35">
      <c r="A14709" s="2"/>
    </row>
    <row r="14710" spans="1:1" ht="15.5" x14ac:dyDescent="0.35">
      <c r="A14710" s="2"/>
    </row>
    <row r="14711" spans="1:1" ht="15.5" x14ac:dyDescent="0.35">
      <c r="A14711" s="2"/>
    </row>
    <row r="14712" spans="1:1" ht="15.5" x14ac:dyDescent="0.35">
      <c r="A14712" s="2"/>
    </row>
    <row r="14713" spans="1:1" ht="15.5" x14ac:dyDescent="0.35">
      <c r="A14713" s="2"/>
    </row>
    <row r="14714" spans="1:1" ht="15.5" x14ac:dyDescent="0.35">
      <c r="A14714" s="2"/>
    </row>
    <row r="14715" spans="1:1" ht="15.5" x14ac:dyDescent="0.35">
      <c r="A14715" s="2"/>
    </row>
    <row r="14716" spans="1:1" ht="15.5" x14ac:dyDescent="0.35">
      <c r="A14716" s="2"/>
    </row>
    <row r="14717" spans="1:1" ht="15.5" x14ac:dyDescent="0.35">
      <c r="A14717" s="2"/>
    </row>
    <row r="14718" spans="1:1" ht="15.5" x14ac:dyDescent="0.35">
      <c r="A14718" s="2"/>
    </row>
    <row r="14719" spans="1:1" ht="15.5" x14ac:dyDescent="0.35">
      <c r="A14719" s="2"/>
    </row>
    <row r="14720" spans="1:1" ht="15.5" x14ac:dyDescent="0.35">
      <c r="A14720" s="2"/>
    </row>
    <row r="14721" spans="1:1" ht="15.5" x14ac:dyDescent="0.35">
      <c r="A14721" s="2"/>
    </row>
    <row r="14722" spans="1:1" ht="15.5" x14ac:dyDescent="0.35">
      <c r="A14722" s="2"/>
    </row>
    <row r="14723" spans="1:1" ht="15.5" x14ac:dyDescent="0.35">
      <c r="A14723" s="2"/>
    </row>
    <row r="14724" spans="1:1" ht="15.5" x14ac:dyDescent="0.35">
      <c r="A14724" s="2"/>
    </row>
    <row r="14725" spans="1:1" ht="15.5" x14ac:dyDescent="0.35">
      <c r="A14725" s="2"/>
    </row>
    <row r="14726" spans="1:1" ht="15.5" x14ac:dyDescent="0.35">
      <c r="A14726" s="2"/>
    </row>
    <row r="14727" spans="1:1" ht="15.5" x14ac:dyDescent="0.35">
      <c r="A14727" s="2"/>
    </row>
    <row r="14728" spans="1:1" ht="15.5" x14ac:dyDescent="0.35">
      <c r="A14728" s="2"/>
    </row>
    <row r="14729" spans="1:1" ht="15.5" x14ac:dyDescent="0.35">
      <c r="A14729" s="2"/>
    </row>
    <row r="14730" spans="1:1" ht="15.5" x14ac:dyDescent="0.35">
      <c r="A14730" s="2"/>
    </row>
    <row r="14731" spans="1:1" ht="15.5" x14ac:dyDescent="0.35">
      <c r="A14731" s="2"/>
    </row>
    <row r="14732" spans="1:1" ht="15.5" x14ac:dyDescent="0.35">
      <c r="A14732" s="2"/>
    </row>
    <row r="14733" spans="1:1" ht="15.5" x14ac:dyDescent="0.35">
      <c r="A14733" s="2"/>
    </row>
    <row r="14734" spans="1:1" ht="15.5" x14ac:dyDescent="0.35">
      <c r="A14734" s="2"/>
    </row>
    <row r="14735" spans="1:1" ht="15.5" x14ac:dyDescent="0.35">
      <c r="A14735" s="2"/>
    </row>
    <row r="14736" spans="1:1" ht="15.5" x14ac:dyDescent="0.35">
      <c r="A14736" s="2"/>
    </row>
    <row r="14737" spans="1:1" ht="15.5" x14ac:dyDescent="0.35">
      <c r="A14737" s="2"/>
    </row>
    <row r="14738" spans="1:1" ht="15.5" x14ac:dyDescent="0.35">
      <c r="A14738" s="2"/>
    </row>
    <row r="14739" spans="1:1" ht="15.5" x14ac:dyDescent="0.35">
      <c r="A14739" s="2"/>
    </row>
    <row r="14740" spans="1:1" ht="15.5" x14ac:dyDescent="0.35">
      <c r="A14740" s="2"/>
    </row>
    <row r="14741" spans="1:1" ht="15.5" x14ac:dyDescent="0.35">
      <c r="A14741" s="2"/>
    </row>
    <row r="14742" spans="1:1" ht="15.5" x14ac:dyDescent="0.35">
      <c r="A14742" s="2"/>
    </row>
    <row r="14743" spans="1:1" ht="15.5" x14ac:dyDescent="0.35">
      <c r="A14743" s="2"/>
    </row>
    <row r="14744" spans="1:1" ht="15.5" x14ac:dyDescent="0.35">
      <c r="A14744" s="2"/>
    </row>
    <row r="14745" spans="1:1" ht="15.5" x14ac:dyDescent="0.35">
      <c r="A14745" s="2"/>
    </row>
    <row r="14746" spans="1:1" ht="15.5" x14ac:dyDescent="0.35">
      <c r="A14746" s="2"/>
    </row>
    <row r="14747" spans="1:1" ht="15.5" x14ac:dyDescent="0.35">
      <c r="A14747" s="2"/>
    </row>
    <row r="14748" spans="1:1" ht="15.5" x14ac:dyDescent="0.35">
      <c r="A14748" s="2"/>
    </row>
    <row r="14749" spans="1:1" ht="15.5" x14ac:dyDescent="0.35">
      <c r="A14749" s="2"/>
    </row>
    <row r="14750" spans="1:1" ht="15.5" x14ac:dyDescent="0.35">
      <c r="A14750" s="2"/>
    </row>
    <row r="14751" spans="1:1" ht="15.5" x14ac:dyDescent="0.35">
      <c r="A14751" s="2"/>
    </row>
    <row r="14752" spans="1:1" ht="15.5" x14ac:dyDescent="0.35">
      <c r="A14752" s="2"/>
    </row>
    <row r="14753" spans="1:1" ht="15.5" x14ac:dyDescent="0.35">
      <c r="A14753" s="2"/>
    </row>
    <row r="14754" spans="1:1" ht="15.5" x14ac:dyDescent="0.35">
      <c r="A14754" s="2"/>
    </row>
    <row r="14755" spans="1:1" ht="15.5" x14ac:dyDescent="0.35">
      <c r="A14755" s="2"/>
    </row>
    <row r="14756" spans="1:1" ht="15.5" x14ac:dyDescent="0.35">
      <c r="A14756" s="2"/>
    </row>
    <row r="14757" spans="1:1" ht="15.5" x14ac:dyDescent="0.35">
      <c r="A14757" s="2"/>
    </row>
    <row r="14758" spans="1:1" ht="15.5" x14ac:dyDescent="0.35">
      <c r="A14758" s="2"/>
    </row>
    <row r="14759" spans="1:1" ht="15.5" x14ac:dyDescent="0.35">
      <c r="A14759" s="2"/>
    </row>
    <row r="14760" spans="1:1" ht="15.5" x14ac:dyDescent="0.35">
      <c r="A14760" s="2"/>
    </row>
    <row r="14761" spans="1:1" ht="15.5" x14ac:dyDescent="0.35">
      <c r="A14761" s="2"/>
    </row>
    <row r="14762" spans="1:1" ht="15.5" x14ac:dyDescent="0.35">
      <c r="A14762" s="2"/>
    </row>
    <row r="14763" spans="1:1" ht="15.5" x14ac:dyDescent="0.35">
      <c r="A14763" s="2"/>
    </row>
    <row r="14764" spans="1:1" ht="15.5" x14ac:dyDescent="0.35">
      <c r="A14764" s="2"/>
    </row>
    <row r="14765" spans="1:1" ht="15.5" x14ac:dyDescent="0.35">
      <c r="A14765" s="2"/>
    </row>
    <row r="14766" spans="1:1" ht="15.5" x14ac:dyDescent="0.35">
      <c r="A14766" s="2"/>
    </row>
    <row r="14767" spans="1:1" ht="15.5" x14ac:dyDescent="0.35">
      <c r="A14767" s="2"/>
    </row>
    <row r="14768" spans="1:1" ht="15.5" x14ac:dyDescent="0.35">
      <c r="A14768" s="2"/>
    </row>
    <row r="14769" spans="1:1" ht="15.5" x14ac:dyDescent="0.35">
      <c r="A14769" s="2"/>
    </row>
    <row r="14770" spans="1:1" ht="15.5" x14ac:dyDescent="0.35">
      <c r="A14770" s="2"/>
    </row>
    <row r="14771" spans="1:1" ht="15.5" x14ac:dyDescent="0.35">
      <c r="A14771" s="2"/>
    </row>
    <row r="14772" spans="1:1" ht="15.5" x14ac:dyDescent="0.35">
      <c r="A14772" s="2"/>
    </row>
    <row r="14773" spans="1:1" ht="15.5" x14ac:dyDescent="0.35">
      <c r="A14773" s="2"/>
    </row>
    <row r="14774" spans="1:1" ht="15.5" x14ac:dyDescent="0.35">
      <c r="A14774" s="2"/>
    </row>
    <row r="14775" spans="1:1" ht="15.5" x14ac:dyDescent="0.35">
      <c r="A14775" s="2"/>
    </row>
    <row r="14776" spans="1:1" ht="15.5" x14ac:dyDescent="0.35">
      <c r="A14776" s="2"/>
    </row>
    <row r="14777" spans="1:1" ht="15.5" x14ac:dyDescent="0.35">
      <c r="A14777" s="2"/>
    </row>
    <row r="14778" spans="1:1" ht="15.5" x14ac:dyDescent="0.35">
      <c r="A14778" s="2"/>
    </row>
    <row r="14779" spans="1:1" ht="15.5" x14ac:dyDescent="0.35">
      <c r="A14779" s="2"/>
    </row>
    <row r="14780" spans="1:1" ht="15.5" x14ac:dyDescent="0.35">
      <c r="A14780" s="2"/>
    </row>
    <row r="14781" spans="1:1" ht="15.5" x14ac:dyDescent="0.35">
      <c r="A14781" s="2"/>
    </row>
    <row r="14782" spans="1:1" ht="15.5" x14ac:dyDescent="0.35">
      <c r="A14782" s="2"/>
    </row>
    <row r="14783" spans="1:1" ht="15.5" x14ac:dyDescent="0.35">
      <c r="A14783" s="2"/>
    </row>
    <row r="14784" spans="1:1" ht="15.5" x14ac:dyDescent="0.35">
      <c r="A14784" s="2"/>
    </row>
    <row r="14785" spans="1:1" ht="15.5" x14ac:dyDescent="0.35">
      <c r="A14785" s="2"/>
    </row>
    <row r="14786" spans="1:1" ht="15.5" x14ac:dyDescent="0.35">
      <c r="A14786" s="2"/>
    </row>
    <row r="14787" spans="1:1" ht="15.5" x14ac:dyDescent="0.35">
      <c r="A14787" s="2"/>
    </row>
    <row r="14788" spans="1:1" ht="15.5" x14ac:dyDescent="0.35">
      <c r="A14788" s="2"/>
    </row>
    <row r="14789" spans="1:1" ht="15.5" x14ac:dyDescent="0.35">
      <c r="A14789" s="2"/>
    </row>
    <row r="14790" spans="1:1" ht="15.5" x14ac:dyDescent="0.35">
      <c r="A14790" s="2"/>
    </row>
    <row r="14791" spans="1:1" ht="15.5" x14ac:dyDescent="0.35">
      <c r="A14791" s="2"/>
    </row>
    <row r="14792" spans="1:1" ht="15.5" x14ac:dyDescent="0.35">
      <c r="A14792" s="2"/>
    </row>
    <row r="14793" spans="1:1" ht="15.5" x14ac:dyDescent="0.35">
      <c r="A14793" s="2"/>
    </row>
    <row r="14794" spans="1:1" ht="15.5" x14ac:dyDescent="0.35">
      <c r="A14794" s="2"/>
    </row>
    <row r="14795" spans="1:1" ht="15.5" x14ac:dyDescent="0.35">
      <c r="A14795" s="2"/>
    </row>
    <row r="14796" spans="1:1" ht="15.5" x14ac:dyDescent="0.35">
      <c r="A14796" s="2"/>
    </row>
    <row r="14797" spans="1:1" ht="15.5" x14ac:dyDescent="0.35">
      <c r="A14797" s="2"/>
    </row>
    <row r="14798" spans="1:1" ht="15.5" x14ac:dyDescent="0.35">
      <c r="A14798" s="2"/>
    </row>
    <row r="14799" spans="1:1" ht="15.5" x14ac:dyDescent="0.35">
      <c r="A14799" s="2"/>
    </row>
    <row r="14800" spans="1:1" ht="15.5" x14ac:dyDescent="0.35">
      <c r="A14800" s="2"/>
    </row>
    <row r="14801" spans="1:1" ht="15.5" x14ac:dyDescent="0.35">
      <c r="A14801" s="2"/>
    </row>
    <row r="14802" spans="1:1" ht="15.5" x14ac:dyDescent="0.35">
      <c r="A14802" s="2"/>
    </row>
    <row r="14803" spans="1:1" ht="15.5" x14ac:dyDescent="0.35">
      <c r="A14803" s="2"/>
    </row>
    <row r="14804" spans="1:1" ht="15.5" x14ac:dyDescent="0.35">
      <c r="A14804" s="2"/>
    </row>
    <row r="14805" spans="1:1" ht="15.5" x14ac:dyDescent="0.35">
      <c r="A14805" s="2"/>
    </row>
    <row r="14806" spans="1:1" ht="15.5" x14ac:dyDescent="0.35">
      <c r="A14806" s="2"/>
    </row>
    <row r="14807" spans="1:1" ht="15.5" x14ac:dyDescent="0.35">
      <c r="A14807" s="2"/>
    </row>
    <row r="14808" spans="1:1" ht="15.5" x14ac:dyDescent="0.35">
      <c r="A14808" s="2"/>
    </row>
    <row r="14809" spans="1:1" ht="15.5" x14ac:dyDescent="0.35">
      <c r="A14809" s="2"/>
    </row>
    <row r="14810" spans="1:1" ht="15.5" x14ac:dyDescent="0.35">
      <c r="A14810" s="2"/>
    </row>
    <row r="14811" spans="1:1" ht="15.5" x14ac:dyDescent="0.35">
      <c r="A14811" s="2"/>
    </row>
    <row r="14812" spans="1:1" ht="15.5" x14ac:dyDescent="0.35">
      <c r="A14812" s="2"/>
    </row>
    <row r="14813" spans="1:1" ht="15.5" x14ac:dyDescent="0.35">
      <c r="A14813" s="2"/>
    </row>
    <row r="14814" spans="1:1" ht="15.5" x14ac:dyDescent="0.35">
      <c r="A14814" s="2"/>
    </row>
    <row r="14815" spans="1:1" ht="15.5" x14ac:dyDescent="0.35">
      <c r="A14815" s="2"/>
    </row>
    <row r="14816" spans="1:1" ht="15.5" x14ac:dyDescent="0.35">
      <c r="A14816" s="2"/>
    </row>
    <row r="14817" spans="1:1" ht="15.5" x14ac:dyDescent="0.35">
      <c r="A14817" s="2"/>
    </row>
    <row r="14818" spans="1:1" ht="15.5" x14ac:dyDescent="0.35">
      <c r="A14818" s="2"/>
    </row>
    <row r="14819" spans="1:1" ht="15.5" x14ac:dyDescent="0.35">
      <c r="A14819" s="2"/>
    </row>
    <row r="14820" spans="1:1" ht="15.5" x14ac:dyDescent="0.35">
      <c r="A14820" s="2"/>
    </row>
    <row r="14821" spans="1:1" ht="15.5" x14ac:dyDescent="0.35">
      <c r="A14821" s="2"/>
    </row>
    <row r="14822" spans="1:1" ht="15.5" x14ac:dyDescent="0.35">
      <c r="A14822" s="2"/>
    </row>
    <row r="14823" spans="1:1" ht="15.5" x14ac:dyDescent="0.35">
      <c r="A14823" s="2"/>
    </row>
    <row r="14824" spans="1:1" ht="15.5" x14ac:dyDescent="0.35">
      <c r="A14824" s="2"/>
    </row>
    <row r="14825" spans="1:1" ht="15.5" x14ac:dyDescent="0.35">
      <c r="A14825" s="2"/>
    </row>
    <row r="14826" spans="1:1" ht="15.5" x14ac:dyDescent="0.35">
      <c r="A14826" s="2"/>
    </row>
    <row r="14827" spans="1:1" ht="15.5" x14ac:dyDescent="0.35">
      <c r="A14827" s="2"/>
    </row>
    <row r="14828" spans="1:1" ht="15.5" x14ac:dyDescent="0.35">
      <c r="A14828" s="2"/>
    </row>
    <row r="14829" spans="1:1" ht="15.5" x14ac:dyDescent="0.35">
      <c r="A14829" s="2"/>
    </row>
    <row r="14830" spans="1:1" ht="15.5" x14ac:dyDescent="0.35">
      <c r="A14830" s="2"/>
    </row>
    <row r="14831" spans="1:1" ht="15.5" x14ac:dyDescent="0.35">
      <c r="A14831" s="2"/>
    </row>
    <row r="14832" spans="1:1" ht="15.5" x14ac:dyDescent="0.35">
      <c r="A14832" s="2"/>
    </row>
    <row r="14833" spans="1:1" ht="15.5" x14ac:dyDescent="0.35">
      <c r="A14833" s="2"/>
    </row>
    <row r="14834" spans="1:1" ht="15.5" x14ac:dyDescent="0.35">
      <c r="A14834" s="2"/>
    </row>
    <row r="14835" spans="1:1" ht="15.5" x14ac:dyDescent="0.35">
      <c r="A14835" s="2"/>
    </row>
    <row r="14836" spans="1:1" ht="15.5" x14ac:dyDescent="0.35">
      <c r="A14836" s="2"/>
    </row>
    <row r="14837" spans="1:1" ht="15.5" x14ac:dyDescent="0.35">
      <c r="A14837" s="2"/>
    </row>
    <row r="14838" spans="1:1" ht="15.5" x14ac:dyDescent="0.35">
      <c r="A14838" s="2"/>
    </row>
    <row r="14839" spans="1:1" ht="15.5" x14ac:dyDescent="0.35">
      <c r="A14839" s="2"/>
    </row>
    <row r="14840" spans="1:1" ht="15.5" x14ac:dyDescent="0.35">
      <c r="A14840" s="2"/>
    </row>
    <row r="14841" spans="1:1" ht="15.5" x14ac:dyDescent="0.35">
      <c r="A14841" s="2"/>
    </row>
    <row r="14842" spans="1:1" ht="15.5" x14ac:dyDescent="0.35">
      <c r="A14842" s="2"/>
    </row>
    <row r="14843" spans="1:1" ht="15.5" x14ac:dyDescent="0.35">
      <c r="A14843" s="2"/>
    </row>
    <row r="14844" spans="1:1" ht="15.5" x14ac:dyDescent="0.35">
      <c r="A14844" s="2"/>
    </row>
    <row r="14845" spans="1:1" ht="15.5" x14ac:dyDescent="0.35">
      <c r="A14845" s="2"/>
    </row>
    <row r="14846" spans="1:1" ht="15.5" x14ac:dyDescent="0.35">
      <c r="A14846" s="2"/>
    </row>
    <row r="14847" spans="1:1" ht="15.5" x14ac:dyDescent="0.35">
      <c r="A14847" s="2"/>
    </row>
    <row r="14848" spans="1:1" ht="15.5" x14ac:dyDescent="0.35">
      <c r="A14848" s="2"/>
    </row>
    <row r="14849" spans="1:1" ht="15.5" x14ac:dyDescent="0.35">
      <c r="A14849" s="2"/>
    </row>
    <row r="14850" spans="1:1" ht="15.5" x14ac:dyDescent="0.35">
      <c r="A14850" s="2"/>
    </row>
    <row r="14851" spans="1:1" ht="15.5" x14ac:dyDescent="0.35">
      <c r="A14851" s="2"/>
    </row>
    <row r="14852" spans="1:1" ht="15.5" x14ac:dyDescent="0.35">
      <c r="A14852" s="2"/>
    </row>
    <row r="14853" spans="1:1" ht="15.5" x14ac:dyDescent="0.35">
      <c r="A14853" s="2"/>
    </row>
    <row r="14854" spans="1:1" ht="15.5" x14ac:dyDescent="0.35">
      <c r="A14854" s="2"/>
    </row>
    <row r="14855" spans="1:1" ht="15.5" x14ac:dyDescent="0.35">
      <c r="A14855" s="2"/>
    </row>
    <row r="14856" spans="1:1" ht="15.5" x14ac:dyDescent="0.35">
      <c r="A14856" s="2"/>
    </row>
    <row r="14857" spans="1:1" ht="15.5" x14ac:dyDescent="0.35">
      <c r="A14857" s="2"/>
    </row>
    <row r="14858" spans="1:1" ht="15.5" x14ac:dyDescent="0.35">
      <c r="A14858" s="2"/>
    </row>
    <row r="14859" spans="1:1" ht="15.5" x14ac:dyDescent="0.35">
      <c r="A14859" s="2"/>
    </row>
    <row r="14860" spans="1:1" ht="15.5" x14ac:dyDescent="0.35">
      <c r="A14860" s="2"/>
    </row>
    <row r="14861" spans="1:1" ht="15.5" x14ac:dyDescent="0.35">
      <c r="A14861" s="2"/>
    </row>
    <row r="14862" spans="1:1" ht="15.5" x14ac:dyDescent="0.35">
      <c r="A14862" s="2"/>
    </row>
    <row r="14863" spans="1:1" ht="15.5" x14ac:dyDescent="0.35">
      <c r="A14863" s="2"/>
    </row>
    <row r="14864" spans="1:1" ht="15.5" x14ac:dyDescent="0.35">
      <c r="A14864" s="2"/>
    </row>
    <row r="14865" spans="1:1" ht="15.5" x14ac:dyDescent="0.35">
      <c r="A14865" s="2"/>
    </row>
    <row r="14866" spans="1:1" ht="15.5" x14ac:dyDescent="0.35">
      <c r="A14866" s="2"/>
    </row>
    <row r="14867" spans="1:1" ht="15.5" x14ac:dyDescent="0.35">
      <c r="A14867" s="2"/>
    </row>
    <row r="14868" spans="1:1" ht="15.5" x14ac:dyDescent="0.35">
      <c r="A14868" s="2"/>
    </row>
    <row r="14869" spans="1:1" ht="15.5" x14ac:dyDescent="0.35">
      <c r="A14869" s="2"/>
    </row>
    <row r="14870" spans="1:1" ht="15.5" x14ac:dyDescent="0.35">
      <c r="A14870" s="2"/>
    </row>
    <row r="14871" spans="1:1" ht="15.5" x14ac:dyDescent="0.35">
      <c r="A14871" s="2"/>
    </row>
    <row r="14872" spans="1:1" ht="15.5" x14ac:dyDescent="0.35">
      <c r="A14872" s="2"/>
    </row>
    <row r="14873" spans="1:1" ht="15.5" x14ac:dyDescent="0.35">
      <c r="A14873" s="2"/>
    </row>
    <row r="14874" spans="1:1" ht="15.5" x14ac:dyDescent="0.35">
      <c r="A14874" s="2"/>
    </row>
    <row r="14875" spans="1:1" ht="15.5" x14ac:dyDescent="0.35">
      <c r="A14875" s="2"/>
    </row>
    <row r="14876" spans="1:1" ht="15.5" x14ac:dyDescent="0.35">
      <c r="A14876" s="2"/>
    </row>
    <row r="14877" spans="1:1" ht="15.5" x14ac:dyDescent="0.35">
      <c r="A14877" s="2"/>
    </row>
    <row r="14878" spans="1:1" ht="15.5" x14ac:dyDescent="0.35">
      <c r="A14878" s="2"/>
    </row>
    <row r="14879" spans="1:1" ht="15.5" x14ac:dyDescent="0.35">
      <c r="A14879" s="2"/>
    </row>
    <row r="14880" spans="1:1" ht="15.5" x14ac:dyDescent="0.35">
      <c r="A14880" s="2"/>
    </row>
    <row r="14881" spans="1:1" ht="15.5" x14ac:dyDescent="0.35">
      <c r="A14881" s="2"/>
    </row>
    <row r="14882" spans="1:1" ht="15.5" x14ac:dyDescent="0.35">
      <c r="A14882" s="2"/>
    </row>
    <row r="14883" spans="1:1" ht="15.5" x14ac:dyDescent="0.35">
      <c r="A14883" s="2"/>
    </row>
    <row r="14884" spans="1:1" ht="15.5" x14ac:dyDescent="0.35">
      <c r="A14884" s="2"/>
    </row>
    <row r="14885" spans="1:1" ht="15.5" x14ac:dyDescent="0.35">
      <c r="A14885" s="2"/>
    </row>
    <row r="14886" spans="1:1" ht="15.5" x14ac:dyDescent="0.35">
      <c r="A14886" s="2"/>
    </row>
    <row r="14887" spans="1:1" ht="15.5" x14ac:dyDescent="0.35">
      <c r="A14887" s="2"/>
    </row>
    <row r="14888" spans="1:1" ht="15.5" x14ac:dyDescent="0.35">
      <c r="A14888" s="2"/>
    </row>
    <row r="14889" spans="1:1" ht="15.5" x14ac:dyDescent="0.35">
      <c r="A14889" s="2"/>
    </row>
    <row r="14890" spans="1:1" ht="15.5" x14ac:dyDescent="0.35">
      <c r="A14890" s="2"/>
    </row>
    <row r="14891" spans="1:1" ht="15.5" x14ac:dyDescent="0.35">
      <c r="A14891" s="2"/>
    </row>
    <row r="14892" spans="1:1" ht="15.5" x14ac:dyDescent="0.35">
      <c r="A14892" s="2"/>
    </row>
    <row r="14893" spans="1:1" ht="15.5" x14ac:dyDescent="0.35">
      <c r="A14893" s="2"/>
    </row>
    <row r="14894" spans="1:1" ht="15.5" x14ac:dyDescent="0.35">
      <c r="A14894" s="2"/>
    </row>
    <row r="14895" spans="1:1" ht="15.5" x14ac:dyDescent="0.35">
      <c r="A14895" s="2"/>
    </row>
    <row r="14896" spans="1:1" ht="15.5" x14ac:dyDescent="0.35">
      <c r="A14896" s="2"/>
    </row>
    <row r="14897" spans="1:1" ht="15.5" x14ac:dyDescent="0.35">
      <c r="A14897" s="2"/>
    </row>
    <row r="14898" spans="1:1" ht="15.5" x14ac:dyDescent="0.35">
      <c r="A14898" s="2"/>
    </row>
    <row r="14899" spans="1:1" ht="15.5" x14ac:dyDescent="0.35">
      <c r="A14899" s="2"/>
    </row>
    <row r="14900" spans="1:1" ht="15.5" x14ac:dyDescent="0.35">
      <c r="A14900" s="2"/>
    </row>
    <row r="14901" spans="1:1" ht="15.5" x14ac:dyDescent="0.35">
      <c r="A14901" s="2"/>
    </row>
    <row r="14902" spans="1:1" ht="15.5" x14ac:dyDescent="0.35">
      <c r="A14902" s="2"/>
    </row>
    <row r="14903" spans="1:1" ht="15.5" x14ac:dyDescent="0.35">
      <c r="A14903" s="2"/>
    </row>
    <row r="14904" spans="1:1" ht="15.5" x14ac:dyDescent="0.35">
      <c r="A14904" s="2"/>
    </row>
    <row r="14905" spans="1:1" ht="15.5" x14ac:dyDescent="0.35">
      <c r="A14905" s="2"/>
    </row>
    <row r="14906" spans="1:1" ht="15.5" x14ac:dyDescent="0.35">
      <c r="A14906" s="2"/>
    </row>
    <row r="14907" spans="1:1" ht="15.5" x14ac:dyDescent="0.35">
      <c r="A14907" s="2"/>
    </row>
    <row r="14908" spans="1:1" ht="15.5" x14ac:dyDescent="0.35">
      <c r="A14908" s="2"/>
    </row>
    <row r="14909" spans="1:1" ht="15.5" x14ac:dyDescent="0.35">
      <c r="A14909" s="2"/>
    </row>
    <row r="14910" spans="1:1" ht="15.5" x14ac:dyDescent="0.35">
      <c r="A14910" s="2"/>
    </row>
    <row r="14911" spans="1:1" ht="15.5" x14ac:dyDescent="0.35">
      <c r="A14911" s="2"/>
    </row>
    <row r="14912" spans="1:1" ht="15.5" x14ac:dyDescent="0.35">
      <c r="A14912" s="2"/>
    </row>
    <row r="14913" spans="1:1" ht="15.5" x14ac:dyDescent="0.35">
      <c r="A14913" s="2"/>
    </row>
    <row r="14914" spans="1:1" ht="15.5" x14ac:dyDescent="0.35">
      <c r="A14914" s="2"/>
    </row>
    <row r="14915" spans="1:1" ht="15.5" x14ac:dyDescent="0.35">
      <c r="A14915" s="2"/>
    </row>
    <row r="14916" spans="1:1" ht="15.5" x14ac:dyDescent="0.35">
      <c r="A14916" s="2"/>
    </row>
    <row r="14917" spans="1:1" ht="15.5" x14ac:dyDescent="0.35">
      <c r="A14917" s="2"/>
    </row>
    <row r="14918" spans="1:1" ht="15.5" x14ac:dyDescent="0.35">
      <c r="A14918" s="2"/>
    </row>
    <row r="14919" spans="1:1" ht="15.5" x14ac:dyDescent="0.35">
      <c r="A14919" s="2"/>
    </row>
    <row r="14920" spans="1:1" ht="15.5" x14ac:dyDescent="0.35">
      <c r="A14920" s="2"/>
    </row>
    <row r="14921" spans="1:1" ht="15.5" x14ac:dyDescent="0.35">
      <c r="A14921" s="2"/>
    </row>
    <row r="14922" spans="1:1" ht="15.5" x14ac:dyDescent="0.35">
      <c r="A14922" s="2"/>
    </row>
    <row r="14923" spans="1:1" ht="15.5" x14ac:dyDescent="0.35">
      <c r="A14923" s="2"/>
    </row>
    <row r="14924" spans="1:1" ht="15.5" x14ac:dyDescent="0.35">
      <c r="A14924" s="2"/>
    </row>
    <row r="14925" spans="1:1" ht="15.5" x14ac:dyDescent="0.35">
      <c r="A14925" s="2"/>
    </row>
    <row r="14926" spans="1:1" ht="15.5" x14ac:dyDescent="0.35">
      <c r="A14926" s="2"/>
    </row>
    <row r="14927" spans="1:1" ht="15.5" x14ac:dyDescent="0.35">
      <c r="A14927" s="2"/>
    </row>
    <row r="14928" spans="1:1" ht="15.5" x14ac:dyDescent="0.35">
      <c r="A14928" s="2"/>
    </row>
    <row r="14929" spans="1:1" ht="15.5" x14ac:dyDescent="0.35">
      <c r="A14929" s="2"/>
    </row>
    <row r="14930" spans="1:1" ht="15.5" x14ac:dyDescent="0.35">
      <c r="A14930" s="2"/>
    </row>
    <row r="14931" spans="1:1" ht="15.5" x14ac:dyDescent="0.35">
      <c r="A14931" s="2"/>
    </row>
    <row r="14932" spans="1:1" ht="15.5" x14ac:dyDescent="0.35">
      <c r="A14932" s="2"/>
    </row>
    <row r="14933" spans="1:1" ht="15.5" x14ac:dyDescent="0.35">
      <c r="A14933" s="2"/>
    </row>
    <row r="14934" spans="1:1" ht="15.5" x14ac:dyDescent="0.35">
      <c r="A14934" s="2"/>
    </row>
    <row r="14935" spans="1:1" ht="15.5" x14ac:dyDescent="0.35">
      <c r="A14935" s="2"/>
    </row>
    <row r="14936" spans="1:1" ht="15.5" x14ac:dyDescent="0.35">
      <c r="A14936" s="2"/>
    </row>
    <row r="14937" spans="1:1" ht="15.5" x14ac:dyDescent="0.35">
      <c r="A14937" s="2"/>
    </row>
    <row r="14938" spans="1:1" ht="15.5" x14ac:dyDescent="0.35">
      <c r="A14938" s="2"/>
    </row>
    <row r="14939" spans="1:1" ht="15.5" x14ac:dyDescent="0.35">
      <c r="A14939" s="2"/>
    </row>
    <row r="14940" spans="1:1" ht="15.5" x14ac:dyDescent="0.35">
      <c r="A14940" s="2"/>
    </row>
    <row r="14941" spans="1:1" ht="15.5" x14ac:dyDescent="0.35">
      <c r="A14941" s="2"/>
    </row>
    <row r="14942" spans="1:1" ht="15.5" x14ac:dyDescent="0.35">
      <c r="A14942" s="2"/>
    </row>
    <row r="14943" spans="1:1" ht="15.5" x14ac:dyDescent="0.35">
      <c r="A14943" s="2"/>
    </row>
    <row r="14944" spans="1:1" ht="15.5" x14ac:dyDescent="0.35">
      <c r="A14944" s="2"/>
    </row>
    <row r="14945" spans="1:1" ht="15.5" x14ac:dyDescent="0.35">
      <c r="A14945" s="2"/>
    </row>
    <row r="14946" spans="1:1" ht="15.5" x14ac:dyDescent="0.35">
      <c r="A14946" s="2"/>
    </row>
    <row r="14947" spans="1:1" ht="15.5" x14ac:dyDescent="0.35">
      <c r="A14947" s="2"/>
    </row>
    <row r="14948" spans="1:1" ht="15.5" x14ac:dyDescent="0.35">
      <c r="A14948" s="2"/>
    </row>
    <row r="14949" spans="1:1" ht="15.5" x14ac:dyDescent="0.35">
      <c r="A14949" s="2"/>
    </row>
    <row r="14950" spans="1:1" ht="15.5" x14ac:dyDescent="0.35">
      <c r="A14950" s="2"/>
    </row>
    <row r="14951" spans="1:1" ht="15.5" x14ac:dyDescent="0.35">
      <c r="A14951" s="2"/>
    </row>
    <row r="14952" spans="1:1" ht="15.5" x14ac:dyDescent="0.35">
      <c r="A14952" s="2"/>
    </row>
    <row r="14953" spans="1:1" ht="15.5" x14ac:dyDescent="0.35">
      <c r="A14953" s="2"/>
    </row>
    <row r="14954" spans="1:1" ht="15.5" x14ac:dyDescent="0.35">
      <c r="A14954" s="2"/>
    </row>
    <row r="14955" spans="1:1" ht="15.5" x14ac:dyDescent="0.35">
      <c r="A14955" s="2"/>
    </row>
    <row r="14956" spans="1:1" ht="15.5" x14ac:dyDescent="0.35">
      <c r="A14956" s="2"/>
    </row>
    <row r="14957" spans="1:1" ht="15.5" x14ac:dyDescent="0.35">
      <c r="A14957" s="2"/>
    </row>
    <row r="14958" spans="1:1" ht="15.5" x14ac:dyDescent="0.35">
      <c r="A14958" s="2"/>
    </row>
    <row r="14959" spans="1:1" ht="15.5" x14ac:dyDescent="0.35">
      <c r="A14959" s="2"/>
    </row>
    <row r="14960" spans="1:1" ht="15.5" x14ac:dyDescent="0.35">
      <c r="A14960" s="2"/>
    </row>
    <row r="14961" spans="1:1" ht="15.5" x14ac:dyDescent="0.35">
      <c r="A14961" s="2"/>
    </row>
    <row r="14962" spans="1:1" ht="15.5" x14ac:dyDescent="0.35">
      <c r="A14962" s="2"/>
    </row>
    <row r="14963" spans="1:1" ht="15.5" x14ac:dyDescent="0.35">
      <c r="A14963" s="2"/>
    </row>
    <row r="14964" spans="1:1" ht="15.5" x14ac:dyDescent="0.35">
      <c r="A14964" s="2"/>
    </row>
    <row r="14965" spans="1:1" ht="15.5" x14ac:dyDescent="0.35">
      <c r="A14965" s="2"/>
    </row>
    <row r="14966" spans="1:1" ht="15.5" x14ac:dyDescent="0.35">
      <c r="A14966" s="2"/>
    </row>
    <row r="14967" spans="1:1" ht="15.5" x14ac:dyDescent="0.35">
      <c r="A14967" s="2"/>
    </row>
    <row r="14968" spans="1:1" ht="15.5" x14ac:dyDescent="0.35">
      <c r="A14968" s="2"/>
    </row>
    <row r="14969" spans="1:1" ht="15.5" x14ac:dyDescent="0.35">
      <c r="A14969" s="2"/>
    </row>
    <row r="14970" spans="1:1" ht="15.5" x14ac:dyDescent="0.35">
      <c r="A14970" s="2"/>
    </row>
    <row r="14971" spans="1:1" ht="15.5" x14ac:dyDescent="0.35">
      <c r="A14971" s="2"/>
    </row>
    <row r="14972" spans="1:1" ht="15.5" x14ac:dyDescent="0.35">
      <c r="A14972" s="2"/>
    </row>
    <row r="14973" spans="1:1" ht="15.5" x14ac:dyDescent="0.35">
      <c r="A14973" s="2"/>
    </row>
    <row r="14974" spans="1:1" ht="15.5" x14ac:dyDescent="0.35">
      <c r="A14974" s="2"/>
    </row>
    <row r="14975" spans="1:1" ht="15.5" x14ac:dyDescent="0.35">
      <c r="A14975" s="2"/>
    </row>
    <row r="14976" spans="1:1" ht="15.5" x14ac:dyDescent="0.35">
      <c r="A14976" s="2"/>
    </row>
    <row r="14977" spans="1:1" ht="15.5" x14ac:dyDescent="0.35">
      <c r="A14977" s="2"/>
    </row>
    <row r="14978" spans="1:1" ht="15.5" x14ac:dyDescent="0.35">
      <c r="A14978" s="2"/>
    </row>
    <row r="14979" spans="1:1" ht="15.5" x14ac:dyDescent="0.35">
      <c r="A14979" s="2"/>
    </row>
    <row r="14980" spans="1:1" ht="15.5" x14ac:dyDescent="0.35">
      <c r="A14980" s="2"/>
    </row>
    <row r="14981" spans="1:1" ht="15.5" x14ac:dyDescent="0.35">
      <c r="A14981" s="2"/>
    </row>
    <row r="14982" spans="1:1" ht="15.5" x14ac:dyDescent="0.35">
      <c r="A14982" s="2"/>
    </row>
    <row r="14983" spans="1:1" ht="15.5" x14ac:dyDescent="0.35">
      <c r="A14983" s="2"/>
    </row>
    <row r="14984" spans="1:1" ht="15.5" x14ac:dyDescent="0.35">
      <c r="A14984" s="2"/>
    </row>
    <row r="14985" spans="1:1" ht="15.5" x14ac:dyDescent="0.35">
      <c r="A14985" s="2"/>
    </row>
    <row r="14986" spans="1:1" ht="15.5" x14ac:dyDescent="0.35">
      <c r="A14986" s="2"/>
    </row>
    <row r="14987" spans="1:1" ht="15.5" x14ac:dyDescent="0.35">
      <c r="A14987" s="2"/>
    </row>
    <row r="14988" spans="1:1" ht="15.5" x14ac:dyDescent="0.35">
      <c r="A14988" s="2"/>
    </row>
    <row r="14989" spans="1:1" ht="15.5" x14ac:dyDescent="0.35">
      <c r="A14989" s="2"/>
    </row>
    <row r="14990" spans="1:1" ht="15.5" x14ac:dyDescent="0.35">
      <c r="A14990" s="2"/>
    </row>
    <row r="14991" spans="1:1" ht="15.5" x14ac:dyDescent="0.35">
      <c r="A14991" s="2"/>
    </row>
    <row r="14992" spans="1:1" ht="15.5" x14ac:dyDescent="0.35">
      <c r="A14992" s="2"/>
    </row>
    <row r="14993" spans="1:1" ht="15.5" x14ac:dyDescent="0.35">
      <c r="A14993" s="2"/>
    </row>
    <row r="14994" spans="1:1" ht="15.5" x14ac:dyDescent="0.35">
      <c r="A14994" s="2"/>
    </row>
    <row r="14995" spans="1:1" ht="15.5" x14ac:dyDescent="0.35">
      <c r="A14995" s="2"/>
    </row>
    <row r="14996" spans="1:1" ht="15.5" x14ac:dyDescent="0.35">
      <c r="A14996" s="2"/>
    </row>
    <row r="14997" spans="1:1" ht="15.5" x14ac:dyDescent="0.35">
      <c r="A14997" s="2"/>
    </row>
    <row r="14998" spans="1:1" ht="15.5" x14ac:dyDescent="0.35">
      <c r="A14998" s="2"/>
    </row>
    <row r="14999" spans="1:1" ht="15.5" x14ac:dyDescent="0.35">
      <c r="A14999" s="2"/>
    </row>
    <row r="15000" spans="1:1" ht="15.5" x14ac:dyDescent="0.35">
      <c r="A15000" s="2"/>
    </row>
    <row r="15001" spans="1:1" ht="15.5" x14ac:dyDescent="0.35">
      <c r="A15001" s="2"/>
    </row>
    <row r="15002" spans="1:1" ht="15.5" x14ac:dyDescent="0.35">
      <c r="A15002" s="2"/>
    </row>
    <row r="15003" spans="1:1" ht="15.5" x14ac:dyDescent="0.35">
      <c r="A15003" s="2"/>
    </row>
    <row r="15004" spans="1:1" ht="15.5" x14ac:dyDescent="0.35">
      <c r="A15004" s="2"/>
    </row>
    <row r="15005" spans="1:1" ht="15.5" x14ac:dyDescent="0.35">
      <c r="A15005" s="2"/>
    </row>
    <row r="15006" spans="1:1" ht="15.5" x14ac:dyDescent="0.35">
      <c r="A15006" s="2"/>
    </row>
    <row r="15007" spans="1:1" ht="15.5" x14ac:dyDescent="0.35">
      <c r="A15007" s="2"/>
    </row>
    <row r="15008" spans="1:1" ht="15.5" x14ac:dyDescent="0.35">
      <c r="A15008" s="2"/>
    </row>
    <row r="15009" spans="1:1" ht="15.5" x14ac:dyDescent="0.35">
      <c r="A15009" s="2"/>
    </row>
    <row r="15010" spans="1:1" ht="15.5" x14ac:dyDescent="0.35">
      <c r="A15010" s="2"/>
    </row>
    <row r="15011" spans="1:1" ht="15.5" x14ac:dyDescent="0.35">
      <c r="A15011" s="2"/>
    </row>
    <row r="15012" spans="1:1" ht="15.5" x14ac:dyDescent="0.35">
      <c r="A15012" s="2"/>
    </row>
    <row r="15013" spans="1:1" ht="15.5" x14ac:dyDescent="0.35">
      <c r="A15013" s="2"/>
    </row>
    <row r="15014" spans="1:1" ht="15.5" x14ac:dyDescent="0.35">
      <c r="A15014" s="2"/>
    </row>
    <row r="15015" spans="1:1" ht="15.5" x14ac:dyDescent="0.35">
      <c r="A15015" s="2"/>
    </row>
    <row r="15016" spans="1:1" ht="15.5" x14ac:dyDescent="0.35">
      <c r="A15016" s="2"/>
    </row>
    <row r="15017" spans="1:1" ht="15.5" x14ac:dyDescent="0.35">
      <c r="A15017" s="2"/>
    </row>
    <row r="15018" spans="1:1" ht="15.5" x14ac:dyDescent="0.35">
      <c r="A15018" s="2"/>
    </row>
    <row r="15019" spans="1:1" ht="15.5" x14ac:dyDescent="0.35">
      <c r="A15019" s="2"/>
    </row>
    <row r="15020" spans="1:1" ht="15.5" x14ac:dyDescent="0.35">
      <c r="A15020" s="2"/>
    </row>
    <row r="15021" spans="1:1" ht="15.5" x14ac:dyDescent="0.35">
      <c r="A15021" s="2"/>
    </row>
    <row r="15022" spans="1:1" ht="15.5" x14ac:dyDescent="0.35">
      <c r="A15022" s="2"/>
    </row>
    <row r="15023" spans="1:1" ht="15.5" x14ac:dyDescent="0.35">
      <c r="A15023" s="2"/>
    </row>
    <row r="15024" spans="1:1" ht="15.5" x14ac:dyDescent="0.35">
      <c r="A15024" s="2"/>
    </row>
    <row r="15025" spans="1:1" ht="15.5" x14ac:dyDescent="0.35">
      <c r="A15025" s="2"/>
    </row>
    <row r="15026" spans="1:1" ht="15.5" x14ac:dyDescent="0.35">
      <c r="A15026" s="2"/>
    </row>
    <row r="15027" spans="1:1" ht="15.5" x14ac:dyDescent="0.35">
      <c r="A15027" s="2"/>
    </row>
    <row r="15028" spans="1:1" ht="15.5" x14ac:dyDescent="0.35">
      <c r="A15028" s="2"/>
    </row>
    <row r="15029" spans="1:1" ht="15.5" x14ac:dyDescent="0.35">
      <c r="A15029" s="2"/>
    </row>
    <row r="15030" spans="1:1" ht="15.5" x14ac:dyDescent="0.35">
      <c r="A15030" s="2"/>
    </row>
    <row r="15031" spans="1:1" ht="15.5" x14ac:dyDescent="0.35">
      <c r="A15031" s="2"/>
    </row>
    <row r="15032" spans="1:1" ht="15.5" x14ac:dyDescent="0.35">
      <c r="A15032" s="2"/>
    </row>
    <row r="15033" spans="1:1" ht="15.5" x14ac:dyDescent="0.35">
      <c r="A15033" s="2"/>
    </row>
    <row r="15034" spans="1:1" ht="15.5" x14ac:dyDescent="0.35">
      <c r="A15034" s="2"/>
    </row>
    <row r="15035" spans="1:1" ht="15.5" x14ac:dyDescent="0.35">
      <c r="A15035" s="2"/>
    </row>
    <row r="15036" spans="1:1" ht="15.5" x14ac:dyDescent="0.35">
      <c r="A15036" s="2"/>
    </row>
    <row r="15037" spans="1:1" ht="15.5" x14ac:dyDescent="0.35">
      <c r="A15037" s="2"/>
    </row>
    <row r="15038" spans="1:1" ht="15.5" x14ac:dyDescent="0.35">
      <c r="A15038" s="2"/>
    </row>
    <row r="15039" spans="1:1" ht="15.5" x14ac:dyDescent="0.35">
      <c r="A15039" s="2"/>
    </row>
    <row r="15040" spans="1:1" ht="15.5" x14ac:dyDescent="0.35">
      <c r="A15040" s="2"/>
    </row>
    <row r="15041" spans="1:1" ht="15.5" x14ac:dyDescent="0.35">
      <c r="A15041" s="2"/>
    </row>
    <row r="15042" spans="1:1" ht="15.5" x14ac:dyDescent="0.35">
      <c r="A15042" s="2"/>
    </row>
    <row r="15043" spans="1:1" ht="15.5" x14ac:dyDescent="0.35">
      <c r="A15043" s="2"/>
    </row>
    <row r="15044" spans="1:1" ht="15.5" x14ac:dyDescent="0.35">
      <c r="A15044" s="2"/>
    </row>
    <row r="15045" spans="1:1" ht="15.5" x14ac:dyDescent="0.35">
      <c r="A15045" s="2"/>
    </row>
    <row r="15046" spans="1:1" ht="15.5" x14ac:dyDescent="0.35">
      <c r="A15046" s="2"/>
    </row>
    <row r="15047" spans="1:1" ht="15.5" x14ac:dyDescent="0.35">
      <c r="A15047" s="2"/>
    </row>
    <row r="15048" spans="1:1" ht="15.5" x14ac:dyDescent="0.35">
      <c r="A15048" s="2"/>
    </row>
    <row r="15049" spans="1:1" ht="15.5" x14ac:dyDescent="0.35">
      <c r="A15049" s="2"/>
    </row>
    <row r="15050" spans="1:1" ht="15.5" x14ac:dyDescent="0.35">
      <c r="A15050" s="2"/>
    </row>
    <row r="15051" spans="1:1" ht="15.5" x14ac:dyDescent="0.35">
      <c r="A15051" s="2"/>
    </row>
    <row r="15052" spans="1:1" ht="15.5" x14ac:dyDescent="0.35">
      <c r="A15052" s="2"/>
    </row>
    <row r="15053" spans="1:1" ht="15.5" x14ac:dyDescent="0.35">
      <c r="A15053" s="2"/>
    </row>
    <row r="15054" spans="1:1" ht="15.5" x14ac:dyDescent="0.35">
      <c r="A15054" s="2"/>
    </row>
    <row r="15055" spans="1:1" ht="15.5" x14ac:dyDescent="0.35">
      <c r="A15055" s="2"/>
    </row>
    <row r="15056" spans="1:1" ht="15.5" x14ac:dyDescent="0.35">
      <c r="A15056" s="2"/>
    </row>
    <row r="15057" spans="1:1" ht="15.5" x14ac:dyDescent="0.35">
      <c r="A15057" s="2"/>
    </row>
    <row r="15058" spans="1:1" ht="15.5" x14ac:dyDescent="0.35">
      <c r="A15058" s="2"/>
    </row>
    <row r="15059" spans="1:1" ht="15.5" x14ac:dyDescent="0.35">
      <c r="A15059" s="2"/>
    </row>
    <row r="15060" spans="1:1" ht="15.5" x14ac:dyDescent="0.35">
      <c r="A15060" s="2"/>
    </row>
    <row r="15061" spans="1:1" ht="15.5" x14ac:dyDescent="0.35">
      <c r="A15061" s="2"/>
    </row>
    <row r="15062" spans="1:1" ht="15.5" x14ac:dyDescent="0.35">
      <c r="A15062" s="2"/>
    </row>
    <row r="15063" spans="1:1" ht="15.5" x14ac:dyDescent="0.35">
      <c r="A15063" s="2"/>
    </row>
    <row r="15064" spans="1:1" ht="15.5" x14ac:dyDescent="0.35">
      <c r="A15064" s="2"/>
    </row>
    <row r="15065" spans="1:1" ht="15.5" x14ac:dyDescent="0.35">
      <c r="A15065" s="2"/>
    </row>
    <row r="15066" spans="1:1" ht="15.5" x14ac:dyDescent="0.35">
      <c r="A15066" s="2"/>
    </row>
    <row r="15067" spans="1:1" ht="15.5" x14ac:dyDescent="0.35">
      <c r="A15067" s="2"/>
    </row>
    <row r="15068" spans="1:1" ht="15.5" x14ac:dyDescent="0.35">
      <c r="A15068" s="2"/>
    </row>
    <row r="15069" spans="1:1" ht="15.5" x14ac:dyDescent="0.35">
      <c r="A15069" s="2"/>
    </row>
    <row r="15070" spans="1:1" ht="15.5" x14ac:dyDescent="0.35">
      <c r="A15070" s="2"/>
    </row>
    <row r="15071" spans="1:1" ht="15.5" x14ac:dyDescent="0.35">
      <c r="A15071" s="2"/>
    </row>
    <row r="15072" spans="1:1" ht="15.5" x14ac:dyDescent="0.35">
      <c r="A15072" s="2"/>
    </row>
    <row r="15073" spans="1:1" ht="15.5" x14ac:dyDescent="0.35">
      <c r="A15073" s="2"/>
    </row>
    <row r="15074" spans="1:1" ht="15.5" x14ac:dyDescent="0.35">
      <c r="A15074" s="2"/>
    </row>
    <row r="15075" spans="1:1" ht="15.5" x14ac:dyDescent="0.35">
      <c r="A15075" s="2"/>
    </row>
    <row r="15076" spans="1:1" ht="15.5" x14ac:dyDescent="0.35">
      <c r="A15076" s="2"/>
    </row>
    <row r="15077" spans="1:1" ht="15.5" x14ac:dyDescent="0.35">
      <c r="A15077" s="2"/>
    </row>
    <row r="15078" spans="1:1" ht="15.5" x14ac:dyDescent="0.35">
      <c r="A15078" s="2"/>
    </row>
    <row r="15079" spans="1:1" ht="15.5" x14ac:dyDescent="0.35">
      <c r="A15079" s="2"/>
    </row>
    <row r="15080" spans="1:1" ht="15.5" x14ac:dyDescent="0.35">
      <c r="A15080" s="2"/>
    </row>
    <row r="15081" spans="1:1" ht="15.5" x14ac:dyDescent="0.35">
      <c r="A15081" s="2"/>
    </row>
    <row r="15082" spans="1:1" ht="15.5" x14ac:dyDescent="0.35">
      <c r="A15082" s="2"/>
    </row>
    <row r="15083" spans="1:1" ht="15.5" x14ac:dyDescent="0.35">
      <c r="A15083" s="2"/>
    </row>
    <row r="15084" spans="1:1" ht="15.5" x14ac:dyDescent="0.35">
      <c r="A15084" s="2"/>
    </row>
    <row r="15085" spans="1:1" ht="15.5" x14ac:dyDescent="0.35">
      <c r="A15085" s="2"/>
    </row>
    <row r="15086" spans="1:1" ht="15.5" x14ac:dyDescent="0.35">
      <c r="A15086" s="2"/>
    </row>
    <row r="15087" spans="1:1" ht="15.5" x14ac:dyDescent="0.35">
      <c r="A15087" s="2"/>
    </row>
    <row r="15088" spans="1:1" ht="15.5" x14ac:dyDescent="0.35">
      <c r="A15088" s="2"/>
    </row>
    <row r="15089" spans="1:1" ht="15.5" x14ac:dyDescent="0.35">
      <c r="A15089" s="2"/>
    </row>
    <row r="15090" spans="1:1" ht="15.5" x14ac:dyDescent="0.35">
      <c r="A15090" s="2"/>
    </row>
    <row r="15091" spans="1:1" ht="15.5" x14ac:dyDescent="0.35">
      <c r="A15091" s="2"/>
    </row>
    <row r="15092" spans="1:1" ht="15.5" x14ac:dyDescent="0.35">
      <c r="A15092" s="2"/>
    </row>
    <row r="15093" spans="1:1" ht="15.5" x14ac:dyDescent="0.35">
      <c r="A15093" s="2"/>
    </row>
    <row r="15094" spans="1:1" ht="15.5" x14ac:dyDescent="0.35">
      <c r="A15094" s="2"/>
    </row>
    <row r="15095" spans="1:1" ht="15.5" x14ac:dyDescent="0.35">
      <c r="A15095" s="2"/>
    </row>
    <row r="15096" spans="1:1" ht="15.5" x14ac:dyDescent="0.35">
      <c r="A15096" s="2"/>
    </row>
    <row r="15097" spans="1:1" ht="15.5" x14ac:dyDescent="0.35">
      <c r="A15097" s="2"/>
    </row>
    <row r="15098" spans="1:1" ht="15.5" x14ac:dyDescent="0.35">
      <c r="A15098" s="2"/>
    </row>
    <row r="15099" spans="1:1" ht="15.5" x14ac:dyDescent="0.35">
      <c r="A15099" s="2"/>
    </row>
    <row r="15100" spans="1:1" ht="15.5" x14ac:dyDescent="0.35">
      <c r="A15100" s="2"/>
    </row>
    <row r="15101" spans="1:1" ht="15.5" x14ac:dyDescent="0.35">
      <c r="A15101" s="2"/>
    </row>
    <row r="15102" spans="1:1" ht="15.5" x14ac:dyDescent="0.35">
      <c r="A15102" s="2"/>
    </row>
    <row r="15103" spans="1:1" ht="15.5" x14ac:dyDescent="0.35">
      <c r="A15103" s="2"/>
    </row>
    <row r="15104" spans="1:1" ht="15.5" x14ac:dyDescent="0.35">
      <c r="A15104" s="2"/>
    </row>
    <row r="15105" spans="1:1" ht="15.5" x14ac:dyDescent="0.35">
      <c r="A15105" s="2"/>
    </row>
    <row r="15106" spans="1:1" ht="15.5" x14ac:dyDescent="0.35">
      <c r="A15106" s="2"/>
    </row>
    <row r="15107" spans="1:1" ht="15.5" x14ac:dyDescent="0.35">
      <c r="A15107" s="2"/>
    </row>
    <row r="15108" spans="1:1" ht="15.5" x14ac:dyDescent="0.35">
      <c r="A15108" s="2"/>
    </row>
    <row r="15109" spans="1:1" ht="15.5" x14ac:dyDescent="0.35">
      <c r="A15109" s="2"/>
    </row>
    <row r="15110" spans="1:1" ht="15.5" x14ac:dyDescent="0.35">
      <c r="A15110" s="2"/>
    </row>
    <row r="15111" spans="1:1" ht="15.5" x14ac:dyDescent="0.35">
      <c r="A15111" s="2"/>
    </row>
    <row r="15112" spans="1:1" ht="15.5" x14ac:dyDescent="0.35">
      <c r="A15112" s="2"/>
    </row>
    <row r="15113" spans="1:1" ht="15.5" x14ac:dyDescent="0.35">
      <c r="A15113" s="2"/>
    </row>
    <row r="15114" spans="1:1" ht="15.5" x14ac:dyDescent="0.35">
      <c r="A15114" s="2"/>
    </row>
    <row r="15115" spans="1:1" ht="15.5" x14ac:dyDescent="0.35">
      <c r="A15115" s="2"/>
    </row>
    <row r="15116" spans="1:1" ht="15.5" x14ac:dyDescent="0.35">
      <c r="A15116" s="2"/>
    </row>
    <row r="15117" spans="1:1" ht="15.5" x14ac:dyDescent="0.35">
      <c r="A15117" s="2"/>
    </row>
    <row r="15118" spans="1:1" ht="15.5" x14ac:dyDescent="0.35">
      <c r="A15118" s="2"/>
    </row>
    <row r="15119" spans="1:1" ht="15.5" x14ac:dyDescent="0.35">
      <c r="A15119" s="2"/>
    </row>
    <row r="15120" spans="1:1" ht="15.5" x14ac:dyDescent="0.35">
      <c r="A15120" s="2"/>
    </row>
    <row r="15121" spans="1:1" ht="15.5" x14ac:dyDescent="0.35">
      <c r="A15121" s="2"/>
    </row>
    <row r="15122" spans="1:1" ht="15.5" x14ac:dyDescent="0.35">
      <c r="A15122" s="2"/>
    </row>
    <row r="15123" spans="1:1" ht="15.5" x14ac:dyDescent="0.35">
      <c r="A15123" s="2"/>
    </row>
    <row r="15124" spans="1:1" ht="15.5" x14ac:dyDescent="0.35">
      <c r="A15124" s="2"/>
    </row>
    <row r="15125" spans="1:1" ht="15.5" x14ac:dyDescent="0.35">
      <c r="A15125" s="2"/>
    </row>
    <row r="15126" spans="1:1" ht="15.5" x14ac:dyDescent="0.35">
      <c r="A15126" s="2"/>
    </row>
    <row r="15127" spans="1:1" ht="15.5" x14ac:dyDescent="0.35">
      <c r="A15127" s="2"/>
    </row>
    <row r="15128" spans="1:1" ht="15.5" x14ac:dyDescent="0.35">
      <c r="A15128" s="2"/>
    </row>
    <row r="15129" spans="1:1" ht="15.5" x14ac:dyDescent="0.35">
      <c r="A15129" s="2"/>
    </row>
    <row r="15130" spans="1:1" ht="15.5" x14ac:dyDescent="0.35">
      <c r="A15130" s="2"/>
    </row>
    <row r="15131" spans="1:1" ht="15.5" x14ac:dyDescent="0.35">
      <c r="A15131" s="2"/>
    </row>
    <row r="15132" spans="1:1" ht="15.5" x14ac:dyDescent="0.35">
      <c r="A15132" s="2"/>
    </row>
    <row r="15133" spans="1:1" ht="15.5" x14ac:dyDescent="0.35">
      <c r="A15133" s="2"/>
    </row>
    <row r="15134" spans="1:1" ht="15.5" x14ac:dyDescent="0.35">
      <c r="A15134" s="2"/>
    </row>
    <row r="15135" spans="1:1" ht="15.5" x14ac:dyDescent="0.35">
      <c r="A15135" s="2"/>
    </row>
    <row r="15136" spans="1:1" ht="15.5" x14ac:dyDescent="0.35">
      <c r="A15136" s="2"/>
    </row>
    <row r="15137" spans="1:1" ht="15.5" x14ac:dyDescent="0.35">
      <c r="A15137" s="2"/>
    </row>
    <row r="15138" spans="1:1" ht="15.5" x14ac:dyDescent="0.35">
      <c r="A15138" s="2"/>
    </row>
    <row r="15139" spans="1:1" ht="15.5" x14ac:dyDescent="0.35">
      <c r="A15139" s="2"/>
    </row>
    <row r="15140" spans="1:1" ht="15.5" x14ac:dyDescent="0.35">
      <c r="A15140" s="2"/>
    </row>
    <row r="15141" spans="1:1" ht="15.5" x14ac:dyDescent="0.35">
      <c r="A15141" s="2"/>
    </row>
    <row r="15142" spans="1:1" ht="15.5" x14ac:dyDescent="0.35">
      <c r="A15142" s="2"/>
    </row>
    <row r="15143" spans="1:1" ht="15.5" x14ac:dyDescent="0.35">
      <c r="A15143" s="2"/>
    </row>
    <row r="15144" spans="1:1" ht="15.5" x14ac:dyDescent="0.35">
      <c r="A15144" s="2"/>
    </row>
    <row r="15145" spans="1:1" ht="15.5" x14ac:dyDescent="0.35">
      <c r="A15145" s="2"/>
    </row>
    <row r="15146" spans="1:1" ht="15.5" x14ac:dyDescent="0.35">
      <c r="A15146" s="2"/>
    </row>
    <row r="15147" spans="1:1" ht="15.5" x14ac:dyDescent="0.35">
      <c r="A15147" s="2"/>
    </row>
    <row r="15148" spans="1:1" ht="15.5" x14ac:dyDescent="0.35">
      <c r="A15148" s="2"/>
    </row>
    <row r="15149" spans="1:1" ht="15.5" x14ac:dyDescent="0.35">
      <c r="A15149" s="2"/>
    </row>
    <row r="15150" spans="1:1" ht="15.5" x14ac:dyDescent="0.35">
      <c r="A15150" s="2"/>
    </row>
    <row r="15151" spans="1:1" ht="15.5" x14ac:dyDescent="0.35">
      <c r="A15151" s="2"/>
    </row>
    <row r="15152" spans="1:1" ht="15.5" x14ac:dyDescent="0.35">
      <c r="A15152" s="2"/>
    </row>
    <row r="15153" spans="1:1" ht="15.5" x14ac:dyDescent="0.35">
      <c r="A15153" s="2"/>
    </row>
    <row r="15154" spans="1:1" ht="15.5" x14ac:dyDescent="0.35">
      <c r="A15154" s="2"/>
    </row>
    <row r="15155" spans="1:1" ht="15.5" x14ac:dyDescent="0.35">
      <c r="A15155" s="2"/>
    </row>
    <row r="15156" spans="1:1" ht="15.5" x14ac:dyDescent="0.35">
      <c r="A15156" s="2"/>
    </row>
    <row r="15157" spans="1:1" ht="15.5" x14ac:dyDescent="0.35">
      <c r="A15157" s="2"/>
    </row>
    <row r="15158" spans="1:1" ht="15.5" x14ac:dyDescent="0.35">
      <c r="A15158" s="2"/>
    </row>
    <row r="15159" spans="1:1" ht="15.5" x14ac:dyDescent="0.35">
      <c r="A15159" s="2"/>
    </row>
    <row r="15160" spans="1:1" ht="15.5" x14ac:dyDescent="0.35">
      <c r="A15160" s="2"/>
    </row>
    <row r="15161" spans="1:1" ht="15.5" x14ac:dyDescent="0.35">
      <c r="A15161" s="2"/>
    </row>
    <row r="15162" spans="1:1" ht="15.5" x14ac:dyDescent="0.35">
      <c r="A15162" s="2"/>
    </row>
    <row r="15163" spans="1:1" ht="15.5" x14ac:dyDescent="0.35">
      <c r="A15163" s="2"/>
    </row>
    <row r="15164" spans="1:1" ht="15.5" x14ac:dyDescent="0.35">
      <c r="A15164" s="2"/>
    </row>
    <row r="15165" spans="1:1" ht="15.5" x14ac:dyDescent="0.35">
      <c r="A15165" s="2"/>
    </row>
    <row r="15166" spans="1:1" ht="15.5" x14ac:dyDescent="0.35">
      <c r="A15166" s="2"/>
    </row>
    <row r="15167" spans="1:1" ht="15.5" x14ac:dyDescent="0.35">
      <c r="A15167" s="2"/>
    </row>
    <row r="15168" spans="1:1" ht="15.5" x14ac:dyDescent="0.35">
      <c r="A15168" s="2"/>
    </row>
    <row r="15169" spans="1:1" ht="15.5" x14ac:dyDescent="0.35">
      <c r="A15169" s="2"/>
    </row>
    <row r="15170" spans="1:1" ht="15.5" x14ac:dyDescent="0.35">
      <c r="A15170" s="2"/>
    </row>
    <row r="15171" spans="1:1" ht="15.5" x14ac:dyDescent="0.35">
      <c r="A15171" s="2"/>
    </row>
    <row r="15172" spans="1:1" ht="15.5" x14ac:dyDescent="0.35">
      <c r="A15172" s="2"/>
    </row>
    <row r="15173" spans="1:1" ht="15.5" x14ac:dyDescent="0.35">
      <c r="A15173" s="2"/>
    </row>
    <row r="15174" spans="1:1" ht="15.5" x14ac:dyDescent="0.35">
      <c r="A15174" s="2"/>
    </row>
    <row r="15175" spans="1:1" ht="15.5" x14ac:dyDescent="0.35">
      <c r="A15175" s="2"/>
    </row>
    <row r="15176" spans="1:1" ht="15.5" x14ac:dyDescent="0.35">
      <c r="A15176" s="2"/>
    </row>
    <row r="15177" spans="1:1" ht="15.5" x14ac:dyDescent="0.35">
      <c r="A15177" s="2"/>
    </row>
    <row r="15178" spans="1:1" ht="15.5" x14ac:dyDescent="0.35">
      <c r="A15178" s="2"/>
    </row>
    <row r="15179" spans="1:1" ht="15.5" x14ac:dyDescent="0.35">
      <c r="A15179" s="2"/>
    </row>
    <row r="15180" spans="1:1" ht="15.5" x14ac:dyDescent="0.35">
      <c r="A15180" s="2"/>
    </row>
    <row r="15181" spans="1:1" ht="15.5" x14ac:dyDescent="0.35">
      <c r="A15181" s="2"/>
    </row>
    <row r="15182" spans="1:1" ht="15.5" x14ac:dyDescent="0.35">
      <c r="A15182" s="2"/>
    </row>
    <row r="15183" spans="1:1" ht="15.5" x14ac:dyDescent="0.35">
      <c r="A15183" s="2"/>
    </row>
    <row r="15184" spans="1:1" ht="15.5" x14ac:dyDescent="0.35">
      <c r="A15184" s="2"/>
    </row>
    <row r="15185" spans="1:1" ht="15.5" x14ac:dyDescent="0.35">
      <c r="A15185" s="2"/>
    </row>
    <row r="15186" spans="1:1" ht="15.5" x14ac:dyDescent="0.35">
      <c r="A15186" s="2"/>
    </row>
    <row r="15187" spans="1:1" ht="15.5" x14ac:dyDescent="0.35">
      <c r="A15187" s="2"/>
    </row>
    <row r="15188" spans="1:1" ht="15.5" x14ac:dyDescent="0.35">
      <c r="A15188" s="2"/>
    </row>
    <row r="15189" spans="1:1" ht="15.5" x14ac:dyDescent="0.35">
      <c r="A15189" s="2"/>
    </row>
    <row r="15190" spans="1:1" ht="15.5" x14ac:dyDescent="0.35">
      <c r="A15190" s="2"/>
    </row>
    <row r="15191" spans="1:1" ht="15.5" x14ac:dyDescent="0.35">
      <c r="A15191" s="2"/>
    </row>
    <row r="15192" spans="1:1" ht="15.5" x14ac:dyDescent="0.35">
      <c r="A15192" s="2"/>
    </row>
    <row r="15193" spans="1:1" ht="15.5" x14ac:dyDescent="0.35">
      <c r="A15193" s="2"/>
    </row>
    <row r="15194" spans="1:1" ht="15.5" x14ac:dyDescent="0.35">
      <c r="A15194" s="2"/>
    </row>
    <row r="15195" spans="1:1" ht="15.5" x14ac:dyDescent="0.35">
      <c r="A15195" s="2"/>
    </row>
    <row r="15196" spans="1:1" ht="15.5" x14ac:dyDescent="0.35">
      <c r="A15196" s="2"/>
    </row>
    <row r="15197" spans="1:1" ht="15.5" x14ac:dyDescent="0.35">
      <c r="A15197" s="2"/>
    </row>
    <row r="15198" spans="1:1" ht="15.5" x14ac:dyDescent="0.35">
      <c r="A15198" s="2"/>
    </row>
    <row r="15199" spans="1:1" ht="15.5" x14ac:dyDescent="0.35">
      <c r="A15199" s="2"/>
    </row>
    <row r="15200" spans="1:1" ht="15.5" x14ac:dyDescent="0.35">
      <c r="A15200" s="2"/>
    </row>
    <row r="15201" spans="1:1" ht="15.5" x14ac:dyDescent="0.35">
      <c r="A15201" s="2"/>
    </row>
    <row r="15202" spans="1:1" ht="15.5" x14ac:dyDescent="0.35">
      <c r="A15202" s="2"/>
    </row>
    <row r="15203" spans="1:1" ht="15.5" x14ac:dyDescent="0.35">
      <c r="A15203" s="2"/>
    </row>
    <row r="15204" spans="1:1" ht="15.5" x14ac:dyDescent="0.35">
      <c r="A15204" s="2"/>
    </row>
    <row r="15205" spans="1:1" ht="15.5" x14ac:dyDescent="0.35">
      <c r="A15205" s="2"/>
    </row>
    <row r="15206" spans="1:1" ht="15.5" x14ac:dyDescent="0.35">
      <c r="A15206" s="2"/>
    </row>
    <row r="15207" spans="1:1" ht="15.5" x14ac:dyDescent="0.35">
      <c r="A15207" s="2"/>
    </row>
    <row r="15208" spans="1:1" ht="15.5" x14ac:dyDescent="0.35">
      <c r="A15208" s="2"/>
    </row>
    <row r="15209" spans="1:1" ht="15.5" x14ac:dyDescent="0.35">
      <c r="A15209" s="2"/>
    </row>
    <row r="15210" spans="1:1" ht="15.5" x14ac:dyDescent="0.35">
      <c r="A15210" s="2"/>
    </row>
    <row r="15211" spans="1:1" ht="15.5" x14ac:dyDescent="0.35">
      <c r="A15211" s="2"/>
    </row>
    <row r="15212" spans="1:1" ht="15.5" x14ac:dyDescent="0.35">
      <c r="A15212" s="2"/>
    </row>
    <row r="15213" spans="1:1" ht="15.5" x14ac:dyDescent="0.35">
      <c r="A15213" s="2"/>
    </row>
    <row r="15214" spans="1:1" ht="15.5" x14ac:dyDescent="0.35">
      <c r="A15214" s="2"/>
    </row>
    <row r="15215" spans="1:1" ht="15.5" x14ac:dyDescent="0.35">
      <c r="A15215" s="2"/>
    </row>
    <row r="15216" spans="1:1" ht="15.5" x14ac:dyDescent="0.35">
      <c r="A15216" s="2"/>
    </row>
    <row r="15217" spans="1:1" ht="15.5" x14ac:dyDescent="0.35">
      <c r="A15217" s="2"/>
    </row>
    <row r="15218" spans="1:1" ht="15.5" x14ac:dyDescent="0.35">
      <c r="A15218" s="2"/>
    </row>
    <row r="15219" spans="1:1" ht="15.5" x14ac:dyDescent="0.35">
      <c r="A15219" s="2"/>
    </row>
    <row r="15220" spans="1:1" ht="15.5" x14ac:dyDescent="0.35">
      <c r="A15220" s="2"/>
    </row>
    <row r="15221" spans="1:1" ht="15.5" x14ac:dyDescent="0.35">
      <c r="A15221" s="2"/>
    </row>
    <row r="15222" spans="1:1" ht="15.5" x14ac:dyDescent="0.35">
      <c r="A15222" s="2"/>
    </row>
    <row r="15223" spans="1:1" ht="15.5" x14ac:dyDescent="0.35">
      <c r="A15223" s="2"/>
    </row>
    <row r="15224" spans="1:1" ht="15.5" x14ac:dyDescent="0.35">
      <c r="A15224" s="2"/>
    </row>
    <row r="15225" spans="1:1" ht="15.5" x14ac:dyDescent="0.35">
      <c r="A15225" s="2"/>
    </row>
    <row r="15226" spans="1:1" ht="15.5" x14ac:dyDescent="0.35">
      <c r="A15226" s="2"/>
    </row>
    <row r="15227" spans="1:1" ht="15.5" x14ac:dyDescent="0.35">
      <c r="A15227" s="2"/>
    </row>
    <row r="15228" spans="1:1" ht="15.5" x14ac:dyDescent="0.35">
      <c r="A15228" s="2"/>
    </row>
    <row r="15229" spans="1:1" ht="15.5" x14ac:dyDescent="0.35">
      <c r="A15229" s="2"/>
    </row>
    <row r="15230" spans="1:1" ht="15.5" x14ac:dyDescent="0.35">
      <c r="A15230" s="2"/>
    </row>
    <row r="15231" spans="1:1" ht="15.5" x14ac:dyDescent="0.35">
      <c r="A15231" s="2"/>
    </row>
    <row r="15232" spans="1:1" ht="15.5" x14ac:dyDescent="0.35">
      <c r="A15232" s="2"/>
    </row>
    <row r="15233" spans="1:1" ht="15.5" x14ac:dyDescent="0.35">
      <c r="A15233" s="2"/>
    </row>
    <row r="15234" spans="1:1" ht="15.5" x14ac:dyDescent="0.35">
      <c r="A15234" s="2"/>
    </row>
    <row r="15235" spans="1:1" ht="15.5" x14ac:dyDescent="0.35">
      <c r="A15235" s="2"/>
    </row>
    <row r="15236" spans="1:1" ht="15.5" x14ac:dyDescent="0.35">
      <c r="A15236" s="2"/>
    </row>
    <row r="15237" spans="1:1" ht="15.5" x14ac:dyDescent="0.35">
      <c r="A15237" s="2"/>
    </row>
    <row r="15238" spans="1:1" ht="15.5" x14ac:dyDescent="0.35">
      <c r="A15238" s="2"/>
    </row>
    <row r="15239" spans="1:1" ht="15.5" x14ac:dyDescent="0.35">
      <c r="A15239" s="2"/>
    </row>
    <row r="15240" spans="1:1" ht="15.5" x14ac:dyDescent="0.35">
      <c r="A15240" s="2"/>
    </row>
    <row r="15241" spans="1:1" ht="15.5" x14ac:dyDescent="0.35">
      <c r="A15241" s="2"/>
    </row>
    <row r="15242" spans="1:1" ht="15.5" x14ac:dyDescent="0.35">
      <c r="A15242" s="2"/>
    </row>
    <row r="15243" spans="1:1" ht="15.5" x14ac:dyDescent="0.35">
      <c r="A15243" s="2"/>
    </row>
    <row r="15244" spans="1:1" ht="15.5" x14ac:dyDescent="0.35">
      <c r="A15244" s="2"/>
    </row>
    <row r="15245" spans="1:1" ht="15.5" x14ac:dyDescent="0.35">
      <c r="A15245" s="2"/>
    </row>
    <row r="15246" spans="1:1" ht="15.5" x14ac:dyDescent="0.35">
      <c r="A15246" s="2"/>
    </row>
    <row r="15247" spans="1:1" ht="15.5" x14ac:dyDescent="0.35">
      <c r="A15247" s="2"/>
    </row>
    <row r="15248" spans="1:1" ht="15.5" x14ac:dyDescent="0.35">
      <c r="A15248" s="2"/>
    </row>
    <row r="15249" spans="1:1" ht="15.5" x14ac:dyDescent="0.35">
      <c r="A15249" s="2"/>
    </row>
    <row r="15250" spans="1:1" ht="15.5" x14ac:dyDescent="0.35">
      <c r="A15250" s="2"/>
    </row>
    <row r="15251" spans="1:1" ht="15.5" x14ac:dyDescent="0.35">
      <c r="A15251" s="2"/>
    </row>
    <row r="15252" spans="1:1" ht="15.5" x14ac:dyDescent="0.35">
      <c r="A15252" s="2"/>
    </row>
    <row r="15253" spans="1:1" ht="15.5" x14ac:dyDescent="0.35">
      <c r="A15253" s="2"/>
    </row>
    <row r="15254" spans="1:1" ht="15.5" x14ac:dyDescent="0.35">
      <c r="A15254" s="2"/>
    </row>
    <row r="15255" spans="1:1" ht="15.5" x14ac:dyDescent="0.35">
      <c r="A15255" s="2"/>
    </row>
    <row r="15256" spans="1:1" ht="15.5" x14ac:dyDescent="0.35">
      <c r="A15256" s="2"/>
    </row>
    <row r="15257" spans="1:1" ht="15.5" x14ac:dyDescent="0.35">
      <c r="A15257" s="2"/>
    </row>
    <row r="15258" spans="1:1" ht="15.5" x14ac:dyDescent="0.35">
      <c r="A15258" s="2"/>
    </row>
    <row r="15259" spans="1:1" ht="15.5" x14ac:dyDescent="0.35">
      <c r="A15259" s="2"/>
    </row>
    <row r="15260" spans="1:1" ht="15.5" x14ac:dyDescent="0.35">
      <c r="A15260" s="2"/>
    </row>
    <row r="15261" spans="1:1" ht="15.5" x14ac:dyDescent="0.35">
      <c r="A15261" s="2"/>
    </row>
    <row r="15262" spans="1:1" ht="15.5" x14ac:dyDescent="0.35">
      <c r="A15262" s="2"/>
    </row>
    <row r="15263" spans="1:1" ht="15.5" x14ac:dyDescent="0.35">
      <c r="A15263" s="2"/>
    </row>
    <row r="15264" spans="1:1" ht="15.5" x14ac:dyDescent="0.35">
      <c r="A15264" s="2"/>
    </row>
    <row r="15265" spans="1:1" ht="15.5" x14ac:dyDescent="0.35">
      <c r="A15265" s="2"/>
    </row>
    <row r="15266" spans="1:1" ht="15.5" x14ac:dyDescent="0.35">
      <c r="A15266" s="2"/>
    </row>
    <row r="15267" spans="1:1" ht="15.5" x14ac:dyDescent="0.35">
      <c r="A15267" s="2"/>
    </row>
    <row r="15268" spans="1:1" ht="15.5" x14ac:dyDescent="0.35">
      <c r="A15268" s="2"/>
    </row>
    <row r="15269" spans="1:1" ht="15.5" x14ac:dyDescent="0.35">
      <c r="A15269" s="2"/>
    </row>
    <row r="15270" spans="1:1" ht="15.5" x14ac:dyDescent="0.35">
      <c r="A15270" s="2"/>
    </row>
    <row r="15271" spans="1:1" ht="15.5" x14ac:dyDescent="0.35">
      <c r="A15271" s="2"/>
    </row>
    <row r="15272" spans="1:1" ht="15.5" x14ac:dyDescent="0.35">
      <c r="A15272" s="2"/>
    </row>
    <row r="15273" spans="1:1" ht="15.5" x14ac:dyDescent="0.35">
      <c r="A15273" s="2"/>
    </row>
    <row r="15274" spans="1:1" ht="15.5" x14ac:dyDescent="0.35">
      <c r="A15274" s="2"/>
    </row>
    <row r="15275" spans="1:1" ht="15.5" x14ac:dyDescent="0.35">
      <c r="A15275" s="2"/>
    </row>
    <row r="15276" spans="1:1" ht="15.5" x14ac:dyDescent="0.35">
      <c r="A15276" s="2"/>
    </row>
    <row r="15277" spans="1:1" ht="15.5" x14ac:dyDescent="0.35">
      <c r="A15277" s="2"/>
    </row>
    <row r="15278" spans="1:1" ht="15.5" x14ac:dyDescent="0.35">
      <c r="A15278" s="2"/>
    </row>
    <row r="15279" spans="1:1" ht="15.5" x14ac:dyDescent="0.35">
      <c r="A15279" s="2"/>
    </row>
    <row r="15280" spans="1:1" ht="15.5" x14ac:dyDescent="0.35">
      <c r="A15280" s="2"/>
    </row>
    <row r="15281" spans="1:1" ht="15.5" x14ac:dyDescent="0.35">
      <c r="A15281" s="2"/>
    </row>
    <row r="15282" spans="1:1" ht="15.5" x14ac:dyDescent="0.35">
      <c r="A15282" s="2"/>
    </row>
    <row r="15283" spans="1:1" ht="15.5" x14ac:dyDescent="0.35">
      <c r="A15283" s="2"/>
    </row>
    <row r="15284" spans="1:1" ht="15.5" x14ac:dyDescent="0.35">
      <c r="A15284" s="2"/>
    </row>
    <row r="15285" spans="1:1" ht="15.5" x14ac:dyDescent="0.35">
      <c r="A15285" s="2"/>
    </row>
    <row r="15286" spans="1:1" ht="15.5" x14ac:dyDescent="0.35">
      <c r="A15286" s="2"/>
    </row>
    <row r="15287" spans="1:1" ht="15.5" x14ac:dyDescent="0.35">
      <c r="A15287" s="2"/>
    </row>
    <row r="15288" spans="1:1" ht="15.5" x14ac:dyDescent="0.35">
      <c r="A15288" s="2"/>
    </row>
    <row r="15289" spans="1:1" ht="15.5" x14ac:dyDescent="0.35">
      <c r="A15289" s="2"/>
    </row>
    <row r="15290" spans="1:1" ht="15.5" x14ac:dyDescent="0.35">
      <c r="A15290" s="2"/>
    </row>
    <row r="15291" spans="1:1" ht="15.5" x14ac:dyDescent="0.35">
      <c r="A15291" s="2"/>
    </row>
    <row r="15292" spans="1:1" ht="15.5" x14ac:dyDescent="0.35">
      <c r="A15292" s="2"/>
    </row>
    <row r="15293" spans="1:1" ht="15.5" x14ac:dyDescent="0.35">
      <c r="A15293" s="2"/>
    </row>
    <row r="15294" spans="1:1" ht="15.5" x14ac:dyDescent="0.35">
      <c r="A15294" s="2"/>
    </row>
    <row r="15295" spans="1:1" ht="15.5" x14ac:dyDescent="0.35">
      <c r="A15295" s="2"/>
    </row>
    <row r="15296" spans="1:1" ht="15.5" x14ac:dyDescent="0.35">
      <c r="A15296" s="2"/>
    </row>
    <row r="15297" spans="1:1" ht="15.5" x14ac:dyDescent="0.35">
      <c r="A15297" s="2"/>
    </row>
    <row r="15298" spans="1:1" ht="15.5" x14ac:dyDescent="0.35">
      <c r="A15298" s="2"/>
    </row>
    <row r="15299" spans="1:1" ht="15.5" x14ac:dyDescent="0.35">
      <c r="A15299" s="2"/>
    </row>
    <row r="15300" spans="1:1" ht="15.5" x14ac:dyDescent="0.35">
      <c r="A15300" s="2"/>
    </row>
    <row r="15301" spans="1:1" ht="15.5" x14ac:dyDescent="0.35">
      <c r="A15301" s="2"/>
    </row>
    <row r="15302" spans="1:1" ht="15.5" x14ac:dyDescent="0.35">
      <c r="A15302" s="2"/>
    </row>
    <row r="15303" spans="1:1" ht="15.5" x14ac:dyDescent="0.35">
      <c r="A15303" s="2"/>
    </row>
    <row r="15304" spans="1:1" ht="15.5" x14ac:dyDescent="0.35">
      <c r="A15304" s="2"/>
    </row>
    <row r="15305" spans="1:1" ht="15.5" x14ac:dyDescent="0.35">
      <c r="A15305" s="2"/>
    </row>
    <row r="15306" spans="1:1" ht="15.5" x14ac:dyDescent="0.35">
      <c r="A15306" s="2"/>
    </row>
    <row r="15307" spans="1:1" ht="15.5" x14ac:dyDescent="0.35">
      <c r="A15307" s="2"/>
    </row>
    <row r="15308" spans="1:1" ht="15.5" x14ac:dyDescent="0.35">
      <c r="A15308" s="2"/>
    </row>
    <row r="15309" spans="1:1" ht="15.5" x14ac:dyDescent="0.35">
      <c r="A15309" s="2"/>
    </row>
    <row r="15310" spans="1:1" ht="15.5" x14ac:dyDescent="0.35">
      <c r="A15310" s="2"/>
    </row>
    <row r="15311" spans="1:1" ht="15.5" x14ac:dyDescent="0.35">
      <c r="A15311" s="2"/>
    </row>
    <row r="15312" spans="1:1" ht="15.5" x14ac:dyDescent="0.35">
      <c r="A15312" s="2"/>
    </row>
    <row r="15313" spans="1:1" ht="15.5" x14ac:dyDescent="0.35">
      <c r="A15313" s="2"/>
    </row>
    <row r="15314" spans="1:1" ht="15.5" x14ac:dyDescent="0.35">
      <c r="A15314" s="2"/>
    </row>
    <row r="15315" spans="1:1" ht="15.5" x14ac:dyDescent="0.35">
      <c r="A15315" s="2"/>
    </row>
    <row r="15316" spans="1:1" ht="15.5" x14ac:dyDescent="0.35">
      <c r="A15316" s="2"/>
    </row>
    <row r="15317" spans="1:1" ht="15.5" x14ac:dyDescent="0.35">
      <c r="A15317" s="2"/>
    </row>
    <row r="15318" spans="1:1" ht="15.5" x14ac:dyDescent="0.35">
      <c r="A15318" s="2"/>
    </row>
    <row r="15319" spans="1:1" ht="15.5" x14ac:dyDescent="0.35">
      <c r="A15319" s="2"/>
    </row>
    <row r="15320" spans="1:1" ht="15.5" x14ac:dyDescent="0.35">
      <c r="A15320" s="2"/>
    </row>
    <row r="15321" spans="1:1" ht="15.5" x14ac:dyDescent="0.35">
      <c r="A15321" s="2"/>
    </row>
    <row r="15322" spans="1:1" ht="15.5" x14ac:dyDescent="0.35">
      <c r="A15322" s="2"/>
    </row>
    <row r="15323" spans="1:1" ht="15.5" x14ac:dyDescent="0.35">
      <c r="A15323" s="2"/>
    </row>
    <row r="15324" spans="1:1" ht="15.5" x14ac:dyDescent="0.35">
      <c r="A15324" s="2"/>
    </row>
    <row r="15325" spans="1:1" ht="15.5" x14ac:dyDescent="0.35">
      <c r="A15325" s="2"/>
    </row>
    <row r="15326" spans="1:1" ht="15.5" x14ac:dyDescent="0.35">
      <c r="A15326" s="2"/>
    </row>
    <row r="15327" spans="1:1" ht="15.5" x14ac:dyDescent="0.35">
      <c r="A15327" s="2"/>
    </row>
    <row r="15328" spans="1:1" ht="15.5" x14ac:dyDescent="0.35">
      <c r="A15328" s="2"/>
    </row>
    <row r="15329" spans="1:1" ht="15.5" x14ac:dyDescent="0.35">
      <c r="A15329" s="2"/>
    </row>
    <row r="15330" spans="1:1" ht="15.5" x14ac:dyDescent="0.35">
      <c r="A15330" s="2"/>
    </row>
    <row r="15331" spans="1:1" ht="15.5" x14ac:dyDescent="0.35">
      <c r="A15331" s="2"/>
    </row>
    <row r="15332" spans="1:1" ht="15.5" x14ac:dyDescent="0.35">
      <c r="A15332" s="2"/>
    </row>
    <row r="15333" spans="1:1" ht="15.5" x14ac:dyDescent="0.35">
      <c r="A15333" s="2"/>
    </row>
    <row r="15334" spans="1:1" ht="15.5" x14ac:dyDescent="0.35">
      <c r="A15334" s="2"/>
    </row>
    <row r="15335" spans="1:1" ht="15.5" x14ac:dyDescent="0.35">
      <c r="A15335" s="2"/>
    </row>
    <row r="15336" spans="1:1" ht="15.5" x14ac:dyDescent="0.35">
      <c r="A15336" s="2"/>
    </row>
    <row r="15337" spans="1:1" ht="15.5" x14ac:dyDescent="0.35">
      <c r="A15337" s="2"/>
    </row>
    <row r="15338" spans="1:1" ht="15.5" x14ac:dyDescent="0.35">
      <c r="A15338" s="2"/>
    </row>
    <row r="15339" spans="1:1" ht="15.5" x14ac:dyDescent="0.35">
      <c r="A15339" s="2"/>
    </row>
    <row r="15340" spans="1:1" ht="15.5" x14ac:dyDescent="0.35">
      <c r="A15340" s="2"/>
    </row>
    <row r="15341" spans="1:1" ht="15.5" x14ac:dyDescent="0.35">
      <c r="A15341" s="2"/>
    </row>
    <row r="15342" spans="1:1" ht="15.5" x14ac:dyDescent="0.35">
      <c r="A15342" s="2"/>
    </row>
    <row r="15343" spans="1:1" ht="15.5" x14ac:dyDescent="0.35">
      <c r="A15343" s="2"/>
    </row>
    <row r="15344" spans="1:1" ht="15.5" x14ac:dyDescent="0.35">
      <c r="A15344" s="2"/>
    </row>
    <row r="15345" spans="1:1" ht="15.5" x14ac:dyDescent="0.35">
      <c r="A15345" s="2"/>
    </row>
    <row r="15346" spans="1:1" ht="15.5" x14ac:dyDescent="0.35">
      <c r="A15346" s="2"/>
    </row>
    <row r="15347" spans="1:1" ht="15.5" x14ac:dyDescent="0.35">
      <c r="A15347" s="2"/>
    </row>
    <row r="15348" spans="1:1" ht="15.5" x14ac:dyDescent="0.35">
      <c r="A15348" s="2"/>
    </row>
    <row r="15349" spans="1:1" ht="15.5" x14ac:dyDescent="0.35">
      <c r="A15349" s="2"/>
    </row>
    <row r="15350" spans="1:1" ht="15.5" x14ac:dyDescent="0.35">
      <c r="A15350" s="2"/>
    </row>
    <row r="15351" spans="1:1" ht="15.5" x14ac:dyDescent="0.35">
      <c r="A15351" s="2"/>
    </row>
    <row r="15352" spans="1:1" ht="15.5" x14ac:dyDescent="0.35">
      <c r="A15352" s="2"/>
    </row>
    <row r="15353" spans="1:1" ht="15.5" x14ac:dyDescent="0.35">
      <c r="A15353" s="2"/>
    </row>
    <row r="15354" spans="1:1" ht="15.5" x14ac:dyDescent="0.35">
      <c r="A15354" s="2"/>
    </row>
    <row r="15355" spans="1:1" ht="15.5" x14ac:dyDescent="0.35">
      <c r="A15355" s="2"/>
    </row>
    <row r="15356" spans="1:1" ht="15.5" x14ac:dyDescent="0.35">
      <c r="A15356" s="2"/>
    </row>
    <row r="15357" spans="1:1" ht="15.5" x14ac:dyDescent="0.35">
      <c r="A15357" s="2"/>
    </row>
    <row r="15358" spans="1:1" ht="15.5" x14ac:dyDescent="0.35">
      <c r="A15358" s="2"/>
    </row>
    <row r="15359" spans="1:1" ht="15.5" x14ac:dyDescent="0.35">
      <c r="A15359" s="2"/>
    </row>
    <row r="15360" spans="1:1" ht="15.5" x14ac:dyDescent="0.35">
      <c r="A15360" s="2"/>
    </row>
    <row r="15361" spans="1:1" ht="15.5" x14ac:dyDescent="0.35">
      <c r="A15361" s="2"/>
    </row>
    <row r="15362" spans="1:1" ht="15.5" x14ac:dyDescent="0.35">
      <c r="A15362" s="2"/>
    </row>
    <row r="15363" spans="1:1" ht="15.5" x14ac:dyDescent="0.35">
      <c r="A15363" s="2"/>
    </row>
    <row r="15364" spans="1:1" ht="15.5" x14ac:dyDescent="0.35">
      <c r="A15364" s="2"/>
    </row>
    <row r="15365" spans="1:1" ht="15.5" x14ac:dyDescent="0.35">
      <c r="A15365" s="2"/>
    </row>
    <row r="15366" spans="1:1" ht="15.5" x14ac:dyDescent="0.35">
      <c r="A15366" s="2"/>
    </row>
    <row r="15367" spans="1:1" ht="15.5" x14ac:dyDescent="0.35">
      <c r="A15367" s="2"/>
    </row>
    <row r="15368" spans="1:1" ht="15.5" x14ac:dyDescent="0.35">
      <c r="A15368" s="2"/>
    </row>
    <row r="15369" spans="1:1" ht="15.5" x14ac:dyDescent="0.35">
      <c r="A15369" s="2"/>
    </row>
    <row r="15370" spans="1:1" ht="15.5" x14ac:dyDescent="0.35">
      <c r="A15370" s="2"/>
    </row>
    <row r="15371" spans="1:1" ht="15.5" x14ac:dyDescent="0.35">
      <c r="A15371" s="2"/>
    </row>
    <row r="15372" spans="1:1" ht="15.5" x14ac:dyDescent="0.35">
      <c r="A15372" s="2"/>
    </row>
    <row r="15373" spans="1:1" ht="15.5" x14ac:dyDescent="0.35">
      <c r="A15373" s="2"/>
    </row>
    <row r="15374" spans="1:1" ht="15.5" x14ac:dyDescent="0.35">
      <c r="A15374" s="2"/>
    </row>
    <row r="15375" spans="1:1" ht="15.5" x14ac:dyDescent="0.35">
      <c r="A15375" s="2"/>
    </row>
    <row r="15376" spans="1:1" ht="15.5" x14ac:dyDescent="0.35">
      <c r="A15376" s="2"/>
    </row>
    <row r="15377" spans="1:1" ht="15.5" x14ac:dyDescent="0.35">
      <c r="A15377" s="2"/>
    </row>
    <row r="15378" spans="1:1" ht="15.5" x14ac:dyDescent="0.35">
      <c r="A15378" s="2"/>
    </row>
    <row r="15379" spans="1:1" ht="15.5" x14ac:dyDescent="0.35">
      <c r="A15379" s="2"/>
    </row>
    <row r="15380" spans="1:1" ht="15.5" x14ac:dyDescent="0.35">
      <c r="A15380" s="2"/>
    </row>
    <row r="15381" spans="1:1" ht="15.5" x14ac:dyDescent="0.35">
      <c r="A15381" s="2"/>
    </row>
    <row r="15382" spans="1:1" ht="15.5" x14ac:dyDescent="0.35">
      <c r="A15382" s="2"/>
    </row>
    <row r="15383" spans="1:1" ht="15.5" x14ac:dyDescent="0.35">
      <c r="A15383" s="2"/>
    </row>
    <row r="15384" spans="1:1" ht="15.5" x14ac:dyDescent="0.35">
      <c r="A15384" s="2"/>
    </row>
    <row r="15385" spans="1:1" ht="15.5" x14ac:dyDescent="0.35">
      <c r="A15385" s="2"/>
    </row>
    <row r="15386" spans="1:1" ht="15.5" x14ac:dyDescent="0.35">
      <c r="A15386" s="2"/>
    </row>
    <row r="15387" spans="1:1" ht="15.5" x14ac:dyDescent="0.35">
      <c r="A15387" s="2"/>
    </row>
    <row r="15388" spans="1:1" ht="15.5" x14ac:dyDescent="0.35">
      <c r="A15388" s="2"/>
    </row>
    <row r="15389" spans="1:1" ht="15.5" x14ac:dyDescent="0.35">
      <c r="A15389" s="2"/>
    </row>
    <row r="15390" spans="1:1" ht="15.5" x14ac:dyDescent="0.35">
      <c r="A15390" s="2"/>
    </row>
    <row r="15391" spans="1:1" ht="15.5" x14ac:dyDescent="0.35">
      <c r="A15391" s="2"/>
    </row>
    <row r="15392" spans="1:1" ht="15.5" x14ac:dyDescent="0.35">
      <c r="A15392" s="2"/>
    </row>
    <row r="15393" spans="1:1" ht="15.5" x14ac:dyDescent="0.35">
      <c r="A15393" s="2"/>
    </row>
    <row r="15394" spans="1:1" ht="15.5" x14ac:dyDescent="0.35">
      <c r="A15394" s="2"/>
    </row>
    <row r="15395" spans="1:1" ht="15.5" x14ac:dyDescent="0.35">
      <c r="A15395" s="2"/>
    </row>
    <row r="15396" spans="1:1" ht="15.5" x14ac:dyDescent="0.35">
      <c r="A15396" s="2"/>
    </row>
    <row r="15397" spans="1:1" ht="15.5" x14ac:dyDescent="0.35">
      <c r="A15397" s="2"/>
    </row>
    <row r="15398" spans="1:1" ht="15.5" x14ac:dyDescent="0.35">
      <c r="A15398" s="2"/>
    </row>
    <row r="15399" spans="1:1" ht="15.5" x14ac:dyDescent="0.35">
      <c r="A15399" s="2"/>
    </row>
    <row r="15400" spans="1:1" ht="15.5" x14ac:dyDescent="0.35">
      <c r="A15400" s="2"/>
    </row>
    <row r="15401" spans="1:1" ht="15.5" x14ac:dyDescent="0.35">
      <c r="A15401" s="2"/>
    </row>
    <row r="15402" spans="1:1" ht="15.5" x14ac:dyDescent="0.35">
      <c r="A15402" s="2"/>
    </row>
    <row r="15403" spans="1:1" ht="15.5" x14ac:dyDescent="0.35">
      <c r="A15403" s="2"/>
    </row>
    <row r="15404" spans="1:1" ht="15.5" x14ac:dyDescent="0.35">
      <c r="A15404" s="2"/>
    </row>
    <row r="15405" spans="1:1" ht="15.5" x14ac:dyDescent="0.35">
      <c r="A15405" s="2"/>
    </row>
    <row r="15406" spans="1:1" ht="15.5" x14ac:dyDescent="0.35">
      <c r="A15406" s="2"/>
    </row>
    <row r="15407" spans="1:1" ht="15.5" x14ac:dyDescent="0.35">
      <c r="A15407" s="2"/>
    </row>
    <row r="15408" spans="1:1" ht="15.5" x14ac:dyDescent="0.35">
      <c r="A15408" s="2"/>
    </row>
    <row r="15409" spans="1:1" ht="15.5" x14ac:dyDescent="0.35">
      <c r="A15409" s="2"/>
    </row>
    <row r="15410" spans="1:1" ht="15.5" x14ac:dyDescent="0.35">
      <c r="A15410" s="2"/>
    </row>
    <row r="15411" spans="1:1" ht="15.5" x14ac:dyDescent="0.35">
      <c r="A15411" s="2"/>
    </row>
    <row r="15412" spans="1:1" ht="15.5" x14ac:dyDescent="0.35">
      <c r="A15412" s="2"/>
    </row>
    <row r="15413" spans="1:1" ht="15.5" x14ac:dyDescent="0.35">
      <c r="A15413" s="2"/>
    </row>
    <row r="15414" spans="1:1" ht="15.5" x14ac:dyDescent="0.35">
      <c r="A15414" s="2"/>
    </row>
    <row r="15415" spans="1:1" ht="15.5" x14ac:dyDescent="0.35">
      <c r="A15415" s="2"/>
    </row>
    <row r="15416" spans="1:1" ht="15.5" x14ac:dyDescent="0.35">
      <c r="A15416" s="2"/>
    </row>
    <row r="15417" spans="1:1" ht="15.5" x14ac:dyDescent="0.35">
      <c r="A15417" s="2"/>
    </row>
    <row r="15418" spans="1:1" ht="15.5" x14ac:dyDescent="0.35">
      <c r="A15418" s="2"/>
    </row>
    <row r="15419" spans="1:1" ht="15.5" x14ac:dyDescent="0.35">
      <c r="A15419" s="2"/>
    </row>
    <row r="15420" spans="1:1" ht="15.5" x14ac:dyDescent="0.35">
      <c r="A15420" s="2"/>
    </row>
    <row r="15421" spans="1:1" ht="15.5" x14ac:dyDescent="0.35">
      <c r="A15421" s="2"/>
    </row>
    <row r="15422" spans="1:1" ht="15.5" x14ac:dyDescent="0.35">
      <c r="A15422" s="2"/>
    </row>
    <row r="15423" spans="1:1" ht="15.5" x14ac:dyDescent="0.35">
      <c r="A15423" s="2"/>
    </row>
    <row r="15424" spans="1:1" ht="15.5" x14ac:dyDescent="0.35">
      <c r="A15424" s="2"/>
    </row>
    <row r="15425" spans="1:1" ht="15.5" x14ac:dyDescent="0.35">
      <c r="A15425" s="2"/>
    </row>
    <row r="15426" spans="1:1" ht="15.5" x14ac:dyDescent="0.35">
      <c r="A15426" s="2"/>
    </row>
    <row r="15427" spans="1:1" ht="15.5" x14ac:dyDescent="0.35">
      <c r="A15427" s="2"/>
    </row>
    <row r="15428" spans="1:1" ht="15.5" x14ac:dyDescent="0.35">
      <c r="A15428" s="2"/>
    </row>
    <row r="15429" spans="1:1" ht="15.5" x14ac:dyDescent="0.35">
      <c r="A15429" s="2"/>
    </row>
    <row r="15430" spans="1:1" ht="15.5" x14ac:dyDescent="0.35">
      <c r="A15430" s="2"/>
    </row>
    <row r="15431" spans="1:1" ht="15.5" x14ac:dyDescent="0.35">
      <c r="A15431" s="2"/>
    </row>
    <row r="15432" spans="1:1" ht="15.5" x14ac:dyDescent="0.35">
      <c r="A15432" s="2"/>
    </row>
    <row r="15433" spans="1:1" ht="15.5" x14ac:dyDescent="0.35">
      <c r="A15433" s="2"/>
    </row>
    <row r="15434" spans="1:1" ht="15.5" x14ac:dyDescent="0.35">
      <c r="A15434" s="2"/>
    </row>
    <row r="15435" spans="1:1" ht="15.5" x14ac:dyDescent="0.35">
      <c r="A15435" s="2"/>
    </row>
    <row r="15436" spans="1:1" ht="15.5" x14ac:dyDescent="0.35">
      <c r="A15436" s="2"/>
    </row>
    <row r="15437" spans="1:1" ht="15.5" x14ac:dyDescent="0.35">
      <c r="A15437" s="2"/>
    </row>
    <row r="15438" spans="1:1" ht="15.5" x14ac:dyDescent="0.35">
      <c r="A15438" s="2"/>
    </row>
    <row r="15439" spans="1:1" ht="15.5" x14ac:dyDescent="0.35">
      <c r="A15439" s="2"/>
    </row>
    <row r="15440" spans="1:1" ht="15.5" x14ac:dyDescent="0.35">
      <c r="A15440" s="2"/>
    </row>
    <row r="15441" spans="1:1" ht="15.5" x14ac:dyDescent="0.35">
      <c r="A15441" s="2"/>
    </row>
    <row r="15442" spans="1:1" ht="15.5" x14ac:dyDescent="0.35">
      <c r="A15442" s="2"/>
    </row>
    <row r="15443" spans="1:1" ht="15.5" x14ac:dyDescent="0.35">
      <c r="A15443" s="2"/>
    </row>
    <row r="15444" spans="1:1" ht="15.5" x14ac:dyDescent="0.35">
      <c r="A15444" s="2"/>
    </row>
    <row r="15445" spans="1:1" ht="15.5" x14ac:dyDescent="0.35">
      <c r="A15445" s="2"/>
    </row>
    <row r="15446" spans="1:1" ht="15.5" x14ac:dyDescent="0.35">
      <c r="A15446" s="2"/>
    </row>
    <row r="15447" spans="1:1" ht="15.5" x14ac:dyDescent="0.35">
      <c r="A15447" s="2"/>
    </row>
    <row r="15448" spans="1:1" ht="15.5" x14ac:dyDescent="0.35">
      <c r="A15448" s="2"/>
    </row>
    <row r="15449" spans="1:1" ht="15.5" x14ac:dyDescent="0.35">
      <c r="A15449" s="2"/>
    </row>
    <row r="15450" spans="1:1" ht="15.5" x14ac:dyDescent="0.35">
      <c r="A15450" s="2"/>
    </row>
    <row r="15451" spans="1:1" ht="15.5" x14ac:dyDescent="0.35">
      <c r="A15451" s="2"/>
    </row>
    <row r="15452" spans="1:1" ht="15.5" x14ac:dyDescent="0.35">
      <c r="A15452" s="2"/>
    </row>
    <row r="15453" spans="1:1" ht="15.5" x14ac:dyDescent="0.35">
      <c r="A15453" s="2"/>
    </row>
    <row r="15454" spans="1:1" ht="15.5" x14ac:dyDescent="0.35">
      <c r="A15454" s="2"/>
    </row>
    <row r="15455" spans="1:1" ht="15.5" x14ac:dyDescent="0.35">
      <c r="A15455" s="2"/>
    </row>
    <row r="15456" spans="1:1" ht="15.5" x14ac:dyDescent="0.35">
      <c r="A15456" s="2"/>
    </row>
    <row r="15457" spans="1:1" ht="15.5" x14ac:dyDescent="0.35">
      <c r="A15457" s="2"/>
    </row>
    <row r="15458" spans="1:1" ht="15.5" x14ac:dyDescent="0.35">
      <c r="A15458" s="2"/>
    </row>
    <row r="15459" spans="1:1" ht="15.5" x14ac:dyDescent="0.35">
      <c r="A15459" s="2"/>
    </row>
    <row r="15460" spans="1:1" ht="15.5" x14ac:dyDescent="0.35">
      <c r="A15460" s="2"/>
    </row>
    <row r="15461" spans="1:1" ht="15.5" x14ac:dyDescent="0.35">
      <c r="A15461" s="2"/>
    </row>
    <row r="15462" spans="1:1" ht="15.5" x14ac:dyDescent="0.35">
      <c r="A15462" s="2"/>
    </row>
    <row r="15463" spans="1:1" ht="15.5" x14ac:dyDescent="0.35">
      <c r="A15463" s="2"/>
    </row>
    <row r="15464" spans="1:1" ht="15.5" x14ac:dyDescent="0.35">
      <c r="A15464" s="2"/>
    </row>
    <row r="15465" spans="1:1" ht="15.5" x14ac:dyDescent="0.35">
      <c r="A15465" s="2"/>
    </row>
    <row r="15466" spans="1:1" ht="15.5" x14ac:dyDescent="0.35">
      <c r="A15466" s="2"/>
    </row>
    <row r="15467" spans="1:1" ht="15.5" x14ac:dyDescent="0.35">
      <c r="A15467" s="2"/>
    </row>
    <row r="15468" spans="1:1" ht="15.5" x14ac:dyDescent="0.35">
      <c r="A15468" s="2"/>
    </row>
    <row r="15469" spans="1:1" ht="15.5" x14ac:dyDescent="0.35">
      <c r="A15469" s="2"/>
    </row>
    <row r="15470" spans="1:1" ht="15.5" x14ac:dyDescent="0.35">
      <c r="A15470" s="2"/>
    </row>
    <row r="15471" spans="1:1" ht="15.5" x14ac:dyDescent="0.35">
      <c r="A15471" s="2"/>
    </row>
    <row r="15472" spans="1:1" ht="15.5" x14ac:dyDescent="0.35">
      <c r="A15472" s="2"/>
    </row>
    <row r="15473" spans="1:1" ht="15.5" x14ac:dyDescent="0.35">
      <c r="A15473" s="2"/>
    </row>
    <row r="15474" spans="1:1" ht="15.5" x14ac:dyDescent="0.35">
      <c r="A15474" s="2"/>
    </row>
    <row r="15475" spans="1:1" ht="15.5" x14ac:dyDescent="0.35">
      <c r="A15475" s="2"/>
    </row>
    <row r="15476" spans="1:1" ht="15.5" x14ac:dyDescent="0.35">
      <c r="A15476" s="2"/>
    </row>
    <row r="15477" spans="1:1" ht="15.5" x14ac:dyDescent="0.35">
      <c r="A15477" s="2"/>
    </row>
    <row r="15478" spans="1:1" ht="15.5" x14ac:dyDescent="0.35">
      <c r="A15478" s="2"/>
    </row>
    <row r="15479" spans="1:1" ht="15.5" x14ac:dyDescent="0.35">
      <c r="A15479" s="2"/>
    </row>
    <row r="15480" spans="1:1" ht="15.5" x14ac:dyDescent="0.35">
      <c r="A15480" s="2"/>
    </row>
    <row r="15481" spans="1:1" ht="15.5" x14ac:dyDescent="0.35">
      <c r="A15481" s="2"/>
    </row>
    <row r="15482" spans="1:1" ht="15.5" x14ac:dyDescent="0.35">
      <c r="A15482" s="2"/>
    </row>
    <row r="15483" spans="1:1" ht="15.5" x14ac:dyDescent="0.35">
      <c r="A15483" s="2"/>
    </row>
    <row r="15484" spans="1:1" ht="15.5" x14ac:dyDescent="0.35">
      <c r="A15484" s="2"/>
    </row>
    <row r="15485" spans="1:1" ht="15.5" x14ac:dyDescent="0.35">
      <c r="A15485" s="2"/>
    </row>
    <row r="15486" spans="1:1" ht="15.5" x14ac:dyDescent="0.35">
      <c r="A15486" s="2"/>
    </row>
    <row r="15487" spans="1:1" ht="15.5" x14ac:dyDescent="0.35">
      <c r="A15487" s="2"/>
    </row>
    <row r="15488" spans="1:1" ht="15.5" x14ac:dyDescent="0.35">
      <c r="A15488" s="2"/>
    </row>
    <row r="15489" spans="1:1" ht="15.5" x14ac:dyDescent="0.35">
      <c r="A15489" s="2"/>
    </row>
    <row r="15490" spans="1:1" ht="15.5" x14ac:dyDescent="0.35">
      <c r="A15490" s="2"/>
    </row>
    <row r="15491" spans="1:1" ht="15.5" x14ac:dyDescent="0.35">
      <c r="A15491" s="2"/>
    </row>
    <row r="15492" spans="1:1" ht="15.5" x14ac:dyDescent="0.35">
      <c r="A15492" s="2"/>
    </row>
    <row r="15493" spans="1:1" ht="15.5" x14ac:dyDescent="0.35">
      <c r="A15493" s="2"/>
    </row>
    <row r="15494" spans="1:1" ht="15.5" x14ac:dyDescent="0.35">
      <c r="A15494" s="2"/>
    </row>
    <row r="15495" spans="1:1" ht="15.5" x14ac:dyDescent="0.35">
      <c r="A15495" s="2"/>
    </row>
    <row r="15496" spans="1:1" ht="15.5" x14ac:dyDescent="0.35">
      <c r="A15496" s="2"/>
    </row>
    <row r="15497" spans="1:1" ht="15.5" x14ac:dyDescent="0.35">
      <c r="A15497" s="2"/>
    </row>
    <row r="15498" spans="1:1" ht="15.5" x14ac:dyDescent="0.35">
      <c r="A15498" s="2"/>
    </row>
    <row r="15499" spans="1:1" ht="15.5" x14ac:dyDescent="0.35">
      <c r="A15499" s="2"/>
    </row>
    <row r="15500" spans="1:1" ht="15.5" x14ac:dyDescent="0.35">
      <c r="A15500" s="2"/>
    </row>
    <row r="15501" spans="1:1" ht="15.5" x14ac:dyDescent="0.35">
      <c r="A15501" s="2"/>
    </row>
    <row r="15502" spans="1:1" ht="15.5" x14ac:dyDescent="0.35">
      <c r="A15502" s="2"/>
    </row>
    <row r="15503" spans="1:1" ht="15.5" x14ac:dyDescent="0.35">
      <c r="A15503" s="2"/>
    </row>
    <row r="15504" spans="1:1" ht="15.5" x14ac:dyDescent="0.35">
      <c r="A15504" s="2"/>
    </row>
    <row r="15505" spans="1:1" ht="15.5" x14ac:dyDescent="0.35">
      <c r="A15505" s="2"/>
    </row>
    <row r="15506" spans="1:1" ht="15.5" x14ac:dyDescent="0.35">
      <c r="A15506" s="2"/>
    </row>
    <row r="15507" spans="1:1" ht="15.5" x14ac:dyDescent="0.35">
      <c r="A15507" s="2"/>
    </row>
    <row r="15508" spans="1:1" ht="15.5" x14ac:dyDescent="0.35">
      <c r="A15508" s="2"/>
    </row>
    <row r="15509" spans="1:1" ht="15.5" x14ac:dyDescent="0.35">
      <c r="A15509" s="2"/>
    </row>
    <row r="15510" spans="1:1" ht="15.5" x14ac:dyDescent="0.35">
      <c r="A15510" s="2"/>
    </row>
    <row r="15511" spans="1:1" ht="15.5" x14ac:dyDescent="0.35">
      <c r="A15511" s="2"/>
    </row>
    <row r="15512" spans="1:1" ht="15.5" x14ac:dyDescent="0.35">
      <c r="A15512" s="2"/>
    </row>
    <row r="15513" spans="1:1" ht="15.5" x14ac:dyDescent="0.35">
      <c r="A15513" s="2"/>
    </row>
    <row r="15514" spans="1:1" ht="15.5" x14ac:dyDescent="0.35">
      <c r="A15514" s="2"/>
    </row>
    <row r="15515" spans="1:1" ht="15.5" x14ac:dyDescent="0.35">
      <c r="A15515" s="2"/>
    </row>
    <row r="15516" spans="1:1" ht="15.5" x14ac:dyDescent="0.35">
      <c r="A15516" s="2"/>
    </row>
    <row r="15517" spans="1:1" ht="15.5" x14ac:dyDescent="0.35">
      <c r="A15517" s="2"/>
    </row>
    <row r="15518" spans="1:1" ht="15.5" x14ac:dyDescent="0.35">
      <c r="A15518" s="2"/>
    </row>
    <row r="15519" spans="1:1" ht="15.5" x14ac:dyDescent="0.35">
      <c r="A15519" s="2"/>
    </row>
    <row r="15520" spans="1:1" ht="15.5" x14ac:dyDescent="0.35">
      <c r="A15520" s="2"/>
    </row>
    <row r="15521" spans="1:1" ht="15.5" x14ac:dyDescent="0.35">
      <c r="A15521" s="2"/>
    </row>
    <row r="15522" spans="1:1" ht="15.5" x14ac:dyDescent="0.35">
      <c r="A15522" s="2"/>
    </row>
    <row r="15523" spans="1:1" ht="15.5" x14ac:dyDescent="0.35">
      <c r="A15523" s="2"/>
    </row>
    <row r="15524" spans="1:1" ht="15.5" x14ac:dyDescent="0.35">
      <c r="A15524" s="2"/>
    </row>
    <row r="15525" spans="1:1" ht="15.5" x14ac:dyDescent="0.35">
      <c r="A15525" s="2"/>
    </row>
    <row r="15526" spans="1:1" ht="15.5" x14ac:dyDescent="0.35">
      <c r="A15526" s="2"/>
    </row>
    <row r="15527" spans="1:1" ht="15.5" x14ac:dyDescent="0.35">
      <c r="A15527" s="2"/>
    </row>
    <row r="15528" spans="1:1" ht="15.5" x14ac:dyDescent="0.35">
      <c r="A15528" s="2"/>
    </row>
    <row r="15529" spans="1:1" ht="15.5" x14ac:dyDescent="0.35">
      <c r="A15529" s="2"/>
    </row>
    <row r="15530" spans="1:1" ht="15.5" x14ac:dyDescent="0.35">
      <c r="A15530" s="2"/>
    </row>
    <row r="15531" spans="1:1" ht="15.5" x14ac:dyDescent="0.35">
      <c r="A15531" s="2"/>
    </row>
    <row r="15532" spans="1:1" ht="15.5" x14ac:dyDescent="0.35">
      <c r="A15532" s="2"/>
    </row>
    <row r="15533" spans="1:1" ht="15.5" x14ac:dyDescent="0.35">
      <c r="A15533" s="2"/>
    </row>
    <row r="15534" spans="1:1" ht="15.5" x14ac:dyDescent="0.35">
      <c r="A15534" s="2"/>
    </row>
    <row r="15535" spans="1:1" ht="15.5" x14ac:dyDescent="0.35">
      <c r="A15535" s="2"/>
    </row>
    <row r="15536" spans="1:1" ht="15.5" x14ac:dyDescent="0.35">
      <c r="A15536" s="2"/>
    </row>
    <row r="15537" spans="1:1" ht="15.5" x14ac:dyDescent="0.35">
      <c r="A15537" s="2"/>
    </row>
    <row r="15538" spans="1:1" ht="15.5" x14ac:dyDescent="0.35">
      <c r="A15538" s="2"/>
    </row>
    <row r="15539" spans="1:1" ht="15.5" x14ac:dyDescent="0.35">
      <c r="A15539" s="2"/>
    </row>
    <row r="15540" spans="1:1" ht="15.5" x14ac:dyDescent="0.35">
      <c r="A15540" s="2"/>
    </row>
    <row r="15541" spans="1:1" ht="15.5" x14ac:dyDescent="0.35">
      <c r="A15541" s="2"/>
    </row>
    <row r="15542" spans="1:1" ht="15.5" x14ac:dyDescent="0.35">
      <c r="A15542" s="2"/>
    </row>
    <row r="15543" spans="1:1" ht="15.5" x14ac:dyDescent="0.35">
      <c r="A15543" s="2"/>
    </row>
    <row r="15544" spans="1:1" ht="15.5" x14ac:dyDescent="0.35">
      <c r="A15544" s="2"/>
    </row>
    <row r="15545" spans="1:1" ht="15.5" x14ac:dyDescent="0.35">
      <c r="A15545" s="2"/>
    </row>
    <row r="15546" spans="1:1" ht="15.5" x14ac:dyDescent="0.35">
      <c r="A15546" s="2"/>
    </row>
    <row r="15547" spans="1:1" ht="15.5" x14ac:dyDescent="0.35">
      <c r="A15547" s="2"/>
    </row>
    <row r="15548" spans="1:1" ht="15.5" x14ac:dyDescent="0.35">
      <c r="A15548" s="2"/>
    </row>
    <row r="15549" spans="1:1" ht="15.5" x14ac:dyDescent="0.35">
      <c r="A15549" s="2"/>
    </row>
    <row r="15550" spans="1:1" ht="15.5" x14ac:dyDescent="0.35">
      <c r="A15550" s="2"/>
    </row>
    <row r="15551" spans="1:1" ht="15.5" x14ac:dyDescent="0.35">
      <c r="A15551" s="2"/>
    </row>
    <row r="15552" spans="1:1" ht="15.5" x14ac:dyDescent="0.35">
      <c r="A15552" s="2"/>
    </row>
    <row r="15553" spans="1:1" ht="15.5" x14ac:dyDescent="0.35">
      <c r="A15553" s="2"/>
    </row>
    <row r="15554" spans="1:1" ht="15.5" x14ac:dyDescent="0.35">
      <c r="A15554" s="2"/>
    </row>
    <row r="15555" spans="1:1" ht="15.5" x14ac:dyDescent="0.35">
      <c r="A15555" s="2"/>
    </row>
    <row r="15556" spans="1:1" ht="15.5" x14ac:dyDescent="0.35">
      <c r="A15556" s="2"/>
    </row>
    <row r="15557" spans="1:1" ht="15.5" x14ac:dyDescent="0.35">
      <c r="A15557" s="2"/>
    </row>
    <row r="15558" spans="1:1" ht="15.5" x14ac:dyDescent="0.35">
      <c r="A15558" s="2"/>
    </row>
    <row r="15559" spans="1:1" ht="15.5" x14ac:dyDescent="0.35">
      <c r="A15559" s="2"/>
    </row>
    <row r="15560" spans="1:1" ht="15.5" x14ac:dyDescent="0.35">
      <c r="A15560" s="2"/>
    </row>
    <row r="15561" spans="1:1" ht="15.5" x14ac:dyDescent="0.35">
      <c r="A15561" s="2"/>
    </row>
    <row r="15562" spans="1:1" ht="15.5" x14ac:dyDescent="0.35">
      <c r="A15562" s="2"/>
    </row>
    <row r="15563" spans="1:1" ht="15.5" x14ac:dyDescent="0.35">
      <c r="A15563" s="2"/>
    </row>
    <row r="15564" spans="1:1" ht="15.5" x14ac:dyDescent="0.35">
      <c r="A15564" s="2"/>
    </row>
    <row r="15565" spans="1:1" ht="15.5" x14ac:dyDescent="0.35">
      <c r="A15565" s="2"/>
    </row>
    <row r="15566" spans="1:1" ht="15.5" x14ac:dyDescent="0.35">
      <c r="A15566" s="2"/>
    </row>
    <row r="15567" spans="1:1" ht="15.5" x14ac:dyDescent="0.35">
      <c r="A15567" s="2"/>
    </row>
    <row r="15568" spans="1:1" ht="15.5" x14ac:dyDescent="0.35">
      <c r="A15568" s="2"/>
    </row>
    <row r="15569" spans="1:1" ht="15.5" x14ac:dyDescent="0.35">
      <c r="A15569" s="2"/>
    </row>
    <row r="15570" spans="1:1" ht="15.5" x14ac:dyDescent="0.35">
      <c r="A15570" s="2"/>
    </row>
    <row r="15571" spans="1:1" ht="15.5" x14ac:dyDescent="0.35">
      <c r="A15571" s="2"/>
    </row>
    <row r="15572" spans="1:1" ht="15.5" x14ac:dyDescent="0.35">
      <c r="A15572" s="2"/>
    </row>
    <row r="15573" spans="1:1" ht="15.5" x14ac:dyDescent="0.35">
      <c r="A15573" s="2"/>
    </row>
    <row r="15574" spans="1:1" ht="15.5" x14ac:dyDescent="0.35">
      <c r="A15574" s="2"/>
    </row>
    <row r="15575" spans="1:1" ht="15.5" x14ac:dyDescent="0.35">
      <c r="A15575" s="2"/>
    </row>
    <row r="15576" spans="1:1" ht="15.5" x14ac:dyDescent="0.35">
      <c r="A15576" s="2"/>
    </row>
    <row r="15577" spans="1:1" ht="15.5" x14ac:dyDescent="0.35">
      <c r="A15577" s="2"/>
    </row>
    <row r="15578" spans="1:1" ht="15.5" x14ac:dyDescent="0.35">
      <c r="A15578" s="2"/>
    </row>
    <row r="15579" spans="1:1" ht="15.5" x14ac:dyDescent="0.35">
      <c r="A15579" s="2"/>
    </row>
    <row r="15580" spans="1:1" ht="15.5" x14ac:dyDescent="0.35">
      <c r="A15580" s="2"/>
    </row>
    <row r="15581" spans="1:1" ht="15.5" x14ac:dyDescent="0.35">
      <c r="A15581" s="2"/>
    </row>
    <row r="15582" spans="1:1" ht="15.5" x14ac:dyDescent="0.35">
      <c r="A15582" s="2"/>
    </row>
    <row r="15583" spans="1:1" ht="15.5" x14ac:dyDescent="0.35">
      <c r="A15583" s="2"/>
    </row>
    <row r="15584" spans="1:1" ht="15.5" x14ac:dyDescent="0.35">
      <c r="A15584" s="2"/>
    </row>
    <row r="15585" spans="1:1" ht="15.5" x14ac:dyDescent="0.35">
      <c r="A15585" s="2"/>
    </row>
    <row r="15586" spans="1:1" ht="15.5" x14ac:dyDescent="0.35">
      <c r="A15586" s="2"/>
    </row>
    <row r="15587" spans="1:1" ht="15.5" x14ac:dyDescent="0.35">
      <c r="A15587" s="2"/>
    </row>
    <row r="15588" spans="1:1" ht="15.5" x14ac:dyDescent="0.35">
      <c r="A15588" s="2"/>
    </row>
    <row r="15589" spans="1:1" ht="15.5" x14ac:dyDescent="0.35">
      <c r="A15589" s="2"/>
    </row>
    <row r="15590" spans="1:1" ht="15.5" x14ac:dyDescent="0.35">
      <c r="A15590" s="2"/>
    </row>
    <row r="15591" spans="1:1" ht="15.5" x14ac:dyDescent="0.35">
      <c r="A15591" s="2"/>
    </row>
    <row r="15592" spans="1:1" ht="15.5" x14ac:dyDescent="0.35">
      <c r="A15592" s="2"/>
    </row>
    <row r="15593" spans="1:1" ht="15.5" x14ac:dyDescent="0.35">
      <c r="A15593" s="2"/>
    </row>
    <row r="15594" spans="1:1" ht="15.5" x14ac:dyDescent="0.35">
      <c r="A15594" s="2"/>
    </row>
    <row r="15595" spans="1:1" ht="15.5" x14ac:dyDescent="0.35">
      <c r="A15595" s="2"/>
    </row>
    <row r="15596" spans="1:1" ht="15.5" x14ac:dyDescent="0.35">
      <c r="A15596" s="2"/>
    </row>
    <row r="15597" spans="1:1" ht="15.5" x14ac:dyDescent="0.35">
      <c r="A15597" s="2"/>
    </row>
    <row r="15598" spans="1:1" ht="15.5" x14ac:dyDescent="0.35">
      <c r="A15598" s="2"/>
    </row>
    <row r="15599" spans="1:1" ht="15.5" x14ac:dyDescent="0.35">
      <c r="A15599" s="2"/>
    </row>
    <row r="15600" spans="1:1" ht="15.5" x14ac:dyDescent="0.35">
      <c r="A15600" s="2"/>
    </row>
    <row r="15601" spans="1:1" ht="15.5" x14ac:dyDescent="0.35">
      <c r="A15601" s="2"/>
    </row>
    <row r="15602" spans="1:1" ht="15.5" x14ac:dyDescent="0.35">
      <c r="A15602" s="2"/>
    </row>
    <row r="15603" spans="1:1" ht="15.5" x14ac:dyDescent="0.35">
      <c r="A15603" s="2"/>
    </row>
    <row r="15604" spans="1:1" ht="15.5" x14ac:dyDescent="0.35">
      <c r="A15604" s="2"/>
    </row>
    <row r="15605" spans="1:1" ht="15.5" x14ac:dyDescent="0.35">
      <c r="A15605" s="2"/>
    </row>
    <row r="15606" spans="1:1" ht="15.5" x14ac:dyDescent="0.35">
      <c r="A15606" s="2"/>
    </row>
    <row r="15607" spans="1:1" ht="15.5" x14ac:dyDescent="0.35">
      <c r="A15607" s="2"/>
    </row>
    <row r="15608" spans="1:1" ht="15.5" x14ac:dyDescent="0.35">
      <c r="A15608" s="2"/>
    </row>
    <row r="15609" spans="1:1" ht="15.5" x14ac:dyDescent="0.35">
      <c r="A15609" s="2"/>
    </row>
    <row r="15610" spans="1:1" ht="15.5" x14ac:dyDescent="0.35">
      <c r="A15610" s="2"/>
    </row>
    <row r="15611" spans="1:1" ht="15.5" x14ac:dyDescent="0.35">
      <c r="A15611" s="2"/>
    </row>
    <row r="15612" spans="1:1" ht="15.5" x14ac:dyDescent="0.35">
      <c r="A15612" s="2"/>
    </row>
    <row r="15613" spans="1:1" ht="15.5" x14ac:dyDescent="0.35">
      <c r="A15613" s="2"/>
    </row>
    <row r="15614" spans="1:1" ht="15.5" x14ac:dyDescent="0.35">
      <c r="A15614" s="2"/>
    </row>
    <row r="15615" spans="1:1" ht="15.5" x14ac:dyDescent="0.35">
      <c r="A15615" s="2"/>
    </row>
    <row r="15616" spans="1:1" ht="15.5" x14ac:dyDescent="0.35">
      <c r="A15616" s="2"/>
    </row>
    <row r="15617" spans="1:1" ht="15.5" x14ac:dyDescent="0.35">
      <c r="A15617" s="2"/>
    </row>
    <row r="15618" spans="1:1" ht="15.5" x14ac:dyDescent="0.35">
      <c r="A15618" s="2"/>
    </row>
    <row r="15619" spans="1:1" ht="15.5" x14ac:dyDescent="0.35">
      <c r="A15619" s="2"/>
    </row>
    <row r="15620" spans="1:1" ht="15.5" x14ac:dyDescent="0.35">
      <c r="A15620" s="2"/>
    </row>
    <row r="15621" spans="1:1" ht="15.5" x14ac:dyDescent="0.35">
      <c r="A15621" s="2"/>
    </row>
    <row r="15622" spans="1:1" ht="15.5" x14ac:dyDescent="0.35">
      <c r="A15622" s="2"/>
    </row>
    <row r="15623" spans="1:1" ht="15.5" x14ac:dyDescent="0.35">
      <c r="A15623" s="2"/>
    </row>
    <row r="15624" spans="1:1" ht="15.5" x14ac:dyDescent="0.35">
      <c r="A15624" s="2"/>
    </row>
    <row r="15625" spans="1:1" ht="15.5" x14ac:dyDescent="0.35">
      <c r="A15625" s="2"/>
    </row>
    <row r="15626" spans="1:1" ht="15.5" x14ac:dyDescent="0.35">
      <c r="A15626" s="2"/>
    </row>
    <row r="15627" spans="1:1" ht="15.5" x14ac:dyDescent="0.35">
      <c r="A15627" s="2"/>
    </row>
    <row r="15628" spans="1:1" ht="15.5" x14ac:dyDescent="0.35">
      <c r="A15628" s="2"/>
    </row>
    <row r="15629" spans="1:1" ht="15.5" x14ac:dyDescent="0.35">
      <c r="A15629" s="2"/>
    </row>
    <row r="15630" spans="1:1" ht="15.5" x14ac:dyDescent="0.35">
      <c r="A15630" s="2"/>
    </row>
    <row r="15631" spans="1:1" ht="15.5" x14ac:dyDescent="0.35">
      <c r="A15631" s="2"/>
    </row>
    <row r="15632" spans="1:1" ht="15.5" x14ac:dyDescent="0.35">
      <c r="A15632" s="2"/>
    </row>
    <row r="15633" spans="1:1" ht="15.5" x14ac:dyDescent="0.35">
      <c r="A15633" s="2"/>
    </row>
    <row r="15634" spans="1:1" ht="15.5" x14ac:dyDescent="0.35">
      <c r="A15634" s="2"/>
    </row>
    <row r="15635" spans="1:1" ht="15.5" x14ac:dyDescent="0.35">
      <c r="A15635" s="2"/>
    </row>
    <row r="15636" spans="1:1" ht="15.5" x14ac:dyDescent="0.35">
      <c r="A15636" s="2"/>
    </row>
    <row r="15637" spans="1:1" ht="15.5" x14ac:dyDescent="0.35">
      <c r="A15637" s="2"/>
    </row>
    <row r="15638" spans="1:1" ht="15.5" x14ac:dyDescent="0.35">
      <c r="A15638" s="2"/>
    </row>
    <row r="15639" spans="1:1" ht="15.5" x14ac:dyDescent="0.35">
      <c r="A15639" s="2"/>
    </row>
    <row r="15640" spans="1:1" ht="15.5" x14ac:dyDescent="0.35">
      <c r="A15640" s="2"/>
    </row>
    <row r="15641" spans="1:1" ht="15.5" x14ac:dyDescent="0.35">
      <c r="A15641" s="2"/>
    </row>
    <row r="15642" spans="1:1" ht="15.5" x14ac:dyDescent="0.35">
      <c r="A15642" s="2"/>
    </row>
    <row r="15643" spans="1:1" ht="15.5" x14ac:dyDescent="0.35">
      <c r="A15643" s="2"/>
    </row>
    <row r="15644" spans="1:1" ht="15.5" x14ac:dyDescent="0.35">
      <c r="A15644" s="2"/>
    </row>
    <row r="15645" spans="1:1" ht="15.5" x14ac:dyDescent="0.35">
      <c r="A15645" s="2"/>
    </row>
    <row r="15646" spans="1:1" ht="15.5" x14ac:dyDescent="0.35">
      <c r="A15646" s="2"/>
    </row>
    <row r="15647" spans="1:1" ht="15.5" x14ac:dyDescent="0.35">
      <c r="A15647" s="2"/>
    </row>
    <row r="15648" spans="1:1" ht="15.5" x14ac:dyDescent="0.35">
      <c r="A15648" s="2"/>
    </row>
    <row r="15649" spans="1:1" ht="15.5" x14ac:dyDescent="0.35">
      <c r="A15649" s="2"/>
    </row>
    <row r="15650" spans="1:1" ht="15.5" x14ac:dyDescent="0.35">
      <c r="A15650" s="2"/>
    </row>
    <row r="15651" spans="1:1" ht="15.5" x14ac:dyDescent="0.35">
      <c r="A15651" s="2"/>
    </row>
    <row r="15652" spans="1:1" ht="15.5" x14ac:dyDescent="0.35">
      <c r="A15652" s="2"/>
    </row>
    <row r="15653" spans="1:1" ht="15.5" x14ac:dyDescent="0.35">
      <c r="A15653" s="2"/>
    </row>
    <row r="15654" spans="1:1" ht="15.5" x14ac:dyDescent="0.35">
      <c r="A15654" s="2"/>
    </row>
    <row r="15655" spans="1:1" ht="15.5" x14ac:dyDescent="0.35">
      <c r="A15655" s="2"/>
    </row>
    <row r="15656" spans="1:1" ht="15.5" x14ac:dyDescent="0.35">
      <c r="A15656" s="2"/>
    </row>
    <row r="15657" spans="1:1" ht="15.5" x14ac:dyDescent="0.35">
      <c r="A15657" s="2"/>
    </row>
    <row r="15658" spans="1:1" ht="15.5" x14ac:dyDescent="0.35">
      <c r="A15658" s="2"/>
    </row>
    <row r="15659" spans="1:1" ht="15.5" x14ac:dyDescent="0.35">
      <c r="A15659" s="2"/>
    </row>
    <row r="15660" spans="1:1" ht="15.5" x14ac:dyDescent="0.35">
      <c r="A15660" s="2"/>
    </row>
    <row r="15661" spans="1:1" ht="15.5" x14ac:dyDescent="0.35">
      <c r="A15661" s="2"/>
    </row>
    <row r="15662" spans="1:1" ht="15.5" x14ac:dyDescent="0.35">
      <c r="A15662" s="2"/>
    </row>
    <row r="15663" spans="1:1" ht="15.5" x14ac:dyDescent="0.35">
      <c r="A15663" s="2"/>
    </row>
    <row r="15664" spans="1:1" ht="15.5" x14ac:dyDescent="0.35">
      <c r="A15664" s="2"/>
    </row>
    <row r="15665" spans="1:1" ht="15.5" x14ac:dyDescent="0.35">
      <c r="A15665" s="2"/>
    </row>
    <row r="15666" spans="1:1" ht="15.5" x14ac:dyDescent="0.35">
      <c r="A15666" s="2"/>
    </row>
    <row r="15667" spans="1:1" ht="15.5" x14ac:dyDescent="0.35">
      <c r="A15667" s="2"/>
    </row>
    <row r="15668" spans="1:1" ht="15.5" x14ac:dyDescent="0.35">
      <c r="A15668" s="2"/>
    </row>
    <row r="15669" spans="1:1" ht="15.5" x14ac:dyDescent="0.35">
      <c r="A15669" s="2"/>
    </row>
    <row r="15670" spans="1:1" ht="15.5" x14ac:dyDescent="0.35">
      <c r="A15670" s="2"/>
    </row>
    <row r="15671" spans="1:1" ht="15.5" x14ac:dyDescent="0.35">
      <c r="A15671" s="2"/>
    </row>
    <row r="15672" spans="1:1" ht="15.5" x14ac:dyDescent="0.35">
      <c r="A15672" s="2"/>
    </row>
    <row r="15673" spans="1:1" ht="15.5" x14ac:dyDescent="0.35">
      <c r="A15673" s="2"/>
    </row>
    <row r="15674" spans="1:1" ht="15.5" x14ac:dyDescent="0.35">
      <c r="A15674" s="2"/>
    </row>
    <row r="15675" spans="1:1" ht="15.5" x14ac:dyDescent="0.35">
      <c r="A15675" s="2"/>
    </row>
    <row r="15676" spans="1:1" ht="15.5" x14ac:dyDescent="0.35">
      <c r="A15676" s="2"/>
    </row>
    <row r="15677" spans="1:1" ht="15.5" x14ac:dyDescent="0.35">
      <c r="A15677" s="2"/>
    </row>
    <row r="15678" spans="1:1" ht="15.5" x14ac:dyDescent="0.35">
      <c r="A15678" s="2"/>
    </row>
    <row r="15679" spans="1:1" ht="15.5" x14ac:dyDescent="0.35">
      <c r="A15679" s="2"/>
    </row>
    <row r="15680" spans="1:1" ht="15.5" x14ac:dyDescent="0.35">
      <c r="A15680" s="2"/>
    </row>
    <row r="15681" spans="1:1" ht="15.5" x14ac:dyDescent="0.35">
      <c r="A15681" s="2"/>
    </row>
    <row r="15682" spans="1:1" ht="15.5" x14ac:dyDescent="0.35">
      <c r="A15682" s="2"/>
    </row>
    <row r="15683" spans="1:1" ht="15.5" x14ac:dyDescent="0.35">
      <c r="A15683" s="2"/>
    </row>
    <row r="15684" spans="1:1" ht="15.5" x14ac:dyDescent="0.35">
      <c r="A15684" s="2"/>
    </row>
    <row r="15685" spans="1:1" ht="15.5" x14ac:dyDescent="0.35">
      <c r="A15685" s="2"/>
    </row>
    <row r="15686" spans="1:1" ht="15.5" x14ac:dyDescent="0.35">
      <c r="A15686" s="2"/>
    </row>
    <row r="15687" spans="1:1" ht="15.5" x14ac:dyDescent="0.35">
      <c r="A15687" s="2"/>
    </row>
    <row r="15688" spans="1:1" ht="15.5" x14ac:dyDescent="0.35">
      <c r="A15688" s="2"/>
    </row>
    <row r="15689" spans="1:1" ht="15.5" x14ac:dyDescent="0.35">
      <c r="A15689" s="2"/>
    </row>
    <row r="15690" spans="1:1" ht="15.5" x14ac:dyDescent="0.35">
      <c r="A15690" s="2"/>
    </row>
    <row r="15691" spans="1:1" ht="15.5" x14ac:dyDescent="0.35">
      <c r="A15691" s="2"/>
    </row>
    <row r="15692" spans="1:1" ht="15.5" x14ac:dyDescent="0.35">
      <c r="A15692" s="2"/>
    </row>
    <row r="15693" spans="1:1" ht="15.5" x14ac:dyDescent="0.35">
      <c r="A15693" s="2"/>
    </row>
    <row r="15694" spans="1:1" ht="15.5" x14ac:dyDescent="0.35">
      <c r="A15694" s="2"/>
    </row>
    <row r="15695" spans="1:1" ht="15.5" x14ac:dyDescent="0.35">
      <c r="A15695" s="2"/>
    </row>
    <row r="15696" spans="1:1" ht="15.5" x14ac:dyDescent="0.35">
      <c r="A15696" s="2"/>
    </row>
    <row r="15697" spans="1:1" ht="15.5" x14ac:dyDescent="0.35">
      <c r="A15697" s="2"/>
    </row>
    <row r="15698" spans="1:1" ht="15.5" x14ac:dyDescent="0.35">
      <c r="A15698" s="2"/>
    </row>
    <row r="15699" spans="1:1" ht="15.5" x14ac:dyDescent="0.35">
      <c r="A15699" s="2"/>
    </row>
    <row r="15700" spans="1:1" ht="15.5" x14ac:dyDescent="0.35">
      <c r="A15700" s="2"/>
    </row>
    <row r="15701" spans="1:1" ht="15.5" x14ac:dyDescent="0.35">
      <c r="A15701" s="2"/>
    </row>
    <row r="15702" spans="1:1" ht="15.5" x14ac:dyDescent="0.35">
      <c r="A15702" s="2"/>
    </row>
    <row r="15703" spans="1:1" ht="15.5" x14ac:dyDescent="0.35">
      <c r="A15703" s="2"/>
    </row>
    <row r="15704" spans="1:1" ht="15.5" x14ac:dyDescent="0.35">
      <c r="A15704" s="2"/>
    </row>
    <row r="15705" spans="1:1" ht="15.5" x14ac:dyDescent="0.35">
      <c r="A15705" s="2"/>
    </row>
    <row r="15706" spans="1:1" ht="15.5" x14ac:dyDescent="0.35">
      <c r="A15706" s="2"/>
    </row>
    <row r="15707" spans="1:1" ht="15.5" x14ac:dyDescent="0.35">
      <c r="A15707" s="2"/>
    </row>
    <row r="15708" spans="1:1" ht="15.5" x14ac:dyDescent="0.35">
      <c r="A15708" s="2"/>
    </row>
    <row r="15709" spans="1:1" ht="15.5" x14ac:dyDescent="0.35">
      <c r="A15709" s="2"/>
    </row>
    <row r="15710" spans="1:1" ht="15.5" x14ac:dyDescent="0.35">
      <c r="A15710" s="2"/>
    </row>
    <row r="15711" spans="1:1" ht="15.5" x14ac:dyDescent="0.35">
      <c r="A15711" s="2"/>
    </row>
    <row r="15712" spans="1:1" ht="15.5" x14ac:dyDescent="0.35">
      <c r="A15712" s="2"/>
    </row>
    <row r="15713" spans="1:1" ht="15.5" x14ac:dyDescent="0.35">
      <c r="A15713" s="2"/>
    </row>
    <row r="15714" spans="1:1" ht="15.5" x14ac:dyDescent="0.35">
      <c r="A15714" s="2"/>
    </row>
    <row r="15715" spans="1:1" ht="15.5" x14ac:dyDescent="0.35">
      <c r="A15715" s="2"/>
    </row>
    <row r="15716" spans="1:1" ht="15.5" x14ac:dyDescent="0.35">
      <c r="A15716" s="2"/>
    </row>
    <row r="15717" spans="1:1" ht="15.5" x14ac:dyDescent="0.35">
      <c r="A15717" s="2"/>
    </row>
    <row r="15718" spans="1:1" ht="15.5" x14ac:dyDescent="0.35">
      <c r="A15718" s="2"/>
    </row>
    <row r="15719" spans="1:1" ht="15.5" x14ac:dyDescent="0.35">
      <c r="A15719" s="2"/>
    </row>
    <row r="15720" spans="1:1" ht="15.5" x14ac:dyDescent="0.35">
      <c r="A15720" s="2"/>
    </row>
    <row r="15721" spans="1:1" ht="15.5" x14ac:dyDescent="0.35">
      <c r="A15721" s="2"/>
    </row>
    <row r="15722" spans="1:1" ht="15.5" x14ac:dyDescent="0.35">
      <c r="A15722" s="2"/>
    </row>
    <row r="15723" spans="1:1" ht="15.5" x14ac:dyDescent="0.35">
      <c r="A15723" s="2"/>
    </row>
    <row r="15724" spans="1:1" ht="15.5" x14ac:dyDescent="0.35">
      <c r="A15724" s="2"/>
    </row>
    <row r="15725" spans="1:1" ht="15.5" x14ac:dyDescent="0.35">
      <c r="A15725" s="2"/>
    </row>
    <row r="15726" spans="1:1" ht="15.5" x14ac:dyDescent="0.35">
      <c r="A15726" s="2"/>
    </row>
    <row r="15727" spans="1:1" ht="15.5" x14ac:dyDescent="0.35">
      <c r="A15727" s="2"/>
    </row>
    <row r="15728" spans="1:1" ht="15.5" x14ac:dyDescent="0.35">
      <c r="A15728" s="2"/>
    </row>
    <row r="15729" spans="1:1" ht="15.5" x14ac:dyDescent="0.35">
      <c r="A15729" s="2"/>
    </row>
    <row r="15730" spans="1:1" ht="15.5" x14ac:dyDescent="0.35">
      <c r="A15730" s="2"/>
    </row>
    <row r="15731" spans="1:1" ht="15.5" x14ac:dyDescent="0.35">
      <c r="A15731" s="2"/>
    </row>
    <row r="15732" spans="1:1" ht="15.5" x14ac:dyDescent="0.35">
      <c r="A15732" s="2"/>
    </row>
    <row r="15733" spans="1:1" ht="15.5" x14ac:dyDescent="0.35">
      <c r="A15733" s="2"/>
    </row>
    <row r="15734" spans="1:1" ht="15.5" x14ac:dyDescent="0.35">
      <c r="A15734" s="2"/>
    </row>
    <row r="15735" spans="1:1" ht="15.5" x14ac:dyDescent="0.35">
      <c r="A15735" s="2"/>
    </row>
    <row r="15736" spans="1:1" ht="15.5" x14ac:dyDescent="0.35">
      <c r="A15736" s="2"/>
    </row>
    <row r="15737" spans="1:1" ht="15.5" x14ac:dyDescent="0.35">
      <c r="A15737" s="2"/>
    </row>
    <row r="15738" spans="1:1" ht="15.5" x14ac:dyDescent="0.35">
      <c r="A15738" s="2"/>
    </row>
    <row r="15739" spans="1:1" ht="15.5" x14ac:dyDescent="0.35">
      <c r="A15739" s="2"/>
    </row>
    <row r="15740" spans="1:1" ht="15.5" x14ac:dyDescent="0.35">
      <c r="A15740" s="2"/>
    </row>
    <row r="15741" spans="1:1" ht="15.5" x14ac:dyDescent="0.35">
      <c r="A15741" s="2"/>
    </row>
    <row r="15742" spans="1:1" ht="15.5" x14ac:dyDescent="0.35">
      <c r="A15742" s="2"/>
    </row>
    <row r="15743" spans="1:1" ht="15.5" x14ac:dyDescent="0.35">
      <c r="A15743" s="2"/>
    </row>
    <row r="15744" spans="1:1" ht="15.5" x14ac:dyDescent="0.35">
      <c r="A15744" s="2"/>
    </row>
    <row r="15745" spans="1:1" ht="15.5" x14ac:dyDescent="0.35">
      <c r="A15745" s="2"/>
    </row>
    <row r="15746" spans="1:1" ht="15.5" x14ac:dyDescent="0.35">
      <c r="A15746" s="2"/>
    </row>
    <row r="15747" spans="1:1" ht="15.5" x14ac:dyDescent="0.35">
      <c r="A15747" s="2"/>
    </row>
    <row r="15748" spans="1:1" ht="15.5" x14ac:dyDescent="0.35">
      <c r="A15748" s="2"/>
    </row>
    <row r="15749" spans="1:1" ht="15.5" x14ac:dyDescent="0.35">
      <c r="A15749" s="2"/>
    </row>
    <row r="15750" spans="1:1" ht="15.5" x14ac:dyDescent="0.35">
      <c r="A15750" s="2"/>
    </row>
    <row r="15751" spans="1:1" ht="15.5" x14ac:dyDescent="0.35">
      <c r="A15751" s="2"/>
    </row>
    <row r="15752" spans="1:1" ht="15.5" x14ac:dyDescent="0.35">
      <c r="A15752" s="2"/>
    </row>
    <row r="15753" spans="1:1" ht="15.5" x14ac:dyDescent="0.35">
      <c r="A15753" s="2"/>
    </row>
    <row r="15754" spans="1:1" ht="15.5" x14ac:dyDescent="0.35">
      <c r="A15754" s="2"/>
    </row>
    <row r="15755" spans="1:1" ht="15.5" x14ac:dyDescent="0.35">
      <c r="A15755" s="2"/>
    </row>
    <row r="15756" spans="1:1" ht="15.5" x14ac:dyDescent="0.35">
      <c r="A15756" s="2"/>
    </row>
    <row r="15757" spans="1:1" ht="15.5" x14ac:dyDescent="0.35">
      <c r="A15757" s="2"/>
    </row>
    <row r="15758" spans="1:1" ht="15.5" x14ac:dyDescent="0.35">
      <c r="A15758" s="2"/>
    </row>
    <row r="15759" spans="1:1" ht="15.5" x14ac:dyDescent="0.35">
      <c r="A15759" s="2"/>
    </row>
    <row r="15760" spans="1:1" ht="15.5" x14ac:dyDescent="0.35">
      <c r="A15760" s="2"/>
    </row>
    <row r="15761" spans="1:1" ht="15.5" x14ac:dyDescent="0.35">
      <c r="A15761" s="2"/>
    </row>
    <row r="15762" spans="1:1" ht="15.5" x14ac:dyDescent="0.35">
      <c r="A15762" s="2"/>
    </row>
    <row r="15763" spans="1:1" ht="15.5" x14ac:dyDescent="0.35">
      <c r="A15763" s="2"/>
    </row>
    <row r="15764" spans="1:1" ht="15.5" x14ac:dyDescent="0.35">
      <c r="A15764" s="2"/>
    </row>
    <row r="15765" spans="1:1" ht="15.5" x14ac:dyDescent="0.35">
      <c r="A15765" s="2"/>
    </row>
    <row r="15766" spans="1:1" ht="15.5" x14ac:dyDescent="0.35">
      <c r="A15766" s="2"/>
    </row>
    <row r="15767" spans="1:1" ht="15.5" x14ac:dyDescent="0.35">
      <c r="A15767" s="2"/>
    </row>
    <row r="15768" spans="1:1" ht="15.5" x14ac:dyDescent="0.35">
      <c r="A15768" s="2"/>
    </row>
    <row r="15769" spans="1:1" ht="15.5" x14ac:dyDescent="0.35">
      <c r="A15769" s="2"/>
    </row>
    <row r="15770" spans="1:1" ht="15.5" x14ac:dyDescent="0.35">
      <c r="A15770" s="2"/>
    </row>
    <row r="15771" spans="1:1" ht="15.5" x14ac:dyDescent="0.35">
      <c r="A15771" s="2"/>
    </row>
    <row r="15772" spans="1:1" ht="15.5" x14ac:dyDescent="0.35">
      <c r="A15772" s="2"/>
    </row>
    <row r="15773" spans="1:1" ht="15.5" x14ac:dyDescent="0.35">
      <c r="A15773" s="2"/>
    </row>
    <row r="15774" spans="1:1" ht="15.5" x14ac:dyDescent="0.35">
      <c r="A15774" s="2"/>
    </row>
    <row r="15775" spans="1:1" ht="15.5" x14ac:dyDescent="0.35">
      <c r="A15775" s="2"/>
    </row>
    <row r="15776" spans="1:1" ht="15.5" x14ac:dyDescent="0.35">
      <c r="A15776" s="2"/>
    </row>
    <row r="15777" spans="1:1" ht="15.5" x14ac:dyDescent="0.35">
      <c r="A15777" s="2"/>
    </row>
    <row r="15778" spans="1:1" ht="15.5" x14ac:dyDescent="0.35">
      <c r="A15778" s="2"/>
    </row>
    <row r="15779" spans="1:1" ht="15.5" x14ac:dyDescent="0.35">
      <c r="A15779" s="2"/>
    </row>
    <row r="15780" spans="1:1" ht="15.5" x14ac:dyDescent="0.35">
      <c r="A15780" s="2"/>
    </row>
    <row r="15781" spans="1:1" ht="15.5" x14ac:dyDescent="0.35">
      <c r="A15781" s="2"/>
    </row>
    <row r="15782" spans="1:1" ht="15.5" x14ac:dyDescent="0.35">
      <c r="A15782" s="2"/>
    </row>
    <row r="15783" spans="1:1" ht="15.5" x14ac:dyDescent="0.35">
      <c r="A15783" s="2"/>
    </row>
    <row r="15784" spans="1:1" ht="15.5" x14ac:dyDescent="0.35">
      <c r="A15784" s="2"/>
    </row>
    <row r="15785" spans="1:1" ht="15.5" x14ac:dyDescent="0.35">
      <c r="A15785" s="2"/>
    </row>
    <row r="15786" spans="1:1" ht="15.5" x14ac:dyDescent="0.35">
      <c r="A15786" s="2"/>
    </row>
    <row r="15787" spans="1:1" ht="15.5" x14ac:dyDescent="0.35">
      <c r="A15787" s="2"/>
    </row>
    <row r="15788" spans="1:1" ht="15.5" x14ac:dyDescent="0.35">
      <c r="A15788" s="2"/>
    </row>
    <row r="15789" spans="1:1" ht="15.5" x14ac:dyDescent="0.35">
      <c r="A15789" s="2"/>
    </row>
    <row r="15790" spans="1:1" ht="15.5" x14ac:dyDescent="0.35">
      <c r="A15790" s="2"/>
    </row>
    <row r="15791" spans="1:1" ht="15.5" x14ac:dyDescent="0.35">
      <c r="A15791" s="2"/>
    </row>
    <row r="15792" spans="1:1" ht="15.5" x14ac:dyDescent="0.35">
      <c r="A15792" s="2"/>
    </row>
    <row r="15793" spans="1:1" ht="15.5" x14ac:dyDescent="0.35">
      <c r="A15793" s="2"/>
    </row>
    <row r="15794" spans="1:1" ht="15.5" x14ac:dyDescent="0.35">
      <c r="A15794" s="2"/>
    </row>
    <row r="15795" spans="1:1" ht="15.5" x14ac:dyDescent="0.35">
      <c r="A15795" s="2"/>
    </row>
    <row r="15796" spans="1:1" ht="15.5" x14ac:dyDescent="0.35">
      <c r="A15796" s="2"/>
    </row>
    <row r="15797" spans="1:1" ht="15.5" x14ac:dyDescent="0.35">
      <c r="A15797" s="2"/>
    </row>
    <row r="15798" spans="1:1" ht="15.5" x14ac:dyDescent="0.35">
      <c r="A15798" s="2"/>
    </row>
    <row r="15799" spans="1:1" ht="15.5" x14ac:dyDescent="0.35">
      <c r="A15799" s="2"/>
    </row>
    <row r="15800" spans="1:1" ht="15.5" x14ac:dyDescent="0.35">
      <c r="A15800" s="2"/>
    </row>
    <row r="15801" spans="1:1" ht="15.5" x14ac:dyDescent="0.35">
      <c r="A15801" s="2"/>
    </row>
    <row r="15802" spans="1:1" ht="15.5" x14ac:dyDescent="0.35">
      <c r="A15802" s="2"/>
    </row>
    <row r="15803" spans="1:1" ht="15.5" x14ac:dyDescent="0.35">
      <c r="A15803" s="2"/>
    </row>
    <row r="15804" spans="1:1" ht="15.5" x14ac:dyDescent="0.35">
      <c r="A15804" s="2"/>
    </row>
    <row r="15805" spans="1:1" ht="15.5" x14ac:dyDescent="0.35">
      <c r="A15805" s="2"/>
    </row>
    <row r="15806" spans="1:1" ht="15.5" x14ac:dyDescent="0.35">
      <c r="A15806" s="2"/>
    </row>
    <row r="15807" spans="1:1" ht="15.5" x14ac:dyDescent="0.35">
      <c r="A15807" s="2"/>
    </row>
    <row r="15808" spans="1:1" ht="15.5" x14ac:dyDescent="0.35">
      <c r="A15808" s="2"/>
    </row>
    <row r="15809" spans="1:1" ht="15.5" x14ac:dyDescent="0.35">
      <c r="A15809" s="2"/>
    </row>
    <row r="15810" spans="1:1" ht="15.5" x14ac:dyDescent="0.35">
      <c r="A15810" s="2"/>
    </row>
    <row r="15811" spans="1:1" ht="15.5" x14ac:dyDescent="0.35">
      <c r="A15811" s="2"/>
    </row>
    <row r="15812" spans="1:1" ht="15.5" x14ac:dyDescent="0.35">
      <c r="A15812" s="2"/>
    </row>
    <row r="15813" spans="1:1" ht="15.5" x14ac:dyDescent="0.35">
      <c r="A15813" s="2"/>
    </row>
    <row r="15814" spans="1:1" ht="15.5" x14ac:dyDescent="0.35">
      <c r="A15814" s="2"/>
    </row>
    <row r="15815" spans="1:1" ht="15.5" x14ac:dyDescent="0.35">
      <c r="A15815" s="2"/>
    </row>
    <row r="15816" spans="1:1" ht="15.5" x14ac:dyDescent="0.35">
      <c r="A15816" s="2"/>
    </row>
    <row r="15817" spans="1:1" ht="15.5" x14ac:dyDescent="0.35">
      <c r="A15817" s="2"/>
    </row>
    <row r="15818" spans="1:1" ht="15.5" x14ac:dyDescent="0.35">
      <c r="A15818" s="2"/>
    </row>
    <row r="15819" spans="1:1" ht="15.5" x14ac:dyDescent="0.35">
      <c r="A15819" s="2"/>
    </row>
    <row r="15820" spans="1:1" ht="15.5" x14ac:dyDescent="0.35">
      <c r="A15820" s="2"/>
    </row>
    <row r="15821" spans="1:1" ht="15.5" x14ac:dyDescent="0.35">
      <c r="A15821" s="2"/>
    </row>
    <row r="15822" spans="1:1" ht="15.5" x14ac:dyDescent="0.35">
      <c r="A15822" s="2"/>
    </row>
    <row r="15823" spans="1:1" ht="15.5" x14ac:dyDescent="0.35">
      <c r="A15823" s="2"/>
    </row>
    <row r="15824" spans="1:1" ht="15.5" x14ac:dyDescent="0.35">
      <c r="A15824" s="2"/>
    </row>
    <row r="15825" spans="1:1" ht="15.5" x14ac:dyDescent="0.35">
      <c r="A15825" s="2"/>
    </row>
    <row r="15826" spans="1:1" ht="15.5" x14ac:dyDescent="0.35">
      <c r="A15826" s="2"/>
    </row>
    <row r="15827" spans="1:1" ht="15.5" x14ac:dyDescent="0.35">
      <c r="A15827" s="2"/>
    </row>
    <row r="15828" spans="1:1" ht="15.5" x14ac:dyDescent="0.35">
      <c r="A15828" s="2"/>
    </row>
    <row r="15829" spans="1:1" ht="15.5" x14ac:dyDescent="0.35">
      <c r="A15829" s="2"/>
    </row>
    <row r="15830" spans="1:1" ht="15.5" x14ac:dyDescent="0.35">
      <c r="A15830" s="2"/>
    </row>
    <row r="15831" spans="1:1" ht="15.5" x14ac:dyDescent="0.35">
      <c r="A15831" s="2"/>
    </row>
    <row r="15832" spans="1:1" ht="15.5" x14ac:dyDescent="0.35">
      <c r="A15832" s="2"/>
    </row>
    <row r="15833" spans="1:1" ht="15.5" x14ac:dyDescent="0.35">
      <c r="A15833" s="2"/>
    </row>
    <row r="15834" spans="1:1" ht="15.5" x14ac:dyDescent="0.35">
      <c r="A15834" s="2"/>
    </row>
    <row r="15835" spans="1:1" ht="15.5" x14ac:dyDescent="0.35">
      <c r="A15835" s="2"/>
    </row>
    <row r="15836" spans="1:1" ht="15.5" x14ac:dyDescent="0.35">
      <c r="A15836" s="2"/>
    </row>
    <row r="15837" spans="1:1" ht="15.5" x14ac:dyDescent="0.35">
      <c r="A15837" s="2"/>
    </row>
    <row r="15838" spans="1:1" ht="15.5" x14ac:dyDescent="0.35">
      <c r="A15838" s="2"/>
    </row>
    <row r="15839" spans="1:1" ht="15.5" x14ac:dyDescent="0.35">
      <c r="A15839" s="2"/>
    </row>
    <row r="15840" spans="1:1" ht="15.5" x14ac:dyDescent="0.35">
      <c r="A15840" s="2"/>
    </row>
    <row r="15841" spans="1:1" ht="15.5" x14ac:dyDescent="0.35">
      <c r="A15841" s="2"/>
    </row>
    <row r="15842" spans="1:1" ht="15.5" x14ac:dyDescent="0.35">
      <c r="A15842" s="2"/>
    </row>
    <row r="15843" spans="1:1" ht="15.5" x14ac:dyDescent="0.35">
      <c r="A15843" s="2"/>
    </row>
    <row r="15844" spans="1:1" ht="15.5" x14ac:dyDescent="0.35">
      <c r="A15844" s="2"/>
    </row>
    <row r="15845" spans="1:1" ht="15.5" x14ac:dyDescent="0.35">
      <c r="A15845" s="2"/>
    </row>
    <row r="15846" spans="1:1" ht="15.5" x14ac:dyDescent="0.35">
      <c r="A15846" s="2"/>
    </row>
    <row r="15847" spans="1:1" ht="15.5" x14ac:dyDescent="0.35">
      <c r="A15847" s="2"/>
    </row>
    <row r="15848" spans="1:1" ht="15.5" x14ac:dyDescent="0.35">
      <c r="A15848" s="2"/>
    </row>
    <row r="15849" spans="1:1" ht="15.5" x14ac:dyDescent="0.35">
      <c r="A15849" s="2"/>
    </row>
    <row r="15850" spans="1:1" ht="15.5" x14ac:dyDescent="0.35">
      <c r="A15850" s="2"/>
    </row>
    <row r="15851" spans="1:1" ht="15.5" x14ac:dyDescent="0.35">
      <c r="A15851" s="2"/>
    </row>
    <row r="15852" spans="1:1" ht="15.5" x14ac:dyDescent="0.35">
      <c r="A15852" s="2"/>
    </row>
    <row r="15853" spans="1:1" ht="15.5" x14ac:dyDescent="0.35">
      <c r="A15853" s="2"/>
    </row>
    <row r="15854" spans="1:1" ht="15.5" x14ac:dyDescent="0.35">
      <c r="A15854" s="2"/>
    </row>
    <row r="15855" spans="1:1" ht="15.5" x14ac:dyDescent="0.35">
      <c r="A15855" s="2"/>
    </row>
    <row r="15856" spans="1:1" ht="15.5" x14ac:dyDescent="0.35">
      <c r="A15856" s="2"/>
    </row>
    <row r="15857" spans="1:1" ht="15.5" x14ac:dyDescent="0.35">
      <c r="A15857" s="2"/>
    </row>
    <row r="15858" spans="1:1" ht="15.5" x14ac:dyDescent="0.35">
      <c r="A15858" s="2"/>
    </row>
    <row r="15859" spans="1:1" ht="15.5" x14ac:dyDescent="0.35">
      <c r="A15859" s="2"/>
    </row>
    <row r="15860" spans="1:1" ht="15.5" x14ac:dyDescent="0.35">
      <c r="A15860" s="2"/>
    </row>
    <row r="15861" spans="1:1" ht="15.5" x14ac:dyDescent="0.35">
      <c r="A15861" s="2"/>
    </row>
    <row r="15862" spans="1:1" ht="15.5" x14ac:dyDescent="0.35">
      <c r="A15862" s="2"/>
    </row>
    <row r="15863" spans="1:1" ht="15.5" x14ac:dyDescent="0.35">
      <c r="A15863" s="2"/>
    </row>
    <row r="15864" spans="1:1" ht="15.5" x14ac:dyDescent="0.35">
      <c r="A15864" s="2"/>
    </row>
    <row r="15865" spans="1:1" ht="15.5" x14ac:dyDescent="0.35">
      <c r="A15865" s="2"/>
    </row>
    <row r="15866" spans="1:1" ht="15.5" x14ac:dyDescent="0.35">
      <c r="A15866" s="2"/>
    </row>
    <row r="15867" spans="1:1" ht="15.5" x14ac:dyDescent="0.35">
      <c r="A15867" s="2"/>
    </row>
    <row r="15868" spans="1:1" ht="15.5" x14ac:dyDescent="0.35">
      <c r="A15868" s="2"/>
    </row>
    <row r="15869" spans="1:1" ht="15.5" x14ac:dyDescent="0.35">
      <c r="A15869" s="2"/>
    </row>
    <row r="15870" spans="1:1" ht="15.5" x14ac:dyDescent="0.35">
      <c r="A15870" s="2"/>
    </row>
    <row r="15871" spans="1:1" ht="15.5" x14ac:dyDescent="0.35">
      <c r="A15871" s="2"/>
    </row>
    <row r="15872" spans="1:1" ht="15.5" x14ac:dyDescent="0.35">
      <c r="A15872" s="2"/>
    </row>
    <row r="15873" spans="1:1" ht="15.5" x14ac:dyDescent="0.35">
      <c r="A15873" s="2"/>
    </row>
    <row r="15874" spans="1:1" ht="15.5" x14ac:dyDescent="0.35">
      <c r="A15874" s="2"/>
    </row>
    <row r="15875" spans="1:1" ht="15.5" x14ac:dyDescent="0.35">
      <c r="A15875" s="2"/>
    </row>
    <row r="15876" spans="1:1" ht="15.5" x14ac:dyDescent="0.35">
      <c r="A15876" s="2"/>
    </row>
    <row r="15877" spans="1:1" ht="15.5" x14ac:dyDescent="0.35">
      <c r="A15877" s="2"/>
    </row>
    <row r="15878" spans="1:1" ht="15.5" x14ac:dyDescent="0.35">
      <c r="A15878" s="2"/>
    </row>
    <row r="15879" spans="1:1" ht="15.5" x14ac:dyDescent="0.35">
      <c r="A15879" s="2"/>
    </row>
    <row r="15880" spans="1:1" ht="15.5" x14ac:dyDescent="0.35">
      <c r="A15880" s="2"/>
    </row>
    <row r="15881" spans="1:1" ht="15.5" x14ac:dyDescent="0.35">
      <c r="A15881" s="2"/>
    </row>
    <row r="15882" spans="1:1" ht="15.5" x14ac:dyDescent="0.35">
      <c r="A15882" s="2"/>
    </row>
    <row r="15883" spans="1:1" ht="15.5" x14ac:dyDescent="0.35">
      <c r="A15883" s="2"/>
    </row>
    <row r="15884" spans="1:1" ht="15.5" x14ac:dyDescent="0.35">
      <c r="A15884" s="2"/>
    </row>
    <row r="15885" spans="1:1" ht="15.5" x14ac:dyDescent="0.35">
      <c r="A15885" s="2"/>
    </row>
    <row r="15886" spans="1:1" ht="15.5" x14ac:dyDescent="0.35">
      <c r="A15886" s="2"/>
    </row>
    <row r="15887" spans="1:1" ht="15.5" x14ac:dyDescent="0.35">
      <c r="A15887" s="2"/>
    </row>
    <row r="15888" spans="1:1" ht="15.5" x14ac:dyDescent="0.35">
      <c r="A15888" s="2"/>
    </row>
    <row r="15889" spans="1:1" ht="15.5" x14ac:dyDescent="0.35">
      <c r="A15889" s="2"/>
    </row>
    <row r="15890" spans="1:1" ht="15.5" x14ac:dyDescent="0.35">
      <c r="A15890" s="2"/>
    </row>
    <row r="15891" spans="1:1" ht="15.5" x14ac:dyDescent="0.35">
      <c r="A15891" s="2"/>
    </row>
    <row r="15892" spans="1:1" ht="15.5" x14ac:dyDescent="0.35">
      <c r="A15892" s="2"/>
    </row>
    <row r="15893" spans="1:1" ht="15.5" x14ac:dyDescent="0.35">
      <c r="A15893" s="2"/>
    </row>
    <row r="15894" spans="1:1" ht="15.5" x14ac:dyDescent="0.35">
      <c r="A15894" s="2"/>
    </row>
    <row r="15895" spans="1:1" ht="15.5" x14ac:dyDescent="0.35">
      <c r="A15895" s="2"/>
    </row>
    <row r="15896" spans="1:1" ht="15.5" x14ac:dyDescent="0.35">
      <c r="A15896" s="2"/>
    </row>
    <row r="15897" spans="1:1" ht="15.5" x14ac:dyDescent="0.35">
      <c r="A15897" s="2"/>
    </row>
    <row r="15898" spans="1:1" ht="15.5" x14ac:dyDescent="0.35">
      <c r="A15898" s="2"/>
    </row>
    <row r="15899" spans="1:1" ht="15.5" x14ac:dyDescent="0.35">
      <c r="A15899" s="2"/>
    </row>
    <row r="15900" spans="1:1" ht="15.5" x14ac:dyDescent="0.35">
      <c r="A15900" s="2"/>
    </row>
    <row r="15901" spans="1:1" ht="15.5" x14ac:dyDescent="0.35">
      <c r="A15901" s="2"/>
    </row>
    <row r="15902" spans="1:1" ht="15.5" x14ac:dyDescent="0.35">
      <c r="A15902" s="2"/>
    </row>
    <row r="15903" spans="1:1" ht="15.5" x14ac:dyDescent="0.35">
      <c r="A15903" s="2"/>
    </row>
    <row r="15904" spans="1:1" ht="15.5" x14ac:dyDescent="0.35">
      <c r="A15904" s="2"/>
    </row>
    <row r="15905" spans="1:1" ht="15.5" x14ac:dyDescent="0.35">
      <c r="A15905" s="2"/>
    </row>
    <row r="15906" spans="1:1" ht="15.5" x14ac:dyDescent="0.35">
      <c r="A15906" s="2"/>
    </row>
    <row r="15907" spans="1:1" ht="15.5" x14ac:dyDescent="0.35">
      <c r="A15907" s="2"/>
    </row>
    <row r="15908" spans="1:1" ht="15.5" x14ac:dyDescent="0.35">
      <c r="A15908" s="2"/>
    </row>
    <row r="15909" spans="1:1" ht="15.5" x14ac:dyDescent="0.35">
      <c r="A15909" s="2"/>
    </row>
    <row r="15910" spans="1:1" ht="15.5" x14ac:dyDescent="0.35">
      <c r="A15910" s="2"/>
    </row>
    <row r="15911" spans="1:1" ht="15.5" x14ac:dyDescent="0.35">
      <c r="A15911" s="2"/>
    </row>
    <row r="15912" spans="1:1" ht="15.5" x14ac:dyDescent="0.35">
      <c r="A15912" s="2"/>
    </row>
    <row r="15913" spans="1:1" ht="15.5" x14ac:dyDescent="0.35">
      <c r="A15913" s="2"/>
    </row>
    <row r="15914" spans="1:1" ht="15.5" x14ac:dyDescent="0.35">
      <c r="A15914" s="2"/>
    </row>
    <row r="15915" spans="1:1" ht="15.5" x14ac:dyDescent="0.35">
      <c r="A15915" s="2"/>
    </row>
    <row r="15916" spans="1:1" ht="15.5" x14ac:dyDescent="0.35">
      <c r="A15916" s="2"/>
    </row>
    <row r="15917" spans="1:1" ht="15.5" x14ac:dyDescent="0.35">
      <c r="A15917" s="2"/>
    </row>
    <row r="15918" spans="1:1" ht="15.5" x14ac:dyDescent="0.35">
      <c r="A15918" s="2"/>
    </row>
    <row r="15919" spans="1:1" ht="15.5" x14ac:dyDescent="0.35">
      <c r="A15919" s="2"/>
    </row>
    <row r="15920" spans="1:1" ht="15.5" x14ac:dyDescent="0.35">
      <c r="A15920" s="2"/>
    </row>
    <row r="15921" spans="1:1" ht="15.5" x14ac:dyDescent="0.35">
      <c r="A15921" s="2"/>
    </row>
    <row r="15922" spans="1:1" ht="15.5" x14ac:dyDescent="0.35">
      <c r="A15922" s="2"/>
    </row>
    <row r="15923" spans="1:1" ht="15.5" x14ac:dyDescent="0.35">
      <c r="A15923" s="2"/>
    </row>
    <row r="15924" spans="1:1" ht="15.5" x14ac:dyDescent="0.35">
      <c r="A15924" s="2"/>
    </row>
    <row r="15925" spans="1:1" ht="15.5" x14ac:dyDescent="0.35">
      <c r="A15925" s="2"/>
    </row>
    <row r="15926" spans="1:1" ht="15.5" x14ac:dyDescent="0.35">
      <c r="A15926" s="2"/>
    </row>
    <row r="15927" spans="1:1" ht="15.5" x14ac:dyDescent="0.35">
      <c r="A15927" s="2"/>
    </row>
    <row r="15928" spans="1:1" ht="15.5" x14ac:dyDescent="0.35">
      <c r="A15928" s="2"/>
    </row>
    <row r="15929" spans="1:1" ht="15.5" x14ac:dyDescent="0.35">
      <c r="A15929" s="2"/>
    </row>
    <row r="15930" spans="1:1" ht="15.5" x14ac:dyDescent="0.35">
      <c r="A15930" s="2"/>
    </row>
    <row r="15931" spans="1:1" ht="15.5" x14ac:dyDescent="0.35">
      <c r="A15931" s="2"/>
    </row>
    <row r="15932" spans="1:1" ht="15.5" x14ac:dyDescent="0.35">
      <c r="A15932" s="2"/>
    </row>
    <row r="15933" spans="1:1" ht="15.5" x14ac:dyDescent="0.35">
      <c r="A15933" s="2"/>
    </row>
    <row r="15934" spans="1:1" ht="15.5" x14ac:dyDescent="0.35">
      <c r="A15934" s="2"/>
    </row>
    <row r="15935" spans="1:1" ht="15.5" x14ac:dyDescent="0.35">
      <c r="A15935" s="2"/>
    </row>
    <row r="15936" spans="1:1" ht="15.5" x14ac:dyDescent="0.35">
      <c r="A15936" s="2"/>
    </row>
    <row r="15937" spans="1:1" ht="15.5" x14ac:dyDescent="0.35">
      <c r="A15937" s="2"/>
    </row>
    <row r="15938" spans="1:1" ht="15.5" x14ac:dyDescent="0.35">
      <c r="A15938" s="2"/>
    </row>
    <row r="15939" spans="1:1" ht="15.5" x14ac:dyDescent="0.35">
      <c r="A15939" s="2"/>
    </row>
    <row r="15940" spans="1:1" ht="15.5" x14ac:dyDescent="0.35">
      <c r="A15940" s="2"/>
    </row>
    <row r="15941" spans="1:1" ht="15.5" x14ac:dyDescent="0.35">
      <c r="A15941" s="2"/>
    </row>
    <row r="15942" spans="1:1" ht="15.5" x14ac:dyDescent="0.35">
      <c r="A15942" s="2"/>
    </row>
    <row r="15943" spans="1:1" ht="15.5" x14ac:dyDescent="0.35">
      <c r="A15943" s="2"/>
    </row>
    <row r="15944" spans="1:1" ht="15.5" x14ac:dyDescent="0.35">
      <c r="A15944" s="2"/>
    </row>
    <row r="15945" spans="1:1" ht="15.5" x14ac:dyDescent="0.35">
      <c r="A15945" s="2"/>
    </row>
    <row r="15946" spans="1:1" ht="15.5" x14ac:dyDescent="0.35">
      <c r="A15946" s="2"/>
    </row>
    <row r="15947" spans="1:1" ht="15.5" x14ac:dyDescent="0.35">
      <c r="A15947" s="2"/>
    </row>
    <row r="15948" spans="1:1" ht="15.5" x14ac:dyDescent="0.35">
      <c r="A15948" s="2"/>
    </row>
    <row r="15949" spans="1:1" ht="15.5" x14ac:dyDescent="0.35">
      <c r="A15949" s="2"/>
    </row>
    <row r="15950" spans="1:1" ht="15.5" x14ac:dyDescent="0.35">
      <c r="A15950" s="2"/>
    </row>
    <row r="15951" spans="1:1" ht="15.5" x14ac:dyDescent="0.35">
      <c r="A15951" s="2"/>
    </row>
    <row r="15952" spans="1:1" ht="15.5" x14ac:dyDescent="0.35">
      <c r="A15952" s="2"/>
    </row>
    <row r="15953" spans="1:1" ht="15.5" x14ac:dyDescent="0.35">
      <c r="A15953" s="2"/>
    </row>
    <row r="15954" spans="1:1" ht="15.5" x14ac:dyDescent="0.35">
      <c r="A15954" s="2"/>
    </row>
    <row r="15955" spans="1:1" ht="15.5" x14ac:dyDescent="0.35">
      <c r="A15955" s="2"/>
    </row>
    <row r="15956" spans="1:1" ht="15.5" x14ac:dyDescent="0.35">
      <c r="A15956" s="2"/>
    </row>
    <row r="15957" spans="1:1" ht="15.5" x14ac:dyDescent="0.35">
      <c r="A15957" s="2"/>
    </row>
    <row r="15958" spans="1:1" ht="15.5" x14ac:dyDescent="0.35">
      <c r="A15958" s="2"/>
    </row>
    <row r="15959" spans="1:1" ht="15.5" x14ac:dyDescent="0.35">
      <c r="A15959" s="2"/>
    </row>
    <row r="15960" spans="1:1" ht="15.5" x14ac:dyDescent="0.35">
      <c r="A15960" s="2"/>
    </row>
    <row r="15961" spans="1:1" ht="15.5" x14ac:dyDescent="0.35">
      <c r="A15961" s="2"/>
    </row>
    <row r="15962" spans="1:1" ht="15.5" x14ac:dyDescent="0.35">
      <c r="A15962" s="2"/>
    </row>
    <row r="15963" spans="1:1" ht="15.5" x14ac:dyDescent="0.35">
      <c r="A15963" s="2"/>
    </row>
    <row r="15964" spans="1:1" ht="15.5" x14ac:dyDescent="0.35">
      <c r="A15964" s="2"/>
    </row>
    <row r="15965" spans="1:1" ht="15.5" x14ac:dyDescent="0.35">
      <c r="A15965" s="2"/>
    </row>
    <row r="15966" spans="1:1" ht="15.5" x14ac:dyDescent="0.35">
      <c r="A15966" s="2"/>
    </row>
    <row r="15967" spans="1:1" ht="15.5" x14ac:dyDescent="0.35">
      <c r="A15967" s="2"/>
    </row>
    <row r="15968" spans="1:1" ht="15.5" x14ac:dyDescent="0.35">
      <c r="A15968" s="2"/>
    </row>
    <row r="15969" spans="1:1" ht="15.5" x14ac:dyDescent="0.35">
      <c r="A15969" s="2"/>
    </row>
    <row r="15970" spans="1:1" ht="15.5" x14ac:dyDescent="0.35">
      <c r="A15970" s="2"/>
    </row>
    <row r="15971" spans="1:1" ht="15.5" x14ac:dyDescent="0.35">
      <c r="A15971" s="2"/>
    </row>
    <row r="15972" spans="1:1" ht="15.5" x14ac:dyDescent="0.35">
      <c r="A15972" s="2"/>
    </row>
    <row r="15973" spans="1:1" ht="15.5" x14ac:dyDescent="0.35">
      <c r="A15973" s="2"/>
    </row>
    <row r="15974" spans="1:1" ht="15.5" x14ac:dyDescent="0.35">
      <c r="A15974" s="2"/>
    </row>
    <row r="15975" spans="1:1" ht="15.5" x14ac:dyDescent="0.35">
      <c r="A15975" s="2"/>
    </row>
    <row r="15976" spans="1:1" ht="15.5" x14ac:dyDescent="0.35">
      <c r="A15976" s="2"/>
    </row>
    <row r="15977" spans="1:1" ht="15.5" x14ac:dyDescent="0.35">
      <c r="A15977" s="2"/>
    </row>
    <row r="15978" spans="1:1" ht="15.5" x14ac:dyDescent="0.35">
      <c r="A15978" s="2"/>
    </row>
    <row r="15979" spans="1:1" ht="15.5" x14ac:dyDescent="0.35">
      <c r="A15979" s="2"/>
    </row>
    <row r="15980" spans="1:1" ht="15.5" x14ac:dyDescent="0.35">
      <c r="A15980" s="2"/>
    </row>
    <row r="15981" spans="1:1" ht="15.5" x14ac:dyDescent="0.35">
      <c r="A15981" s="2"/>
    </row>
    <row r="15982" spans="1:1" ht="15.5" x14ac:dyDescent="0.35">
      <c r="A15982" s="2"/>
    </row>
    <row r="15983" spans="1:1" ht="15.5" x14ac:dyDescent="0.35">
      <c r="A15983" s="2"/>
    </row>
    <row r="15984" spans="1:1" ht="15.5" x14ac:dyDescent="0.35">
      <c r="A15984" s="2"/>
    </row>
    <row r="15985" spans="1:1" ht="15.5" x14ac:dyDescent="0.35">
      <c r="A15985" s="2"/>
    </row>
    <row r="15986" spans="1:1" ht="15.5" x14ac:dyDescent="0.35">
      <c r="A15986" s="2"/>
    </row>
    <row r="15987" spans="1:1" ht="15.5" x14ac:dyDescent="0.35">
      <c r="A15987" s="2"/>
    </row>
    <row r="15988" spans="1:1" ht="15.5" x14ac:dyDescent="0.35">
      <c r="A15988" s="2"/>
    </row>
    <row r="15989" spans="1:1" ht="15.5" x14ac:dyDescent="0.35">
      <c r="A15989" s="2"/>
    </row>
    <row r="15990" spans="1:1" ht="15.5" x14ac:dyDescent="0.35">
      <c r="A15990" s="2"/>
    </row>
    <row r="15991" spans="1:1" ht="15.5" x14ac:dyDescent="0.35">
      <c r="A15991" s="2"/>
    </row>
    <row r="15992" spans="1:1" ht="15.5" x14ac:dyDescent="0.35">
      <c r="A15992" s="2"/>
    </row>
    <row r="15993" spans="1:1" ht="15.5" x14ac:dyDescent="0.35">
      <c r="A15993" s="2"/>
    </row>
    <row r="15994" spans="1:1" ht="15.5" x14ac:dyDescent="0.35">
      <c r="A15994" s="2"/>
    </row>
    <row r="15995" spans="1:1" ht="15.5" x14ac:dyDescent="0.35">
      <c r="A15995" s="2"/>
    </row>
    <row r="15996" spans="1:1" ht="15.5" x14ac:dyDescent="0.35">
      <c r="A15996" s="2"/>
    </row>
    <row r="15997" spans="1:1" ht="15.5" x14ac:dyDescent="0.35">
      <c r="A15997" s="2"/>
    </row>
    <row r="15998" spans="1:1" ht="15.5" x14ac:dyDescent="0.35">
      <c r="A15998" s="2"/>
    </row>
    <row r="15999" spans="1:1" ht="15.5" x14ac:dyDescent="0.35">
      <c r="A15999" s="2"/>
    </row>
    <row r="16000" spans="1:1" ht="15.5" x14ac:dyDescent="0.35">
      <c r="A16000" s="2"/>
    </row>
    <row r="16001" spans="1:1" ht="15.5" x14ac:dyDescent="0.35">
      <c r="A16001" s="2"/>
    </row>
    <row r="16002" spans="1:1" ht="15.5" x14ac:dyDescent="0.35">
      <c r="A16002" s="2"/>
    </row>
    <row r="16003" spans="1:1" ht="15.5" x14ac:dyDescent="0.35">
      <c r="A16003" s="2"/>
    </row>
    <row r="16004" spans="1:1" ht="15.5" x14ac:dyDescent="0.35">
      <c r="A16004" s="2"/>
    </row>
    <row r="16005" spans="1:1" ht="15.5" x14ac:dyDescent="0.35">
      <c r="A16005" s="2"/>
    </row>
    <row r="16006" spans="1:1" ht="15.5" x14ac:dyDescent="0.35">
      <c r="A16006" s="2"/>
    </row>
    <row r="16007" spans="1:1" ht="15.5" x14ac:dyDescent="0.35">
      <c r="A16007" s="2"/>
    </row>
    <row r="16008" spans="1:1" ht="15.5" x14ac:dyDescent="0.35">
      <c r="A16008" s="2"/>
    </row>
    <row r="16009" spans="1:1" ht="15.5" x14ac:dyDescent="0.35">
      <c r="A16009" s="2"/>
    </row>
    <row r="16010" spans="1:1" ht="15.5" x14ac:dyDescent="0.35">
      <c r="A16010" s="2"/>
    </row>
    <row r="16011" spans="1:1" ht="15.5" x14ac:dyDescent="0.35">
      <c r="A16011" s="2"/>
    </row>
    <row r="16012" spans="1:1" ht="15.5" x14ac:dyDescent="0.35">
      <c r="A16012" s="2"/>
    </row>
    <row r="16013" spans="1:1" ht="15.5" x14ac:dyDescent="0.35">
      <c r="A16013" s="2"/>
    </row>
    <row r="16014" spans="1:1" ht="15.5" x14ac:dyDescent="0.35">
      <c r="A16014" s="2"/>
    </row>
    <row r="16015" spans="1:1" ht="15.5" x14ac:dyDescent="0.35">
      <c r="A16015" s="2"/>
    </row>
    <row r="16016" spans="1:1" ht="15.5" x14ac:dyDescent="0.35">
      <c r="A16016" s="2"/>
    </row>
    <row r="16017" spans="1:1" ht="15.5" x14ac:dyDescent="0.35">
      <c r="A16017" s="2"/>
    </row>
    <row r="16018" spans="1:1" ht="15.5" x14ac:dyDescent="0.35">
      <c r="A16018" s="2"/>
    </row>
    <row r="16019" spans="1:1" ht="15.5" x14ac:dyDescent="0.35">
      <c r="A16019" s="2"/>
    </row>
    <row r="16020" spans="1:1" ht="15.5" x14ac:dyDescent="0.35">
      <c r="A16020" s="2"/>
    </row>
    <row r="16021" spans="1:1" ht="15.5" x14ac:dyDescent="0.35">
      <c r="A16021" s="2"/>
    </row>
    <row r="16022" spans="1:1" ht="15.5" x14ac:dyDescent="0.35">
      <c r="A16022" s="2"/>
    </row>
    <row r="16023" spans="1:1" ht="15.5" x14ac:dyDescent="0.35">
      <c r="A16023" s="2"/>
    </row>
    <row r="16024" spans="1:1" ht="15.5" x14ac:dyDescent="0.35">
      <c r="A16024" s="2"/>
    </row>
    <row r="16025" spans="1:1" ht="15.5" x14ac:dyDescent="0.35">
      <c r="A16025" s="2"/>
    </row>
    <row r="16026" spans="1:1" ht="15.5" x14ac:dyDescent="0.35">
      <c r="A16026" s="2"/>
    </row>
    <row r="16027" spans="1:1" ht="15.5" x14ac:dyDescent="0.35">
      <c r="A16027" s="2"/>
    </row>
    <row r="16028" spans="1:1" ht="15.5" x14ac:dyDescent="0.35">
      <c r="A16028" s="2"/>
    </row>
    <row r="16029" spans="1:1" ht="15.5" x14ac:dyDescent="0.35">
      <c r="A16029" s="2"/>
    </row>
    <row r="16030" spans="1:1" ht="15.5" x14ac:dyDescent="0.35">
      <c r="A16030" s="2"/>
    </row>
    <row r="16031" spans="1:1" ht="15.5" x14ac:dyDescent="0.35">
      <c r="A16031" s="2"/>
    </row>
    <row r="16032" spans="1:1" ht="15.5" x14ac:dyDescent="0.35">
      <c r="A16032" s="2"/>
    </row>
    <row r="16033" spans="1:1" ht="15.5" x14ac:dyDescent="0.35">
      <c r="A16033" s="2"/>
    </row>
    <row r="16034" spans="1:1" ht="15.5" x14ac:dyDescent="0.35">
      <c r="A16034" s="2"/>
    </row>
    <row r="16035" spans="1:1" ht="15.5" x14ac:dyDescent="0.35">
      <c r="A16035" s="2"/>
    </row>
    <row r="16036" spans="1:1" ht="15.5" x14ac:dyDescent="0.35">
      <c r="A16036" s="2"/>
    </row>
    <row r="16037" spans="1:1" ht="15.5" x14ac:dyDescent="0.35">
      <c r="A16037" s="2"/>
    </row>
    <row r="16038" spans="1:1" ht="15.5" x14ac:dyDescent="0.35">
      <c r="A16038" s="2"/>
    </row>
    <row r="16039" spans="1:1" ht="15.5" x14ac:dyDescent="0.35">
      <c r="A16039" s="2"/>
    </row>
    <row r="16040" spans="1:1" ht="15.5" x14ac:dyDescent="0.35">
      <c r="A16040" s="2"/>
    </row>
    <row r="16041" spans="1:1" ht="15.5" x14ac:dyDescent="0.35">
      <c r="A16041" s="2"/>
    </row>
    <row r="16042" spans="1:1" ht="15.5" x14ac:dyDescent="0.35">
      <c r="A16042" s="2"/>
    </row>
    <row r="16043" spans="1:1" ht="15.5" x14ac:dyDescent="0.35">
      <c r="A16043" s="2"/>
    </row>
    <row r="16044" spans="1:1" ht="15.5" x14ac:dyDescent="0.35">
      <c r="A16044" s="2"/>
    </row>
    <row r="16045" spans="1:1" ht="15.5" x14ac:dyDescent="0.35">
      <c r="A16045" s="2"/>
    </row>
    <row r="16046" spans="1:1" ht="15.5" x14ac:dyDescent="0.35">
      <c r="A16046" s="2"/>
    </row>
    <row r="16047" spans="1:1" ht="15.5" x14ac:dyDescent="0.35">
      <c r="A16047" s="2"/>
    </row>
    <row r="16048" spans="1:1" ht="15.5" x14ac:dyDescent="0.35">
      <c r="A16048" s="2"/>
    </row>
    <row r="16049" spans="1:1" ht="15.5" x14ac:dyDescent="0.35">
      <c r="A16049" s="2"/>
    </row>
    <row r="16050" spans="1:1" ht="15.5" x14ac:dyDescent="0.35">
      <c r="A16050" s="2"/>
    </row>
    <row r="16051" spans="1:1" ht="15.5" x14ac:dyDescent="0.35">
      <c r="A16051" s="2"/>
    </row>
    <row r="16052" spans="1:1" ht="15.5" x14ac:dyDescent="0.35">
      <c r="A16052" s="2"/>
    </row>
    <row r="16053" spans="1:1" ht="15.5" x14ac:dyDescent="0.35">
      <c r="A16053" s="2"/>
    </row>
    <row r="16054" spans="1:1" ht="15.5" x14ac:dyDescent="0.35">
      <c r="A16054" s="2"/>
    </row>
    <row r="16055" spans="1:1" ht="15.5" x14ac:dyDescent="0.35">
      <c r="A16055" s="2"/>
    </row>
    <row r="16056" spans="1:1" ht="15.5" x14ac:dyDescent="0.35">
      <c r="A16056" s="2"/>
    </row>
    <row r="16057" spans="1:1" ht="15.5" x14ac:dyDescent="0.35">
      <c r="A16057" s="2"/>
    </row>
    <row r="16058" spans="1:1" ht="15.5" x14ac:dyDescent="0.35">
      <c r="A16058" s="2"/>
    </row>
    <row r="16059" spans="1:1" ht="15.5" x14ac:dyDescent="0.35">
      <c r="A16059" s="2"/>
    </row>
    <row r="16060" spans="1:1" ht="15.5" x14ac:dyDescent="0.35">
      <c r="A16060" s="2"/>
    </row>
    <row r="16061" spans="1:1" ht="15.5" x14ac:dyDescent="0.35">
      <c r="A16061" s="2"/>
    </row>
    <row r="16062" spans="1:1" ht="15.5" x14ac:dyDescent="0.35">
      <c r="A16062" s="2"/>
    </row>
    <row r="16063" spans="1:1" ht="15.5" x14ac:dyDescent="0.35">
      <c r="A16063" s="2"/>
    </row>
    <row r="16064" spans="1:1" ht="15.5" x14ac:dyDescent="0.35">
      <c r="A16064" s="2"/>
    </row>
    <row r="16065" spans="1:1" ht="15.5" x14ac:dyDescent="0.35">
      <c r="A16065" s="2"/>
    </row>
    <row r="16066" spans="1:1" ht="15.5" x14ac:dyDescent="0.35">
      <c r="A16066" s="2"/>
    </row>
    <row r="16067" spans="1:1" ht="15.5" x14ac:dyDescent="0.35">
      <c r="A16067" s="2"/>
    </row>
    <row r="16068" spans="1:1" ht="15.5" x14ac:dyDescent="0.35">
      <c r="A16068" s="2"/>
    </row>
    <row r="16069" spans="1:1" ht="15.5" x14ac:dyDescent="0.35">
      <c r="A16069" s="2"/>
    </row>
    <row r="16070" spans="1:1" ht="15.5" x14ac:dyDescent="0.35">
      <c r="A16070" s="2"/>
    </row>
    <row r="16071" spans="1:1" ht="15.5" x14ac:dyDescent="0.35">
      <c r="A16071" s="2"/>
    </row>
    <row r="16072" spans="1:1" ht="15.5" x14ac:dyDescent="0.35">
      <c r="A16072" s="2"/>
    </row>
    <row r="16073" spans="1:1" ht="15.5" x14ac:dyDescent="0.35">
      <c r="A16073" s="2"/>
    </row>
    <row r="16074" spans="1:1" ht="15.5" x14ac:dyDescent="0.35">
      <c r="A16074" s="2"/>
    </row>
    <row r="16075" spans="1:1" ht="15.5" x14ac:dyDescent="0.35">
      <c r="A16075" s="2"/>
    </row>
    <row r="16076" spans="1:1" ht="15.5" x14ac:dyDescent="0.35">
      <c r="A16076" s="2"/>
    </row>
    <row r="16077" spans="1:1" ht="15.5" x14ac:dyDescent="0.35">
      <c r="A16077" s="2"/>
    </row>
    <row r="16078" spans="1:1" ht="15.5" x14ac:dyDescent="0.35">
      <c r="A16078" s="2"/>
    </row>
    <row r="16079" spans="1:1" ht="15.5" x14ac:dyDescent="0.35">
      <c r="A16079" s="2"/>
    </row>
    <row r="16080" spans="1:1" ht="15.5" x14ac:dyDescent="0.35">
      <c r="A16080" s="2"/>
    </row>
    <row r="16081" spans="1:1" ht="15.5" x14ac:dyDescent="0.35">
      <c r="A16081" s="2"/>
    </row>
    <row r="16082" spans="1:1" ht="15.5" x14ac:dyDescent="0.35">
      <c r="A16082" s="2"/>
    </row>
    <row r="16083" spans="1:1" ht="15.5" x14ac:dyDescent="0.35">
      <c r="A16083" s="2"/>
    </row>
    <row r="16084" spans="1:1" ht="15.5" x14ac:dyDescent="0.35">
      <c r="A16084" s="2"/>
    </row>
    <row r="16085" spans="1:1" ht="15.5" x14ac:dyDescent="0.35">
      <c r="A16085" s="2"/>
    </row>
    <row r="16086" spans="1:1" ht="15.5" x14ac:dyDescent="0.35">
      <c r="A16086" s="2"/>
    </row>
    <row r="16087" spans="1:1" ht="15.5" x14ac:dyDescent="0.35">
      <c r="A16087" s="2"/>
    </row>
    <row r="16088" spans="1:1" ht="15.5" x14ac:dyDescent="0.35">
      <c r="A16088" s="2"/>
    </row>
    <row r="16089" spans="1:1" ht="15.5" x14ac:dyDescent="0.35">
      <c r="A16089" s="2"/>
    </row>
    <row r="16090" spans="1:1" ht="15.5" x14ac:dyDescent="0.35">
      <c r="A16090" s="2"/>
    </row>
    <row r="16091" spans="1:1" ht="15.5" x14ac:dyDescent="0.35">
      <c r="A16091" s="2"/>
    </row>
    <row r="16092" spans="1:1" ht="15.5" x14ac:dyDescent="0.35">
      <c r="A16092" s="2"/>
    </row>
    <row r="16093" spans="1:1" ht="15.5" x14ac:dyDescent="0.35">
      <c r="A16093" s="2"/>
    </row>
    <row r="16094" spans="1:1" ht="15.5" x14ac:dyDescent="0.35">
      <c r="A16094" s="2"/>
    </row>
    <row r="16095" spans="1:1" ht="15.5" x14ac:dyDescent="0.35">
      <c r="A16095" s="2"/>
    </row>
    <row r="16096" spans="1:1" ht="15.5" x14ac:dyDescent="0.35">
      <c r="A16096" s="2"/>
    </row>
    <row r="16097" spans="1:1" ht="15.5" x14ac:dyDescent="0.35">
      <c r="A16097" s="2"/>
    </row>
    <row r="16098" spans="1:1" ht="15.5" x14ac:dyDescent="0.35">
      <c r="A16098" s="2"/>
    </row>
    <row r="16099" spans="1:1" ht="15.5" x14ac:dyDescent="0.35">
      <c r="A16099" s="2"/>
    </row>
    <row r="16100" spans="1:1" ht="15.5" x14ac:dyDescent="0.35">
      <c r="A16100" s="2"/>
    </row>
    <row r="16101" spans="1:1" ht="15.5" x14ac:dyDescent="0.35">
      <c r="A16101" s="2"/>
    </row>
    <row r="16102" spans="1:1" ht="15.5" x14ac:dyDescent="0.35">
      <c r="A16102" s="2"/>
    </row>
    <row r="16103" spans="1:1" ht="15.5" x14ac:dyDescent="0.35">
      <c r="A16103" s="2"/>
    </row>
    <row r="16104" spans="1:1" ht="15.5" x14ac:dyDescent="0.35">
      <c r="A16104" s="2"/>
    </row>
    <row r="16105" spans="1:1" ht="15.5" x14ac:dyDescent="0.35">
      <c r="A16105" s="2"/>
    </row>
    <row r="16106" spans="1:1" ht="15.5" x14ac:dyDescent="0.35">
      <c r="A16106" s="2"/>
    </row>
    <row r="16107" spans="1:1" ht="15.5" x14ac:dyDescent="0.35">
      <c r="A16107" s="2"/>
    </row>
    <row r="16108" spans="1:1" ht="15.5" x14ac:dyDescent="0.35">
      <c r="A16108" s="2"/>
    </row>
    <row r="16109" spans="1:1" ht="15.5" x14ac:dyDescent="0.35">
      <c r="A16109" s="2"/>
    </row>
    <row r="16110" spans="1:1" ht="15.5" x14ac:dyDescent="0.35">
      <c r="A16110" s="2"/>
    </row>
    <row r="16111" spans="1:1" ht="15.5" x14ac:dyDescent="0.35">
      <c r="A16111" s="2"/>
    </row>
    <row r="16112" spans="1:1" ht="15.5" x14ac:dyDescent="0.35">
      <c r="A16112" s="2"/>
    </row>
    <row r="16113" spans="1:1" ht="15.5" x14ac:dyDescent="0.35">
      <c r="A16113" s="2"/>
    </row>
    <row r="16114" spans="1:1" ht="15.5" x14ac:dyDescent="0.35">
      <c r="A16114" s="2"/>
    </row>
    <row r="16115" spans="1:1" ht="15.5" x14ac:dyDescent="0.35">
      <c r="A16115" s="2"/>
    </row>
    <row r="16116" spans="1:1" ht="15.5" x14ac:dyDescent="0.35">
      <c r="A16116" s="2"/>
    </row>
    <row r="16117" spans="1:1" ht="15.5" x14ac:dyDescent="0.35">
      <c r="A16117" s="2"/>
    </row>
    <row r="16118" spans="1:1" ht="15.5" x14ac:dyDescent="0.35">
      <c r="A16118" s="2"/>
    </row>
    <row r="16119" spans="1:1" ht="15.5" x14ac:dyDescent="0.35">
      <c r="A16119" s="2"/>
    </row>
    <row r="16120" spans="1:1" ht="15.5" x14ac:dyDescent="0.35">
      <c r="A16120" s="2"/>
    </row>
    <row r="16121" spans="1:1" ht="15.5" x14ac:dyDescent="0.35">
      <c r="A16121" s="2"/>
    </row>
    <row r="16122" spans="1:1" ht="15.5" x14ac:dyDescent="0.35">
      <c r="A16122" s="2"/>
    </row>
    <row r="16123" spans="1:1" ht="15.5" x14ac:dyDescent="0.35">
      <c r="A16123" s="2"/>
    </row>
    <row r="16124" spans="1:1" ht="15.5" x14ac:dyDescent="0.35">
      <c r="A16124" s="2"/>
    </row>
    <row r="16125" spans="1:1" ht="15.5" x14ac:dyDescent="0.35">
      <c r="A16125" s="2"/>
    </row>
    <row r="16126" spans="1:1" ht="15.5" x14ac:dyDescent="0.35">
      <c r="A16126" s="2"/>
    </row>
    <row r="16127" spans="1:1" ht="15.5" x14ac:dyDescent="0.35">
      <c r="A16127" s="2"/>
    </row>
    <row r="16128" spans="1:1" ht="15.5" x14ac:dyDescent="0.35">
      <c r="A16128" s="2"/>
    </row>
    <row r="16129" spans="1:1" ht="15.5" x14ac:dyDescent="0.35">
      <c r="A16129" s="2"/>
    </row>
    <row r="16130" spans="1:1" ht="15.5" x14ac:dyDescent="0.35">
      <c r="A16130" s="2"/>
    </row>
    <row r="16131" spans="1:1" ht="15.5" x14ac:dyDescent="0.35">
      <c r="A16131" s="2"/>
    </row>
    <row r="16132" spans="1:1" ht="15.5" x14ac:dyDescent="0.35">
      <c r="A16132" s="2"/>
    </row>
    <row r="16133" spans="1:1" ht="15.5" x14ac:dyDescent="0.35">
      <c r="A16133" s="2"/>
    </row>
    <row r="16134" spans="1:1" ht="15.5" x14ac:dyDescent="0.35">
      <c r="A16134" s="2"/>
    </row>
    <row r="16135" spans="1:1" ht="15.5" x14ac:dyDescent="0.35">
      <c r="A16135" s="2"/>
    </row>
    <row r="16136" spans="1:1" ht="15.5" x14ac:dyDescent="0.35">
      <c r="A16136" s="2"/>
    </row>
    <row r="16137" spans="1:1" ht="15.5" x14ac:dyDescent="0.35">
      <c r="A16137" s="2"/>
    </row>
    <row r="16138" spans="1:1" ht="15.5" x14ac:dyDescent="0.35">
      <c r="A16138" s="2"/>
    </row>
    <row r="16139" spans="1:1" ht="15.5" x14ac:dyDescent="0.35">
      <c r="A16139" s="2"/>
    </row>
    <row r="16140" spans="1:1" ht="15.5" x14ac:dyDescent="0.35">
      <c r="A16140" s="2"/>
    </row>
    <row r="16141" spans="1:1" ht="15.5" x14ac:dyDescent="0.35">
      <c r="A16141" s="2"/>
    </row>
    <row r="16142" spans="1:1" ht="15.5" x14ac:dyDescent="0.35">
      <c r="A16142" s="2"/>
    </row>
    <row r="16143" spans="1:1" ht="15.5" x14ac:dyDescent="0.35">
      <c r="A16143" s="2"/>
    </row>
    <row r="16144" spans="1:1" ht="15.5" x14ac:dyDescent="0.35">
      <c r="A16144" s="2"/>
    </row>
    <row r="16145" spans="1:1" ht="15.5" x14ac:dyDescent="0.35">
      <c r="A16145" s="2"/>
    </row>
    <row r="16146" spans="1:1" ht="15.5" x14ac:dyDescent="0.35">
      <c r="A16146" s="2"/>
    </row>
    <row r="16147" spans="1:1" ht="15.5" x14ac:dyDescent="0.35">
      <c r="A16147" s="2"/>
    </row>
    <row r="16148" spans="1:1" ht="15.5" x14ac:dyDescent="0.35">
      <c r="A16148" s="2"/>
    </row>
    <row r="16149" spans="1:1" ht="15.5" x14ac:dyDescent="0.35">
      <c r="A16149" s="2"/>
    </row>
    <row r="16150" spans="1:1" ht="15.5" x14ac:dyDescent="0.35">
      <c r="A16150" s="2"/>
    </row>
    <row r="16151" spans="1:1" ht="15.5" x14ac:dyDescent="0.35">
      <c r="A16151" s="2"/>
    </row>
    <row r="16152" spans="1:1" ht="15.5" x14ac:dyDescent="0.35">
      <c r="A16152" s="2"/>
    </row>
    <row r="16153" spans="1:1" ht="15.5" x14ac:dyDescent="0.35">
      <c r="A16153" s="2"/>
    </row>
    <row r="16154" spans="1:1" ht="15.5" x14ac:dyDescent="0.35">
      <c r="A16154" s="2"/>
    </row>
    <row r="16155" spans="1:1" ht="15.5" x14ac:dyDescent="0.35">
      <c r="A16155" s="2"/>
    </row>
    <row r="16156" spans="1:1" ht="15.5" x14ac:dyDescent="0.35">
      <c r="A16156" s="2"/>
    </row>
    <row r="16157" spans="1:1" ht="15.5" x14ac:dyDescent="0.35">
      <c r="A16157" s="2"/>
    </row>
    <row r="16158" spans="1:1" ht="15.5" x14ac:dyDescent="0.35">
      <c r="A16158" s="2"/>
    </row>
    <row r="16159" spans="1:1" ht="15.5" x14ac:dyDescent="0.35">
      <c r="A16159" s="2"/>
    </row>
    <row r="16160" spans="1:1" ht="15.5" x14ac:dyDescent="0.35">
      <c r="A16160" s="2"/>
    </row>
    <row r="16161" spans="1:1" ht="15.5" x14ac:dyDescent="0.35">
      <c r="A16161" s="2"/>
    </row>
    <row r="16162" spans="1:1" ht="15.5" x14ac:dyDescent="0.35">
      <c r="A16162" s="2"/>
    </row>
    <row r="16163" spans="1:1" ht="15.5" x14ac:dyDescent="0.35">
      <c r="A16163" s="2"/>
    </row>
    <row r="16164" spans="1:1" ht="15.5" x14ac:dyDescent="0.35">
      <c r="A16164" s="2"/>
    </row>
    <row r="16165" spans="1:1" ht="15.5" x14ac:dyDescent="0.35">
      <c r="A16165" s="2"/>
    </row>
    <row r="16166" spans="1:1" ht="15.5" x14ac:dyDescent="0.35">
      <c r="A16166" s="2"/>
    </row>
    <row r="16167" spans="1:1" ht="15.5" x14ac:dyDescent="0.35">
      <c r="A16167" s="2"/>
    </row>
    <row r="16168" spans="1:1" ht="15.5" x14ac:dyDescent="0.35">
      <c r="A16168" s="2"/>
    </row>
    <row r="16169" spans="1:1" ht="15.5" x14ac:dyDescent="0.35">
      <c r="A16169" s="2"/>
    </row>
    <row r="16170" spans="1:1" ht="15.5" x14ac:dyDescent="0.35">
      <c r="A16170" s="2"/>
    </row>
    <row r="16171" spans="1:1" ht="15.5" x14ac:dyDescent="0.35">
      <c r="A16171" s="2"/>
    </row>
    <row r="16172" spans="1:1" ht="15.5" x14ac:dyDescent="0.35">
      <c r="A16172" s="2"/>
    </row>
    <row r="16173" spans="1:1" ht="15.5" x14ac:dyDescent="0.35">
      <c r="A16173" s="2"/>
    </row>
    <row r="16174" spans="1:1" ht="15.5" x14ac:dyDescent="0.35">
      <c r="A16174" s="2"/>
    </row>
    <row r="16175" spans="1:1" ht="15.5" x14ac:dyDescent="0.35">
      <c r="A16175" s="2"/>
    </row>
    <row r="16176" spans="1:1" ht="15.5" x14ac:dyDescent="0.35">
      <c r="A16176" s="2"/>
    </row>
    <row r="16177" spans="1:1" ht="15.5" x14ac:dyDescent="0.35">
      <c r="A16177" s="2"/>
    </row>
    <row r="16178" spans="1:1" ht="15.5" x14ac:dyDescent="0.35">
      <c r="A16178" s="2"/>
    </row>
    <row r="16179" spans="1:1" ht="15.5" x14ac:dyDescent="0.35">
      <c r="A16179" s="2"/>
    </row>
    <row r="16180" spans="1:1" ht="15.5" x14ac:dyDescent="0.35">
      <c r="A16180" s="2"/>
    </row>
    <row r="16181" spans="1:1" ht="15.5" x14ac:dyDescent="0.35">
      <c r="A16181" s="2"/>
    </row>
    <row r="16182" spans="1:1" ht="15.5" x14ac:dyDescent="0.35">
      <c r="A16182" s="2"/>
    </row>
    <row r="16183" spans="1:1" ht="15.5" x14ac:dyDescent="0.35">
      <c r="A16183" s="2"/>
    </row>
    <row r="16184" spans="1:1" ht="15.5" x14ac:dyDescent="0.35">
      <c r="A16184" s="2"/>
    </row>
    <row r="16185" spans="1:1" ht="15.5" x14ac:dyDescent="0.35">
      <c r="A16185" s="2"/>
    </row>
    <row r="16186" spans="1:1" ht="15.5" x14ac:dyDescent="0.35">
      <c r="A16186" s="2"/>
    </row>
    <row r="16187" spans="1:1" ht="15.5" x14ac:dyDescent="0.35">
      <c r="A16187" s="2"/>
    </row>
    <row r="16188" spans="1:1" ht="15.5" x14ac:dyDescent="0.35">
      <c r="A16188" s="2"/>
    </row>
    <row r="16189" spans="1:1" ht="15.5" x14ac:dyDescent="0.35">
      <c r="A16189" s="2"/>
    </row>
    <row r="16190" spans="1:1" ht="15.5" x14ac:dyDescent="0.35">
      <c r="A16190" s="2"/>
    </row>
    <row r="16191" spans="1:1" ht="15.5" x14ac:dyDescent="0.35">
      <c r="A16191" s="2"/>
    </row>
    <row r="16192" spans="1:1" ht="15.5" x14ac:dyDescent="0.35">
      <c r="A16192" s="2"/>
    </row>
    <row r="16193" spans="1:1" ht="15.5" x14ac:dyDescent="0.35">
      <c r="A16193" s="2"/>
    </row>
    <row r="16194" spans="1:1" ht="15.5" x14ac:dyDescent="0.35">
      <c r="A16194" s="2"/>
    </row>
    <row r="16195" spans="1:1" ht="15.5" x14ac:dyDescent="0.35">
      <c r="A16195" s="2"/>
    </row>
    <row r="16196" spans="1:1" ht="15.5" x14ac:dyDescent="0.35">
      <c r="A16196" s="2"/>
    </row>
    <row r="16197" spans="1:1" ht="15.5" x14ac:dyDescent="0.35">
      <c r="A16197" s="2"/>
    </row>
    <row r="16198" spans="1:1" ht="15.5" x14ac:dyDescent="0.35">
      <c r="A16198" s="2"/>
    </row>
    <row r="16199" spans="1:1" ht="15.5" x14ac:dyDescent="0.35">
      <c r="A16199" s="2"/>
    </row>
    <row r="16200" spans="1:1" ht="15.5" x14ac:dyDescent="0.35">
      <c r="A16200" s="2"/>
    </row>
    <row r="16201" spans="1:1" ht="15.5" x14ac:dyDescent="0.35">
      <c r="A16201" s="2"/>
    </row>
    <row r="16202" spans="1:1" ht="15.5" x14ac:dyDescent="0.35">
      <c r="A16202" s="2"/>
    </row>
    <row r="16203" spans="1:1" ht="15.5" x14ac:dyDescent="0.35">
      <c r="A16203" s="2"/>
    </row>
    <row r="16204" spans="1:1" ht="15.5" x14ac:dyDescent="0.35">
      <c r="A16204" s="2"/>
    </row>
    <row r="16205" spans="1:1" ht="15.5" x14ac:dyDescent="0.35">
      <c r="A16205" s="2"/>
    </row>
    <row r="16206" spans="1:1" ht="15.5" x14ac:dyDescent="0.35">
      <c r="A16206" s="2"/>
    </row>
    <row r="16207" spans="1:1" ht="15.5" x14ac:dyDescent="0.35">
      <c r="A16207" s="2"/>
    </row>
    <row r="16208" spans="1:1" ht="15.5" x14ac:dyDescent="0.35">
      <c r="A16208" s="2"/>
    </row>
    <row r="16209" spans="1:1" ht="15.5" x14ac:dyDescent="0.35">
      <c r="A16209" s="2"/>
    </row>
    <row r="16210" spans="1:1" ht="15.5" x14ac:dyDescent="0.35">
      <c r="A16210" s="2"/>
    </row>
    <row r="16211" spans="1:1" ht="15.5" x14ac:dyDescent="0.35">
      <c r="A16211" s="2"/>
    </row>
    <row r="16212" spans="1:1" ht="15.5" x14ac:dyDescent="0.35">
      <c r="A16212" s="2"/>
    </row>
    <row r="16213" spans="1:1" ht="15.5" x14ac:dyDescent="0.35">
      <c r="A16213" s="2"/>
    </row>
    <row r="16214" spans="1:1" ht="15.5" x14ac:dyDescent="0.35">
      <c r="A16214" s="2"/>
    </row>
    <row r="16215" spans="1:1" ht="15.5" x14ac:dyDescent="0.35">
      <c r="A16215" s="2"/>
    </row>
    <row r="16216" spans="1:1" ht="15.5" x14ac:dyDescent="0.35">
      <c r="A16216" s="2"/>
    </row>
    <row r="16217" spans="1:1" ht="15.5" x14ac:dyDescent="0.35">
      <c r="A16217" s="2"/>
    </row>
    <row r="16218" spans="1:1" ht="15.5" x14ac:dyDescent="0.35">
      <c r="A16218" s="2"/>
    </row>
    <row r="16219" spans="1:1" ht="15.5" x14ac:dyDescent="0.35">
      <c r="A16219" s="2"/>
    </row>
    <row r="16220" spans="1:1" ht="15.5" x14ac:dyDescent="0.35">
      <c r="A16220" s="2"/>
    </row>
    <row r="16221" spans="1:1" ht="15.5" x14ac:dyDescent="0.35">
      <c r="A16221" s="2"/>
    </row>
    <row r="16222" spans="1:1" ht="15.5" x14ac:dyDescent="0.35">
      <c r="A16222" s="2"/>
    </row>
    <row r="16223" spans="1:1" ht="15.5" x14ac:dyDescent="0.35">
      <c r="A16223" s="2"/>
    </row>
    <row r="16224" spans="1:1" ht="15.5" x14ac:dyDescent="0.35">
      <c r="A16224" s="2"/>
    </row>
    <row r="16225" spans="1:1" ht="15.5" x14ac:dyDescent="0.35">
      <c r="A16225" s="2"/>
    </row>
    <row r="16226" spans="1:1" ht="15.5" x14ac:dyDescent="0.35">
      <c r="A16226" s="2"/>
    </row>
    <row r="16227" spans="1:1" ht="15.5" x14ac:dyDescent="0.35">
      <c r="A16227" s="2"/>
    </row>
    <row r="16228" spans="1:1" ht="15.5" x14ac:dyDescent="0.35">
      <c r="A16228" s="2"/>
    </row>
    <row r="16229" spans="1:1" ht="15.5" x14ac:dyDescent="0.35">
      <c r="A16229" s="2"/>
    </row>
    <row r="16230" spans="1:1" ht="15.5" x14ac:dyDescent="0.35">
      <c r="A16230" s="2"/>
    </row>
    <row r="16231" spans="1:1" ht="15.5" x14ac:dyDescent="0.35">
      <c r="A16231" s="2"/>
    </row>
    <row r="16232" spans="1:1" ht="15.5" x14ac:dyDescent="0.35">
      <c r="A16232" s="2"/>
    </row>
    <row r="16233" spans="1:1" ht="15.5" x14ac:dyDescent="0.35">
      <c r="A16233" s="2"/>
    </row>
    <row r="16234" spans="1:1" ht="15.5" x14ac:dyDescent="0.35">
      <c r="A16234" s="2"/>
    </row>
    <row r="16235" spans="1:1" ht="15.5" x14ac:dyDescent="0.35">
      <c r="A16235" s="2"/>
    </row>
    <row r="16236" spans="1:1" ht="15.5" x14ac:dyDescent="0.35">
      <c r="A16236" s="2"/>
    </row>
    <row r="16237" spans="1:1" ht="15.5" x14ac:dyDescent="0.35">
      <c r="A16237" s="2"/>
    </row>
    <row r="16238" spans="1:1" ht="15.5" x14ac:dyDescent="0.35">
      <c r="A16238" s="2"/>
    </row>
    <row r="16239" spans="1:1" ht="15.5" x14ac:dyDescent="0.35">
      <c r="A16239" s="2"/>
    </row>
    <row r="16240" spans="1:1" ht="15.5" x14ac:dyDescent="0.35">
      <c r="A16240" s="2"/>
    </row>
    <row r="16241" spans="1:1" ht="15.5" x14ac:dyDescent="0.35">
      <c r="A16241" s="2"/>
    </row>
    <row r="16242" spans="1:1" ht="15.5" x14ac:dyDescent="0.35">
      <c r="A16242" s="2"/>
    </row>
    <row r="16243" spans="1:1" ht="15.5" x14ac:dyDescent="0.35">
      <c r="A16243" s="2"/>
    </row>
    <row r="16244" spans="1:1" ht="15.5" x14ac:dyDescent="0.35">
      <c r="A16244" s="2"/>
    </row>
    <row r="16245" spans="1:1" ht="15.5" x14ac:dyDescent="0.35">
      <c r="A16245" s="2"/>
    </row>
    <row r="16246" spans="1:1" ht="15.5" x14ac:dyDescent="0.35">
      <c r="A16246" s="2"/>
    </row>
    <row r="16247" spans="1:1" ht="15.5" x14ac:dyDescent="0.35">
      <c r="A16247" s="2"/>
    </row>
    <row r="16248" spans="1:1" ht="15.5" x14ac:dyDescent="0.35">
      <c r="A16248" s="2"/>
    </row>
    <row r="16249" spans="1:1" ht="15.5" x14ac:dyDescent="0.35">
      <c r="A16249" s="2"/>
    </row>
    <row r="16250" spans="1:1" ht="15.5" x14ac:dyDescent="0.35">
      <c r="A16250" s="2"/>
    </row>
    <row r="16251" spans="1:1" ht="15.5" x14ac:dyDescent="0.35">
      <c r="A16251" s="2"/>
    </row>
    <row r="16252" spans="1:1" ht="15.5" x14ac:dyDescent="0.35">
      <c r="A16252" s="2"/>
    </row>
    <row r="16253" spans="1:1" ht="15.5" x14ac:dyDescent="0.35">
      <c r="A16253" s="2"/>
    </row>
    <row r="16254" spans="1:1" ht="15.5" x14ac:dyDescent="0.35">
      <c r="A16254" s="2"/>
    </row>
    <row r="16255" spans="1:1" ht="15.5" x14ac:dyDescent="0.35">
      <c r="A16255" s="2"/>
    </row>
    <row r="16256" spans="1:1" ht="15.5" x14ac:dyDescent="0.35">
      <c r="A16256" s="2"/>
    </row>
    <row r="16257" spans="1:1" ht="15.5" x14ac:dyDescent="0.35">
      <c r="A16257" s="2"/>
    </row>
    <row r="16258" spans="1:1" ht="15.5" x14ac:dyDescent="0.35">
      <c r="A16258" s="2"/>
    </row>
    <row r="16259" spans="1:1" ht="15.5" x14ac:dyDescent="0.35">
      <c r="A16259" s="2"/>
    </row>
    <row r="16260" spans="1:1" ht="15.5" x14ac:dyDescent="0.35">
      <c r="A16260" s="2"/>
    </row>
    <row r="16261" spans="1:1" ht="15.5" x14ac:dyDescent="0.35">
      <c r="A16261" s="2"/>
    </row>
    <row r="16262" spans="1:1" ht="15.5" x14ac:dyDescent="0.35">
      <c r="A16262" s="2"/>
    </row>
    <row r="16263" spans="1:1" ht="15.5" x14ac:dyDescent="0.35">
      <c r="A16263" s="2"/>
    </row>
    <row r="16264" spans="1:1" ht="15.5" x14ac:dyDescent="0.35">
      <c r="A16264" s="2"/>
    </row>
    <row r="16265" spans="1:1" ht="15.5" x14ac:dyDescent="0.35">
      <c r="A16265" s="2"/>
    </row>
    <row r="16266" spans="1:1" ht="15.5" x14ac:dyDescent="0.35">
      <c r="A16266" s="2"/>
    </row>
    <row r="16267" spans="1:1" ht="15.5" x14ac:dyDescent="0.35">
      <c r="A16267" s="2"/>
    </row>
    <row r="16268" spans="1:1" ht="15.5" x14ac:dyDescent="0.35">
      <c r="A16268" s="2"/>
    </row>
    <row r="16269" spans="1:1" ht="15.5" x14ac:dyDescent="0.35">
      <c r="A16269" s="2"/>
    </row>
    <row r="16270" spans="1:1" ht="15.5" x14ac:dyDescent="0.35">
      <c r="A16270" s="2"/>
    </row>
    <row r="16271" spans="1:1" ht="15.5" x14ac:dyDescent="0.35">
      <c r="A16271" s="2"/>
    </row>
    <row r="16272" spans="1:1" ht="15.5" x14ac:dyDescent="0.35">
      <c r="A16272" s="2"/>
    </row>
    <row r="16273" spans="1:1" ht="15.5" x14ac:dyDescent="0.35">
      <c r="A16273" s="2"/>
    </row>
    <row r="16274" spans="1:1" ht="15.5" x14ac:dyDescent="0.35">
      <c r="A16274" s="2"/>
    </row>
    <row r="16275" spans="1:1" ht="15.5" x14ac:dyDescent="0.35">
      <c r="A16275" s="2"/>
    </row>
    <row r="16276" spans="1:1" ht="15.5" x14ac:dyDescent="0.35">
      <c r="A16276" s="2"/>
    </row>
    <row r="16277" spans="1:1" ht="15.5" x14ac:dyDescent="0.35">
      <c r="A16277" s="2"/>
    </row>
    <row r="16278" spans="1:1" ht="15.5" x14ac:dyDescent="0.35">
      <c r="A16278" s="2"/>
    </row>
    <row r="16279" spans="1:1" ht="15.5" x14ac:dyDescent="0.35">
      <c r="A16279" s="2"/>
    </row>
    <row r="16280" spans="1:1" ht="15.5" x14ac:dyDescent="0.35">
      <c r="A16280" s="2"/>
    </row>
    <row r="16281" spans="1:1" ht="15.5" x14ac:dyDescent="0.35">
      <c r="A16281" s="2"/>
    </row>
    <row r="16282" spans="1:1" ht="15.5" x14ac:dyDescent="0.35">
      <c r="A16282" s="2"/>
    </row>
    <row r="16283" spans="1:1" ht="15.5" x14ac:dyDescent="0.35">
      <c r="A16283" s="2"/>
    </row>
    <row r="16284" spans="1:1" ht="15.5" x14ac:dyDescent="0.35">
      <c r="A16284" s="2"/>
    </row>
    <row r="16285" spans="1:1" ht="15.5" x14ac:dyDescent="0.35">
      <c r="A16285" s="2"/>
    </row>
    <row r="16286" spans="1:1" ht="15.5" x14ac:dyDescent="0.35">
      <c r="A16286" s="2"/>
    </row>
    <row r="16287" spans="1:1" ht="15.5" x14ac:dyDescent="0.35">
      <c r="A16287" s="2"/>
    </row>
    <row r="16288" spans="1:1" ht="15.5" x14ac:dyDescent="0.35">
      <c r="A16288" s="2"/>
    </row>
    <row r="16289" spans="1:1" ht="15.5" x14ac:dyDescent="0.35">
      <c r="A16289" s="2"/>
    </row>
    <row r="16290" spans="1:1" ht="15.5" x14ac:dyDescent="0.35">
      <c r="A16290" s="2"/>
    </row>
    <row r="16291" spans="1:1" ht="15.5" x14ac:dyDescent="0.35">
      <c r="A16291" s="2"/>
    </row>
    <row r="16292" spans="1:1" ht="15.5" x14ac:dyDescent="0.35">
      <c r="A16292" s="2"/>
    </row>
    <row r="16293" spans="1:1" ht="15.5" x14ac:dyDescent="0.35">
      <c r="A16293" s="2"/>
    </row>
    <row r="16294" spans="1:1" ht="15.5" x14ac:dyDescent="0.35">
      <c r="A16294" s="2"/>
    </row>
    <row r="16295" spans="1:1" ht="15.5" x14ac:dyDescent="0.35">
      <c r="A16295" s="2"/>
    </row>
    <row r="16296" spans="1:1" ht="15.5" x14ac:dyDescent="0.35">
      <c r="A16296" s="2"/>
    </row>
    <row r="16297" spans="1:1" ht="15.5" x14ac:dyDescent="0.35">
      <c r="A16297" s="2"/>
    </row>
    <row r="16298" spans="1:1" ht="15.5" x14ac:dyDescent="0.35">
      <c r="A16298" s="2"/>
    </row>
    <row r="16299" spans="1:1" ht="15.5" x14ac:dyDescent="0.35">
      <c r="A16299" s="2"/>
    </row>
    <row r="16300" spans="1:1" ht="15.5" x14ac:dyDescent="0.35">
      <c r="A16300" s="2"/>
    </row>
    <row r="16301" spans="1:1" ht="15.5" x14ac:dyDescent="0.35">
      <c r="A16301" s="2"/>
    </row>
    <row r="16302" spans="1:1" ht="15.5" x14ac:dyDescent="0.35">
      <c r="A16302" s="2"/>
    </row>
    <row r="16303" spans="1:1" ht="15.5" x14ac:dyDescent="0.35">
      <c r="A16303" s="2"/>
    </row>
    <row r="16304" spans="1:1" ht="15.5" x14ac:dyDescent="0.35">
      <c r="A16304" s="2"/>
    </row>
    <row r="16305" spans="1:1" ht="15.5" x14ac:dyDescent="0.35">
      <c r="A16305" s="2"/>
    </row>
    <row r="16306" spans="1:1" ht="15.5" x14ac:dyDescent="0.35">
      <c r="A16306" s="2"/>
    </row>
    <row r="16307" spans="1:1" ht="15.5" x14ac:dyDescent="0.35">
      <c r="A16307" s="2"/>
    </row>
    <row r="16308" spans="1:1" ht="15.5" x14ac:dyDescent="0.35">
      <c r="A16308" s="2"/>
    </row>
    <row r="16309" spans="1:1" ht="15.5" x14ac:dyDescent="0.35">
      <c r="A16309" s="2"/>
    </row>
    <row r="16310" spans="1:1" ht="15.5" x14ac:dyDescent="0.35">
      <c r="A16310" s="2"/>
    </row>
    <row r="16311" spans="1:1" ht="15.5" x14ac:dyDescent="0.35">
      <c r="A16311" s="2"/>
    </row>
    <row r="16312" spans="1:1" ht="15.5" x14ac:dyDescent="0.35">
      <c r="A16312" s="2"/>
    </row>
    <row r="16313" spans="1:1" ht="15.5" x14ac:dyDescent="0.35">
      <c r="A16313" s="2"/>
    </row>
    <row r="16314" spans="1:1" ht="15.5" x14ac:dyDescent="0.35">
      <c r="A16314" s="2"/>
    </row>
    <row r="16315" spans="1:1" ht="15.5" x14ac:dyDescent="0.35">
      <c r="A16315" s="2"/>
    </row>
    <row r="16316" spans="1:1" ht="15.5" x14ac:dyDescent="0.35">
      <c r="A16316" s="2"/>
    </row>
    <row r="16317" spans="1:1" ht="15.5" x14ac:dyDescent="0.35">
      <c r="A16317" s="2"/>
    </row>
    <row r="16318" spans="1:1" ht="15.5" x14ac:dyDescent="0.35">
      <c r="A16318" s="2"/>
    </row>
    <row r="16319" spans="1:1" ht="15.5" x14ac:dyDescent="0.35">
      <c r="A16319" s="2"/>
    </row>
    <row r="16320" spans="1:1" ht="15.5" x14ac:dyDescent="0.35">
      <c r="A16320" s="2"/>
    </row>
    <row r="16321" spans="1:1" ht="15.5" x14ac:dyDescent="0.35">
      <c r="A16321" s="2"/>
    </row>
    <row r="16322" spans="1:1" ht="15.5" x14ac:dyDescent="0.35">
      <c r="A16322" s="2"/>
    </row>
    <row r="16323" spans="1:1" ht="15.5" x14ac:dyDescent="0.35">
      <c r="A16323" s="2"/>
    </row>
    <row r="16324" spans="1:1" ht="15.5" x14ac:dyDescent="0.35">
      <c r="A16324" s="2"/>
    </row>
    <row r="16325" spans="1:1" ht="15.5" x14ac:dyDescent="0.35">
      <c r="A16325" s="2"/>
    </row>
    <row r="16326" spans="1:1" ht="15.5" x14ac:dyDescent="0.35">
      <c r="A16326" s="2"/>
    </row>
    <row r="16327" spans="1:1" ht="15.5" x14ac:dyDescent="0.35">
      <c r="A16327" s="2"/>
    </row>
    <row r="16328" spans="1:1" ht="15.5" x14ac:dyDescent="0.35">
      <c r="A16328" s="2"/>
    </row>
    <row r="16329" spans="1:1" ht="15.5" x14ac:dyDescent="0.35">
      <c r="A16329" s="2"/>
    </row>
    <row r="16330" spans="1:1" ht="15.5" x14ac:dyDescent="0.35">
      <c r="A16330" s="2"/>
    </row>
    <row r="16331" spans="1:1" ht="15.5" x14ac:dyDescent="0.35">
      <c r="A16331" s="2"/>
    </row>
    <row r="16332" spans="1:1" ht="15.5" x14ac:dyDescent="0.35">
      <c r="A16332" s="2"/>
    </row>
    <row r="16333" spans="1:1" ht="15.5" x14ac:dyDescent="0.35">
      <c r="A16333" s="2"/>
    </row>
    <row r="16334" spans="1:1" ht="15.5" x14ac:dyDescent="0.35">
      <c r="A16334" s="2"/>
    </row>
    <row r="16335" spans="1:1" ht="15.5" x14ac:dyDescent="0.35">
      <c r="A16335" s="2"/>
    </row>
    <row r="16336" spans="1:1" ht="15.5" x14ac:dyDescent="0.35">
      <c r="A16336" s="2"/>
    </row>
    <row r="16337" spans="1:1" ht="15.5" x14ac:dyDescent="0.35">
      <c r="A16337" s="2"/>
    </row>
    <row r="16338" spans="1:1" ht="15.5" x14ac:dyDescent="0.35">
      <c r="A16338" s="2"/>
    </row>
    <row r="16339" spans="1:1" ht="15.5" x14ac:dyDescent="0.35">
      <c r="A16339" s="2"/>
    </row>
    <row r="16340" spans="1:1" ht="15.5" x14ac:dyDescent="0.35">
      <c r="A16340" s="2"/>
    </row>
    <row r="16341" spans="1:1" ht="15.5" x14ac:dyDescent="0.35">
      <c r="A16341" s="2"/>
    </row>
    <row r="16342" spans="1:1" ht="15.5" x14ac:dyDescent="0.35">
      <c r="A16342" s="2"/>
    </row>
    <row r="16343" spans="1:1" ht="15.5" x14ac:dyDescent="0.35">
      <c r="A16343" s="2"/>
    </row>
    <row r="16344" spans="1:1" ht="15.5" x14ac:dyDescent="0.35">
      <c r="A16344" s="2"/>
    </row>
    <row r="16345" spans="1:1" ht="15.5" x14ac:dyDescent="0.35">
      <c r="A16345" s="2"/>
    </row>
    <row r="16346" spans="1:1" ht="15.5" x14ac:dyDescent="0.35">
      <c r="A16346" s="2"/>
    </row>
    <row r="16347" spans="1:1" ht="15.5" x14ac:dyDescent="0.35">
      <c r="A16347" s="2"/>
    </row>
    <row r="16348" spans="1:1" ht="15.5" x14ac:dyDescent="0.35">
      <c r="A16348" s="2"/>
    </row>
    <row r="16349" spans="1:1" ht="15.5" x14ac:dyDescent="0.35">
      <c r="A16349" s="2"/>
    </row>
    <row r="16350" spans="1:1" ht="15.5" x14ac:dyDescent="0.35">
      <c r="A16350" s="2"/>
    </row>
    <row r="16351" spans="1:1" ht="15.5" x14ac:dyDescent="0.35">
      <c r="A16351" s="2"/>
    </row>
    <row r="16352" spans="1:1" ht="15.5" x14ac:dyDescent="0.35">
      <c r="A16352" s="2"/>
    </row>
    <row r="16353" spans="1:1" ht="15.5" x14ac:dyDescent="0.35">
      <c r="A16353" s="2"/>
    </row>
    <row r="16354" spans="1:1" ht="15.5" x14ac:dyDescent="0.35">
      <c r="A16354" s="2"/>
    </row>
    <row r="16355" spans="1:1" ht="15.5" x14ac:dyDescent="0.35">
      <c r="A16355" s="2"/>
    </row>
    <row r="16356" spans="1:1" ht="15.5" x14ac:dyDescent="0.35">
      <c r="A16356" s="2"/>
    </row>
    <row r="16357" spans="1:1" ht="15.5" x14ac:dyDescent="0.35">
      <c r="A16357" s="2"/>
    </row>
    <row r="16358" spans="1:1" ht="15.5" x14ac:dyDescent="0.35">
      <c r="A16358" s="2"/>
    </row>
    <row r="16359" spans="1:1" ht="15.5" x14ac:dyDescent="0.35">
      <c r="A16359" s="2"/>
    </row>
    <row r="16360" spans="1:1" ht="15.5" x14ac:dyDescent="0.35">
      <c r="A16360" s="2"/>
    </row>
    <row r="16361" spans="1:1" ht="15.5" x14ac:dyDescent="0.35">
      <c r="A16361" s="2"/>
    </row>
    <row r="16362" spans="1:1" ht="15.5" x14ac:dyDescent="0.35">
      <c r="A16362" s="2"/>
    </row>
    <row r="16363" spans="1:1" ht="15.5" x14ac:dyDescent="0.35">
      <c r="A16363" s="2"/>
    </row>
    <row r="16364" spans="1:1" ht="15.5" x14ac:dyDescent="0.35">
      <c r="A16364" s="2"/>
    </row>
    <row r="16365" spans="1:1" ht="15.5" x14ac:dyDescent="0.35">
      <c r="A16365" s="2"/>
    </row>
    <row r="16366" spans="1:1" ht="15.5" x14ac:dyDescent="0.35">
      <c r="A16366" s="2"/>
    </row>
    <row r="16367" spans="1:1" ht="15.5" x14ac:dyDescent="0.35">
      <c r="A16367" s="2"/>
    </row>
    <row r="16368" spans="1:1" ht="15.5" x14ac:dyDescent="0.35">
      <c r="A16368" s="2"/>
    </row>
    <row r="16369" spans="1:1" ht="15.5" x14ac:dyDescent="0.35">
      <c r="A16369" s="2"/>
    </row>
    <row r="16370" spans="1:1" ht="15.5" x14ac:dyDescent="0.35">
      <c r="A16370" s="2"/>
    </row>
    <row r="16371" spans="1:1" ht="15.5" x14ac:dyDescent="0.35">
      <c r="A16371" s="2"/>
    </row>
    <row r="16372" spans="1:1" ht="15.5" x14ac:dyDescent="0.35">
      <c r="A16372" s="2"/>
    </row>
    <row r="16373" spans="1:1" ht="15.5" x14ac:dyDescent="0.35">
      <c r="A16373" s="2"/>
    </row>
    <row r="16374" spans="1:1" ht="15.5" x14ac:dyDescent="0.35">
      <c r="A16374" s="2"/>
    </row>
    <row r="16375" spans="1:1" ht="15.5" x14ac:dyDescent="0.35">
      <c r="A16375" s="2"/>
    </row>
    <row r="16376" spans="1:1" ht="15.5" x14ac:dyDescent="0.35">
      <c r="A16376" s="2"/>
    </row>
    <row r="16377" spans="1:1" ht="15.5" x14ac:dyDescent="0.35">
      <c r="A16377" s="2"/>
    </row>
    <row r="16378" spans="1:1" ht="15.5" x14ac:dyDescent="0.35">
      <c r="A16378" s="2"/>
    </row>
    <row r="16379" spans="1:1" ht="15.5" x14ac:dyDescent="0.35">
      <c r="A16379" s="2"/>
    </row>
    <row r="16380" spans="1:1" ht="15.5" x14ac:dyDescent="0.35">
      <c r="A16380" s="2"/>
    </row>
    <row r="16381" spans="1:1" ht="15.5" x14ac:dyDescent="0.35">
      <c r="A16381" s="2"/>
    </row>
    <row r="16382" spans="1:1" ht="15.5" x14ac:dyDescent="0.35">
      <c r="A16382" s="2"/>
    </row>
    <row r="16383" spans="1:1" ht="15.5" x14ac:dyDescent="0.35">
      <c r="A16383" s="2"/>
    </row>
    <row r="16384" spans="1:1" ht="15.5" x14ac:dyDescent="0.35">
      <c r="A16384" s="2"/>
    </row>
  </sheetData>
  <sortState xmlns:xlrd2="http://schemas.microsoft.com/office/spreadsheetml/2017/richdata2" ref="A2:D16385">
    <sortCondition descending="1" ref="D2:D1638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97F-D886-4AD0-A2EA-AB7C08F55013}">
  <dimension ref="A1:HB38"/>
  <sheetViews>
    <sheetView workbookViewId="0">
      <selection sqref="A1:XFD1048576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99" width="8.7265625" style="60"/>
  </cols>
  <sheetData>
    <row r="1" spans="1:210" s="2" customFormat="1" ht="15.5" x14ac:dyDescent="0.35">
      <c r="A1" s="3" t="s">
        <v>36</v>
      </c>
      <c r="B1" s="3" t="s">
        <v>37</v>
      </c>
      <c r="C1" s="3" t="s">
        <v>38</v>
      </c>
      <c r="D1" s="41" t="s">
        <v>143</v>
      </c>
      <c r="E1" s="41" t="s">
        <v>330</v>
      </c>
      <c r="F1" s="41" t="s">
        <v>146</v>
      </c>
      <c r="G1" s="41" t="s">
        <v>162</v>
      </c>
      <c r="H1" s="41" t="s">
        <v>149</v>
      </c>
      <c r="I1" s="41" t="s">
        <v>178</v>
      </c>
      <c r="J1" s="41" t="s">
        <v>135</v>
      </c>
      <c r="K1" s="41" t="s">
        <v>315</v>
      </c>
      <c r="L1" s="41" t="s">
        <v>152</v>
      </c>
      <c r="M1" s="41" t="s">
        <v>279</v>
      </c>
      <c r="N1" s="41" t="s">
        <v>138</v>
      </c>
      <c r="O1" s="41" t="s">
        <v>134</v>
      </c>
      <c r="P1" s="41" t="s">
        <v>155</v>
      </c>
      <c r="Q1" s="41" t="s">
        <v>311</v>
      </c>
      <c r="R1" s="41" t="s">
        <v>158</v>
      </c>
      <c r="S1" s="41" t="s">
        <v>200</v>
      </c>
      <c r="T1" s="41" t="s">
        <v>161</v>
      </c>
      <c r="U1" s="41" t="s">
        <v>132</v>
      </c>
      <c r="V1" s="41" t="s">
        <v>164</v>
      </c>
      <c r="W1" s="41" t="s">
        <v>189</v>
      </c>
      <c r="X1" s="42" t="s">
        <v>320</v>
      </c>
      <c r="Y1" s="42" t="s">
        <v>327</v>
      </c>
      <c r="Z1" s="42" t="s">
        <v>167</v>
      </c>
      <c r="AA1" s="42" t="s">
        <v>332</v>
      </c>
      <c r="AB1" s="43" t="s">
        <v>304</v>
      </c>
      <c r="AC1" s="43" t="s">
        <v>208</v>
      </c>
      <c r="AD1" s="43" t="s">
        <v>284</v>
      </c>
      <c r="AE1" s="43" t="s">
        <v>275</v>
      </c>
      <c r="AF1" s="44" t="s">
        <v>314</v>
      </c>
      <c r="AG1" s="44" t="s">
        <v>253</v>
      </c>
      <c r="AH1" s="44" t="s">
        <v>216</v>
      </c>
      <c r="AI1" s="44" t="s">
        <v>244</v>
      </c>
      <c r="AJ1" s="44" t="s">
        <v>180</v>
      </c>
      <c r="AK1" s="44" t="s">
        <v>324</v>
      </c>
      <c r="AL1" s="45" t="s">
        <v>288</v>
      </c>
      <c r="AM1" s="45" t="s">
        <v>259</v>
      </c>
      <c r="AN1" s="45" t="s">
        <v>287</v>
      </c>
      <c r="AO1" s="45" t="s">
        <v>147</v>
      </c>
      <c r="AP1" s="45" t="s">
        <v>325</v>
      </c>
      <c r="AQ1" s="46" t="s">
        <v>170</v>
      </c>
      <c r="AR1" s="46" t="s">
        <v>257</v>
      </c>
      <c r="AS1" s="46" t="s">
        <v>145</v>
      </c>
      <c r="AT1" s="46" t="s">
        <v>209</v>
      </c>
      <c r="AU1" s="46" t="s">
        <v>173</v>
      </c>
      <c r="AV1" s="47" t="s">
        <v>137</v>
      </c>
      <c r="AW1" s="47" t="s">
        <v>140</v>
      </c>
      <c r="AX1" s="47" t="s">
        <v>222</v>
      </c>
      <c r="AY1" s="47" t="s">
        <v>258</v>
      </c>
      <c r="AZ1" s="47" t="s">
        <v>223</v>
      </c>
      <c r="BA1" s="47" t="s">
        <v>242</v>
      </c>
      <c r="BB1" s="48" t="s">
        <v>154</v>
      </c>
      <c r="BC1" s="48" t="s">
        <v>179</v>
      </c>
      <c r="BD1" s="48" t="s">
        <v>226</v>
      </c>
      <c r="BE1" s="48" t="s">
        <v>266</v>
      </c>
      <c r="BF1" s="48" t="s">
        <v>260</v>
      </c>
      <c r="BG1" s="48" t="s">
        <v>289</v>
      </c>
      <c r="BH1" s="49" t="s">
        <v>182</v>
      </c>
      <c r="BI1" s="49" t="s">
        <v>274</v>
      </c>
      <c r="BJ1" s="49" t="s">
        <v>168</v>
      </c>
      <c r="BK1" s="49" t="s">
        <v>322</v>
      </c>
      <c r="BL1" s="49" t="s">
        <v>248</v>
      </c>
      <c r="BM1" s="49" t="s">
        <v>329</v>
      </c>
      <c r="BN1" s="49" t="s">
        <v>219</v>
      </c>
      <c r="BO1" s="49" t="s">
        <v>302</v>
      </c>
      <c r="BP1" s="49" t="s">
        <v>285</v>
      </c>
      <c r="BQ1" s="49" t="s">
        <v>309</v>
      </c>
      <c r="BR1" s="49" t="s">
        <v>199</v>
      </c>
      <c r="BS1" s="49" t="s">
        <v>227</v>
      </c>
      <c r="BT1" s="49" t="s">
        <v>165</v>
      </c>
      <c r="BU1" s="49" t="s">
        <v>206</v>
      </c>
      <c r="BV1" s="49" t="s">
        <v>141</v>
      </c>
      <c r="BW1" s="42" t="s">
        <v>277</v>
      </c>
      <c r="BX1" s="42" t="s">
        <v>323</v>
      </c>
      <c r="BY1" s="42" t="s">
        <v>169</v>
      </c>
      <c r="BZ1" s="42" t="s">
        <v>139</v>
      </c>
      <c r="CA1" s="42" t="s">
        <v>278</v>
      </c>
      <c r="CB1" s="43" t="s">
        <v>328</v>
      </c>
      <c r="CC1" s="43" t="s">
        <v>153</v>
      </c>
      <c r="CD1" s="43" t="s">
        <v>210</v>
      </c>
      <c r="CE1" s="43" t="s">
        <v>190</v>
      </c>
      <c r="CF1" s="43" t="s">
        <v>191</v>
      </c>
      <c r="CG1" s="50" t="s">
        <v>280</v>
      </c>
      <c r="CH1" s="50" t="s">
        <v>297</v>
      </c>
      <c r="CI1" s="50" t="s">
        <v>306</v>
      </c>
      <c r="CJ1" s="50" t="s">
        <v>290</v>
      </c>
      <c r="CK1" s="50" t="s">
        <v>321</v>
      </c>
      <c r="CL1" s="45" t="s">
        <v>201</v>
      </c>
      <c r="CM1" s="45" t="s">
        <v>192</v>
      </c>
      <c r="CN1" s="45" t="s">
        <v>217</v>
      </c>
      <c r="CO1" s="45" t="s">
        <v>331</v>
      </c>
      <c r="CP1" s="45" t="s">
        <v>334</v>
      </c>
      <c r="CQ1" s="46" t="s">
        <v>207</v>
      </c>
      <c r="CR1" s="46" t="s">
        <v>261</v>
      </c>
      <c r="CS1" s="46" t="s">
        <v>249</v>
      </c>
      <c r="CT1" s="46" t="s">
        <v>184</v>
      </c>
      <c r="CU1" s="46" t="s">
        <v>319</v>
      </c>
      <c r="CV1" s="4" t="s">
        <v>175</v>
      </c>
      <c r="CW1" s="4" t="s">
        <v>262</v>
      </c>
      <c r="CX1" s="4" t="s">
        <v>238</v>
      </c>
      <c r="CY1" s="4" t="s">
        <v>156</v>
      </c>
      <c r="CZ1" s="5" t="s">
        <v>125</v>
      </c>
      <c r="DA1" s="5" t="s">
        <v>240</v>
      </c>
      <c r="DB1" s="5" t="s">
        <v>301</v>
      </c>
      <c r="DC1" s="5" t="s">
        <v>181</v>
      </c>
      <c r="DD1" s="5" t="s">
        <v>312</v>
      </c>
      <c r="DE1" s="5" t="s">
        <v>292</v>
      </c>
      <c r="DF1" s="5" t="s">
        <v>157</v>
      </c>
      <c r="DG1" s="5" t="s">
        <v>142</v>
      </c>
      <c r="DH1" s="5" t="s">
        <v>335</v>
      </c>
      <c r="DI1" s="5" t="s">
        <v>150</v>
      </c>
      <c r="DJ1" s="5" t="s">
        <v>313</v>
      </c>
      <c r="DK1" s="6" t="s">
        <v>160</v>
      </c>
      <c r="DL1" s="6" t="s">
        <v>174</v>
      </c>
      <c r="DM1" s="6" t="s">
        <v>202</v>
      </c>
      <c r="DN1" s="6" t="s">
        <v>234</v>
      </c>
      <c r="DO1" s="6" t="s">
        <v>250</v>
      </c>
      <c r="DP1" s="6" t="s">
        <v>228</v>
      </c>
      <c r="DQ1" s="7" t="s">
        <v>213</v>
      </c>
      <c r="DR1" s="7" t="s">
        <v>131</v>
      </c>
      <c r="DS1" s="7" t="s">
        <v>303</v>
      </c>
      <c r="DT1" s="7" t="s">
        <v>136</v>
      </c>
      <c r="DU1" s="8" t="s">
        <v>247</v>
      </c>
      <c r="DV1" s="8" t="s">
        <v>239</v>
      </c>
      <c r="DW1" s="8" t="s">
        <v>159</v>
      </c>
      <c r="DX1" s="8" t="s">
        <v>186</v>
      </c>
      <c r="DY1" s="9" t="s">
        <v>326</v>
      </c>
      <c r="DZ1" s="9" t="s">
        <v>316</v>
      </c>
      <c r="EA1" s="9" t="s">
        <v>299</v>
      </c>
      <c r="EB1" s="9" t="s">
        <v>300</v>
      </c>
      <c r="EC1" s="6" t="s">
        <v>286</v>
      </c>
      <c r="ED1" s="6" t="s">
        <v>267</v>
      </c>
      <c r="EE1" s="6" t="s">
        <v>183</v>
      </c>
      <c r="EF1" s="6" t="s">
        <v>276</v>
      </c>
      <c r="EG1" s="6" t="s">
        <v>294</v>
      </c>
      <c r="EH1" s="6" t="s">
        <v>333</v>
      </c>
      <c r="EI1" s="6" t="s">
        <v>133</v>
      </c>
      <c r="EJ1" s="6" t="s">
        <v>317</v>
      </c>
      <c r="EK1" s="8" t="s">
        <v>214</v>
      </c>
      <c r="EL1" s="8" t="s">
        <v>172</v>
      </c>
      <c r="EM1" s="8" t="s">
        <v>307</v>
      </c>
      <c r="EN1" s="8" t="s">
        <v>251</v>
      </c>
      <c r="EO1" s="8" t="s">
        <v>281</v>
      </c>
      <c r="EP1" s="10" t="s">
        <v>230</v>
      </c>
      <c r="EQ1" s="10" t="s">
        <v>231</v>
      </c>
      <c r="ER1" s="10" t="s">
        <v>205</v>
      </c>
      <c r="ES1" s="10" t="s">
        <v>218</v>
      </c>
      <c r="ET1" s="10" t="s">
        <v>232</v>
      </c>
      <c r="EU1" s="10" t="s">
        <v>177</v>
      </c>
      <c r="EV1" s="10" t="s">
        <v>144</v>
      </c>
      <c r="EW1" s="10" t="s">
        <v>264</v>
      </c>
      <c r="EX1" s="11" t="s">
        <v>271</v>
      </c>
      <c r="EY1" s="11" t="s">
        <v>245</v>
      </c>
      <c r="EZ1" s="11" t="s">
        <v>318</v>
      </c>
      <c r="FA1" s="11" t="s">
        <v>282</v>
      </c>
      <c r="FB1" s="11" t="s">
        <v>283</v>
      </c>
      <c r="FC1" s="12" t="s">
        <v>193</v>
      </c>
      <c r="FD1" s="12" t="s">
        <v>308</v>
      </c>
      <c r="FE1" s="12" t="s">
        <v>310</v>
      </c>
      <c r="FF1" s="12" t="s">
        <v>305</v>
      </c>
      <c r="FG1" s="13" t="s">
        <v>254</v>
      </c>
      <c r="FH1" s="13" t="s">
        <v>255</v>
      </c>
      <c r="FI1" s="13" t="s">
        <v>236</v>
      </c>
      <c r="FJ1" s="13" t="s">
        <v>256</v>
      </c>
      <c r="FK1" s="13" t="s">
        <v>194</v>
      </c>
      <c r="FL1" s="13" t="s">
        <v>211</v>
      </c>
      <c r="FM1" s="7" t="s">
        <v>272</v>
      </c>
      <c r="FN1" s="7" t="s">
        <v>265</v>
      </c>
      <c r="FO1" s="7" t="s">
        <v>246</v>
      </c>
      <c r="FP1" s="7" t="s">
        <v>293</v>
      </c>
      <c r="FQ1" s="7" t="s">
        <v>263</v>
      </c>
      <c r="FR1" s="7" t="s">
        <v>273</v>
      </c>
      <c r="FS1" s="14" t="s">
        <v>291</v>
      </c>
      <c r="FT1" s="14" t="s">
        <v>195</v>
      </c>
      <c r="FU1" s="14" t="s">
        <v>166</v>
      </c>
      <c r="FV1" s="14" t="s">
        <v>185</v>
      </c>
      <c r="FW1" s="14" t="s">
        <v>220</v>
      </c>
      <c r="FX1" s="14" t="s">
        <v>203</v>
      </c>
      <c r="FY1" s="15" t="s">
        <v>187</v>
      </c>
      <c r="FZ1" s="15" t="s">
        <v>148</v>
      </c>
      <c r="GA1" s="15" t="s">
        <v>196</v>
      </c>
      <c r="GB1" s="15" t="s">
        <v>197</v>
      </c>
      <c r="GC1" s="15" t="s">
        <v>221</v>
      </c>
      <c r="GD1" s="16" t="s">
        <v>233</v>
      </c>
      <c r="GE1" s="16" t="s">
        <v>224</v>
      </c>
      <c r="GF1" s="16" t="s">
        <v>204</v>
      </c>
      <c r="GG1" s="16" t="s">
        <v>188</v>
      </c>
      <c r="GH1" s="16" t="s">
        <v>151</v>
      </c>
      <c r="GI1" s="17" t="s">
        <v>212</v>
      </c>
      <c r="GJ1" s="17" t="s">
        <v>126</v>
      </c>
      <c r="GK1" s="17" t="s">
        <v>163</v>
      </c>
      <c r="GL1" s="17" t="s">
        <v>243</v>
      </c>
      <c r="GM1" s="18" t="s">
        <v>176</v>
      </c>
      <c r="GN1" s="18" t="s">
        <v>171</v>
      </c>
      <c r="GO1" s="18" t="s">
        <v>268</v>
      </c>
      <c r="GP1" s="18" t="s">
        <v>298</v>
      </c>
      <c r="GQ1" s="19" t="s">
        <v>198</v>
      </c>
      <c r="GR1" s="19" t="s">
        <v>235</v>
      </c>
      <c r="GS1" s="19" t="s">
        <v>237</v>
      </c>
      <c r="GT1" s="19" t="s">
        <v>215</v>
      </c>
      <c r="GU1" s="20" t="s">
        <v>229</v>
      </c>
      <c r="GV1" s="20" t="s">
        <v>269</v>
      </c>
      <c r="GW1" s="20" t="s">
        <v>252</v>
      </c>
      <c r="GX1" s="20" t="s">
        <v>241</v>
      </c>
      <c r="GY1" s="21" t="s">
        <v>295</v>
      </c>
      <c r="GZ1" s="21" t="s">
        <v>270</v>
      </c>
      <c r="HA1" s="21" t="s">
        <v>296</v>
      </c>
      <c r="HB1" s="21" t="s">
        <v>225</v>
      </c>
    </row>
    <row r="2" spans="1:210" s="1" customFormat="1" ht="15.5" x14ac:dyDescent="0.35">
      <c r="A2" s="22" t="s">
        <v>43</v>
      </c>
      <c r="B2" s="22" t="s">
        <v>44</v>
      </c>
      <c r="C2" s="22" t="s">
        <v>45</v>
      </c>
      <c r="D2" s="51">
        <v>7.5</v>
      </c>
      <c r="E2" s="51">
        <v>7.5</v>
      </c>
      <c r="F2" s="51">
        <v>7.5</v>
      </c>
      <c r="G2" s="51">
        <v>7.5</v>
      </c>
      <c r="H2" s="51">
        <v>7.5</v>
      </c>
      <c r="I2" s="51">
        <v>7.5</v>
      </c>
      <c r="J2" s="51">
        <v>7.5</v>
      </c>
      <c r="K2" s="51">
        <v>7.5</v>
      </c>
      <c r="L2" s="51">
        <v>10</v>
      </c>
      <c r="M2" s="51">
        <v>10</v>
      </c>
      <c r="N2" s="51">
        <v>10</v>
      </c>
      <c r="O2" s="51">
        <v>10</v>
      </c>
      <c r="P2" s="51">
        <v>7.5</v>
      </c>
      <c r="Q2" s="51">
        <v>7.5</v>
      </c>
      <c r="R2" s="51">
        <v>7.5</v>
      </c>
      <c r="S2" s="51">
        <v>7.5</v>
      </c>
      <c r="T2" s="51">
        <v>5</v>
      </c>
      <c r="U2" s="51">
        <v>0</v>
      </c>
      <c r="V2" s="51">
        <v>10</v>
      </c>
      <c r="W2" s="51">
        <v>10</v>
      </c>
      <c r="X2" s="52">
        <v>10</v>
      </c>
      <c r="Y2" s="52">
        <v>10</v>
      </c>
      <c r="Z2" s="52">
        <v>5</v>
      </c>
      <c r="AA2" s="52">
        <v>7.5</v>
      </c>
      <c r="AB2" s="53">
        <v>7.5</v>
      </c>
      <c r="AC2" s="53">
        <v>7.5</v>
      </c>
      <c r="AD2" s="53">
        <v>0</v>
      </c>
      <c r="AE2" s="53">
        <v>5</v>
      </c>
      <c r="AF2" s="54">
        <v>5</v>
      </c>
      <c r="AG2" s="54">
        <v>5</v>
      </c>
      <c r="AH2" s="54">
        <v>7.5</v>
      </c>
      <c r="AI2" s="54">
        <v>7.5</v>
      </c>
      <c r="AJ2" s="54">
        <v>7.5</v>
      </c>
      <c r="AK2" s="54">
        <v>7.5</v>
      </c>
      <c r="AL2" s="55">
        <v>10</v>
      </c>
      <c r="AM2" s="55">
        <v>7.5</v>
      </c>
      <c r="AN2" s="55">
        <v>2.5</v>
      </c>
      <c r="AO2" s="55">
        <v>7.5</v>
      </c>
      <c r="AP2" s="55">
        <v>2.5</v>
      </c>
      <c r="AQ2" s="56">
        <v>5</v>
      </c>
      <c r="AR2" s="56">
        <v>7.5</v>
      </c>
      <c r="AS2" s="56">
        <v>10</v>
      </c>
      <c r="AT2" s="56">
        <v>10</v>
      </c>
      <c r="AU2" s="56">
        <v>7.5</v>
      </c>
      <c r="AV2" s="57">
        <v>10</v>
      </c>
      <c r="AW2" s="57">
        <v>10</v>
      </c>
      <c r="AX2" s="57">
        <v>7.5</v>
      </c>
      <c r="AY2" s="57">
        <v>2.5</v>
      </c>
      <c r="AZ2" s="57">
        <v>10</v>
      </c>
      <c r="BA2" s="57">
        <v>10</v>
      </c>
      <c r="BB2" s="58">
        <v>10</v>
      </c>
      <c r="BC2" s="58">
        <v>10</v>
      </c>
      <c r="BD2" s="58">
        <v>10</v>
      </c>
      <c r="BE2" s="58">
        <v>2.5</v>
      </c>
      <c r="BF2" s="58">
        <v>10</v>
      </c>
      <c r="BG2" s="58">
        <v>10</v>
      </c>
      <c r="BH2" s="51">
        <v>7.5</v>
      </c>
      <c r="BI2" s="51">
        <v>0</v>
      </c>
      <c r="BJ2" s="51">
        <v>0</v>
      </c>
      <c r="BK2" s="51">
        <v>7.5</v>
      </c>
      <c r="BL2" s="51">
        <v>0</v>
      </c>
      <c r="BM2" s="51">
        <v>0</v>
      </c>
      <c r="BN2" s="51">
        <v>0</v>
      </c>
      <c r="BO2" s="51">
        <v>0</v>
      </c>
      <c r="BP2" s="51">
        <v>7.5</v>
      </c>
      <c r="BQ2" s="51">
        <v>2.5</v>
      </c>
      <c r="BR2" s="51">
        <v>5</v>
      </c>
      <c r="BS2" s="51">
        <v>7.5</v>
      </c>
      <c r="BT2" s="51">
        <v>2.5</v>
      </c>
      <c r="BU2" s="51">
        <v>7.5</v>
      </c>
      <c r="BV2" s="51">
        <v>5</v>
      </c>
      <c r="BW2" s="52">
        <v>10</v>
      </c>
      <c r="BX2" s="52">
        <v>10</v>
      </c>
      <c r="BY2" s="52">
        <v>7.5</v>
      </c>
      <c r="BZ2" s="52">
        <v>2.5</v>
      </c>
      <c r="CA2" s="52">
        <v>7.5</v>
      </c>
      <c r="CB2" s="53">
        <v>5</v>
      </c>
      <c r="CC2" s="53">
        <v>2.5</v>
      </c>
      <c r="CD2" s="53">
        <v>7.5</v>
      </c>
      <c r="CE2" s="53">
        <v>10</v>
      </c>
      <c r="CF2" s="53">
        <v>10</v>
      </c>
      <c r="CG2" s="59">
        <v>7.5</v>
      </c>
      <c r="CH2" s="59">
        <v>7.5</v>
      </c>
      <c r="CI2" s="59">
        <v>7.5</v>
      </c>
      <c r="CJ2" s="59">
        <v>5</v>
      </c>
      <c r="CK2" s="59">
        <v>7.5</v>
      </c>
      <c r="CL2" s="55">
        <v>7.5</v>
      </c>
      <c r="CM2" s="55">
        <v>10</v>
      </c>
      <c r="CN2" s="55">
        <v>7.5</v>
      </c>
      <c r="CO2" s="55">
        <v>2.5</v>
      </c>
      <c r="CP2" s="55">
        <v>2.5</v>
      </c>
      <c r="CQ2" s="56">
        <v>2.5</v>
      </c>
      <c r="CR2" s="56">
        <v>7.5</v>
      </c>
      <c r="CS2" s="56">
        <v>2.5</v>
      </c>
      <c r="CT2" s="56">
        <v>2.5</v>
      </c>
      <c r="CU2" s="56">
        <v>2.5</v>
      </c>
      <c r="CV2" s="23">
        <v>7.5</v>
      </c>
      <c r="CW2" s="23">
        <v>7.5</v>
      </c>
      <c r="CX2" s="23">
        <v>10</v>
      </c>
      <c r="CY2" s="23">
        <v>5</v>
      </c>
      <c r="CZ2" s="24">
        <v>10</v>
      </c>
      <c r="DA2" s="24">
        <v>10</v>
      </c>
      <c r="DB2" s="24">
        <v>7.5</v>
      </c>
      <c r="DC2" s="24">
        <v>10</v>
      </c>
      <c r="DD2" s="24">
        <v>7.5</v>
      </c>
      <c r="DE2" s="24">
        <v>7.5</v>
      </c>
      <c r="DF2" s="24">
        <v>5</v>
      </c>
      <c r="DG2" s="24">
        <v>7.5</v>
      </c>
      <c r="DH2" s="24">
        <v>0</v>
      </c>
      <c r="DI2" s="24">
        <v>0</v>
      </c>
      <c r="DJ2" s="24">
        <v>7.5</v>
      </c>
      <c r="DK2" s="25">
        <v>10</v>
      </c>
      <c r="DL2" s="25">
        <v>0</v>
      </c>
      <c r="DM2" s="25">
        <v>7.5</v>
      </c>
      <c r="DN2" s="25">
        <v>2.5</v>
      </c>
      <c r="DO2" s="25">
        <v>2.5</v>
      </c>
      <c r="DP2" s="25">
        <v>7.5</v>
      </c>
      <c r="DQ2" s="26">
        <v>0</v>
      </c>
      <c r="DR2" s="26">
        <v>5</v>
      </c>
      <c r="DS2" s="26">
        <v>5</v>
      </c>
      <c r="DT2" s="26">
        <v>2.5</v>
      </c>
      <c r="DU2" s="27">
        <v>5</v>
      </c>
      <c r="DV2" s="27">
        <v>7.5</v>
      </c>
      <c r="DW2" s="27">
        <v>5</v>
      </c>
      <c r="DX2" s="27">
        <v>7.5</v>
      </c>
      <c r="DY2" s="28">
        <v>10</v>
      </c>
      <c r="DZ2" s="28">
        <v>10</v>
      </c>
      <c r="EA2" s="28">
        <v>7.5</v>
      </c>
      <c r="EB2" s="28">
        <v>7.5</v>
      </c>
      <c r="EC2" s="25">
        <v>5</v>
      </c>
      <c r="ED2" s="25">
        <v>5</v>
      </c>
      <c r="EE2" s="25">
        <v>10</v>
      </c>
      <c r="EF2" s="25">
        <v>10</v>
      </c>
      <c r="EG2" s="25">
        <v>7.5</v>
      </c>
      <c r="EH2" s="25">
        <v>7.5</v>
      </c>
      <c r="EI2" s="25">
        <v>2.5</v>
      </c>
      <c r="EJ2" s="25">
        <v>7.5</v>
      </c>
      <c r="EK2" s="27">
        <v>7.5</v>
      </c>
      <c r="EL2" s="27">
        <v>7.5</v>
      </c>
      <c r="EM2" s="27">
        <v>7.5</v>
      </c>
      <c r="EN2" s="27">
        <v>7.5</v>
      </c>
      <c r="EO2" s="27">
        <v>7.5</v>
      </c>
      <c r="EP2" s="29">
        <v>5</v>
      </c>
      <c r="EQ2" s="29">
        <v>5</v>
      </c>
      <c r="ER2" s="29">
        <v>10</v>
      </c>
      <c r="ES2" s="29">
        <v>10</v>
      </c>
      <c r="ET2" s="29">
        <v>7.5</v>
      </c>
      <c r="EU2" s="29">
        <v>7.5</v>
      </c>
      <c r="EV2" s="29">
        <v>2.5</v>
      </c>
      <c r="EW2" s="29">
        <v>7.5</v>
      </c>
      <c r="EX2" s="30">
        <v>7.5</v>
      </c>
      <c r="EY2" s="30">
        <v>7.5</v>
      </c>
      <c r="EZ2" s="30">
        <v>7.5</v>
      </c>
      <c r="FA2" s="30">
        <v>7.5</v>
      </c>
      <c r="FB2" s="30">
        <v>7.5</v>
      </c>
      <c r="FC2" s="31">
        <v>10</v>
      </c>
      <c r="FD2" s="31">
        <v>7.5</v>
      </c>
      <c r="FE2" s="31">
        <v>7.5</v>
      </c>
      <c r="FF2" s="31">
        <v>7.5</v>
      </c>
      <c r="FG2" s="32">
        <v>7.5</v>
      </c>
      <c r="FH2" s="32">
        <v>7.5</v>
      </c>
      <c r="FI2" s="32">
        <v>7.5</v>
      </c>
      <c r="FJ2" s="32">
        <v>7.5</v>
      </c>
      <c r="FK2" s="32">
        <v>7.5</v>
      </c>
      <c r="FL2" s="32">
        <v>5</v>
      </c>
      <c r="FM2" s="26">
        <v>7.5</v>
      </c>
      <c r="FN2" s="26">
        <v>7.5</v>
      </c>
      <c r="FO2" s="26">
        <v>7.5</v>
      </c>
      <c r="FP2" s="26">
        <v>7.5</v>
      </c>
      <c r="FQ2" s="26">
        <v>7.5</v>
      </c>
      <c r="FR2" s="26">
        <v>5</v>
      </c>
      <c r="FS2" s="33">
        <v>7.5</v>
      </c>
      <c r="FT2" s="33">
        <v>7.5</v>
      </c>
      <c r="FU2" s="33">
        <v>7.5</v>
      </c>
      <c r="FV2" s="33">
        <v>10</v>
      </c>
      <c r="FW2" s="33">
        <v>10</v>
      </c>
      <c r="FX2" s="33">
        <v>7.5</v>
      </c>
      <c r="FY2" s="34">
        <v>10</v>
      </c>
      <c r="FZ2" s="34">
        <v>7.5</v>
      </c>
      <c r="GA2" s="34">
        <v>7.5</v>
      </c>
      <c r="GB2" s="34">
        <v>7.5</v>
      </c>
      <c r="GC2" s="34">
        <v>10</v>
      </c>
      <c r="GD2" s="35">
        <v>5</v>
      </c>
      <c r="GE2" s="35">
        <v>7.5</v>
      </c>
      <c r="GF2" s="35">
        <v>10</v>
      </c>
      <c r="GG2" s="35">
        <v>10</v>
      </c>
      <c r="GH2" s="35">
        <v>10</v>
      </c>
      <c r="GI2" s="36">
        <v>7.5</v>
      </c>
      <c r="GJ2" s="36">
        <v>10</v>
      </c>
      <c r="GK2" s="36">
        <v>10</v>
      </c>
      <c r="GL2" s="36">
        <v>7.5</v>
      </c>
      <c r="GM2" s="37">
        <v>10</v>
      </c>
      <c r="GN2" s="37">
        <v>5</v>
      </c>
      <c r="GO2" s="37">
        <v>10</v>
      </c>
      <c r="GP2" s="37">
        <v>7.5</v>
      </c>
      <c r="GQ2" s="38">
        <v>7.5</v>
      </c>
      <c r="GR2" s="38">
        <v>10</v>
      </c>
      <c r="GS2" s="38">
        <v>7.5</v>
      </c>
      <c r="GT2" s="38">
        <v>7.5</v>
      </c>
      <c r="GU2" s="39">
        <v>7.5</v>
      </c>
      <c r="GV2" s="39">
        <v>7.5</v>
      </c>
      <c r="GW2" s="39">
        <v>2.5</v>
      </c>
      <c r="GX2" s="39">
        <v>0</v>
      </c>
      <c r="GY2" s="40">
        <v>10</v>
      </c>
      <c r="GZ2" s="40">
        <v>7.5</v>
      </c>
      <c r="HA2" s="40">
        <v>2.5</v>
      </c>
      <c r="HB2" s="40">
        <v>10</v>
      </c>
    </row>
    <row r="3" spans="1:210" s="1" customFormat="1" ht="15.5" x14ac:dyDescent="0.35">
      <c r="A3" s="22" t="s">
        <v>43</v>
      </c>
      <c r="B3" s="22" t="s">
        <v>44</v>
      </c>
      <c r="C3" s="22" t="s">
        <v>46</v>
      </c>
      <c r="D3" s="51">
        <v>10</v>
      </c>
      <c r="E3" s="51">
        <v>10</v>
      </c>
      <c r="F3" s="51">
        <v>10</v>
      </c>
      <c r="G3" s="51">
        <v>7.5</v>
      </c>
      <c r="H3" s="51">
        <v>10</v>
      </c>
      <c r="I3" s="51">
        <v>5</v>
      </c>
      <c r="J3" s="51">
        <v>5</v>
      </c>
      <c r="K3" s="51">
        <v>7.5</v>
      </c>
      <c r="L3" s="51">
        <v>10</v>
      </c>
      <c r="M3" s="51">
        <v>7.5</v>
      </c>
      <c r="N3" s="51">
        <v>2.5</v>
      </c>
      <c r="O3" s="51">
        <v>10</v>
      </c>
      <c r="P3" s="51">
        <v>7.5</v>
      </c>
      <c r="Q3" s="51">
        <v>5</v>
      </c>
      <c r="R3" s="51">
        <v>7.5</v>
      </c>
      <c r="S3" s="51">
        <v>10</v>
      </c>
      <c r="T3" s="51">
        <v>5</v>
      </c>
      <c r="U3" s="51">
        <v>2.5</v>
      </c>
      <c r="V3" s="51">
        <v>10</v>
      </c>
      <c r="W3" s="51">
        <v>5</v>
      </c>
      <c r="X3" s="52">
        <v>2.5</v>
      </c>
      <c r="Y3" s="52">
        <v>2.5</v>
      </c>
      <c r="Z3" s="52">
        <v>2.5</v>
      </c>
      <c r="AA3" s="52">
        <v>5</v>
      </c>
      <c r="AB3" s="53">
        <v>7.5</v>
      </c>
      <c r="AC3" s="53">
        <v>10</v>
      </c>
      <c r="AD3" s="53">
        <v>7.5</v>
      </c>
      <c r="AE3" s="53">
        <v>7.5</v>
      </c>
      <c r="AF3" s="54">
        <v>5</v>
      </c>
      <c r="AG3" s="54">
        <v>7.5</v>
      </c>
      <c r="AH3" s="54">
        <v>7.5</v>
      </c>
      <c r="AI3" s="54">
        <v>7.5</v>
      </c>
      <c r="AJ3" s="54">
        <v>7.5</v>
      </c>
      <c r="AK3" s="54">
        <v>7.5</v>
      </c>
      <c r="AL3" s="55">
        <v>7.5</v>
      </c>
      <c r="AM3" s="55">
        <v>7.5</v>
      </c>
      <c r="AN3" s="55">
        <v>7.5</v>
      </c>
      <c r="AO3" s="55">
        <v>5</v>
      </c>
      <c r="AP3" s="55">
        <v>5</v>
      </c>
      <c r="AQ3" s="56">
        <v>2.5</v>
      </c>
      <c r="AR3" s="56">
        <v>5</v>
      </c>
      <c r="AS3" s="56">
        <v>7.5</v>
      </c>
      <c r="AT3" s="56">
        <v>7.5</v>
      </c>
      <c r="AU3" s="56">
        <v>2.5</v>
      </c>
      <c r="AV3" s="57">
        <v>10</v>
      </c>
      <c r="AW3" s="57">
        <v>10</v>
      </c>
      <c r="AX3" s="57">
        <v>10</v>
      </c>
      <c r="AY3" s="57">
        <v>7.5</v>
      </c>
      <c r="AZ3" s="57">
        <v>7.5</v>
      </c>
      <c r="BA3" s="57">
        <v>7.5</v>
      </c>
      <c r="BB3" s="58">
        <v>10</v>
      </c>
      <c r="BC3" s="58">
        <v>10</v>
      </c>
      <c r="BD3" s="58">
        <v>10</v>
      </c>
      <c r="BE3" s="58">
        <v>7.5</v>
      </c>
      <c r="BF3" s="58">
        <v>7.5</v>
      </c>
      <c r="BG3" s="58">
        <v>7.5</v>
      </c>
      <c r="BH3" s="51">
        <v>7.5</v>
      </c>
      <c r="BI3" s="51">
        <v>7.5</v>
      </c>
      <c r="BJ3" s="51">
        <v>7.5</v>
      </c>
      <c r="BK3" s="51">
        <v>7.5</v>
      </c>
      <c r="BL3" s="51">
        <v>7.5</v>
      </c>
      <c r="BM3" s="51">
        <v>7.5</v>
      </c>
      <c r="BN3" s="51">
        <v>5</v>
      </c>
      <c r="BO3" s="51">
        <v>7.5</v>
      </c>
      <c r="BP3" s="51">
        <v>7.5</v>
      </c>
      <c r="BQ3" s="51">
        <v>7.5</v>
      </c>
      <c r="BR3" s="51">
        <v>7.5</v>
      </c>
      <c r="BS3" s="51">
        <v>10</v>
      </c>
      <c r="BT3" s="51">
        <v>7.5</v>
      </c>
      <c r="BU3" s="51">
        <v>10</v>
      </c>
      <c r="BV3" s="51">
        <v>2.5</v>
      </c>
      <c r="BW3" s="52">
        <v>10</v>
      </c>
      <c r="BX3" s="52">
        <v>5</v>
      </c>
      <c r="BY3" s="52">
        <v>7.5</v>
      </c>
      <c r="BZ3" s="52">
        <v>2.5</v>
      </c>
      <c r="CA3" s="52">
        <v>7.5</v>
      </c>
      <c r="CB3" s="53">
        <v>7.5</v>
      </c>
      <c r="CC3" s="53">
        <v>2.5</v>
      </c>
      <c r="CD3" s="53">
        <v>10</v>
      </c>
      <c r="CE3" s="53">
        <v>7.5</v>
      </c>
      <c r="CF3" s="53">
        <v>10</v>
      </c>
      <c r="CG3" s="59">
        <v>7.5</v>
      </c>
      <c r="CH3" s="59">
        <v>5</v>
      </c>
      <c r="CI3" s="59">
        <v>7.5</v>
      </c>
      <c r="CJ3" s="59">
        <v>7.5</v>
      </c>
      <c r="CK3" s="59">
        <v>7.5</v>
      </c>
      <c r="CL3" s="55">
        <v>10</v>
      </c>
      <c r="CM3" s="55">
        <v>10</v>
      </c>
      <c r="CN3" s="55">
        <v>10</v>
      </c>
      <c r="CO3" s="55">
        <v>7.5</v>
      </c>
      <c r="CP3" s="55">
        <v>7.5</v>
      </c>
      <c r="CQ3" s="56">
        <v>10</v>
      </c>
      <c r="CR3" s="56">
        <v>7.5</v>
      </c>
      <c r="CS3" s="56">
        <v>10</v>
      </c>
      <c r="CT3" s="56">
        <v>5</v>
      </c>
      <c r="CU3" s="56">
        <v>7.5</v>
      </c>
      <c r="CV3" s="23">
        <v>7.5</v>
      </c>
      <c r="CW3" s="23">
        <v>10</v>
      </c>
      <c r="CX3" s="23">
        <v>7.5</v>
      </c>
      <c r="CY3" s="23">
        <v>7.5</v>
      </c>
      <c r="CZ3" s="24">
        <v>10</v>
      </c>
      <c r="DA3" s="24">
        <v>7.5</v>
      </c>
      <c r="DB3" s="24">
        <v>7.5</v>
      </c>
      <c r="DC3" s="24">
        <v>7.5</v>
      </c>
      <c r="DD3" s="24">
        <v>7.5</v>
      </c>
      <c r="DE3" s="24">
        <v>10</v>
      </c>
      <c r="DF3" s="24">
        <v>10</v>
      </c>
      <c r="DG3" s="24">
        <v>10</v>
      </c>
      <c r="DH3" s="24">
        <v>5</v>
      </c>
      <c r="DI3" s="24">
        <v>7.5</v>
      </c>
      <c r="DJ3" s="24">
        <v>7.5</v>
      </c>
      <c r="DK3" s="25">
        <v>10</v>
      </c>
      <c r="DL3" s="25">
        <v>10</v>
      </c>
      <c r="DM3" s="25">
        <v>10</v>
      </c>
      <c r="DN3" s="25">
        <v>10</v>
      </c>
      <c r="DO3" s="25">
        <v>7.5</v>
      </c>
      <c r="DP3" s="25">
        <v>7.5</v>
      </c>
      <c r="DQ3" s="26">
        <v>5</v>
      </c>
      <c r="DR3" s="26">
        <v>10</v>
      </c>
      <c r="DS3" s="26">
        <v>5</v>
      </c>
      <c r="DT3" s="26">
        <v>2.5</v>
      </c>
      <c r="DU3" s="27">
        <v>7.5</v>
      </c>
      <c r="DV3" s="27">
        <v>7.5</v>
      </c>
      <c r="DW3" s="27">
        <v>5</v>
      </c>
      <c r="DX3" s="27">
        <v>5</v>
      </c>
      <c r="DY3" s="28">
        <v>7.5</v>
      </c>
      <c r="DZ3" s="28">
        <v>7.5</v>
      </c>
      <c r="EA3" s="28">
        <v>7.5</v>
      </c>
      <c r="EB3" s="28">
        <v>7.5</v>
      </c>
      <c r="EC3" s="25">
        <v>7.5</v>
      </c>
      <c r="ED3" s="25">
        <v>7.5</v>
      </c>
      <c r="EE3" s="25">
        <v>7.5</v>
      </c>
      <c r="EF3" s="25">
        <v>7.5</v>
      </c>
      <c r="EG3" s="25">
        <v>7.5</v>
      </c>
      <c r="EH3" s="25">
        <v>7.5</v>
      </c>
      <c r="EI3" s="25">
        <v>7.5</v>
      </c>
      <c r="EJ3" s="25">
        <v>7.5</v>
      </c>
      <c r="EK3" s="27">
        <v>7.5</v>
      </c>
      <c r="EL3" s="27">
        <v>7.5</v>
      </c>
      <c r="EM3" s="27">
        <v>7.5</v>
      </c>
      <c r="EN3" s="27">
        <v>7.5</v>
      </c>
      <c r="EO3" s="27">
        <v>7.5</v>
      </c>
      <c r="EP3" s="29">
        <v>7.5</v>
      </c>
      <c r="EQ3" s="29">
        <v>7.5</v>
      </c>
      <c r="ER3" s="29">
        <v>7.5</v>
      </c>
      <c r="ES3" s="29">
        <v>7.5</v>
      </c>
      <c r="ET3" s="29">
        <v>7.5</v>
      </c>
      <c r="EU3" s="29">
        <v>7.5</v>
      </c>
      <c r="EV3" s="29">
        <v>7.5</v>
      </c>
      <c r="EW3" s="29">
        <v>7.5</v>
      </c>
      <c r="EX3" s="30">
        <v>7.5</v>
      </c>
      <c r="EY3" s="30">
        <v>7.5</v>
      </c>
      <c r="EZ3" s="30">
        <v>7.5</v>
      </c>
      <c r="FA3" s="30">
        <v>7.5</v>
      </c>
      <c r="FB3" s="30">
        <v>7.5</v>
      </c>
      <c r="FC3" s="31">
        <v>7.5</v>
      </c>
      <c r="FD3" s="31">
        <v>5</v>
      </c>
      <c r="FE3" s="31">
        <v>5</v>
      </c>
      <c r="FF3" s="31">
        <v>5</v>
      </c>
      <c r="FG3" s="32">
        <v>7.5</v>
      </c>
      <c r="FH3" s="32">
        <v>7.5</v>
      </c>
      <c r="FI3" s="32">
        <v>7.5</v>
      </c>
      <c r="FJ3" s="32">
        <v>7.5</v>
      </c>
      <c r="FK3" s="32">
        <v>10</v>
      </c>
      <c r="FL3" s="32">
        <v>7.5</v>
      </c>
      <c r="FM3" s="26">
        <v>10</v>
      </c>
      <c r="FN3" s="26">
        <v>7.5</v>
      </c>
      <c r="FO3" s="26">
        <v>7.5</v>
      </c>
      <c r="FP3" s="26">
        <v>7.5</v>
      </c>
      <c r="FQ3" s="26">
        <v>7.5</v>
      </c>
      <c r="FR3" s="26">
        <v>7.5</v>
      </c>
      <c r="FS3" s="33">
        <v>7.5</v>
      </c>
      <c r="FT3" s="33">
        <v>7.5</v>
      </c>
      <c r="FU3" s="33">
        <v>10</v>
      </c>
      <c r="FV3" s="33">
        <v>10</v>
      </c>
      <c r="FW3" s="33">
        <v>10</v>
      </c>
      <c r="FX3" s="33">
        <v>7.5</v>
      </c>
      <c r="FY3" s="34">
        <v>10</v>
      </c>
      <c r="FZ3" s="34">
        <v>10</v>
      </c>
      <c r="GA3" s="34">
        <v>10</v>
      </c>
      <c r="GB3" s="34">
        <v>7.5</v>
      </c>
      <c r="GC3" s="34">
        <v>7.5</v>
      </c>
      <c r="GD3" s="35">
        <v>10</v>
      </c>
      <c r="GE3" s="35">
        <v>10</v>
      </c>
      <c r="GF3" s="35">
        <v>10</v>
      </c>
      <c r="GG3" s="35">
        <v>10</v>
      </c>
      <c r="GH3" s="35">
        <v>10</v>
      </c>
      <c r="GI3" s="36">
        <v>10</v>
      </c>
      <c r="GJ3" s="36">
        <v>10</v>
      </c>
      <c r="GK3" s="36">
        <v>10</v>
      </c>
      <c r="GL3" s="36">
        <v>10</v>
      </c>
      <c r="GM3" s="37">
        <v>10</v>
      </c>
      <c r="GN3" s="37">
        <v>2.5</v>
      </c>
      <c r="GO3" s="37">
        <v>2.5</v>
      </c>
      <c r="GP3" s="37">
        <v>2.5</v>
      </c>
      <c r="GQ3" s="38">
        <v>7.5</v>
      </c>
      <c r="GR3" s="38">
        <v>10</v>
      </c>
      <c r="GS3" s="38">
        <v>7.5</v>
      </c>
      <c r="GT3" s="38">
        <v>7.5</v>
      </c>
      <c r="GU3" s="39">
        <v>7.5</v>
      </c>
      <c r="GV3" s="39">
        <v>5</v>
      </c>
      <c r="GW3" s="39">
        <v>7.5</v>
      </c>
      <c r="GX3" s="39">
        <v>7.5</v>
      </c>
      <c r="GY3" s="40">
        <v>5</v>
      </c>
      <c r="GZ3" s="40">
        <v>7.5</v>
      </c>
      <c r="HA3" s="40">
        <v>5</v>
      </c>
      <c r="HB3" s="40">
        <v>7.5</v>
      </c>
    </row>
    <row r="4" spans="1:210" s="1" customFormat="1" ht="15.5" x14ac:dyDescent="0.35">
      <c r="A4" s="22" t="s">
        <v>43</v>
      </c>
      <c r="B4" s="22" t="s">
        <v>47</v>
      </c>
      <c r="C4" s="22" t="s">
        <v>48</v>
      </c>
      <c r="D4" s="51">
        <v>0</v>
      </c>
      <c r="E4" s="51">
        <v>2.5</v>
      </c>
      <c r="F4" s="51">
        <v>0</v>
      </c>
      <c r="G4" s="51">
        <v>0</v>
      </c>
      <c r="H4" s="51">
        <v>0</v>
      </c>
      <c r="I4" s="51">
        <v>2.5</v>
      </c>
      <c r="J4" s="51">
        <v>0</v>
      </c>
      <c r="K4" s="51">
        <v>2.5</v>
      </c>
      <c r="L4" s="51">
        <v>0</v>
      </c>
      <c r="M4" s="51">
        <v>10</v>
      </c>
      <c r="N4" s="51">
        <v>0</v>
      </c>
      <c r="O4" s="51">
        <v>10</v>
      </c>
      <c r="P4" s="51">
        <v>0</v>
      </c>
      <c r="Q4" s="51">
        <v>7.5</v>
      </c>
      <c r="R4" s="51">
        <v>0</v>
      </c>
      <c r="S4" s="51">
        <v>10</v>
      </c>
      <c r="T4" s="51">
        <v>0</v>
      </c>
      <c r="U4" s="51">
        <v>0</v>
      </c>
      <c r="V4" s="51">
        <v>0</v>
      </c>
      <c r="W4" s="51">
        <v>7.5</v>
      </c>
      <c r="X4" s="52">
        <v>7.5</v>
      </c>
      <c r="Y4" s="52">
        <v>7.5</v>
      </c>
      <c r="Z4" s="52">
        <v>0</v>
      </c>
      <c r="AA4" s="52">
        <v>7.5</v>
      </c>
      <c r="AB4" s="53">
        <v>10</v>
      </c>
      <c r="AC4" s="53">
        <v>10</v>
      </c>
      <c r="AD4" s="53">
        <v>10</v>
      </c>
      <c r="AE4" s="53">
        <v>10</v>
      </c>
      <c r="AF4" s="54">
        <v>10</v>
      </c>
      <c r="AG4" s="54">
        <v>10</v>
      </c>
      <c r="AH4" s="54">
        <v>7.5</v>
      </c>
      <c r="AI4" s="54">
        <v>10</v>
      </c>
      <c r="AJ4" s="54">
        <v>10</v>
      </c>
      <c r="AK4" s="54">
        <v>10</v>
      </c>
      <c r="AL4" s="55">
        <v>10</v>
      </c>
      <c r="AM4" s="55">
        <v>10</v>
      </c>
      <c r="AN4" s="55">
        <v>10</v>
      </c>
      <c r="AO4" s="55">
        <v>2.5</v>
      </c>
      <c r="AP4" s="55">
        <v>7.5</v>
      </c>
      <c r="AQ4" s="56">
        <v>0</v>
      </c>
      <c r="AR4" s="56">
        <v>0</v>
      </c>
      <c r="AS4" s="56">
        <v>10</v>
      </c>
      <c r="AT4" s="56">
        <v>7.5</v>
      </c>
      <c r="AU4" s="56">
        <v>0</v>
      </c>
      <c r="AV4" s="57">
        <v>10</v>
      </c>
      <c r="AW4" s="57">
        <v>10</v>
      </c>
      <c r="AX4" s="57">
        <v>10</v>
      </c>
      <c r="AY4" s="57">
        <v>10</v>
      </c>
      <c r="AZ4" s="57">
        <v>10</v>
      </c>
      <c r="BA4" s="57">
        <v>10</v>
      </c>
      <c r="BB4" s="58">
        <v>10</v>
      </c>
      <c r="BC4" s="58">
        <v>10</v>
      </c>
      <c r="BD4" s="58">
        <v>10</v>
      </c>
      <c r="BE4" s="58">
        <v>10</v>
      </c>
      <c r="BF4" s="58">
        <v>10</v>
      </c>
      <c r="BG4" s="58">
        <v>10</v>
      </c>
      <c r="BH4" s="51">
        <v>7.5</v>
      </c>
      <c r="BI4" s="51">
        <v>7.5</v>
      </c>
      <c r="BJ4" s="51">
        <v>7.5</v>
      </c>
      <c r="BK4" s="51">
        <v>7.5</v>
      </c>
      <c r="BL4" s="51">
        <v>10</v>
      </c>
      <c r="BM4" s="51">
        <v>10</v>
      </c>
      <c r="BN4" s="51">
        <v>10</v>
      </c>
      <c r="BO4" s="51">
        <v>2.5</v>
      </c>
      <c r="BP4" s="51">
        <v>7.5</v>
      </c>
      <c r="BQ4" s="51">
        <v>2.5</v>
      </c>
      <c r="BR4" s="51">
        <v>10</v>
      </c>
      <c r="BS4" s="51">
        <v>10</v>
      </c>
      <c r="BT4" s="51">
        <v>7.5</v>
      </c>
      <c r="BU4" s="51">
        <v>10</v>
      </c>
      <c r="BV4" s="51">
        <v>0</v>
      </c>
      <c r="BW4" s="52">
        <v>7.5</v>
      </c>
      <c r="BX4" s="52">
        <v>7.5</v>
      </c>
      <c r="BY4" s="52">
        <v>10</v>
      </c>
      <c r="BZ4" s="52">
        <v>2.5</v>
      </c>
      <c r="CA4" s="52">
        <v>10</v>
      </c>
      <c r="CB4" s="53">
        <v>2.5</v>
      </c>
      <c r="CC4" s="53">
        <v>7.5</v>
      </c>
      <c r="CD4" s="53">
        <v>10</v>
      </c>
      <c r="CE4" s="53">
        <v>10</v>
      </c>
      <c r="CF4" s="53">
        <v>10</v>
      </c>
      <c r="CG4" s="59">
        <v>10</v>
      </c>
      <c r="CH4" s="59">
        <v>10</v>
      </c>
      <c r="CI4" s="59">
        <v>7.5</v>
      </c>
      <c r="CJ4" s="59">
        <v>7.5</v>
      </c>
      <c r="CK4" s="59">
        <v>10</v>
      </c>
      <c r="CL4" s="55">
        <v>10</v>
      </c>
      <c r="CM4" s="55">
        <v>10</v>
      </c>
      <c r="CN4" s="55">
        <v>10</v>
      </c>
      <c r="CO4" s="55">
        <v>10</v>
      </c>
      <c r="CP4" s="55">
        <v>7.5</v>
      </c>
      <c r="CQ4" s="56">
        <v>10</v>
      </c>
      <c r="CR4" s="56">
        <v>10</v>
      </c>
      <c r="CS4" s="56">
        <v>10</v>
      </c>
      <c r="CT4" s="56">
        <v>7.5</v>
      </c>
      <c r="CU4" s="56">
        <v>10</v>
      </c>
      <c r="CV4" s="23">
        <v>0</v>
      </c>
      <c r="CW4" s="23">
        <v>0</v>
      </c>
      <c r="CX4" s="23">
        <v>0</v>
      </c>
      <c r="CY4" s="23">
        <v>0</v>
      </c>
      <c r="CZ4" s="24">
        <v>10</v>
      </c>
      <c r="DA4" s="24">
        <v>10</v>
      </c>
      <c r="DB4" s="24">
        <v>10</v>
      </c>
      <c r="DC4" s="24">
        <v>10</v>
      </c>
      <c r="DD4" s="24">
        <v>7.5</v>
      </c>
      <c r="DE4" s="24">
        <v>0</v>
      </c>
      <c r="DF4" s="24">
        <v>10</v>
      </c>
      <c r="DG4" s="24">
        <v>10</v>
      </c>
      <c r="DH4" s="24">
        <v>2.5</v>
      </c>
      <c r="DI4" s="24">
        <v>2.5</v>
      </c>
      <c r="DJ4" s="24">
        <v>2.5</v>
      </c>
      <c r="DK4" s="25">
        <v>10</v>
      </c>
      <c r="DL4" s="25">
        <v>10</v>
      </c>
      <c r="DM4" s="25">
        <v>10</v>
      </c>
      <c r="DN4" s="25">
        <v>10</v>
      </c>
      <c r="DO4" s="25">
        <v>10</v>
      </c>
      <c r="DP4" s="25">
        <v>10</v>
      </c>
      <c r="DQ4" s="26">
        <v>10</v>
      </c>
      <c r="DR4" s="26">
        <v>10</v>
      </c>
      <c r="DS4" s="26">
        <v>10</v>
      </c>
      <c r="DT4" s="26">
        <v>0</v>
      </c>
      <c r="DU4" s="27">
        <v>0</v>
      </c>
      <c r="DV4" s="27">
        <v>0</v>
      </c>
      <c r="DW4" s="27">
        <v>0</v>
      </c>
      <c r="DX4" s="27">
        <v>0</v>
      </c>
      <c r="DY4" s="28">
        <v>7.5</v>
      </c>
      <c r="DZ4" s="28">
        <v>7.5</v>
      </c>
      <c r="EA4" s="28">
        <v>10</v>
      </c>
      <c r="EB4" s="28">
        <v>10</v>
      </c>
      <c r="EC4" s="25">
        <v>7.5</v>
      </c>
      <c r="ED4" s="25">
        <v>10</v>
      </c>
      <c r="EE4" s="25">
        <v>10</v>
      </c>
      <c r="EF4" s="25">
        <v>10</v>
      </c>
      <c r="EG4" s="25">
        <v>10</v>
      </c>
      <c r="EH4" s="25">
        <v>7.5</v>
      </c>
      <c r="EI4" s="25">
        <v>2.5</v>
      </c>
      <c r="EJ4" s="25">
        <v>7.5</v>
      </c>
      <c r="EK4" s="27">
        <v>10</v>
      </c>
      <c r="EL4" s="27">
        <v>10</v>
      </c>
      <c r="EM4" s="27">
        <v>10</v>
      </c>
      <c r="EN4" s="27">
        <v>10</v>
      </c>
      <c r="EO4" s="27">
        <v>10</v>
      </c>
      <c r="EP4" s="29">
        <v>0</v>
      </c>
      <c r="EQ4" s="29">
        <v>0</v>
      </c>
      <c r="ER4" s="29">
        <v>0</v>
      </c>
      <c r="ES4" s="29">
        <v>0</v>
      </c>
      <c r="ET4" s="29">
        <v>0</v>
      </c>
      <c r="EU4" s="29">
        <v>0</v>
      </c>
      <c r="EV4" s="29">
        <v>0</v>
      </c>
      <c r="EW4" s="29">
        <v>0</v>
      </c>
      <c r="EX4" s="30">
        <v>0</v>
      </c>
      <c r="EY4" s="30">
        <v>0</v>
      </c>
      <c r="EZ4" s="30">
        <v>0</v>
      </c>
      <c r="FA4" s="30">
        <v>0</v>
      </c>
      <c r="FB4" s="30">
        <v>0</v>
      </c>
      <c r="FC4" s="31">
        <v>7.5</v>
      </c>
      <c r="FD4" s="31">
        <v>7.5</v>
      </c>
      <c r="FE4" s="31">
        <v>7.5</v>
      </c>
      <c r="FF4" s="31">
        <v>10</v>
      </c>
      <c r="FG4" s="32">
        <v>10</v>
      </c>
      <c r="FH4" s="32">
        <v>10</v>
      </c>
      <c r="FI4" s="32">
        <v>10</v>
      </c>
      <c r="FJ4" s="32">
        <v>10</v>
      </c>
      <c r="FK4" s="32">
        <v>10</v>
      </c>
      <c r="FL4" s="32">
        <v>10</v>
      </c>
      <c r="FM4" s="26">
        <v>0</v>
      </c>
      <c r="FN4" s="26">
        <v>0</v>
      </c>
      <c r="FO4" s="26">
        <v>0</v>
      </c>
      <c r="FP4" s="26">
        <v>0</v>
      </c>
      <c r="FQ4" s="26">
        <v>0</v>
      </c>
      <c r="FR4" s="26">
        <v>0</v>
      </c>
      <c r="FS4" s="33">
        <v>7.5</v>
      </c>
      <c r="FT4" s="33">
        <v>7.5</v>
      </c>
      <c r="FU4" s="33">
        <v>7.5</v>
      </c>
      <c r="FV4" s="33">
        <v>7.5</v>
      </c>
      <c r="FW4" s="33">
        <v>7.5</v>
      </c>
      <c r="FX4" s="33">
        <v>7.5</v>
      </c>
      <c r="FY4" s="34">
        <v>10</v>
      </c>
      <c r="FZ4" s="34">
        <v>10</v>
      </c>
      <c r="GA4" s="34">
        <v>10</v>
      </c>
      <c r="GB4" s="34">
        <v>10</v>
      </c>
      <c r="GC4" s="34">
        <v>10</v>
      </c>
      <c r="GD4" s="35">
        <v>10</v>
      </c>
      <c r="GE4" s="35">
        <v>10</v>
      </c>
      <c r="GF4" s="35">
        <v>10</v>
      </c>
      <c r="GG4" s="35">
        <v>10</v>
      </c>
      <c r="GH4" s="35">
        <v>10</v>
      </c>
      <c r="GI4" s="36">
        <v>10</v>
      </c>
      <c r="GJ4" s="36">
        <v>10</v>
      </c>
      <c r="GK4" s="36">
        <v>10</v>
      </c>
      <c r="GL4" s="36">
        <v>10</v>
      </c>
      <c r="GM4" s="37">
        <v>10</v>
      </c>
      <c r="GN4" s="37">
        <v>10</v>
      </c>
      <c r="GO4" s="37">
        <v>10</v>
      </c>
      <c r="GP4" s="37">
        <v>10</v>
      </c>
      <c r="GQ4" s="38">
        <v>10</v>
      </c>
      <c r="GR4" s="38">
        <v>10</v>
      </c>
      <c r="GS4" s="38">
        <v>10</v>
      </c>
      <c r="GT4" s="38">
        <v>10</v>
      </c>
      <c r="GU4" s="39">
        <v>10</v>
      </c>
      <c r="GV4" s="39">
        <v>7.5</v>
      </c>
      <c r="GW4" s="39">
        <v>10</v>
      </c>
      <c r="GX4" s="39">
        <v>10</v>
      </c>
      <c r="GY4" s="40">
        <v>10</v>
      </c>
      <c r="GZ4" s="40">
        <v>10</v>
      </c>
      <c r="HA4" s="40">
        <v>10</v>
      </c>
      <c r="HB4" s="40">
        <v>10</v>
      </c>
    </row>
    <row r="5" spans="1:210" s="1" customFormat="1" ht="15.5" x14ac:dyDescent="0.35">
      <c r="A5" s="22" t="s">
        <v>43</v>
      </c>
      <c r="B5" s="22" t="s">
        <v>47</v>
      </c>
      <c r="C5" s="22" t="s">
        <v>49</v>
      </c>
      <c r="D5" s="51">
        <v>10</v>
      </c>
      <c r="E5" s="51">
        <v>10</v>
      </c>
      <c r="F5" s="51">
        <v>10</v>
      </c>
      <c r="G5" s="51">
        <v>7.5</v>
      </c>
      <c r="H5" s="51">
        <v>7.5</v>
      </c>
      <c r="I5" s="51">
        <v>7.5</v>
      </c>
      <c r="J5" s="51">
        <v>10</v>
      </c>
      <c r="K5" s="51">
        <v>10</v>
      </c>
      <c r="L5" s="51">
        <v>10</v>
      </c>
      <c r="M5" s="51">
        <v>10</v>
      </c>
      <c r="N5" s="51">
        <v>10</v>
      </c>
      <c r="O5" s="51">
        <v>10</v>
      </c>
      <c r="P5" s="51">
        <v>10</v>
      </c>
      <c r="Q5" s="51">
        <v>10</v>
      </c>
      <c r="R5" s="51">
        <v>10</v>
      </c>
      <c r="S5" s="51">
        <v>10</v>
      </c>
      <c r="T5" s="51">
        <v>7.5</v>
      </c>
      <c r="U5" s="51">
        <v>7.5</v>
      </c>
      <c r="V5" s="51">
        <v>10</v>
      </c>
      <c r="W5" s="51">
        <v>10</v>
      </c>
      <c r="X5" s="52">
        <v>10</v>
      </c>
      <c r="Y5" s="52">
        <v>7.5</v>
      </c>
      <c r="Z5" s="52">
        <v>7.5</v>
      </c>
      <c r="AA5" s="52">
        <v>10</v>
      </c>
      <c r="AB5" s="53">
        <v>10</v>
      </c>
      <c r="AC5" s="53">
        <v>10</v>
      </c>
      <c r="AD5" s="53">
        <v>10</v>
      </c>
      <c r="AE5" s="53">
        <v>10</v>
      </c>
      <c r="AF5" s="54">
        <v>5</v>
      </c>
      <c r="AG5" s="54">
        <v>10</v>
      </c>
      <c r="AH5" s="54">
        <v>10</v>
      </c>
      <c r="AI5" s="54">
        <v>10</v>
      </c>
      <c r="AJ5" s="54">
        <v>10</v>
      </c>
      <c r="AK5" s="54">
        <v>10</v>
      </c>
      <c r="AL5" s="55">
        <v>7.5</v>
      </c>
      <c r="AM5" s="55">
        <v>10</v>
      </c>
      <c r="AN5" s="55">
        <v>7.5</v>
      </c>
      <c r="AO5" s="55">
        <v>5</v>
      </c>
      <c r="AP5" s="55">
        <v>7.5</v>
      </c>
      <c r="AQ5" s="56">
        <v>7.5</v>
      </c>
      <c r="AR5" s="56">
        <v>10</v>
      </c>
      <c r="AS5" s="56">
        <v>10</v>
      </c>
      <c r="AT5" s="56">
        <v>10</v>
      </c>
      <c r="AU5" s="56">
        <v>10</v>
      </c>
      <c r="AV5" s="57">
        <v>10</v>
      </c>
      <c r="AW5" s="57">
        <v>10</v>
      </c>
      <c r="AX5" s="57">
        <v>10</v>
      </c>
      <c r="AY5" s="57">
        <v>10</v>
      </c>
      <c r="AZ5" s="57">
        <v>10</v>
      </c>
      <c r="BA5" s="57">
        <v>10</v>
      </c>
      <c r="BB5" s="58">
        <v>10</v>
      </c>
      <c r="BC5" s="58">
        <v>10</v>
      </c>
      <c r="BD5" s="58">
        <v>10</v>
      </c>
      <c r="BE5" s="58">
        <v>10</v>
      </c>
      <c r="BF5" s="58">
        <v>10</v>
      </c>
      <c r="BG5" s="58">
        <v>10</v>
      </c>
      <c r="BH5" s="51">
        <v>7.5</v>
      </c>
      <c r="BI5" s="51">
        <v>7.5</v>
      </c>
      <c r="BJ5" s="51">
        <v>10</v>
      </c>
      <c r="BK5" s="51">
        <v>10</v>
      </c>
      <c r="BL5" s="51">
        <v>7.5</v>
      </c>
      <c r="BM5" s="51">
        <v>7.5</v>
      </c>
      <c r="BN5" s="51">
        <v>0</v>
      </c>
      <c r="BO5" s="51">
        <v>7.5</v>
      </c>
      <c r="BP5" s="51">
        <v>10</v>
      </c>
      <c r="BQ5" s="51">
        <v>10</v>
      </c>
      <c r="BR5" s="51">
        <v>10</v>
      </c>
      <c r="BS5" s="51">
        <v>7.5</v>
      </c>
      <c r="BT5" s="51">
        <v>7.5</v>
      </c>
      <c r="BU5" s="51">
        <v>7.5</v>
      </c>
      <c r="BV5" s="51">
        <v>7.5</v>
      </c>
      <c r="BW5" s="52">
        <v>7.5</v>
      </c>
      <c r="BX5" s="52">
        <v>7.5</v>
      </c>
      <c r="BY5" s="52">
        <v>7.5</v>
      </c>
      <c r="BZ5" s="52">
        <v>7.5</v>
      </c>
      <c r="CA5" s="52">
        <v>7.5</v>
      </c>
      <c r="CB5" s="53">
        <v>7.5</v>
      </c>
      <c r="CC5" s="53">
        <v>7.5</v>
      </c>
      <c r="CD5" s="53">
        <v>7.5</v>
      </c>
      <c r="CE5" s="53">
        <v>7.5</v>
      </c>
      <c r="CF5" s="53">
        <v>7.5</v>
      </c>
      <c r="CG5" s="59">
        <v>7.5</v>
      </c>
      <c r="CH5" s="59">
        <v>7.5</v>
      </c>
      <c r="CI5" s="59">
        <v>7.5</v>
      </c>
      <c r="CJ5" s="59">
        <v>7.5</v>
      </c>
      <c r="CK5" s="59">
        <v>7.5</v>
      </c>
      <c r="CL5" s="55">
        <v>7.5</v>
      </c>
      <c r="CM5" s="55">
        <v>7.5</v>
      </c>
      <c r="CN5" s="55">
        <v>7.5</v>
      </c>
      <c r="CO5" s="55">
        <v>7.5</v>
      </c>
      <c r="CP5" s="55">
        <v>7.5</v>
      </c>
      <c r="CQ5" s="56">
        <v>10</v>
      </c>
      <c r="CR5" s="56">
        <v>7.5</v>
      </c>
      <c r="CS5" s="56">
        <v>7.5</v>
      </c>
      <c r="CT5" s="56">
        <v>10</v>
      </c>
      <c r="CU5" s="56">
        <v>7.5</v>
      </c>
      <c r="CV5" s="23">
        <v>10</v>
      </c>
      <c r="CW5" s="23">
        <v>10</v>
      </c>
      <c r="CX5" s="23">
        <v>10</v>
      </c>
      <c r="CY5" s="23">
        <v>10</v>
      </c>
      <c r="CZ5" s="24">
        <v>10</v>
      </c>
      <c r="DA5" s="24">
        <v>10</v>
      </c>
      <c r="DB5" s="24">
        <v>7.5</v>
      </c>
      <c r="DC5" s="24">
        <v>7.5</v>
      </c>
      <c r="DD5" s="24">
        <v>10</v>
      </c>
      <c r="DE5" s="24">
        <v>10</v>
      </c>
      <c r="DF5" s="24">
        <v>7.5</v>
      </c>
      <c r="DG5" s="24">
        <v>7.5</v>
      </c>
      <c r="DH5" s="24">
        <v>0</v>
      </c>
      <c r="DI5" s="24">
        <v>0</v>
      </c>
      <c r="DJ5" s="24">
        <v>7.5</v>
      </c>
      <c r="DK5" s="25">
        <v>10</v>
      </c>
      <c r="DL5" s="25">
        <v>10</v>
      </c>
      <c r="DM5" s="25">
        <v>7.5</v>
      </c>
      <c r="DN5" s="25">
        <v>7.5</v>
      </c>
      <c r="DO5" s="25">
        <v>7.5</v>
      </c>
      <c r="DP5" s="25">
        <v>10</v>
      </c>
      <c r="DQ5" s="26">
        <v>10</v>
      </c>
      <c r="DR5" s="26">
        <v>10</v>
      </c>
      <c r="DS5" s="26">
        <v>7.5</v>
      </c>
      <c r="DT5" s="26">
        <v>7.5</v>
      </c>
      <c r="DU5" s="27">
        <v>10</v>
      </c>
      <c r="DV5" s="27">
        <v>10</v>
      </c>
      <c r="DW5" s="27">
        <v>10</v>
      </c>
      <c r="DX5" s="27">
        <v>7.5</v>
      </c>
      <c r="DY5" s="28">
        <v>7.5</v>
      </c>
      <c r="DZ5" s="28">
        <v>7.5</v>
      </c>
      <c r="EA5" s="28">
        <v>7.5</v>
      </c>
      <c r="EB5" s="28">
        <v>7.5</v>
      </c>
      <c r="EC5" s="25">
        <v>7.5</v>
      </c>
      <c r="ED5" s="25">
        <v>7.5</v>
      </c>
      <c r="EE5" s="25">
        <v>7.5</v>
      </c>
      <c r="EF5" s="25">
        <v>7.5</v>
      </c>
      <c r="EG5" s="25">
        <v>7.5</v>
      </c>
      <c r="EH5" s="25">
        <v>7.5</v>
      </c>
      <c r="EI5" s="25">
        <v>5</v>
      </c>
      <c r="EJ5" s="25">
        <v>7.5</v>
      </c>
      <c r="EK5" s="27">
        <v>10</v>
      </c>
      <c r="EL5" s="27">
        <v>10</v>
      </c>
      <c r="EM5" s="27">
        <v>7.5</v>
      </c>
      <c r="EN5" s="27">
        <v>7.5</v>
      </c>
      <c r="EO5" s="27">
        <v>10</v>
      </c>
      <c r="EP5" s="29">
        <v>10</v>
      </c>
      <c r="EQ5" s="29">
        <v>10</v>
      </c>
      <c r="ER5" s="29">
        <v>10</v>
      </c>
      <c r="ES5" s="29">
        <v>10</v>
      </c>
      <c r="ET5" s="29">
        <v>10</v>
      </c>
      <c r="EU5" s="29">
        <v>10</v>
      </c>
      <c r="EV5" s="29">
        <v>5</v>
      </c>
      <c r="EW5" s="29">
        <v>7.5</v>
      </c>
      <c r="EX5" s="30">
        <v>10</v>
      </c>
      <c r="EY5" s="30">
        <v>10</v>
      </c>
      <c r="EZ5" s="30">
        <v>7.5</v>
      </c>
      <c r="FA5" s="30">
        <v>7.5</v>
      </c>
      <c r="FB5" s="30">
        <v>7.5</v>
      </c>
      <c r="FC5" s="31">
        <v>7.5</v>
      </c>
      <c r="FD5" s="31">
        <v>10</v>
      </c>
      <c r="FE5" s="31">
        <v>7.5</v>
      </c>
      <c r="FF5" s="31">
        <v>7.5</v>
      </c>
      <c r="FG5" s="32">
        <v>7.5</v>
      </c>
      <c r="FH5" s="32">
        <v>7.5</v>
      </c>
      <c r="FI5" s="32">
        <v>7.5</v>
      </c>
      <c r="FJ5" s="32">
        <v>7.5</v>
      </c>
      <c r="FK5" s="32">
        <v>7.5</v>
      </c>
      <c r="FL5" s="32">
        <v>7.5</v>
      </c>
      <c r="FM5" s="26">
        <v>7.5</v>
      </c>
      <c r="FN5" s="26">
        <v>7.5</v>
      </c>
      <c r="FO5" s="26">
        <v>7.5</v>
      </c>
      <c r="FP5" s="26">
        <v>7.5</v>
      </c>
      <c r="FQ5" s="26">
        <v>7.5</v>
      </c>
      <c r="FR5" s="26">
        <v>7.5</v>
      </c>
      <c r="FS5" s="33">
        <v>7.5</v>
      </c>
      <c r="FT5" s="33">
        <v>10</v>
      </c>
      <c r="FU5" s="33">
        <v>10</v>
      </c>
      <c r="FV5" s="33">
        <v>10</v>
      </c>
      <c r="FW5" s="33">
        <v>10</v>
      </c>
      <c r="FX5" s="33">
        <v>10</v>
      </c>
      <c r="FY5" s="34">
        <v>10</v>
      </c>
      <c r="FZ5" s="34">
        <v>10</v>
      </c>
      <c r="GA5" s="34">
        <v>10</v>
      </c>
      <c r="GB5" s="34">
        <v>10</v>
      </c>
      <c r="GC5" s="34">
        <v>10</v>
      </c>
      <c r="GD5" s="35">
        <v>10</v>
      </c>
      <c r="GE5" s="35">
        <v>10</v>
      </c>
      <c r="GF5" s="35">
        <v>10</v>
      </c>
      <c r="GG5" s="35">
        <v>10</v>
      </c>
      <c r="GH5" s="35">
        <v>10</v>
      </c>
      <c r="GI5" s="36">
        <v>10</v>
      </c>
      <c r="GJ5" s="36">
        <v>10</v>
      </c>
      <c r="GK5" s="36">
        <v>10</v>
      </c>
      <c r="GL5" s="36">
        <v>10</v>
      </c>
      <c r="GM5" s="37">
        <v>10</v>
      </c>
      <c r="GN5" s="37">
        <v>5</v>
      </c>
      <c r="GO5" s="37">
        <v>5</v>
      </c>
      <c r="GP5" s="37">
        <v>5</v>
      </c>
      <c r="GQ5" s="38">
        <v>10</v>
      </c>
      <c r="GR5" s="38">
        <v>10</v>
      </c>
      <c r="GS5" s="38">
        <v>10</v>
      </c>
      <c r="GT5" s="38">
        <v>10</v>
      </c>
      <c r="GU5" s="39">
        <v>10</v>
      </c>
      <c r="GV5" s="39">
        <v>10</v>
      </c>
      <c r="GW5" s="39">
        <v>10</v>
      </c>
      <c r="GX5" s="39">
        <v>10</v>
      </c>
      <c r="GY5" s="40">
        <v>7.5</v>
      </c>
      <c r="GZ5" s="40">
        <v>7.5</v>
      </c>
      <c r="HA5" s="40">
        <v>10</v>
      </c>
      <c r="HB5" s="40">
        <v>10</v>
      </c>
    </row>
    <row r="6" spans="1:210" s="1" customFormat="1" ht="15.5" x14ac:dyDescent="0.35">
      <c r="A6" s="22" t="s">
        <v>43</v>
      </c>
      <c r="B6" s="22" t="s">
        <v>47</v>
      </c>
      <c r="C6" s="22" t="s">
        <v>50</v>
      </c>
      <c r="D6" s="51">
        <v>0</v>
      </c>
      <c r="E6" s="51">
        <v>7.5</v>
      </c>
      <c r="F6" s="51">
        <v>0</v>
      </c>
      <c r="G6" s="51">
        <v>7.5</v>
      </c>
      <c r="H6" s="51">
        <v>0</v>
      </c>
      <c r="I6" s="51">
        <v>2.5</v>
      </c>
      <c r="J6" s="51">
        <v>0</v>
      </c>
      <c r="K6" s="51">
        <v>7.5</v>
      </c>
      <c r="L6" s="51">
        <v>0</v>
      </c>
      <c r="M6" s="51">
        <v>10</v>
      </c>
      <c r="N6" s="51">
        <v>0</v>
      </c>
      <c r="O6" s="51">
        <v>10</v>
      </c>
      <c r="P6" s="51">
        <v>0</v>
      </c>
      <c r="Q6" s="51">
        <v>7.5</v>
      </c>
      <c r="R6" s="51">
        <v>0</v>
      </c>
      <c r="S6" s="51">
        <v>7.5</v>
      </c>
      <c r="T6" s="51">
        <v>0</v>
      </c>
      <c r="U6" s="51">
        <v>0</v>
      </c>
      <c r="V6" s="51">
        <v>0</v>
      </c>
      <c r="W6" s="51">
        <v>10</v>
      </c>
      <c r="X6" s="52">
        <v>7.5</v>
      </c>
      <c r="Y6" s="52">
        <v>7.5</v>
      </c>
      <c r="Z6" s="52">
        <v>7.5</v>
      </c>
      <c r="AA6" s="52">
        <v>7.5</v>
      </c>
      <c r="AB6" s="53">
        <v>7.5</v>
      </c>
      <c r="AC6" s="53">
        <v>10</v>
      </c>
      <c r="AD6" s="53">
        <v>7.5</v>
      </c>
      <c r="AE6" s="53">
        <v>10</v>
      </c>
      <c r="AF6" s="54">
        <v>10</v>
      </c>
      <c r="AG6" s="54">
        <v>10</v>
      </c>
      <c r="AH6" s="54">
        <v>10</v>
      </c>
      <c r="AI6" s="54">
        <v>10</v>
      </c>
      <c r="AJ6" s="54">
        <v>10</v>
      </c>
      <c r="AK6" s="54">
        <v>10</v>
      </c>
      <c r="AL6" s="55">
        <v>7.5</v>
      </c>
      <c r="AM6" s="55">
        <v>10</v>
      </c>
      <c r="AN6" s="55">
        <v>10</v>
      </c>
      <c r="AO6" s="55">
        <v>7.5</v>
      </c>
      <c r="AP6" s="55">
        <v>7.5</v>
      </c>
      <c r="AQ6" s="56">
        <v>0</v>
      </c>
      <c r="AR6" s="56">
        <v>10</v>
      </c>
      <c r="AS6" s="56">
        <v>10</v>
      </c>
      <c r="AT6" s="56">
        <v>10</v>
      </c>
      <c r="AU6" s="56">
        <v>0</v>
      </c>
      <c r="AV6" s="57">
        <v>10</v>
      </c>
      <c r="AW6" s="57">
        <v>10</v>
      </c>
      <c r="AX6" s="57">
        <v>10</v>
      </c>
      <c r="AY6" s="57">
        <v>10</v>
      </c>
      <c r="AZ6" s="57">
        <v>10</v>
      </c>
      <c r="BA6" s="57">
        <v>10</v>
      </c>
      <c r="BB6" s="58">
        <v>10</v>
      </c>
      <c r="BC6" s="58">
        <v>10</v>
      </c>
      <c r="BD6" s="58">
        <v>10</v>
      </c>
      <c r="BE6" s="58">
        <v>10</v>
      </c>
      <c r="BF6" s="58">
        <v>10</v>
      </c>
      <c r="BG6" s="58">
        <v>10</v>
      </c>
      <c r="BH6" s="51">
        <v>7.5</v>
      </c>
      <c r="BI6" s="51">
        <v>10</v>
      </c>
      <c r="BJ6" s="51">
        <v>7.5</v>
      </c>
      <c r="BK6" s="51">
        <v>10</v>
      </c>
      <c r="BL6" s="51">
        <v>10</v>
      </c>
      <c r="BM6" s="51">
        <v>10</v>
      </c>
      <c r="BN6" s="51">
        <v>10</v>
      </c>
      <c r="BO6" s="51">
        <v>7.5</v>
      </c>
      <c r="BP6" s="51">
        <v>7.5</v>
      </c>
      <c r="BQ6" s="51">
        <v>7.5</v>
      </c>
      <c r="BR6" s="51">
        <v>10</v>
      </c>
      <c r="BS6" s="51">
        <v>10</v>
      </c>
      <c r="BT6" s="51">
        <v>7.5</v>
      </c>
      <c r="BU6" s="51">
        <v>10</v>
      </c>
      <c r="BV6" s="51">
        <v>0</v>
      </c>
      <c r="BW6" s="52">
        <v>10</v>
      </c>
      <c r="BX6" s="52">
        <v>10</v>
      </c>
      <c r="BY6" s="52">
        <v>10</v>
      </c>
      <c r="BZ6" s="52">
        <v>10</v>
      </c>
      <c r="CA6" s="52">
        <v>10</v>
      </c>
      <c r="CB6" s="53">
        <v>7.5</v>
      </c>
      <c r="CC6" s="53">
        <v>7.5</v>
      </c>
      <c r="CD6" s="53">
        <v>10</v>
      </c>
      <c r="CE6" s="53">
        <v>10</v>
      </c>
      <c r="CF6" s="53">
        <v>10</v>
      </c>
      <c r="CG6" s="59">
        <v>10</v>
      </c>
      <c r="CH6" s="59">
        <v>10</v>
      </c>
      <c r="CI6" s="59">
        <v>10</v>
      </c>
      <c r="CJ6" s="59">
        <v>10</v>
      </c>
      <c r="CK6" s="59">
        <v>10</v>
      </c>
      <c r="CL6" s="55">
        <v>10</v>
      </c>
      <c r="CM6" s="55">
        <v>10</v>
      </c>
      <c r="CN6" s="55">
        <v>10</v>
      </c>
      <c r="CO6" s="55">
        <v>10</v>
      </c>
      <c r="CP6" s="55">
        <v>10</v>
      </c>
      <c r="CQ6" s="56">
        <v>10</v>
      </c>
      <c r="CR6" s="56">
        <v>10</v>
      </c>
      <c r="CS6" s="56">
        <v>10</v>
      </c>
      <c r="CT6" s="56">
        <v>10</v>
      </c>
      <c r="CU6" s="56">
        <v>10</v>
      </c>
      <c r="CV6" s="23">
        <v>0</v>
      </c>
      <c r="CW6" s="23">
        <v>0</v>
      </c>
      <c r="CX6" s="23">
        <v>0</v>
      </c>
      <c r="CY6" s="23">
        <v>0</v>
      </c>
      <c r="CZ6" s="24">
        <v>10</v>
      </c>
      <c r="DA6" s="24">
        <v>10</v>
      </c>
      <c r="DB6" s="24">
        <v>10</v>
      </c>
      <c r="DC6" s="24">
        <v>10</v>
      </c>
      <c r="DD6" s="24">
        <v>10</v>
      </c>
      <c r="DE6" s="24">
        <v>0</v>
      </c>
      <c r="DF6" s="24">
        <v>10</v>
      </c>
      <c r="DG6" s="24">
        <v>10</v>
      </c>
      <c r="DH6" s="24">
        <v>0</v>
      </c>
      <c r="DI6" s="24">
        <v>0</v>
      </c>
      <c r="DJ6" s="24">
        <v>0</v>
      </c>
      <c r="DK6" s="25">
        <v>10</v>
      </c>
      <c r="DL6" s="25">
        <v>10</v>
      </c>
      <c r="DM6" s="25">
        <v>10</v>
      </c>
      <c r="DN6" s="25">
        <v>10</v>
      </c>
      <c r="DO6" s="25">
        <v>10</v>
      </c>
      <c r="DP6" s="25">
        <v>10</v>
      </c>
      <c r="DQ6" s="26">
        <v>10</v>
      </c>
      <c r="DR6" s="26">
        <v>10</v>
      </c>
      <c r="DS6" s="26">
        <v>7.5</v>
      </c>
      <c r="DT6" s="26">
        <v>7.5</v>
      </c>
      <c r="DU6" s="27">
        <v>7.5</v>
      </c>
      <c r="DV6" s="27">
        <v>7.5</v>
      </c>
      <c r="DW6" s="27">
        <v>0</v>
      </c>
      <c r="DX6" s="27">
        <v>5</v>
      </c>
      <c r="DY6" s="28">
        <v>7.5</v>
      </c>
      <c r="DZ6" s="28">
        <v>10</v>
      </c>
      <c r="EA6" s="28">
        <v>7.5</v>
      </c>
      <c r="EB6" s="28">
        <v>7.5</v>
      </c>
      <c r="EC6" s="25">
        <v>7.5</v>
      </c>
      <c r="ED6" s="25">
        <v>7.5</v>
      </c>
      <c r="EE6" s="25">
        <v>10</v>
      </c>
      <c r="EF6" s="25">
        <v>7.5</v>
      </c>
      <c r="EG6" s="25">
        <v>7.5</v>
      </c>
      <c r="EH6" s="25">
        <v>7.5</v>
      </c>
      <c r="EI6" s="25">
        <v>2.5</v>
      </c>
      <c r="EJ6" s="25">
        <v>7.5</v>
      </c>
      <c r="EK6" s="27">
        <v>10</v>
      </c>
      <c r="EL6" s="27">
        <v>10</v>
      </c>
      <c r="EM6" s="27">
        <v>7.5</v>
      </c>
      <c r="EN6" s="27">
        <v>7.5</v>
      </c>
      <c r="EO6" s="27">
        <v>7.5</v>
      </c>
      <c r="EP6" s="29">
        <v>0</v>
      </c>
      <c r="EQ6" s="29">
        <v>0</v>
      </c>
      <c r="ER6" s="29">
        <v>0</v>
      </c>
      <c r="ES6" s="29">
        <v>0</v>
      </c>
      <c r="ET6" s="29">
        <v>0</v>
      </c>
      <c r="EU6" s="29">
        <v>0</v>
      </c>
      <c r="EV6" s="29">
        <v>0</v>
      </c>
      <c r="EW6" s="29">
        <v>0</v>
      </c>
      <c r="EX6" s="30">
        <v>0</v>
      </c>
      <c r="EY6" s="30">
        <v>0</v>
      </c>
      <c r="EZ6" s="30">
        <v>0</v>
      </c>
      <c r="FA6" s="30">
        <v>0</v>
      </c>
      <c r="FB6" s="30">
        <v>0</v>
      </c>
      <c r="FC6" s="31">
        <v>10</v>
      </c>
      <c r="FD6" s="31">
        <v>10</v>
      </c>
      <c r="FE6" s="31">
        <v>10</v>
      </c>
      <c r="FF6" s="31">
        <v>10</v>
      </c>
      <c r="FG6" s="32">
        <v>10</v>
      </c>
      <c r="FH6" s="32">
        <v>7.5</v>
      </c>
      <c r="FI6" s="32">
        <v>10</v>
      </c>
      <c r="FJ6" s="32">
        <v>10</v>
      </c>
      <c r="FK6" s="32">
        <v>10</v>
      </c>
      <c r="FL6" s="32">
        <v>10</v>
      </c>
      <c r="FM6" s="26">
        <v>0</v>
      </c>
      <c r="FN6" s="26">
        <v>0</v>
      </c>
      <c r="FO6" s="26">
        <v>0</v>
      </c>
      <c r="FP6" s="26">
        <v>0</v>
      </c>
      <c r="FQ6" s="26">
        <v>0</v>
      </c>
      <c r="FR6" s="26">
        <v>0</v>
      </c>
      <c r="FS6" s="33">
        <v>10</v>
      </c>
      <c r="FT6" s="33">
        <v>10</v>
      </c>
      <c r="FU6" s="33">
        <v>10</v>
      </c>
      <c r="FV6" s="33">
        <v>10</v>
      </c>
      <c r="FW6" s="33">
        <v>10</v>
      </c>
      <c r="FX6" s="33">
        <v>10</v>
      </c>
      <c r="FY6" s="34">
        <v>10</v>
      </c>
      <c r="FZ6" s="34">
        <v>10</v>
      </c>
      <c r="GA6" s="34">
        <v>10</v>
      </c>
      <c r="GB6" s="34">
        <v>10</v>
      </c>
      <c r="GC6" s="34">
        <v>10</v>
      </c>
      <c r="GD6" s="35">
        <v>10</v>
      </c>
      <c r="GE6" s="35">
        <v>10</v>
      </c>
      <c r="GF6" s="35">
        <v>10</v>
      </c>
      <c r="GG6" s="35">
        <v>10</v>
      </c>
      <c r="GH6" s="35">
        <v>10</v>
      </c>
      <c r="GI6" s="36">
        <v>10</v>
      </c>
      <c r="GJ6" s="36">
        <v>10</v>
      </c>
      <c r="GK6" s="36">
        <v>10</v>
      </c>
      <c r="GL6" s="36">
        <v>10</v>
      </c>
      <c r="GM6" s="37">
        <v>10</v>
      </c>
      <c r="GN6" s="37">
        <v>10</v>
      </c>
      <c r="GO6" s="37">
        <v>10</v>
      </c>
      <c r="GP6" s="37">
        <v>10</v>
      </c>
      <c r="GQ6" s="38">
        <v>10</v>
      </c>
      <c r="GR6" s="38">
        <v>10</v>
      </c>
      <c r="GS6" s="38">
        <v>10</v>
      </c>
      <c r="GT6" s="38">
        <v>10</v>
      </c>
      <c r="GU6" s="39">
        <v>10</v>
      </c>
      <c r="GV6" s="39">
        <v>10</v>
      </c>
      <c r="GW6" s="39">
        <v>5</v>
      </c>
      <c r="GX6" s="39">
        <v>10</v>
      </c>
      <c r="GY6" s="40">
        <v>7.5</v>
      </c>
      <c r="GZ6" s="40">
        <v>7.5</v>
      </c>
      <c r="HA6" s="40">
        <v>7.5</v>
      </c>
      <c r="HB6" s="40">
        <v>7.5</v>
      </c>
    </row>
    <row r="7" spans="1:210" s="1" customFormat="1" ht="15.5" x14ac:dyDescent="0.35">
      <c r="A7" s="22" t="s">
        <v>43</v>
      </c>
      <c r="B7" s="22" t="s">
        <v>47</v>
      </c>
      <c r="C7" s="22" t="s">
        <v>51</v>
      </c>
      <c r="D7" s="51">
        <v>7.5</v>
      </c>
      <c r="E7" s="51">
        <v>7.5</v>
      </c>
      <c r="F7" s="51">
        <v>7.5</v>
      </c>
      <c r="G7" s="51">
        <v>7.5</v>
      </c>
      <c r="H7" s="51">
        <v>7.5</v>
      </c>
      <c r="I7" s="51">
        <v>7.5</v>
      </c>
      <c r="J7" s="51">
        <v>7.5</v>
      </c>
      <c r="K7" s="51">
        <v>7.5</v>
      </c>
      <c r="L7" s="51">
        <v>7.5</v>
      </c>
      <c r="M7" s="51">
        <v>7.5</v>
      </c>
      <c r="N7" s="51">
        <v>10</v>
      </c>
      <c r="O7" s="51">
        <v>10</v>
      </c>
      <c r="P7" s="51">
        <v>7.5</v>
      </c>
      <c r="Q7" s="51">
        <v>7.5</v>
      </c>
      <c r="R7" s="51">
        <v>10</v>
      </c>
      <c r="S7" s="51">
        <v>10</v>
      </c>
      <c r="T7" s="51">
        <v>7.5</v>
      </c>
      <c r="U7" s="51">
        <v>5</v>
      </c>
      <c r="V7" s="51">
        <v>10</v>
      </c>
      <c r="W7" s="51">
        <v>10</v>
      </c>
      <c r="X7" s="52">
        <v>7.5</v>
      </c>
      <c r="Y7" s="52">
        <v>7.5</v>
      </c>
      <c r="Z7" s="52">
        <v>7.5</v>
      </c>
      <c r="AA7" s="52">
        <v>7.5</v>
      </c>
      <c r="AB7" s="53">
        <v>7.5</v>
      </c>
      <c r="AC7" s="53">
        <v>7.5</v>
      </c>
      <c r="AD7" s="53">
        <v>7.5</v>
      </c>
      <c r="AE7" s="53">
        <v>7.5</v>
      </c>
      <c r="AF7" s="54">
        <v>7.5</v>
      </c>
      <c r="AG7" s="54">
        <v>10</v>
      </c>
      <c r="AH7" s="54">
        <v>10</v>
      </c>
      <c r="AI7" s="54">
        <v>10</v>
      </c>
      <c r="AJ7" s="54">
        <v>10</v>
      </c>
      <c r="AK7" s="54">
        <v>2.5</v>
      </c>
      <c r="AL7" s="55">
        <v>10</v>
      </c>
      <c r="AM7" s="55">
        <v>10</v>
      </c>
      <c r="AN7" s="55">
        <v>10</v>
      </c>
      <c r="AO7" s="55">
        <v>10</v>
      </c>
      <c r="AP7" s="55">
        <v>7.5</v>
      </c>
      <c r="AQ7" s="56">
        <v>10</v>
      </c>
      <c r="AR7" s="56">
        <v>10</v>
      </c>
      <c r="AS7" s="56">
        <v>10</v>
      </c>
      <c r="AT7" s="56">
        <v>10</v>
      </c>
      <c r="AU7" s="56">
        <v>7.5</v>
      </c>
      <c r="AV7" s="57">
        <v>10</v>
      </c>
      <c r="AW7" s="57">
        <v>10</v>
      </c>
      <c r="AX7" s="57">
        <v>10</v>
      </c>
      <c r="AY7" s="57">
        <v>10</v>
      </c>
      <c r="AZ7" s="57">
        <v>10</v>
      </c>
      <c r="BA7" s="57">
        <v>7.5</v>
      </c>
      <c r="BB7" s="58">
        <v>10</v>
      </c>
      <c r="BC7" s="58">
        <v>10</v>
      </c>
      <c r="BD7" s="58">
        <v>10</v>
      </c>
      <c r="BE7" s="58">
        <v>10</v>
      </c>
      <c r="BF7" s="58">
        <v>10</v>
      </c>
      <c r="BG7" s="58">
        <v>7.5</v>
      </c>
      <c r="BH7" s="51">
        <v>10</v>
      </c>
      <c r="BI7" s="51">
        <v>10</v>
      </c>
      <c r="BJ7" s="51">
        <v>7.5</v>
      </c>
      <c r="BK7" s="51">
        <v>7.5</v>
      </c>
      <c r="BL7" s="51">
        <v>7.5</v>
      </c>
      <c r="BM7" s="51">
        <v>7.5</v>
      </c>
      <c r="BN7" s="51">
        <v>7.5</v>
      </c>
      <c r="BO7" s="51">
        <v>7.5</v>
      </c>
      <c r="BP7" s="51">
        <v>0</v>
      </c>
      <c r="BQ7" s="51">
        <v>7.5</v>
      </c>
      <c r="BR7" s="51">
        <v>7.5</v>
      </c>
      <c r="BS7" s="51">
        <v>10</v>
      </c>
      <c r="BT7" s="51">
        <v>5</v>
      </c>
      <c r="BU7" s="51">
        <v>10</v>
      </c>
      <c r="BV7" s="51">
        <v>2.5</v>
      </c>
      <c r="BW7" s="52">
        <v>10</v>
      </c>
      <c r="BX7" s="52">
        <v>7.5</v>
      </c>
      <c r="BY7" s="52">
        <v>10</v>
      </c>
      <c r="BZ7" s="52">
        <v>10</v>
      </c>
      <c r="CA7" s="52">
        <v>7.5</v>
      </c>
      <c r="CB7" s="53">
        <v>10</v>
      </c>
      <c r="CC7" s="53">
        <v>5</v>
      </c>
      <c r="CD7" s="53">
        <v>10</v>
      </c>
      <c r="CE7" s="53">
        <v>10</v>
      </c>
      <c r="CF7" s="53">
        <v>10</v>
      </c>
      <c r="CG7" s="59">
        <v>7.5</v>
      </c>
      <c r="CH7" s="59">
        <v>7.5</v>
      </c>
      <c r="CI7" s="59">
        <v>10</v>
      </c>
      <c r="CJ7" s="59">
        <v>10</v>
      </c>
      <c r="CK7" s="59">
        <v>5</v>
      </c>
      <c r="CL7" s="55">
        <v>10</v>
      </c>
      <c r="CM7" s="55">
        <v>10</v>
      </c>
      <c r="CN7" s="55">
        <v>10</v>
      </c>
      <c r="CO7" s="55">
        <v>5</v>
      </c>
      <c r="CP7" s="55">
        <v>7.5</v>
      </c>
      <c r="CQ7" s="56">
        <v>10</v>
      </c>
      <c r="CR7" s="56">
        <v>10</v>
      </c>
      <c r="CS7" s="56">
        <v>7.5</v>
      </c>
      <c r="CT7" s="56">
        <v>7.5</v>
      </c>
      <c r="CU7" s="56">
        <v>7.5</v>
      </c>
      <c r="CV7" s="23">
        <v>10</v>
      </c>
      <c r="CW7" s="23">
        <v>10</v>
      </c>
      <c r="CX7" s="23">
        <v>10</v>
      </c>
      <c r="CY7" s="23">
        <v>7.5</v>
      </c>
      <c r="CZ7" s="24">
        <v>10</v>
      </c>
      <c r="DA7" s="24">
        <v>10</v>
      </c>
      <c r="DB7" s="24">
        <v>10</v>
      </c>
      <c r="DC7" s="24">
        <v>10</v>
      </c>
      <c r="DD7" s="24">
        <v>10</v>
      </c>
      <c r="DE7" s="24">
        <v>10</v>
      </c>
      <c r="DF7" s="24">
        <v>10</v>
      </c>
      <c r="DG7" s="24">
        <v>10</v>
      </c>
      <c r="DH7" s="24">
        <v>7.5</v>
      </c>
      <c r="DI7" s="24">
        <v>10</v>
      </c>
      <c r="DJ7" s="24">
        <v>7.5</v>
      </c>
      <c r="DK7" s="25">
        <v>10</v>
      </c>
      <c r="DL7" s="25">
        <v>10</v>
      </c>
      <c r="DM7" s="25">
        <v>10</v>
      </c>
      <c r="DN7" s="25">
        <v>10</v>
      </c>
      <c r="DO7" s="25">
        <v>7.5</v>
      </c>
      <c r="DP7" s="25">
        <v>10</v>
      </c>
      <c r="DQ7" s="26">
        <v>7.5</v>
      </c>
      <c r="DR7" s="26">
        <v>10</v>
      </c>
      <c r="DS7" s="26">
        <v>7.5</v>
      </c>
      <c r="DT7" s="26">
        <v>7.5</v>
      </c>
      <c r="DU7" s="27">
        <v>10</v>
      </c>
      <c r="DV7" s="27">
        <v>10</v>
      </c>
      <c r="DW7" s="27">
        <v>7.5</v>
      </c>
      <c r="DX7" s="27">
        <v>7.5</v>
      </c>
      <c r="DY7" s="28">
        <v>7.5</v>
      </c>
      <c r="DZ7" s="28">
        <v>7.5</v>
      </c>
      <c r="EA7" s="28">
        <v>10</v>
      </c>
      <c r="EB7" s="28">
        <v>10</v>
      </c>
      <c r="EC7" s="25">
        <v>7.5</v>
      </c>
      <c r="ED7" s="25">
        <v>7.5</v>
      </c>
      <c r="EE7" s="25">
        <v>10</v>
      </c>
      <c r="EF7" s="25">
        <v>7.5</v>
      </c>
      <c r="EG7" s="25">
        <v>7.5</v>
      </c>
      <c r="EH7" s="25">
        <v>7.5</v>
      </c>
      <c r="EI7" s="25">
        <v>5</v>
      </c>
      <c r="EJ7" s="25">
        <v>7.5</v>
      </c>
      <c r="EK7" s="27">
        <v>10</v>
      </c>
      <c r="EL7" s="27">
        <v>10</v>
      </c>
      <c r="EM7" s="27">
        <v>10</v>
      </c>
      <c r="EN7" s="27">
        <v>10</v>
      </c>
      <c r="EO7" s="27">
        <v>10</v>
      </c>
      <c r="EP7" s="29">
        <v>10</v>
      </c>
      <c r="EQ7" s="29">
        <v>10</v>
      </c>
      <c r="ER7" s="29">
        <v>10</v>
      </c>
      <c r="ES7" s="29">
        <v>10</v>
      </c>
      <c r="ET7" s="29">
        <v>10</v>
      </c>
      <c r="EU7" s="29">
        <v>10</v>
      </c>
      <c r="EV7" s="29">
        <v>7.5</v>
      </c>
      <c r="EW7" s="29">
        <v>7.5</v>
      </c>
      <c r="EX7" s="30">
        <v>10</v>
      </c>
      <c r="EY7" s="30">
        <v>10</v>
      </c>
      <c r="EZ7" s="30">
        <v>10</v>
      </c>
      <c r="FA7" s="30">
        <v>10</v>
      </c>
      <c r="FB7" s="30">
        <v>10</v>
      </c>
      <c r="FC7" s="31">
        <v>10</v>
      </c>
      <c r="FD7" s="31">
        <v>10</v>
      </c>
      <c r="FE7" s="31">
        <v>10</v>
      </c>
      <c r="FF7" s="31">
        <v>10</v>
      </c>
      <c r="FG7" s="32">
        <v>10</v>
      </c>
      <c r="FH7" s="32">
        <v>10</v>
      </c>
      <c r="FI7" s="32">
        <v>10</v>
      </c>
      <c r="FJ7" s="32">
        <v>10</v>
      </c>
      <c r="FK7" s="32">
        <v>10</v>
      </c>
      <c r="FL7" s="32">
        <v>10</v>
      </c>
      <c r="FM7" s="26">
        <v>10</v>
      </c>
      <c r="FN7" s="26">
        <v>10</v>
      </c>
      <c r="FO7" s="26">
        <v>10</v>
      </c>
      <c r="FP7" s="26">
        <v>10</v>
      </c>
      <c r="FQ7" s="26">
        <v>10</v>
      </c>
      <c r="FR7" s="26">
        <v>10</v>
      </c>
      <c r="FS7" s="33">
        <v>10</v>
      </c>
      <c r="FT7" s="33">
        <v>10</v>
      </c>
      <c r="FU7" s="33">
        <v>10</v>
      </c>
      <c r="FV7" s="33">
        <v>10</v>
      </c>
      <c r="FW7" s="33">
        <v>10</v>
      </c>
      <c r="FX7" s="33">
        <v>10</v>
      </c>
      <c r="FY7" s="34">
        <v>10</v>
      </c>
      <c r="FZ7" s="34">
        <v>10</v>
      </c>
      <c r="GA7" s="34">
        <v>10</v>
      </c>
      <c r="GB7" s="34">
        <v>10</v>
      </c>
      <c r="GC7" s="34">
        <v>10</v>
      </c>
      <c r="GD7" s="35">
        <v>7.5</v>
      </c>
      <c r="GE7" s="35">
        <v>7.5</v>
      </c>
      <c r="GF7" s="35">
        <v>10</v>
      </c>
      <c r="GG7" s="35">
        <v>10</v>
      </c>
      <c r="GH7" s="35">
        <v>7.5</v>
      </c>
      <c r="GI7" s="36">
        <v>7.5</v>
      </c>
      <c r="GJ7" s="36">
        <v>10</v>
      </c>
      <c r="GK7" s="36">
        <v>10</v>
      </c>
      <c r="GL7" s="36">
        <v>7.5</v>
      </c>
      <c r="GM7" s="37">
        <v>10</v>
      </c>
      <c r="GN7" s="37">
        <v>7.5</v>
      </c>
      <c r="GO7" s="37">
        <v>7.5</v>
      </c>
      <c r="GP7" s="37">
        <v>10</v>
      </c>
      <c r="GQ7" s="38">
        <v>10</v>
      </c>
      <c r="GR7" s="38">
        <v>10</v>
      </c>
      <c r="GS7" s="38">
        <v>10</v>
      </c>
      <c r="GT7" s="38">
        <v>10</v>
      </c>
      <c r="GU7" s="39">
        <v>7.5</v>
      </c>
      <c r="GV7" s="39">
        <v>10</v>
      </c>
      <c r="GW7" s="39">
        <v>10</v>
      </c>
      <c r="GX7" s="39">
        <v>10</v>
      </c>
      <c r="GY7" s="40">
        <v>10</v>
      </c>
      <c r="GZ7" s="40">
        <v>10</v>
      </c>
      <c r="HA7" s="40">
        <v>10</v>
      </c>
      <c r="HB7" s="40">
        <v>7.5</v>
      </c>
    </row>
    <row r="8" spans="1:210" s="1" customFormat="1" ht="15.5" x14ac:dyDescent="0.35">
      <c r="A8" s="22" t="s">
        <v>43</v>
      </c>
      <c r="B8" s="22" t="s">
        <v>47</v>
      </c>
      <c r="C8" s="22" t="s">
        <v>52</v>
      </c>
      <c r="D8" s="51">
        <v>0</v>
      </c>
      <c r="E8" s="51">
        <v>7.5</v>
      </c>
      <c r="F8" s="51">
        <v>0</v>
      </c>
      <c r="G8" s="51">
        <v>7.5</v>
      </c>
      <c r="H8" s="51">
        <v>0</v>
      </c>
      <c r="I8" s="51">
        <v>7.5</v>
      </c>
      <c r="J8" s="51">
        <v>0</v>
      </c>
      <c r="K8" s="51">
        <v>10</v>
      </c>
      <c r="L8" s="51">
        <v>0</v>
      </c>
      <c r="M8" s="51">
        <v>7.5</v>
      </c>
      <c r="N8" s="51">
        <v>0</v>
      </c>
      <c r="O8" s="51">
        <v>10</v>
      </c>
      <c r="P8" s="51">
        <v>0</v>
      </c>
      <c r="Q8" s="51">
        <v>10</v>
      </c>
      <c r="R8" s="51">
        <v>0</v>
      </c>
      <c r="S8" s="51">
        <v>7.5</v>
      </c>
      <c r="T8" s="51">
        <v>0</v>
      </c>
      <c r="U8" s="51">
        <v>2.5</v>
      </c>
      <c r="V8" s="51">
        <v>0</v>
      </c>
      <c r="W8" s="51">
        <v>10</v>
      </c>
      <c r="X8" s="52">
        <v>2.5</v>
      </c>
      <c r="Y8" s="52">
        <v>0</v>
      </c>
      <c r="Z8" s="52">
        <v>0</v>
      </c>
      <c r="AA8" s="52">
        <v>7.5</v>
      </c>
      <c r="AB8" s="53">
        <v>7.5</v>
      </c>
      <c r="AC8" s="53">
        <v>10</v>
      </c>
      <c r="AD8" s="53">
        <v>7.5</v>
      </c>
      <c r="AE8" s="53">
        <v>2.5</v>
      </c>
      <c r="AF8" s="54">
        <v>5</v>
      </c>
      <c r="AG8" s="54">
        <v>7.5</v>
      </c>
      <c r="AH8" s="54">
        <v>7.5</v>
      </c>
      <c r="AI8" s="54">
        <v>7.5</v>
      </c>
      <c r="AJ8" s="54">
        <v>2.5</v>
      </c>
      <c r="AK8" s="54">
        <v>2.5</v>
      </c>
      <c r="AL8" s="55">
        <v>7.5</v>
      </c>
      <c r="AM8" s="55">
        <v>7.5</v>
      </c>
      <c r="AN8" s="55">
        <v>5</v>
      </c>
      <c r="AO8" s="55">
        <v>2.5</v>
      </c>
      <c r="AP8" s="55">
        <v>5</v>
      </c>
      <c r="AQ8" s="56">
        <v>0</v>
      </c>
      <c r="AR8" s="56">
        <v>0</v>
      </c>
      <c r="AS8" s="56">
        <v>10</v>
      </c>
      <c r="AT8" s="56">
        <v>10</v>
      </c>
      <c r="AU8" s="56">
        <v>0</v>
      </c>
      <c r="AV8" s="57">
        <v>10</v>
      </c>
      <c r="AW8" s="57">
        <v>10</v>
      </c>
      <c r="AX8" s="57">
        <v>10</v>
      </c>
      <c r="AY8" s="57">
        <v>2.5</v>
      </c>
      <c r="AZ8" s="57">
        <v>7.5</v>
      </c>
      <c r="BA8" s="57">
        <v>2.5</v>
      </c>
      <c r="BB8" s="58">
        <v>7.5</v>
      </c>
      <c r="BC8" s="58">
        <v>7.5</v>
      </c>
      <c r="BD8" s="58">
        <v>7.5</v>
      </c>
      <c r="BE8" s="58">
        <v>2.5</v>
      </c>
      <c r="BF8" s="58">
        <v>7.5</v>
      </c>
      <c r="BG8" s="58">
        <v>5</v>
      </c>
      <c r="BH8" s="51">
        <v>2.5</v>
      </c>
      <c r="BI8" s="51">
        <v>2.5</v>
      </c>
      <c r="BJ8" s="51">
        <v>2.5</v>
      </c>
      <c r="BK8" s="51">
        <v>5</v>
      </c>
      <c r="BL8" s="51">
        <v>7.5</v>
      </c>
      <c r="BM8" s="51">
        <v>2.5</v>
      </c>
      <c r="BN8" s="51">
        <v>7.5</v>
      </c>
      <c r="BO8" s="51">
        <v>2.5</v>
      </c>
      <c r="BP8" s="51">
        <v>5</v>
      </c>
      <c r="BQ8" s="51">
        <v>7.5</v>
      </c>
      <c r="BR8" s="51">
        <v>7.5</v>
      </c>
      <c r="BS8" s="51">
        <v>7.5</v>
      </c>
      <c r="BT8" s="51">
        <v>2.5</v>
      </c>
      <c r="BU8" s="51">
        <v>2.5</v>
      </c>
      <c r="BV8" s="51">
        <v>2.5</v>
      </c>
      <c r="BW8" s="52">
        <v>7.5</v>
      </c>
      <c r="BX8" s="52">
        <v>2.5</v>
      </c>
      <c r="BY8" s="52">
        <v>10</v>
      </c>
      <c r="BZ8" s="52">
        <v>2.5</v>
      </c>
      <c r="CA8" s="52">
        <v>7.5</v>
      </c>
      <c r="CB8" s="53">
        <v>2.5</v>
      </c>
      <c r="CC8" s="53">
        <v>5</v>
      </c>
      <c r="CD8" s="53">
        <v>7.5</v>
      </c>
      <c r="CE8" s="53">
        <v>7.5</v>
      </c>
      <c r="CF8" s="53">
        <v>10</v>
      </c>
      <c r="CG8" s="59">
        <v>7.5</v>
      </c>
      <c r="CH8" s="59">
        <v>5</v>
      </c>
      <c r="CI8" s="59">
        <v>7.5</v>
      </c>
      <c r="CJ8" s="59">
        <v>7.5</v>
      </c>
      <c r="CK8" s="59">
        <v>2.5</v>
      </c>
      <c r="CL8" s="55">
        <v>10</v>
      </c>
      <c r="CM8" s="55">
        <v>7.5</v>
      </c>
      <c r="CN8" s="55">
        <v>10</v>
      </c>
      <c r="CO8" s="55">
        <v>7.5</v>
      </c>
      <c r="CP8" s="55">
        <v>7.5</v>
      </c>
      <c r="CQ8" s="56">
        <v>7.5</v>
      </c>
      <c r="CR8" s="56">
        <v>5</v>
      </c>
      <c r="CS8" s="56">
        <v>7.5</v>
      </c>
      <c r="CT8" s="56">
        <v>5</v>
      </c>
      <c r="CU8" s="56">
        <v>5</v>
      </c>
      <c r="CV8" s="23">
        <v>0</v>
      </c>
      <c r="CW8" s="23">
        <v>0</v>
      </c>
      <c r="CX8" s="23">
        <v>0</v>
      </c>
      <c r="CY8" s="23">
        <v>2.5</v>
      </c>
      <c r="CZ8" s="24">
        <v>10</v>
      </c>
      <c r="DA8" s="24">
        <v>7.5</v>
      </c>
      <c r="DB8" s="24">
        <v>2.5</v>
      </c>
      <c r="DC8" s="24">
        <v>10</v>
      </c>
      <c r="DD8" s="24">
        <v>5</v>
      </c>
      <c r="DE8" s="24">
        <v>2.5</v>
      </c>
      <c r="DF8" s="24">
        <v>7.5</v>
      </c>
      <c r="DG8" s="24">
        <v>10</v>
      </c>
      <c r="DH8" s="24">
        <v>2.5</v>
      </c>
      <c r="DI8" s="24">
        <v>2.5</v>
      </c>
      <c r="DJ8" s="24">
        <v>2.5</v>
      </c>
      <c r="DK8" s="25">
        <v>10</v>
      </c>
      <c r="DL8" s="25">
        <v>10</v>
      </c>
      <c r="DM8" s="25">
        <v>7.5</v>
      </c>
      <c r="DN8" s="25">
        <v>7.5</v>
      </c>
      <c r="DO8" s="25">
        <v>5</v>
      </c>
      <c r="DP8" s="25">
        <v>7.5</v>
      </c>
      <c r="DQ8" s="26">
        <v>7.5</v>
      </c>
      <c r="DR8" s="26">
        <v>10</v>
      </c>
      <c r="DS8" s="26">
        <v>7.5</v>
      </c>
      <c r="DT8" s="26">
        <v>0</v>
      </c>
      <c r="DU8" s="27">
        <v>0</v>
      </c>
      <c r="DV8" s="27">
        <v>7.5</v>
      </c>
      <c r="DW8" s="27">
        <v>2.5</v>
      </c>
      <c r="DX8" s="27">
        <v>2.5</v>
      </c>
      <c r="DY8" s="28">
        <v>7.5</v>
      </c>
      <c r="DZ8" s="28">
        <v>5</v>
      </c>
      <c r="EA8" s="28">
        <v>5</v>
      </c>
      <c r="EB8" s="28">
        <v>5</v>
      </c>
      <c r="EC8" s="25">
        <v>5</v>
      </c>
      <c r="ED8" s="25">
        <v>5</v>
      </c>
      <c r="EE8" s="25">
        <v>10</v>
      </c>
      <c r="EF8" s="25">
        <v>5</v>
      </c>
      <c r="EG8" s="25">
        <v>5</v>
      </c>
      <c r="EH8" s="25">
        <v>2.5</v>
      </c>
      <c r="EI8" s="25">
        <v>2.5</v>
      </c>
      <c r="EJ8" s="25">
        <v>7.5</v>
      </c>
      <c r="EK8" s="27">
        <v>7.5</v>
      </c>
      <c r="EL8" s="27">
        <v>7.5</v>
      </c>
      <c r="EM8" s="27">
        <v>5</v>
      </c>
      <c r="EN8" s="27">
        <v>7.5</v>
      </c>
      <c r="EO8" s="27">
        <v>5</v>
      </c>
      <c r="EP8" s="29">
        <v>0</v>
      </c>
      <c r="EQ8" s="29">
        <v>0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30">
        <v>0</v>
      </c>
      <c r="EY8" s="30">
        <v>0</v>
      </c>
      <c r="EZ8" s="30">
        <v>0</v>
      </c>
      <c r="FA8" s="30">
        <v>0</v>
      </c>
      <c r="FB8" s="30">
        <v>0</v>
      </c>
      <c r="FC8" s="31">
        <v>10</v>
      </c>
      <c r="FD8" s="31">
        <v>7.5</v>
      </c>
      <c r="FE8" s="31">
        <v>2.5</v>
      </c>
      <c r="FF8" s="31">
        <v>2.5</v>
      </c>
      <c r="FG8" s="32">
        <v>5</v>
      </c>
      <c r="FH8" s="32">
        <v>7.5</v>
      </c>
      <c r="FI8" s="32">
        <v>10</v>
      </c>
      <c r="FJ8" s="32">
        <v>7.5</v>
      </c>
      <c r="FK8" s="32">
        <v>10</v>
      </c>
      <c r="FL8" s="32">
        <v>10</v>
      </c>
      <c r="FM8" s="26">
        <v>0</v>
      </c>
      <c r="FN8" s="26">
        <v>0</v>
      </c>
      <c r="FO8" s="26">
        <v>0</v>
      </c>
      <c r="FP8" s="26">
        <v>0</v>
      </c>
      <c r="FQ8" s="26">
        <v>0</v>
      </c>
      <c r="FR8" s="26">
        <v>0</v>
      </c>
      <c r="FS8" s="33">
        <v>10</v>
      </c>
      <c r="FT8" s="33">
        <v>10</v>
      </c>
      <c r="FU8" s="33">
        <v>10</v>
      </c>
      <c r="FV8" s="33">
        <v>7.5</v>
      </c>
      <c r="FW8" s="33">
        <v>7.5</v>
      </c>
      <c r="FX8" s="33">
        <v>10</v>
      </c>
      <c r="FY8" s="34">
        <v>7.5</v>
      </c>
      <c r="FZ8" s="34">
        <v>10</v>
      </c>
      <c r="GA8" s="34">
        <v>10</v>
      </c>
      <c r="GB8" s="34">
        <v>7.5</v>
      </c>
      <c r="GC8" s="34">
        <v>7.5</v>
      </c>
      <c r="GD8" s="35">
        <v>7.5</v>
      </c>
      <c r="GE8" s="35">
        <v>7.5</v>
      </c>
      <c r="GF8" s="35">
        <v>7.5</v>
      </c>
      <c r="GG8" s="35">
        <v>7.5</v>
      </c>
      <c r="GH8" s="35">
        <v>7.5</v>
      </c>
      <c r="GI8" s="36">
        <v>10</v>
      </c>
      <c r="GJ8" s="36">
        <v>10</v>
      </c>
      <c r="GK8" s="36">
        <v>10</v>
      </c>
      <c r="GL8" s="36">
        <v>7.5</v>
      </c>
      <c r="GM8" s="37">
        <v>10</v>
      </c>
      <c r="GN8" s="37">
        <v>2.5</v>
      </c>
      <c r="GO8" s="37">
        <v>2.5</v>
      </c>
      <c r="GP8" s="37">
        <v>7.5</v>
      </c>
      <c r="GQ8" s="38">
        <v>10</v>
      </c>
      <c r="GR8" s="38">
        <v>7.5</v>
      </c>
      <c r="GS8" s="38">
        <v>7.5</v>
      </c>
      <c r="GT8" s="38">
        <v>5</v>
      </c>
      <c r="GU8" s="39">
        <v>7.5</v>
      </c>
      <c r="GV8" s="39">
        <v>10</v>
      </c>
      <c r="GW8" s="39">
        <v>7.5</v>
      </c>
      <c r="GX8" s="39">
        <v>5</v>
      </c>
      <c r="GY8" s="40">
        <v>5</v>
      </c>
      <c r="GZ8" s="40">
        <v>5</v>
      </c>
      <c r="HA8" s="40">
        <v>2.5</v>
      </c>
      <c r="HB8" s="40">
        <v>7.5</v>
      </c>
    </row>
    <row r="9" spans="1:210" s="1" customFormat="1" ht="15.5" x14ac:dyDescent="0.35">
      <c r="A9" s="22" t="s">
        <v>43</v>
      </c>
      <c r="B9" s="22" t="s">
        <v>53</v>
      </c>
      <c r="C9" s="22" t="s">
        <v>54</v>
      </c>
      <c r="D9" s="51">
        <v>10</v>
      </c>
      <c r="E9" s="51">
        <v>7.5</v>
      </c>
      <c r="F9" s="51">
        <v>10</v>
      </c>
      <c r="G9" s="51">
        <v>2.5</v>
      </c>
      <c r="H9" s="51">
        <v>10</v>
      </c>
      <c r="I9" s="51">
        <v>10</v>
      </c>
      <c r="J9" s="51">
        <v>10</v>
      </c>
      <c r="K9" s="51">
        <v>10</v>
      </c>
      <c r="L9" s="51">
        <v>7.5</v>
      </c>
      <c r="M9" s="51">
        <v>5</v>
      </c>
      <c r="N9" s="51">
        <v>10</v>
      </c>
      <c r="O9" s="51">
        <v>7.5</v>
      </c>
      <c r="P9" s="51">
        <v>10</v>
      </c>
      <c r="Q9" s="51">
        <v>7.5</v>
      </c>
      <c r="R9" s="51">
        <v>10</v>
      </c>
      <c r="S9" s="51">
        <v>10</v>
      </c>
      <c r="T9" s="51">
        <v>10</v>
      </c>
      <c r="U9" s="51">
        <v>2.5</v>
      </c>
      <c r="V9" s="51">
        <v>10</v>
      </c>
      <c r="W9" s="51">
        <v>10</v>
      </c>
      <c r="X9" s="52">
        <v>2.5</v>
      </c>
      <c r="Y9" s="52">
        <v>2.5</v>
      </c>
      <c r="Z9" s="52">
        <v>2.5</v>
      </c>
      <c r="AA9" s="52">
        <v>5</v>
      </c>
      <c r="AB9" s="53">
        <v>10</v>
      </c>
      <c r="AC9" s="53">
        <v>10</v>
      </c>
      <c r="AD9" s="53">
        <v>10</v>
      </c>
      <c r="AE9" s="53">
        <v>10</v>
      </c>
      <c r="AF9" s="54">
        <v>10</v>
      </c>
      <c r="AG9" s="54">
        <v>10</v>
      </c>
      <c r="AH9" s="54">
        <v>10</v>
      </c>
      <c r="AI9" s="54">
        <v>10</v>
      </c>
      <c r="AJ9" s="54">
        <v>10</v>
      </c>
      <c r="AK9" s="54">
        <v>7.5</v>
      </c>
      <c r="AL9" s="55">
        <v>10</v>
      </c>
      <c r="AM9" s="55">
        <v>10</v>
      </c>
      <c r="AN9" s="55">
        <v>10</v>
      </c>
      <c r="AO9" s="55">
        <v>10</v>
      </c>
      <c r="AP9" s="55">
        <v>10</v>
      </c>
      <c r="AQ9" s="56">
        <v>10</v>
      </c>
      <c r="AR9" s="56">
        <v>10</v>
      </c>
      <c r="AS9" s="56">
        <v>10</v>
      </c>
      <c r="AT9" s="56">
        <v>10</v>
      </c>
      <c r="AU9" s="56">
        <v>10</v>
      </c>
      <c r="AV9" s="57">
        <v>10</v>
      </c>
      <c r="AW9" s="57">
        <v>10</v>
      </c>
      <c r="AX9" s="57">
        <v>10</v>
      </c>
      <c r="AY9" s="57">
        <v>7.5</v>
      </c>
      <c r="AZ9" s="57">
        <v>10</v>
      </c>
      <c r="BA9" s="57">
        <v>10</v>
      </c>
      <c r="BB9" s="58">
        <v>10</v>
      </c>
      <c r="BC9" s="58">
        <v>7.5</v>
      </c>
      <c r="BD9" s="58">
        <v>7.5</v>
      </c>
      <c r="BE9" s="58">
        <v>7.5</v>
      </c>
      <c r="BF9" s="58">
        <v>7.5</v>
      </c>
      <c r="BG9" s="58">
        <v>10</v>
      </c>
      <c r="BH9" s="51">
        <v>7.5</v>
      </c>
      <c r="BI9" s="51">
        <v>10</v>
      </c>
      <c r="BJ9" s="51">
        <v>7.5</v>
      </c>
      <c r="BK9" s="51">
        <v>7.5</v>
      </c>
      <c r="BL9" s="51">
        <v>10</v>
      </c>
      <c r="BM9" s="51">
        <v>7.5</v>
      </c>
      <c r="BN9" s="51">
        <v>10</v>
      </c>
      <c r="BO9" s="51">
        <v>10</v>
      </c>
      <c r="BP9" s="51">
        <v>10</v>
      </c>
      <c r="BQ9" s="51">
        <v>10</v>
      </c>
      <c r="BR9" s="51">
        <v>10</v>
      </c>
      <c r="BS9" s="51">
        <v>10</v>
      </c>
      <c r="BT9" s="51">
        <v>5</v>
      </c>
      <c r="BU9" s="51">
        <v>10</v>
      </c>
      <c r="BV9" s="51">
        <v>5</v>
      </c>
      <c r="BW9" s="52">
        <v>10</v>
      </c>
      <c r="BX9" s="52">
        <v>5</v>
      </c>
      <c r="BY9" s="52">
        <v>10</v>
      </c>
      <c r="BZ9" s="52">
        <v>7.5</v>
      </c>
      <c r="CA9" s="52">
        <v>7.5</v>
      </c>
      <c r="CB9" s="53">
        <v>10</v>
      </c>
      <c r="CC9" s="53">
        <v>7.5</v>
      </c>
      <c r="CD9" s="53">
        <v>10</v>
      </c>
      <c r="CE9" s="53">
        <v>10</v>
      </c>
      <c r="CF9" s="53">
        <v>10</v>
      </c>
      <c r="CG9" s="59">
        <v>10</v>
      </c>
      <c r="CH9" s="59">
        <v>7.5</v>
      </c>
      <c r="CI9" s="59">
        <v>7.5</v>
      </c>
      <c r="CJ9" s="59">
        <v>7.5</v>
      </c>
      <c r="CK9" s="59">
        <v>10</v>
      </c>
      <c r="CL9" s="55">
        <v>10</v>
      </c>
      <c r="CM9" s="55">
        <v>10</v>
      </c>
      <c r="CN9" s="55">
        <v>10</v>
      </c>
      <c r="CO9" s="55">
        <v>10</v>
      </c>
      <c r="CP9" s="55">
        <v>7.5</v>
      </c>
      <c r="CQ9" s="56">
        <v>5</v>
      </c>
      <c r="CR9" s="56">
        <v>10</v>
      </c>
      <c r="CS9" s="56">
        <v>10</v>
      </c>
      <c r="CT9" s="56">
        <v>7.5</v>
      </c>
      <c r="CU9" s="56">
        <v>10</v>
      </c>
      <c r="CV9" s="23">
        <v>10</v>
      </c>
      <c r="CW9" s="23">
        <v>10</v>
      </c>
      <c r="CX9" s="23">
        <v>10</v>
      </c>
      <c r="CY9" s="23">
        <v>7.5</v>
      </c>
      <c r="CZ9" s="24">
        <v>10</v>
      </c>
      <c r="DA9" s="24">
        <v>10</v>
      </c>
      <c r="DB9" s="24">
        <v>10</v>
      </c>
      <c r="DC9" s="24">
        <v>10</v>
      </c>
      <c r="DD9" s="24">
        <v>10</v>
      </c>
      <c r="DE9" s="24">
        <v>10</v>
      </c>
      <c r="DF9" s="24">
        <v>10</v>
      </c>
      <c r="DG9" s="24">
        <v>10</v>
      </c>
      <c r="DH9" s="24">
        <v>10</v>
      </c>
      <c r="DI9" s="24">
        <v>7.5</v>
      </c>
      <c r="DJ9" s="24">
        <v>10</v>
      </c>
      <c r="DK9" s="25">
        <v>10</v>
      </c>
      <c r="DL9" s="25">
        <v>7.5</v>
      </c>
      <c r="DM9" s="25">
        <v>5</v>
      </c>
      <c r="DN9" s="25">
        <v>7.5</v>
      </c>
      <c r="DO9" s="25">
        <v>7.5</v>
      </c>
      <c r="DP9" s="25">
        <v>10</v>
      </c>
      <c r="DQ9" s="26">
        <v>10</v>
      </c>
      <c r="DR9" s="26">
        <v>10</v>
      </c>
      <c r="DS9" s="26">
        <v>7.5</v>
      </c>
      <c r="DT9" s="26">
        <v>10</v>
      </c>
      <c r="DU9" s="27">
        <v>10</v>
      </c>
      <c r="DV9" s="27">
        <v>10</v>
      </c>
      <c r="DW9" s="27">
        <v>7.5</v>
      </c>
      <c r="DX9" s="27">
        <v>7.5</v>
      </c>
      <c r="DY9" s="28">
        <v>7.5</v>
      </c>
      <c r="DZ9" s="28">
        <v>10</v>
      </c>
      <c r="EA9" s="28">
        <v>10</v>
      </c>
      <c r="EB9" s="28">
        <v>10</v>
      </c>
      <c r="EC9" s="25">
        <v>10</v>
      </c>
      <c r="ED9" s="25">
        <v>10</v>
      </c>
      <c r="EE9" s="25">
        <v>10</v>
      </c>
      <c r="EF9" s="25">
        <v>10</v>
      </c>
      <c r="EG9" s="25">
        <v>10</v>
      </c>
      <c r="EH9" s="25">
        <v>10</v>
      </c>
      <c r="EI9" s="25">
        <v>2.5</v>
      </c>
      <c r="EJ9" s="25">
        <v>10</v>
      </c>
      <c r="EK9" s="27">
        <v>10</v>
      </c>
      <c r="EL9" s="27">
        <v>10</v>
      </c>
      <c r="EM9" s="27">
        <v>7.5</v>
      </c>
      <c r="EN9" s="27">
        <v>10</v>
      </c>
      <c r="EO9" s="27">
        <v>7.5</v>
      </c>
      <c r="EP9" s="29">
        <v>10</v>
      </c>
      <c r="EQ9" s="29">
        <v>10</v>
      </c>
      <c r="ER9" s="29">
        <v>10</v>
      </c>
      <c r="ES9" s="29">
        <v>10</v>
      </c>
      <c r="ET9" s="29">
        <v>10</v>
      </c>
      <c r="EU9" s="29">
        <v>10</v>
      </c>
      <c r="EV9" s="29">
        <v>2.5</v>
      </c>
      <c r="EW9" s="29">
        <v>10</v>
      </c>
      <c r="EX9" s="30">
        <v>10</v>
      </c>
      <c r="EY9" s="30">
        <v>10</v>
      </c>
      <c r="EZ9" s="30">
        <v>7.5</v>
      </c>
      <c r="FA9" s="30">
        <v>10</v>
      </c>
      <c r="FB9" s="30">
        <v>10</v>
      </c>
      <c r="FC9" s="31">
        <v>10</v>
      </c>
      <c r="FD9" s="31">
        <v>10</v>
      </c>
      <c r="FE9" s="31">
        <v>10</v>
      </c>
      <c r="FF9" s="31">
        <v>10</v>
      </c>
      <c r="FG9" s="32">
        <v>10</v>
      </c>
      <c r="FH9" s="32">
        <v>10</v>
      </c>
      <c r="FI9" s="32">
        <v>10</v>
      </c>
      <c r="FJ9" s="32">
        <v>10</v>
      </c>
      <c r="FK9" s="32">
        <v>10</v>
      </c>
      <c r="FL9" s="32">
        <v>10</v>
      </c>
      <c r="FM9" s="26">
        <v>10</v>
      </c>
      <c r="FN9" s="26">
        <v>10</v>
      </c>
      <c r="FO9" s="26">
        <v>10</v>
      </c>
      <c r="FP9" s="26">
        <v>10</v>
      </c>
      <c r="FQ9" s="26">
        <v>10</v>
      </c>
      <c r="FR9" s="26">
        <v>10</v>
      </c>
      <c r="FS9" s="33">
        <v>7.5</v>
      </c>
      <c r="FT9" s="33">
        <v>10</v>
      </c>
      <c r="FU9" s="33">
        <v>10</v>
      </c>
      <c r="FV9" s="33">
        <v>10</v>
      </c>
      <c r="FW9" s="33">
        <v>0</v>
      </c>
      <c r="FX9" s="33">
        <v>10</v>
      </c>
      <c r="FY9" s="34">
        <v>10</v>
      </c>
      <c r="FZ9" s="34">
        <v>10</v>
      </c>
      <c r="GA9" s="34">
        <v>10</v>
      </c>
      <c r="GB9" s="34">
        <v>10</v>
      </c>
      <c r="GC9" s="34">
        <v>7.5</v>
      </c>
      <c r="GD9" s="35">
        <v>10</v>
      </c>
      <c r="GE9" s="35">
        <v>10</v>
      </c>
      <c r="GF9" s="35">
        <v>10</v>
      </c>
      <c r="GG9" s="35">
        <v>10</v>
      </c>
      <c r="GH9" s="35">
        <v>10</v>
      </c>
      <c r="GI9" s="36">
        <v>7.5</v>
      </c>
      <c r="GJ9" s="36">
        <v>10</v>
      </c>
      <c r="GK9" s="36">
        <v>10</v>
      </c>
      <c r="GL9" s="36">
        <v>10</v>
      </c>
      <c r="GM9" s="37">
        <v>10</v>
      </c>
      <c r="GN9" s="37">
        <v>10</v>
      </c>
      <c r="GO9" s="37">
        <v>10</v>
      </c>
      <c r="GP9" s="37">
        <v>7.5</v>
      </c>
      <c r="GQ9" s="38">
        <v>10</v>
      </c>
      <c r="GR9" s="38">
        <v>10</v>
      </c>
      <c r="GS9" s="38">
        <v>10</v>
      </c>
      <c r="GT9" s="38">
        <v>10</v>
      </c>
      <c r="GU9" s="39">
        <v>10</v>
      </c>
      <c r="GV9" s="39">
        <v>7.5</v>
      </c>
      <c r="GW9" s="39">
        <v>10</v>
      </c>
      <c r="GX9" s="39">
        <v>10</v>
      </c>
      <c r="GY9" s="40">
        <v>10</v>
      </c>
      <c r="GZ9" s="40">
        <v>10</v>
      </c>
      <c r="HA9" s="40">
        <v>7.5</v>
      </c>
      <c r="HB9" s="40">
        <v>10</v>
      </c>
    </row>
    <row r="10" spans="1:210" s="1" customFormat="1" ht="15.5" x14ac:dyDescent="0.35">
      <c r="A10" s="22" t="s">
        <v>43</v>
      </c>
      <c r="B10" s="22" t="s">
        <v>53</v>
      </c>
      <c r="C10" s="22" t="s">
        <v>55</v>
      </c>
      <c r="D10" s="51">
        <v>10</v>
      </c>
      <c r="E10" s="51">
        <v>10</v>
      </c>
      <c r="F10" s="51">
        <v>10</v>
      </c>
      <c r="G10" s="51">
        <v>7.5</v>
      </c>
      <c r="H10" s="51">
        <v>10</v>
      </c>
      <c r="I10" s="51">
        <v>7.5</v>
      </c>
      <c r="J10" s="51">
        <v>2.5</v>
      </c>
      <c r="K10" s="51">
        <v>2.5</v>
      </c>
      <c r="L10" s="51">
        <v>10</v>
      </c>
      <c r="M10" s="51">
        <v>10</v>
      </c>
      <c r="N10" s="51">
        <v>10</v>
      </c>
      <c r="O10" s="51">
        <v>10</v>
      </c>
      <c r="P10" s="51">
        <v>10</v>
      </c>
      <c r="Q10" s="51">
        <v>7.5</v>
      </c>
      <c r="R10" s="51">
        <v>10</v>
      </c>
      <c r="S10" s="51">
        <v>10</v>
      </c>
      <c r="T10" s="51">
        <v>10</v>
      </c>
      <c r="U10" s="51">
        <v>0</v>
      </c>
      <c r="V10" s="51">
        <v>10</v>
      </c>
      <c r="W10" s="51">
        <v>10</v>
      </c>
      <c r="X10" s="52">
        <v>5</v>
      </c>
      <c r="Y10" s="52">
        <v>5</v>
      </c>
      <c r="Z10" s="52">
        <v>5</v>
      </c>
      <c r="AA10" s="52">
        <v>5</v>
      </c>
      <c r="AB10" s="53">
        <v>7.5</v>
      </c>
      <c r="AC10" s="53">
        <v>7.5</v>
      </c>
      <c r="AD10" s="53">
        <v>7.5</v>
      </c>
      <c r="AE10" s="53">
        <v>7.5</v>
      </c>
      <c r="AF10" s="54">
        <v>10</v>
      </c>
      <c r="AG10" s="54">
        <v>10</v>
      </c>
      <c r="AH10" s="54">
        <v>10</v>
      </c>
      <c r="AI10" s="54">
        <v>10</v>
      </c>
      <c r="AJ10" s="54">
        <v>10</v>
      </c>
      <c r="AK10" s="54">
        <v>7.5</v>
      </c>
      <c r="AL10" s="55">
        <v>7.5</v>
      </c>
      <c r="AM10" s="55">
        <v>10</v>
      </c>
      <c r="AN10" s="55">
        <v>7.5</v>
      </c>
      <c r="AO10" s="55">
        <v>7.5</v>
      </c>
      <c r="AP10" s="55">
        <v>7.5</v>
      </c>
      <c r="AQ10" s="56">
        <v>10</v>
      </c>
      <c r="AR10" s="56">
        <v>10</v>
      </c>
      <c r="AS10" s="56">
        <v>10</v>
      </c>
      <c r="AT10" s="56">
        <v>10</v>
      </c>
      <c r="AU10" s="56">
        <v>10</v>
      </c>
      <c r="AV10" s="57">
        <v>10</v>
      </c>
      <c r="AW10" s="57">
        <v>10</v>
      </c>
      <c r="AX10" s="57">
        <v>10</v>
      </c>
      <c r="AY10" s="57">
        <v>10</v>
      </c>
      <c r="AZ10" s="57">
        <v>10</v>
      </c>
      <c r="BA10" s="57">
        <v>10</v>
      </c>
      <c r="BB10" s="58">
        <v>10</v>
      </c>
      <c r="BC10" s="58">
        <v>10</v>
      </c>
      <c r="BD10" s="58">
        <v>10</v>
      </c>
      <c r="BE10" s="58">
        <v>10</v>
      </c>
      <c r="BF10" s="58">
        <v>10</v>
      </c>
      <c r="BG10" s="58">
        <v>10</v>
      </c>
      <c r="BH10" s="51">
        <v>7.5</v>
      </c>
      <c r="BI10" s="51">
        <v>7.5</v>
      </c>
      <c r="BJ10" s="51">
        <v>7.5</v>
      </c>
      <c r="BK10" s="51">
        <v>7.5</v>
      </c>
      <c r="BL10" s="51">
        <v>7.5</v>
      </c>
      <c r="BM10" s="51">
        <v>7.5</v>
      </c>
      <c r="BN10" s="51">
        <v>10</v>
      </c>
      <c r="BO10" s="51">
        <v>7.5</v>
      </c>
      <c r="BP10" s="51">
        <v>7.5</v>
      </c>
      <c r="BQ10" s="51">
        <v>7.5</v>
      </c>
      <c r="BR10" s="51">
        <v>10</v>
      </c>
      <c r="BS10" s="51">
        <v>7.5</v>
      </c>
      <c r="BT10" s="51">
        <v>7.5</v>
      </c>
      <c r="BU10" s="51">
        <v>10</v>
      </c>
      <c r="BV10" s="51">
        <v>10</v>
      </c>
      <c r="BW10" s="52">
        <v>10</v>
      </c>
      <c r="BX10" s="52">
        <v>7.5</v>
      </c>
      <c r="BY10" s="52">
        <v>10</v>
      </c>
      <c r="BZ10" s="52">
        <v>7.5</v>
      </c>
      <c r="CA10" s="52">
        <v>7.5</v>
      </c>
      <c r="CB10" s="53">
        <v>7.5</v>
      </c>
      <c r="CC10" s="53">
        <v>10</v>
      </c>
      <c r="CD10" s="53">
        <v>10</v>
      </c>
      <c r="CE10" s="53">
        <v>10</v>
      </c>
      <c r="CF10" s="53">
        <v>10</v>
      </c>
      <c r="CG10" s="59">
        <v>7.5</v>
      </c>
      <c r="CH10" s="59">
        <v>10</v>
      </c>
      <c r="CI10" s="59">
        <v>7.5</v>
      </c>
      <c r="CJ10" s="59">
        <v>7.5</v>
      </c>
      <c r="CK10" s="59">
        <v>10</v>
      </c>
      <c r="CL10" s="55">
        <v>7.5</v>
      </c>
      <c r="CM10" s="55">
        <v>7.5</v>
      </c>
      <c r="CN10" s="55">
        <v>7.5</v>
      </c>
      <c r="CO10" s="55">
        <v>7.5</v>
      </c>
      <c r="CP10" s="55">
        <v>7.5</v>
      </c>
      <c r="CQ10" s="56">
        <v>10</v>
      </c>
      <c r="CR10" s="56">
        <v>7.5</v>
      </c>
      <c r="CS10" s="56">
        <v>7.5</v>
      </c>
      <c r="CT10" s="56">
        <v>7.5</v>
      </c>
      <c r="CU10" s="56">
        <v>7.5</v>
      </c>
      <c r="CV10" s="23">
        <v>7.5</v>
      </c>
      <c r="CW10" s="23">
        <v>10</v>
      </c>
      <c r="CX10" s="23">
        <v>10</v>
      </c>
      <c r="CY10" s="23">
        <v>10</v>
      </c>
      <c r="CZ10" s="24">
        <v>10</v>
      </c>
      <c r="DA10" s="24">
        <v>7.5</v>
      </c>
      <c r="DB10" s="24">
        <v>7.5</v>
      </c>
      <c r="DC10" s="24">
        <v>10</v>
      </c>
      <c r="DD10" s="24">
        <v>7.5</v>
      </c>
      <c r="DE10" s="24">
        <v>7.5</v>
      </c>
      <c r="DF10" s="24">
        <v>10</v>
      </c>
      <c r="DG10" s="24">
        <v>10</v>
      </c>
      <c r="DH10" s="24">
        <v>7.5</v>
      </c>
      <c r="DI10" s="24">
        <v>7.5</v>
      </c>
      <c r="DJ10" s="24">
        <v>10</v>
      </c>
      <c r="DK10" s="25">
        <v>5</v>
      </c>
      <c r="DL10" s="25">
        <v>10</v>
      </c>
      <c r="DM10" s="25">
        <v>10</v>
      </c>
      <c r="DN10" s="25">
        <v>7.5</v>
      </c>
      <c r="DO10" s="25">
        <v>10</v>
      </c>
      <c r="DP10" s="25">
        <v>10</v>
      </c>
      <c r="DQ10" s="26">
        <v>10</v>
      </c>
      <c r="DR10" s="26">
        <v>10</v>
      </c>
      <c r="DS10" s="26">
        <v>10</v>
      </c>
      <c r="DT10" s="26">
        <v>5</v>
      </c>
      <c r="DU10" s="27">
        <v>10</v>
      </c>
      <c r="DV10" s="27">
        <v>7.5</v>
      </c>
      <c r="DW10" s="27">
        <v>7.5</v>
      </c>
      <c r="DX10" s="27">
        <v>7.5</v>
      </c>
      <c r="DY10" s="28">
        <v>7.5</v>
      </c>
      <c r="DZ10" s="28">
        <v>7.5</v>
      </c>
      <c r="EA10" s="28">
        <v>7.5</v>
      </c>
      <c r="EB10" s="28">
        <v>7.5</v>
      </c>
      <c r="EC10" s="25">
        <v>5</v>
      </c>
      <c r="ED10" s="25">
        <v>5</v>
      </c>
      <c r="EE10" s="25">
        <v>7.5</v>
      </c>
      <c r="EF10" s="25">
        <v>7.5</v>
      </c>
      <c r="EG10" s="25">
        <v>7.5</v>
      </c>
      <c r="EH10" s="25">
        <v>7.5</v>
      </c>
      <c r="EI10" s="25">
        <v>2.5</v>
      </c>
      <c r="EJ10" s="25">
        <v>10</v>
      </c>
      <c r="EK10" s="27">
        <v>10</v>
      </c>
      <c r="EL10" s="27">
        <v>10</v>
      </c>
      <c r="EM10" s="27">
        <v>10</v>
      </c>
      <c r="EN10" s="27">
        <v>10</v>
      </c>
      <c r="EO10" s="27">
        <v>7.5</v>
      </c>
      <c r="EP10" s="29">
        <v>10</v>
      </c>
      <c r="EQ10" s="29">
        <v>10</v>
      </c>
      <c r="ER10" s="29">
        <v>10</v>
      </c>
      <c r="ES10" s="29">
        <v>10</v>
      </c>
      <c r="ET10" s="29">
        <v>10</v>
      </c>
      <c r="EU10" s="29">
        <v>10</v>
      </c>
      <c r="EV10" s="29">
        <v>2.5</v>
      </c>
      <c r="EW10" s="29">
        <v>10</v>
      </c>
      <c r="EX10" s="30">
        <v>10</v>
      </c>
      <c r="EY10" s="30">
        <v>10</v>
      </c>
      <c r="EZ10" s="30">
        <v>7.5</v>
      </c>
      <c r="FA10" s="30">
        <v>10</v>
      </c>
      <c r="FB10" s="30">
        <v>10</v>
      </c>
      <c r="FC10" s="31">
        <v>10</v>
      </c>
      <c r="FD10" s="31">
        <v>10</v>
      </c>
      <c r="FE10" s="31">
        <v>7.5</v>
      </c>
      <c r="FF10" s="31">
        <v>10</v>
      </c>
      <c r="FG10" s="32">
        <v>10</v>
      </c>
      <c r="FH10" s="32">
        <v>10</v>
      </c>
      <c r="FI10" s="32">
        <v>10</v>
      </c>
      <c r="FJ10" s="32">
        <v>10</v>
      </c>
      <c r="FK10" s="32">
        <v>10</v>
      </c>
      <c r="FL10" s="32">
        <v>10</v>
      </c>
      <c r="FM10" s="26">
        <v>10</v>
      </c>
      <c r="FN10" s="26">
        <v>10</v>
      </c>
      <c r="FO10" s="26">
        <v>10</v>
      </c>
      <c r="FP10" s="26">
        <v>10</v>
      </c>
      <c r="FQ10" s="26">
        <v>10</v>
      </c>
      <c r="FR10" s="26">
        <v>10</v>
      </c>
      <c r="FS10" s="33">
        <v>7.5</v>
      </c>
      <c r="FT10" s="33">
        <v>7.5</v>
      </c>
      <c r="FU10" s="33">
        <v>10</v>
      </c>
      <c r="FV10" s="33">
        <v>7.5</v>
      </c>
      <c r="FW10" s="33">
        <v>7.5</v>
      </c>
      <c r="FX10" s="33">
        <v>10</v>
      </c>
      <c r="FY10" s="34">
        <v>10</v>
      </c>
      <c r="FZ10" s="34">
        <v>10</v>
      </c>
      <c r="GA10" s="34">
        <v>10</v>
      </c>
      <c r="GB10" s="34">
        <v>10</v>
      </c>
      <c r="GC10" s="34">
        <v>10</v>
      </c>
      <c r="GD10" s="35">
        <v>10</v>
      </c>
      <c r="GE10" s="35">
        <v>10</v>
      </c>
      <c r="GF10" s="35">
        <v>10</v>
      </c>
      <c r="GG10" s="35">
        <v>10</v>
      </c>
      <c r="GH10" s="35">
        <v>10</v>
      </c>
      <c r="GI10" s="36">
        <v>10</v>
      </c>
      <c r="GJ10" s="36">
        <v>10</v>
      </c>
      <c r="GK10" s="36">
        <v>7.5</v>
      </c>
      <c r="GL10" s="36">
        <v>7.5</v>
      </c>
      <c r="GM10" s="37">
        <v>10</v>
      </c>
      <c r="GN10" s="37">
        <v>5</v>
      </c>
      <c r="GO10" s="37">
        <v>5</v>
      </c>
      <c r="GP10" s="37">
        <v>7.5</v>
      </c>
      <c r="GQ10" s="38">
        <v>10</v>
      </c>
      <c r="GR10" s="38">
        <v>10</v>
      </c>
      <c r="GS10" s="38">
        <v>10</v>
      </c>
      <c r="GT10" s="38">
        <v>10</v>
      </c>
      <c r="GU10" s="39">
        <v>10</v>
      </c>
      <c r="GV10" s="39">
        <v>10</v>
      </c>
      <c r="GW10" s="39">
        <v>10</v>
      </c>
      <c r="GX10" s="39">
        <v>7.5</v>
      </c>
      <c r="GY10" s="40">
        <v>7.5</v>
      </c>
      <c r="GZ10" s="40">
        <v>7.5</v>
      </c>
      <c r="HA10" s="40">
        <v>7.5</v>
      </c>
      <c r="HB10" s="40">
        <v>10</v>
      </c>
    </row>
    <row r="11" spans="1:210" s="1" customFormat="1" ht="15.5" x14ac:dyDescent="0.35">
      <c r="A11" s="22" t="s">
        <v>43</v>
      </c>
      <c r="B11" s="22" t="s">
        <v>53</v>
      </c>
      <c r="C11" s="22" t="s">
        <v>56</v>
      </c>
      <c r="D11" s="51">
        <v>10</v>
      </c>
      <c r="E11" s="51">
        <v>10</v>
      </c>
      <c r="F11" s="51">
        <v>7.5</v>
      </c>
      <c r="G11" s="51">
        <v>7.5</v>
      </c>
      <c r="H11" s="51">
        <v>10</v>
      </c>
      <c r="I11" s="51">
        <v>7.5</v>
      </c>
      <c r="J11" s="51">
        <v>7.5</v>
      </c>
      <c r="K11" s="51">
        <v>7.5</v>
      </c>
      <c r="L11" s="51">
        <v>10</v>
      </c>
      <c r="M11" s="51">
        <v>7.5</v>
      </c>
      <c r="N11" s="51">
        <v>10</v>
      </c>
      <c r="O11" s="51">
        <v>10</v>
      </c>
      <c r="P11" s="51">
        <v>10</v>
      </c>
      <c r="Q11" s="51">
        <v>10</v>
      </c>
      <c r="R11" s="51">
        <v>10</v>
      </c>
      <c r="S11" s="51">
        <v>10</v>
      </c>
      <c r="T11" s="51">
        <v>7.5</v>
      </c>
      <c r="U11" s="51">
        <v>0</v>
      </c>
      <c r="V11" s="51">
        <v>10</v>
      </c>
      <c r="W11" s="51">
        <v>10</v>
      </c>
      <c r="X11" s="52">
        <v>7.5</v>
      </c>
      <c r="Y11" s="52">
        <v>7.5</v>
      </c>
      <c r="Z11" s="52">
        <v>7.5</v>
      </c>
      <c r="AA11" s="52">
        <v>7.5</v>
      </c>
      <c r="AB11" s="53">
        <v>7.5</v>
      </c>
      <c r="AC11" s="53">
        <v>7.5</v>
      </c>
      <c r="AD11" s="53">
        <v>7.5</v>
      </c>
      <c r="AE11" s="53">
        <v>10</v>
      </c>
      <c r="AF11" s="54">
        <v>10</v>
      </c>
      <c r="AG11" s="54">
        <v>10</v>
      </c>
      <c r="AH11" s="54">
        <v>10</v>
      </c>
      <c r="AI11" s="54">
        <v>10</v>
      </c>
      <c r="AJ11" s="54">
        <v>7.5</v>
      </c>
      <c r="AK11" s="54">
        <v>7.5</v>
      </c>
      <c r="AL11" s="55">
        <v>10</v>
      </c>
      <c r="AM11" s="55">
        <v>10</v>
      </c>
      <c r="AN11" s="55">
        <v>10</v>
      </c>
      <c r="AO11" s="55">
        <v>7.5</v>
      </c>
      <c r="AP11" s="55">
        <v>10</v>
      </c>
      <c r="AQ11" s="56">
        <v>7.5</v>
      </c>
      <c r="AR11" s="56">
        <v>7.5</v>
      </c>
      <c r="AS11" s="56">
        <v>10</v>
      </c>
      <c r="AT11" s="56">
        <v>10</v>
      </c>
      <c r="AU11" s="56">
        <v>10</v>
      </c>
      <c r="AV11" s="57">
        <v>10</v>
      </c>
      <c r="AW11" s="57">
        <v>10</v>
      </c>
      <c r="AX11" s="57">
        <v>7.5</v>
      </c>
      <c r="AY11" s="57">
        <v>7.5</v>
      </c>
      <c r="AZ11" s="57">
        <v>7.5</v>
      </c>
      <c r="BA11" s="57">
        <v>7.5</v>
      </c>
      <c r="BB11" s="58">
        <v>10</v>
      </c>
      <c r="BC11" s="58">
        <v>10</v>
      </c>
      <c r="BD11" s="58">
        <v>7.5</v>
      </c>
      <c r="BE11" s="58">
        <v>7.5</v>
      </c>
      <c r="BF11" s="58">
        <v>7.5</v>
      </c>
      <c r="BG11" s="58">
        <v>7.5</v>
      </c>
      <c r="BH11" s="51">
        <v>10</v>
      </c>
      <c r="BI11" s="51">
        <v>10</v>
      </c>
      <c r="BJ11" s="51">
        <v>7.5</v>
      </c>
      <c r="BK11" s="51">
        <v>10</v>
      </c>
      <c r="BL11" s="51">
        <v>10</v>
      </c>
      <c r="BM11" s="51">
        <v>10</v>
      </c>
      <c r="BN11" s="51">
        <v>10</v>
      </c>
      <c r="BO11" s="51">
        <v>10</v>
      </c>
      <c r="BP11" s="51">
        <v>7.5</v>
      </c>
      <c r="BQ11" s="51">
        <v>10</v>
      </c>
      <c r="BR11" s="51">
        <v>10</v>
      </c>
      <c r="BS11" s="51">
        <v>10</v>
      </c>
      <c r="BT11" s="51">
        <v>10</v>
      </c>
      <c r="BU11" s="51">
        <v>10</v>
      </c>
      <c r="BV11" s="51">
        <v>0</v>
      </c>
      <c r="BW11" s="52">
        <v>7.5</v>
      </c>
      <c r="BX11" s="52">
        <v>7.5</v>
      </c>
      <c r="BY11" s="52">
        <v>10</v>
      </c>
      <c r="BZ11" s="52">
        <v>7.5</v>
      </c>
      <c r="CA11" s="52">
        <v>10</v>
      </c>
      <c r="CB11" s="53">
        <v>10</v>
      </c>
      <c r="CC11" s="53">
        <v>10</v>
      </c>
      <c r="CD11" s="53">
        <v>10</v>
      </c>
      <c r="CE11" s="53">
        <v>10</v>
      </c>
      <c r="CF11" s="53">
        <v>10</v>
      </c>
      <c r="CG11" s="59">
        <v>10</v>
      </c>
      <c r="CH11" s="59">
        <v>10</v>
      </c>
      <c r="CI11" s="59">
        <v>10</v>
      </c>
      <c r="CJ11" s="59">
        <v>10</v>
      </c>
      <c r="CK11" s="59">
        <v>7.5</v>
      </c>
      <c r="CL11" s="55">
        <v>10</v>
      </c>
      <c r="CM11" s="55">
        <v>10</v>
      </c>
      <c r="CN11" s="55">
        <v>7.5</v>
      </c>
      <c r="CO11" s="55">
        <v>7.5</v>
      </c>
      <c r="CP11" s="55">
        <v>7.5</v>
      </c>
      <c r="CQ11" s="56">
        <v>10</v>
      </c>
      <c r="CR11" s="56">
        <v>10</v>
      </c>
      <c r="CS11" s="56">
        <v>10</v>
      </c>
      <c r="CT11" s="56">
        <v>10</v>
      </c>
      <c r="CU11" s="56">
        <v>7.5</v>
      </c>
      <c r="CV11" s="23">
        <v>7.5</v>
      </c>
      <c r="CW11" s="23">
        <v>10</v>
      </c>
      <c r="CX11" s="23">
        <v>10</v>
      </c>
      <c r="CY11" s="23">
        <v>7.5</v>
      </c>
      <c r="CZ11" s="24">
        <v>10</v>
      </c>
      <c r="DA11" s="24">
        <v>10</v>
      </c>
      <c r="DB11" s="24">
        <v>10</v>
      </c>
      <c r="DC11" s="24">
        <v>10</v>
      </c>
      <c r="DD11" s="24">
        <v>10</v>
      </c>
      <c r="DE11" s="24">
        <v>10</v>
      </c>
      <c r="DF11" s="24">
        <v>10</v>
      </c>
      <c r="DG11" s="24">
        <v>10</v>
      </c>
      <c r="DH11" s="24">
        <v>7.5</v>
      </c>
      <c r="DI11" s="24">
        <v>7.5</v>
      </c>
      <c r="DJ11" s="24">
        <v>7.5</v>
      </c>
      <c r="DK11" s="25">
        <v>7.5</v>
      </c>
      <c r="DL11" s="25">
        <v>10</v>
      </c>
      <c r="DM11" s="25">
        <v>10</v>
      </c>
      <c r="DN11" s="25">
        <v>10</v>
      </c>
      <c r="DO11" s="25">
        <v>7.5</v>
      </c>
      <c r="DP11" s="25">
        <v>7.5</v>
      </c>
      <c r="DQ11" s="26">
        <v>10</v>
      </c>
      <c r="DR11" s="26">
        <v>10</v>
      </c>
      <c r="DS11" s="26">
        <v>10</v>
      </c>
      <c r="DT11" s="26">
        <v>7.5</v>
      </c>
      <c r="DU11" s="27">
        <v>7.5</v>
      </c>
      <c r="DV11" s="27">
        <v>7.5</v>
      </c>
      <c r="DW11" s="27">
        <v>7.5</v>
      </c>
      <c r="DX11" s="27">
        <v>7.5</v>
      </c>
      <c r="DY11" s="28">
        <v>7.5</v>
      </c>
      <c r="DZ11" s="28">
        <v>10</v>
      </c>
      <c r="EA11" s="28">
        <v>10</v>
      </c>
      <c r="EB11" s="28">
        <v>10</v>
      </c>
      <c r="EC11" s="25">
        <v>7.5</v>
      </c>
      <c r="ED11" s="25">
        <v>7.5</v>
      </c>
      <c r="EE11" s="25">
        <v>10</v>
      </c>
      <c r="EF11" s="25">
        <v>7.5</v>
      </c>
      <c r="EG11" s="25">
        <v>7.5</v>
      </c>
      <c r="EH11" s="25">
        <v>7.5</v>
      </c>
      <c r="EI11" s="25">
        <v>7.5</v>
      </c>
      <c r="EJ11" s="25">
        <v>7.5</v>
      </c>
      <c r="EK11" s="27">
        <v>10</v>
      </c>
      <c r="EL11" s="27">
        <v>10</v>
      </c>
      <c r="EM11" s="27">
        <v>7.5</v>
      </c>
      <c r="EN11" s="27">
        <v>10</v>
      </c>
      <c r="EO11" s="27">
        <v>10</v>
      </c>
      <c r="EP11" s="29">
        <v>10</v>
      </c>
      <c r="EQ11" s="29">
        <v>10</v>
      </c>
      <c r="ER11" s="29">
        <v>10</v>
      </c>
      <c r="ES11" s="29">
        <v>10</v>
      </c>
      <c r="ET11" s="29">
        <v>10</v>
      </c>
      <c r="EU11" s="29">
        <v>10</v>
      </c>
      <c r="EV11" s="29">
        <v>7.5</v>
      </c>
      <c r="EW11" s="29">
        <v>10</v>
      </c>
      <c r="EX11" s="30">
        <v>7.5</v>
      </c>
      <c r="EY11" s="30">
        <v>10</v>
      </c>
      <c r="EZ11" s="30">
        <v>7.5</v>
      </c>
      <c r="FA11" s="30">
        <v>10</v>
      </c>
      <c r="FB11" s="30">
        <v>10</v>
      </c>
      <c r="FC11" s="31">
        <v>7.5</v>
      </c>
      <c r="FD11" s="31">
        <v>7.5</v>
      </c>
      <c r="FE11" s="31">
        <v>7.5</v>
      </c>
      <c r="FF11" s="31">
        <v>7.5</v>
      </c>
      <c r="FG11" s="32">
        <v>10</v>
      </c>
      <c r="FH11" s="32">
        <v>10</v>
      </c>
      <c r="FI11" s="32">
        <v>10</v>
      </c>
      <c r="FJ11" s="32">
        <v>7.5</v>
      </c>
      <c r="FK11" s="32">
        <v>7.5</v>
      </c>
      <c r="FL11" s="32">
        <v>10</v>
      </c>
      <c r="FM11" s="26">
        <v>10</v>
      </c>
      <c r="FN11" s="26">
        <v>10</v>
      </c>
      <c r="FO11" s="26">
        <v>10</v>
      </c>
      <c r="FP11" s="26">
        <v>10</v>
      </c>
      <c r="FQ11" s="26">
        <v>10</v>
      </c>
      <c r="FR11" s="26">
        <v>10</v>
      </c>
      <c r="FS11" s="33">
        <v>7.5</v>
      </c>
      <c r="FT11" s="33">
        <v>10</v>
      </c>
      <c r="FU11" s="33">
        <v>10</v>
      </c>
      <c r="FV11" s="33">
        <v>10</v>
      </c>
      <c r="FW11" s="33">
        <v>10</v>
      </c>
      <c r="FX11" s="33">
        <v>10</v>
      </c>
      <c r="FY11" s="34">
        <v>10</v>
      </c>
      <c r="FZ11" s="34">
        <v>10</v>
      </c>
      <c r="GA11" s="34">
        <v>10</v>
      </c>
      <c r="GB11" s="34">
        <v>10</v>
      </c>
      <c r="GC11" s="34">
        <v>10</v>
      </c>
      <c r="GD11" s="35">
        <v>10</v>
      </c>
      <c r="GE11" s="35">
        <v>10</v>
      </c>
      <c r="GF11" s="35">
        <v>10</v>
      </c>
      <c r="GG11" s="35">
        <v>10</v>
      </c>
      <c r="GH11" s="35">
        <v>10</v>
      </c>
      <c r="GI11" s="36">
        <v>10</v>
      </c>
      <c r="GJ11" s="36">
        <v>10</v>
      </c>
      <c r="GK11" s="36">
        <v>10</v>
      </c>
      <c r="GL11" s="36">
        <v>10</v>
      </c>
      <c r="GM11" s="37">
        <v>10</v>
      </c>
      <c r="GN11" s="37">
        <v>10</v>
      </c>
      <c r="GO11" s="37">
        <v>10</v>
      </c>
      <c r="GP11" s="37">
        <v>10</v>
      </c>
      <c r="GQ11" s="38">
        <v>10</v>
      </c>
      <c r="GR11" s="38">
        <v>10</v>
      </c>
      <c r="GS11" s="38">
        <v>10</v>
      </c>
      <c r="GT11" s="38">
        <v>10</v>
      </c>
      <c r="GU11" s="39">
        <v>7.5</v>
      </c>
      <c r="GV11" s="39">
        <v>7.5</v>
      </c>
      <c r="GW11" s="39">
        <v>7.5</v>
      </c>
      <c r="GX11" s="39">
        <v>10</v>
      </c>
      <c r="GY11" s="40">
        <v>7.5</v>
      </c>
      <c r="GZ11" s="40">
        <v>7.5</v>
      </c>
      <c r="HA11" s="40">
        <v>7.5</v>
      </c>
      <c r="HB11" s="40">
        <v>10</v>
      </c>
    </row>
    <row r="12" spans="1:210" s="1" customFormat="1" ht="15.5" x14ac:dyDescent="0.35">
      <c r="A12" s="22" t="s">
        <v>43</v>
      </c>
      <c r="B12" s="22" t="s">
        <v>53</v>
      </c>
      <c r="C12" s="22" t="s">
        <v>57</v>
      </c>
      <c r="D12" s="51">
        <v>7.5</v>
      </c>
      <c r="E12" s="51">
        <v>7.5</v>
      </c>
      <c r="F12" s="51">
        <v>7.5</v>
      </c>
      <c r="G12" s="51">
        <v>5</v>
      </c>
      <c r="H12" s="51">
        <v>10</v>
      </c>
      <c r="I12" s="51">
        <v>5</v>
      </c>
      <c r="J12" s="51">
        <v>10</v>
      </c>
      <c r="K12" s="51">
        <v>7.5</v>
      </c>
      <c r="L12" s="51">
        <v>10</v>
      </c>
      <c r="M12" s="51">
        <v>7.5</v>
      </c>
      <c r="N12" s="51">
        <v>10</v>
      </c>
      <c r="O12" s="51">
        <v>10</v>
      </c>
      <c r="P12" s="51">
        <v>7.5</v>
      </c>
      <c r="Q12" s="51">
        <v>7.5</v>
      </c>
      <c r="R12" s="51">
        <v>10</v>
      </c>
      <c r="S12" s="51">
        <v>10</v>
      </c>
      <c r="T12" s="51">
        <v>10</v>
      </c>
      <c r="U12" s="51">
        <v>0</v>
      </c>
      <c r="V12" s="51">
        <v>10</v>
      </c>
      <c r="W12" s="51">
        <v>7.5</v>
      </c>
      <c r="X12" s="52">
        <v>5</v>
      </c>
      <c r="Y12" s="52">
        <v>5</v>
      </c>
      <c r="Z12" s="52">
        <v>5</v>
      </c>
      <c r="AA12" s="52">
        <v>5</v>
      </c>
      <c r="AB12" s="53">
        <v>7.5</v>
      </c>
      <c r="AC12" s="53">
        <v>10</v>
      </c>
      <c r="AD12" s="53">
        <v>7.5</v>
      </c>
      <c r="AE12" s="53">
        <v>7.5</v>
      </c>
      <c r="AF12" s="54">
        <v>5</v>
      </c>
      <c r="AG12" s="54">
        <v>7.5</v>
      </c>
      <c r="AH12" s="54">
        <v>7.5</v>
      </c>
      <c r="AI12" s="54">
        <v>7.5</v>
      </c>
      <c r="AJ12" s="54">
        <v>2.5</v>
      </c>
      <c r="AK12" s="54">
        <v>7.5</v>
      </c>
      <c r="AL12" s="55">
        <v>5</v>
      </c>
      <c r="AM12" s="55">
        <v>7.5</v>
      </c>
      <c r="AN12" s="55">
        <v>5</v>
      </c>
      <c r="AO12" s="55">
        <v>2.5</v>
      </c>
      <c r="AP12" s="55">
        <v>2.5</v>
      </c>
      <c r="AQ12" s="56">
        <v>10</v>
      </c>
      <c r="AR12" s="56">
        <v>10</v>
      </c>
      <c r="AS12" s="56">
        <v>10</v>
      </c>
      <c r="AT12" s="56">
        <v>7.5</v>
      </c>
      <c r="AU12" s="56">
        <v>2.5</v>
      </c>
      <c r="AV12" s="57">
        <v>10</v>
      </c>
      <c r="AW12" s="57">
        <v>10</v>
      </c>
      <c r="AX12" s="57">
        <v>10</v>
      </c>
      <c r="AY12" s="57">
        <v>10</v>
      </c>
      <c r="AZ12" s="57">
        <v>10</v>
      </c>
      <c r="BA12" s="57">
        <v>10</v>
      </c>
      <c r="BB12" s="58">
        <v>10</v>
      </c>
      <c r="BC12" s="58">
        <v>10</v>
      </c>
      <c r="BD12" s="58">
        <v>10</v>
      </c>
      <c r="BE12" s="58">
        <v>10</v>
      </c>
      <c r="BF12" s="58">
        <v>10</v>
      </c>
      <c r="BG12" s="58">
        <v>10</v>
      </c>
      <c r="BH12" s="51">
        <v>5</v>
      </c>
      <c r="BI12" s="51">
        <v>10</v>
      </c>
      <c r="BJ12" s="51">
        <v>10</v>
      </c>
      <c r="BK12" s="51">
        <v>7.5</v>
      </c>
      <c r="BL12" s="51">
        <v>7.5</v>
      </c>
      <c r="BM12" s="51">
        <v>5</v>
      </c>
      <c r="BN12" s="51">
        <v>10</v>
      </c>
      <c r="BO12" s="51">
        <v>7.5</v>
      </c>
      <c r="BP12" s="51">
        <v>7.5</v>
      </c>
      <c r="BQ12" s="51">
        <v>0</v>
      </c>
      <c r="BR12" s="51">
        <v>10</v>
      </c>
      <c r="BS12" s="51">
        <v>10</v>
      </c>
      <c r="BT12" s="51">
        <v>2.5</v>
      </c>
      <c r="BU12" s="51">
        <v>10</v>
      </c>
      <c r="BV12" s="51">
        <v>2.5</v>
      </c>
      <c r="BW12" s="52">
        <v>7.5</v>
      </c>
      <c r="BX12" s="52">
        <v>5</v>
      </c>
      <c r="BY12" s="52">
        <v>10</v>
      </c>
      <c r="BZ12" s="52">
        <v>7.5</v>
      </c>
      <c r="CA12" s="52">
        <v>7.5</v>
      </c>
      <c r="CB12" s="53">
        <v>7.5</v>
      </c>
      <c r="CC12" s="53">
        <v>7.5</v>
      </c>
      <c r="CD12" s="53">
        <v>10</v>
      </c>
      <c r="CE12" s="53">
        <v>10</v>
      </c>
      <c r="CF12" s="53">
        <v>10</v>
      </c>
      <c r="CG12" s="59">
        <v>5</v>
      </c>
      <c r="CH12" s="59">
        <v>10</v>
      </c>
      <c r="CI12" s="59">
        <v>7.5</v>
      </c>
      <c r="CJ12" s="59">
        <v>7.5</v>
      </c>
      <c r="CK12" s="59">
        <v>5</v>
      </c>
      <c r="CL12" s="55">
        <v>10</v>
      </c>
      <c r="CM12" s="55">
        <v>10</v>
      </c>
      <c r="CN12" s="55">
        <v>7.5</v>
      </c>
      <c r="CO12" s="55">
        <v>5</v>
      </c>
      <c r="CP12" s="55">
        <v>7.5</v>
      </c>
      <c r="CQ12" s="56">
        <v>10</v>
      </c>
      <c r="CR12" s="56">
        <v>7.5</v>
      </c>
      <c r="CS12" s="56">
        <v>10</v>
      </c>
      <c r="CT12" s="56">
        <v>5</v>
      </c>
      <c r="CU12" s="56">
        <v>0</v>
      </c>
      <c r="CV12" s="23">
        <v>7.5</v>
      </c>
      <c r="CW12" s="23">
        <v>5</v>
      </c>
      <c r="CX12" s="23">
        <v>10</v>
      </c>
      <c r="CY12" s="23">
        <v>5</v>
      </c>
      <c r="CZ12" s="24">
        <v>10</v>
      </c>
      <c r="DA12" s="24">
        <v>5</v>
      </c>
      <c r="DB12" s="24">
        <v>0</v>
      </c>
      <c r="DC12" s="24">
        <v>7.5</v>
      </c>
      <c r="DD12" s="24">
        <v>7.5</v>
      </c>
      <c r="DE12" s="24">
        <v>7.5</v>
      </c>
      <c r="DF12" s="24">
        <v>10</v>
      </c>
      <c r="DG12" s="24">
        <v>10</v>
      </c>
      <c r="DH12" s="24">
        <v>5</v>
      </c>
      <c r="DI12" s="24">
        <v>0</v>
      </c>
      <c r="DJ12" s="24">
        <v>5</v>
      </c>
      <c r="DK12" s="25">
        <v>7.5</v>
      </c>
      <c r="DL12" s="25">
        <v>10</v>
      </c>
      <c r="DM12" s="25">
        <v>10</v>
      </c>
      <c r="DN12" s="25">
        <v>7.5</v>
      </c>
      <c r="DO12" s="25">
        <v>10</v>
      </c>
      <c r="DP12" s="25">
        <v>7.5</v>
      </c>
      <c r="DQ12" s="26">
        <v>10</v>
      </c>
      <c r="DR12" s="26">
        <v>10</v>
      </c>
      <c r="DS12" s="26">
        <v>7.5</v>
      </c>
      <c r="DT12" s="26">
        <v>2.5</v>
      </c>
      <c r="DU12" s="27">
        <v>10</v>
      </c>
      <c r="DV12" s="27">
        <v>10</v>
      </c>
      <c r="DW12" s="27">
        <v>2.5</v>
      </c>
      <c r="DX12" s="27">
        <v>10</v>
      </c>
      <c r="DY12" s="28">
        <v>7.5</v>
      </c>
      <c r="DZ12" s="28">
        <v>7.5</v>
      </c>
      <c r="EA12" s="28">
        <v>7.5</v>
      </c>
      <c r="EB12" s="28">
        <v>10</v>
      </c>
      <c r="EC12" s="25">
        <v>7.5</v>
      </c>
      <c r="ED12" s="25">
        <v>7.5</v>
      </c>
      <c r="EE12" s="25">
        <v>10</v>
      </c>
      <c r="EF12" s="25">
        <v>7.5</v>
      </c>
      <c r="EG12" s="25">
        <v>7.5</v>
      </c>
      <c r="EH12" s="25">
        <v>2.5</v>
      </c>
      <c r="EI12" s="25">
        <v>2.5</v>
      </c>
      <c r="EJ12" s="25">
        <v>7.5</v>
      </c>
      <c r="EK12" s="27">
        <v>10</v>
      </c>
      <c r="EL12" s="27">
        <v>10</v>
      </c>
      <c r="EM12" s="27">
        <v>10</v>
      </c>
      <c r="EN12" s="27">
        <v>10</v>
      </c>
      <c r="EO12" s="27">
        <v>10</v>
      </c>
      <c r="EP12" s="29">
        <v>10</v>
      </c>
      <c r="EQ12" s="29">
        <v>10</v>
      </c>
      <c r="ER12" s="29">
        <v>10</v>
      </c>
      <c r="ES12" s="29">
        <v>10</v>
      </c>
      <c r="ET12" s="29">
        <v>10</v>
      </c>
      <c r="EU12" s="29">
        <v>10</v>
      </c>
      <c r="EV12" s="29">
        <v>2.5</v>
      </c>
      <c r="EW12" s="29">
        <v>7.5</v>
      </c>
      <c r="EX12" s="30">
        <v>10</v>
      </c>
      <c r="EY12" s="30">
        <v>10</v>
      </c>
      <c r="EZ12" s="30">
        <v>10</v>
      </c>
      <c r="FA12" s="30">
        <v>10</v>
      </c>
      <c r="FB12" s="30">
        <v>10</v>
      </c>
      <c r="FC12" s="31">
        <v>10</v>
      </c>
      <c r="FD12" s="31">
        <v>7.5</v>
      </c>
      <c r="FE12" s="31">
        <v>7.5</v>
      </c>
      <c r="FF12" s="31">
        <v>7.5</v>
      </c>
      <c r="FG12" s="32">
        <v>7.5</v>
      </c>
      <c r="FH12" s="32">
        <v>7.5</v>
      </c>
      <c r="FI12" s="32">
        <v>7.5</v>
      </c>
      <c r="FJ12" s="32">
        <v>7.5</v>
      </c>
      <c r="FK12" s="32">
        <v>10</v>
      </c>
      <c r="FL12" s="32">
        <v>10</v>
      </c>
      <c r="FM12" s="26">
        <v>7.5</v>
      </c>
      <c r="FN12" s="26">
        <v>7.5</v>
      </c>
      <c r="FO12" s="26">
        <v>7.5</v>
      </c>
      <c r="FP12" s="26">
        <v>7.5</v>
      </c>
      <c r="FQ12" s="26">
        <v>7.5</v>
      </c>
      <c r="FR12" s="26">
        <v>10</v>
      </c>
      <c r="FS12" s="33">
        <v>5</v>
      </c>
      <c r="FT12" s="33">
        <v>7.5</v>
      </c>
      <c r="FU12" s="33">
        <v>10</v>
      </c>
      <c r="FV12" s="33">
        <v>10</v>
      </c>
      <c r="FW12" s="33">
        <v>10</v>
      </c>
      <c r="FX12" s="33">
        <v>10</v>
      </c>
      <c r="FY12" s="34">
        <v>7.5</v>
      </c>
      <c r="FZ12" s="34">
        <v>10</v>
      </c>
      <c r="GA12" s="34">
        <v>7.5</v>
      </c>
      <c r="GB12" s="34">
        <v>7.5</v>
      </c>
      <c r="GC12" s="34">
        <v>7.5</v>
      </c>
      <c r="GD12" s="35">
        <v>10</v>
      </c>
      <c r="GE12" s="35">
        <v>10</v>
      </c>
      <c r="GF12" s="35">
        <v>10</v>
      </c>
      <c r="GG12" s="35">
        <v>10</v>
      </c>
      <c r="GH12" s="35">
        <v>10</v>
      </c>
      <c r="GI12" s="36">
        <v>7.5</v>
      </c>
      <c r="GJ12" s="36">
        <v>10</v>
      </c>
      <c r="GK12" s="36">
        <v>10</v>
      </c>
      <c r="GL12" s="36">
        <v>10</v>
      </c>
      <c r="GM12" s="37">
        <v>10</v>
      </c>
      <c r="GN12" s="37">
        <v>5</v>
      </c>
      <c r="GO12" s="37">
        <v>5</v>
      </c>
      <c r="GP12" s="37">
        <v>7.5</v>
      </c>
      <c r="GQ12" s="38">
        <v>10</v>
      </c>
      <c r="GR12" s="38">
        <v>10</v>
      </c>
      <c r="GS12" s="38">
        <v>7.5</v>
      </c>
      <c r="GT12" s="38">
        <v>10</v>
      </c>
      <c r="GU12" s="39">
        <v>7.5</v>
      </c>
      <c r="GV12" s="39">
        <v>7.5</v>
      </c>
      <c r="GW12" s="39">
        <v>7.5</v>
      </c>
      <c r="GX12" s="39">
        <v>7.5</v>
      </c>
      <c r="GY12" s="40">
        <v>5</v>
      </c>
      <c r="GZ12" s="40">
        <v>5</v>
      </c>
      <c r="HA12" s="40">
        <v>7.5</v>
      </c>
      <c r="HB12" s="40">
        <v>5</v>
      </c>
    </row>
    <row r="13" spans="1:210" s="1" customFormat="1" ht="15.5" x14ac:dyDescent="0.35">
      <c r="A13" s="22" t="s">
        <v>43</v>
      </c>
      <c r="B13" s="22" t="s">
        <v>53</v>
      </c>
      <c r="C13" s="22" t="s">
        <v>58</v>
      </c>
      <c r="D13" s="51">
        <v>10</v>
      </c>
      <c r="E13" s="51">
        <v>10</v>
      </c>
      <c r="F13" s="51">
        <v>10</v>
      </c>
      <c r="G13" s="51">
        <v>10</v>
      </c>
      <c r="H13" s="51">
        <v>7.5</v>
      </c>
      <c r="I13" s="51">
        <v>7.5</v>
      </c>
      <c r="J13" s="51">
        <v>10</v>
      </c>
      <c r="K13" s="51">
        <v>10</v>
      </c>
      <c r="L13" s="51">
        <v>10</v>
      </c>
      <c r="M13" s="51">
        <v>10</v>
      </c>
      <c r="N13" s="51">
        <v>10</v>
      </c>
      <c r="O13" s="51">
        <v>10</v>
      </c>
      <c r="P13" s="51">
        <v>10</v>
      </c>
      <c r="Q13" s="51">
        <v>10</v>
      </c>
      <c r="R13" s="51">
        <v>10</v>
      </c>
      <c r="S13" s="51">
        <v>10</v>
      </c>
      <c r="T13" s="51">
        <v>7.5</v>
      </c>
      <c r="U13" s="51">
        <v>0</v>
      </c>
      <c r="V13" s="51">
        <v>10</v>
      </c>
      <c r="W13" s="51">
        <v>10</v>
      </c>
      <c r="X13" s="52">
        <v>10</v>
      </c>
      <c r="Y13" s="52">
        <v>10</v>
      </c>
      <c r="Z13" s="52">
        <v>10</v>
      </c>
      <c r="AA13" s="52">
        <v>7.5</v>
      </c>
      <c r="AB13" s="53">
        <v>2.5</v>
      </c>
      <c r="AC13" s="53">
        <v>5</v>
      </c>
      <c r="AD13" s="53">
        <v>0</v>
      </c>
      <c r="AE13" s="53">
        <v>7.5</v>
      </c>
      <c r="AF13" s="54">
        <v>7.5</v>
      </c>
      <c r="AG13" s="54">
        <v>7.5</v>
      </c>
      <c r="AH13" s="54">
        <v>7.5</v>
      </c>
      <c r="AI13" s="54">
        <v>7.5</v>
      </c>
      <c r="AJ13" s="54">
        <v>7.5</v>
      </c>
      <c r="AK13" s="54">
        <v>5</v>
      </c>
      <c r="AL13" s="55">
        <v>7.5</v>
      </c>
      <c r="AM13" s="55">
        <v>7.5</v>
      </c>
      <c r="AN13" s="55">
        <v>7.5</v>
      </c>
      <c r="AO13" s="55">
        <v>10</v>
      </c>
      <c r="AP13" s="55">
        <v>5</v>
      </c>
      <c r="AQ13" s="56">
        <v>7.5</v>
      </c>
      <c r="AR13" s="56">
        <v>10</v>
      </c>
      <c r="AS13" s="56">
        <v>10</v>
      </c>
      <c r="AT13" s="56">
        <v>10</v>
      </c>
      <c r="AU13" s="56">
        <v>7.5</v>
      </c>
      <c r="AV13" s="57">
        <v>10</v>
      </c>
      <c r="AW13" s="57">
        <v>10</v>
      </c>
      <c r="AX13" s="57">
        <v>10</v>
      </c>
      <c r="AY13" s="57">
        <v>7.5</v>
      </c>
      <c r="AZ13" s="57">
        <v>7.5</v>
      </c>
      <c r="BA13" s="57">
        <v>5</v>
      </c>
      <c r="BB13" s="58">
        <v>7.5</v>
      </c>
      <c r="BC13" s="58">
        <v>5</v>
      </c>
      <c r="BD13" s="58">
        <v>10</v>
      </c>
      <c r="BE13" s="58">
        <v>7.5</v>
      </c>
      <c r="BF13" s="58">
        <v>10</v>
      </c>
      <c r="BG13" s="58">
        <v>7.5</v>
      </c>
      <c r="BH13" s="51">
        <v>7.5</v>
      </c>
      <c r="BI13" s="51">
        <v>7.5</v>
      </c>
      <c r="BJ13" s="51">
        <v>5</v>
      </c>
      <c r="BK13" s="51">
        <v>10</v>
      </c>
      <c r="BL13" s="51">
        <v>10</v>
      </c>
      <c r="BM13" s="51">
        <v>5</v>
      </c>
      <c r="BN13" s="51">
        <v>10</v>
      </c>
      <c r="BO13" s="51">
        <v>7.5</v>
      </c>
      <c r="BP13" s="51">
        <v>7.5</v>
      </c>
      <c r="BQ13" s="51">
        <v>7.5</v>
      </c>
      <c r="BR13" s="51">
        <v>10</v>
      </c>
      <c r="BS13" s="51">
        <v>10</v>
      </c>
      <c r="BT13" s="51">
        <v>7.5</v>
      </c>
      <c r="BU13" s="51">
        <v>7.5</v>
      </c>
      <c r="BV13" s="51">
        <v>5</v>
      </c>
      <c r="BW13" s="52">
        <v>10</v>
      </c>
      <c r="BX13" s="52">
        <v>7.5</v>
      </c>
      <c r="BY13" s="52">
        <v>10</v>
      </c>
      <c r="BZ13" s="52">
        <v>2.5</v>
      </c>
      <c r="CA13" s="52">
        <v>7.5</v>
      </c>
      <c r="CB13" s="53">
        <v>7.5</v>
      </c>
      <c r="CC13" s="53">
        <v>10</v>
      </c>
      <c r="CD13" s="53">
        <v>7.5</v>
      </c>
      <c r="CE13" s="53">
        <v>7.5</v>
      </c>
      <c r="CF13" s="53">
        <v>10</v>
      </c>
      <c r="CG13" s="59">
        <v>2.5</v>
      </c>
      <c r="CH13" s="59">
        <v>10</v>
      </c>
      <c r="CI13" s="59">
        <v>7.5</v>
      </c>
      <c r="CJ13" s="59">
        <v>7.5</v>
      </c>
      <c r="CK13" s="59">
        <v>7.5</v>
      </c>
      <c r="CL13" s="55">
        <v>10</v>
      </c>
      <c r="CM13" s="55">
        <v>7.5</v>
      </c>
      <c r="CN13" s="55">
        <v>10</v>
      </c>
      <c r="CO13" s="55">
        <v>7.5</v>
      </c>
      <c r="CP13" s="55">
        <v>7.5</v>
      </c>
      <c r="CQ13" s="56">
        <v>10</v>
      </c>
      <c r="CR13" s="56">
        <v>7.5</v>
      </c>
      <c r="CS13" s="56">
        <v>7.5</v>
      </c>
      <c r="CT13" s="56">
        <v>5</v>
      </c>
      <c r="CU13" s="56">
        <v>10</v>
      </c>
      <c r="CV13" s="23">
        <v>7.5</v>
      </c>
      <c r="CW13" s="23">
        <v>2.5</v>
      </c>
      <c r="CX13" s="23">
        <v>10</v>
      </c>
      <c r="CY13" s="23">
        <v>2.5</v>
      </c>
      <c r="CZ13" s="24">
        <v>10</v>
      </c>
      <c r="DA13" s="24">
        <v>5</v>
      </c>
      <c r="DB13" s="24">
        <v>7.5</v>
      </c>
      <c r="DC13" s="24">
        <v>7.5</v>
      </c>
      <c r="DD13" s="24">
        <v>7.5</v>
      </c>
      <c r="DE13" s="24">
        <v>2.5</v>
      </c>
      <c r="DF13" s="24">
        <v>10</v>
      </c>
      <c r="DG13" s="24">
        <v>10</v>
      </c>
      <c r="DH13" s="24">
        <v>5</v>
      </c>
      <c r="DI13" s="24">
        <v>2.5</v>
      </c>
      <c r="DJ13" s="24">
        <v>2.5</v>
      </c>
      <c r="DK13" s="25">
        <v>10</v>
      </c>
      <c r="DL13" s="25">
        <v>10</v>
      </c>
      <c r="DM13" s="25">
        <v>7.5</v>
      </c>
      <c r="DN13" s="25">
        <v>7.5</v>
      </c>
      <c r="DO13" s="25">
        <v>10</v>
      </c>
      <c r="DP13" s="25">
        <v>10</v>
      </c>
      <c r="DQ13" s="26">
        <v>7.5</v>
      </c>
      <c r="DR13" s="26">
        <v>10</v>
      </c>
      <c r="DS13" s="26">
        <v>5</v>
      </c>
      <c r="DT13" s="26">
        <v>5</v>
      </c>
      <c r="DU13" s="27">
        <v>10</v>
      </c>
      <c r="DV13" s="27">
        <v>10</v>
      </c>
      <c r="DW13" s="27">
        <v>7.5</v>
      </c>
      <c r="DX13" s="27">
        <v>7.5</v>
      </c>
      <c r="DY13" s="28">
        <v>7.5</v>
      </c>
      <c r="DZ13" s="28">
        <v>7.5</v>
      </c>
      <c r="EA13" s="28">
        <v>10</v>
      </c>
      <c r="EB13" s="28">
        <v>10</v>
      </c>
      <c r="EC13" s="25">
        <v>5</v>
      </c>
      <c r="ED13" s="25">
        <v>7.5</v>
      </c>
      <c r="EE13" s="25">
        <v>7.5</v>
      </c>
      <c r="EF13" s="25">
        <v>7.5</v>
      </c>
      <c r="EG13" s="25">
        <v>7.5</v>
      </c>
      <c r="EH13" s="25">
        <v>2.5</v>
      </c>
      <c r="EI13" s="25">
        <v>2.5</v>
      </c>
      <c r="EJ13" s="25">
        <v>7.5</v>
      </c>
      <c r="EK13" s="27">
        <v>10</v>
      </c>
      <c r="EL13" s="27">
        <v>10</v>
      </c>
      <c r="EM13" s="27">
        <v>10</v>
      </c>
      <c r="EN13" s="27">
        <v>7.5</v>
      </c>
      <c r="EO13" s="27">
        <v>10</v>
      </c>
      <c r="EP13" s="29">
        <v>10</v>
      </c>
      <c r="EQ13" s="29">
        <v>10</v>
      </c>
      <c r="ER13" s="29">
        <v>10</v>
      </c>
      <c r="ES13" s="29">
        <v>10</v>
      </c>
      <c r="ET13" s="29">
        <v>10</v>
      </c>
      <c r="EU13" s="29">
        <v>7.5</v>
      </c>
      <c r="EV13" s="29">
        <v>2.5</v>
      </c>
      <c r="EW13" s="29">
        <v>10</v>
      </c>
      <c r="EX13" s="30">
        <v>10</v>
      </c>
      <c r="EY13" s="30">
        <v>10</v>
      </c>
      <c r="EZ13" s="30">
        <v>10</v>
      </c>
      <c r="FA13" s="30">
        <v>10</v>
      </c>
      <c r="FB13" s="30">
        <v>10</v>
      </c>
      <c r="FC13" s="31">
        <v>10</v>
      </c>
      <c r="FD13" s="31">
        <v>10</v>
      </c>
      <c r="FE13" s="31">
        <v>7.5</v>
      </c>
      <c r="FF13" s="31">
        <v>7.5</v>
      </c>
      <c r="FG13" s="32">
        <v>7.5</v>
      </c>
      <c r="FH13" s="32">
        <v>7.5</v>
      </c>
      <c r="FI13" s="32">
        <v>7.5</v>
      </c>
      <c r="FJ13" s="32">
        <v>7.5</v>
      </c>
      <c r="FK13" s="32">
        <v>10</v>
      </c>
      <c r="FL13" s="32">
        <v>7.5</v>
      </c>
      <c r="FM13" s="26">
        <v>7.5</v>
      </c>
      <c r="FN13" s="26">
        <v>10</v>
      </c>
      <c r="FO13" s="26">
        <v>10</v>
      </c>
      <c r="FP13" s="26">
        <v>7.5</v>
      </c>
      <c r="FQ13" s="26">
        <v>10</v>
      </c>
      <c r="FR13" s="26">
        <v>7.5</v>
      </c>
      <c r="FS13" s="33">
        <v>7.5</v>
      </c>
      <c r="FT13" s="33">
        <v>10</v>
      </c>
      <c r="FU13" s="33">
        <v>10</v>
      </c>
      <c r="FV13" s="33">
        <v>10</v>
      </c>
      <c r="FW13" s="33">
        <v>10</v>
      </c>
      <c r="FX13" s="33">
        <v>10</v>
      </c>
      <c r="FY13" s="34">
        <v>10</v>
      </c>
      <c r="FZ13" s="34">
        <v>10</v>
      </c>
      <c r="GA13" s="34">
        <v>10</v>
      </c>
      <c r="GB13" s="34">
        <v>10</v>
      </c>
      <c r="GC13" s="34">
        <v>7.5</v>
      </c>
      <c r="GD13" s="35">
        <v>10</v>
      </c>
      <c r="GE13" s="35">
        <v>10</v>
      </c>
      <c r="GF13" s="35">
        <v>7.5</v>
      </c>
      <c r="GG13" s="35">
        <v>10</v>
      </c>
      <c r="GH13" s="35">
        <v>10</v>
      </c>
      <c r="GI13" s="36">
        <v>7.5</v>
      </c>
      <c r="GJ13" s="36">
        <v>10</v>
      </c>
      <c r="GK13" s="36">
        <v>10</v>
      </c>
      <c r="GL13" s="36">
        <v>7.5</v>
      </c>
      <c r="GM13" s="37">
        <v>10</v>
      </c>
      <c r="GN13" s="37">
        <v>7.5</v>
      </c>
      <c r="GO13" s="37">
        <v>7.5</v>
      </c>
      <c r="GP13" s="37">
        <v>10</v>
      </c>
      <c r="GQ13" s="38">
        <v>7.5</v>
      </c>
      <c r="GR13" s="38">
        <v>10</v>
      </c>
      <c r="GS13" s="38">
        <v>10</v>
      </c>
      <c r="GT13" s="38">
        <v>7.5</v>
      </c>
      <c r="GU13" s="39">
        <v>10</v>
      </c>
      <c r="GV13" s="39">
        <v>7.5</v>
      </c>
      <c r="GW13" s="39">
        <v>10</v>
      </c>
      <c r="GX13" s="39">
        <v>10</v>
      </c>
      <c r="GY13" s="40">
        <v>7.5</v>
      </c>
      <c r="GZ13" s="40">
        <v>10</v>
      </c>
      <c r="HA13" s="40">
        <v>7.5</v>
      </c>
      <c r="HB13" s="40">
        <v>10</v>
      </c>
    </row>
    <row r="14" spans="1:210" s="1" customFormat="1" ht="15.5" x14ac:dyDescent="0.35">
      <c r="A14" s="22" t="s">
        <v>43</v>
      </c>
      <c r="B14" s="22" t="s">
        <v>59</v>
      </c>
      <c r="C14" s="22" t="s">
        <v>60</v>
      </c>
      <c r="D14" s="51">
        <v>10</v>
      </c>
      <c r="E14" s="51">
        <v>7.5</v>
      </c>
      <c r="F14" s="51">
        <v>10</v>
      </c>
      <c r="G14" s="51">
        <v>7.5</v>
      </c>
      <c r="H14" s="51">
        <v>10</v>
      </c>
      <c r="I14" s="51">
        <v>7.5</v>
      </c>
      <c r="J14" s="51">
        <v>10</v>
      </c>
      <c r="K14" s="51">
        <v>7.5</v>
      </c>
      <c r="L14" s="51">
        <v>10</v>
      </c>
      <c r="M14" s="51">
        <v>10</v>
      </c>
      <c r="N14" s="51">
        <v>0</v>
      </c>
      <c r="O14" s="51">
        <v>10</v>
      </c>
      <c r="P14" s="51">
        <v>10</v>
      </c>
      <c r="Q14" s="51">
        <v>7.5</v>
      </c>
      <c r="R14" s="51">
        <v>10</v>
      </c>
      <c r="S14" s="51">
        <v>10</v>
      </c>
      <c r="T14" s="51">
        <v>10</v>
      </c>
      <c r="U14" s="51">
        <v>5</v>
      </c>
      <c r="V14" s="51">
        <v>10</v>
      </c>
      <c r="W14" s="51">
        <v>10</v>
      </c>
      <c r="X14" s="52">
        <v>5</v>
      </c>
      <c r="Y14" s="52">
        <v>7.5</v>
      </c>
      <c r="Z14" s="52">
        <v>5</v>
      </c>
      <c r="AA14" s="52">
        <v>5</v>
      </c>
      <c r="AB14" s="53">
        <v>10</v>
      </c>
      <c r="AC14" s="53">
        <v>10</v>
      </c>
      <c r="AD14" s="53">
        <v>7.5</v>
      </c>
      <c r="AE14" s="53">
        <v>10</v>
      </c>
      <c r="AF14" s="54">
        <v>5</v>
      </c>
      <c r="AG14" s="54">
        <v>7.5</v>
      </c>
      <c r="AH14" s="54">
        <v>10</v>
      </c>
      <c r="AI14" s="54">
        <v>7.5</v>
      </c>
      <c r="AJ14" s="54">
        <v>10</v>
      </c>
      <c r="AK14" s="54">
        <v>7.5</v>
      </c>
      <c r="AL14" s="55">
        <v>7.5</v>
      </c>
      <c r="AM14" s="55">
        <v>7.5</v>
      </c>
      <c r="AN14" s="55">
        <v>7.5</v>
      </c>
      <c r="AO14" s="55">
        <v>2.5</v>
      </c>
      <c r="AP14" s="55">
        <v>2.5</v>
      </c>
      <c r="AQ14" s="56">
        <v>10</v>
      </c>
      <c r="AR14" s="56">
        <v>10</v>
      </c>
      <c r="AS14" s="56">
        <v>10</v>
      </c>
      <c r="AT14" s="56">
        <v>10</v>
      </c>
      <c r="AU14" s="56">
        <v>10</v>
      </c>
      <c r="AV14" s="57">
        <v>10</v>
      </c>
      <c r="AW14" s="57">
        <v>10</v>
      </c>
      <c r="AX14" s="57">
        <v>10</v>
      </c>
      <c r="AY14" s="57">
        <v>10</v>
      </c>
      <c r="AZ14" s="57">
        <v>10</v>
      </c>
      <c r="BA14" s="57">
        <v>10</v>
      </c>
      <c r="BB14" s="58">
        <v>10</v>
      </c>
      <c r="BC14" s="58">
        <v>10</v>
      </c>
      <c r="BD14" s="58">
        <v>10</v>
      </c>
      <c r="BE14" s="58">
        <v>10</v>
      </c>
      <c r="BF14" s="58">
        <v>7.5</v>
      </c>
      <c r="BG14" s="58">
        <v>10</v>
      </c>
      <c r="BH14" s="51">
        <v>10</v>
      </c>
      <c r="BI14" s="51">
        <v>10</v>
      </c>
      <c r="BJ14" s="51">
        <v>2.5</v>
      </c>
      <c r="BK14" s="51">
        <v>7.5</v>
      </c>
      <c r="BL14" s="51">
        <v>7.5</v>
      </c>
      <c r="BM14" s="51">
        <v>7.5</v>
      </c>
      <c r="BN14" s="51">
        <v>10</v>
      </c>
      <c r="BO14" s="51">
        <v>10</v>
      </c>
      <c r="BP14" s="51">
        <v>10</v>
      </c>
      <c r="BQ14" s="51">
        <v>10</v>
      </c>
      <c r="BR14" s="51">
        <v>10</v>
      </c>
      <c r="BS14" s="51">
        <v>10</v>
      </c>
      <c r="BT14" s="51">
        <v>10</v>
      </c>
      <c r="BU14" s="51">
        <v>10</v>
      </c>
      <c r="BV14" s="51">
        <v>0</v>
      </c>
      <c r="BW14" s="52">
        <v>10</v>
      </c>
      <c r="BX14" s="52">
        <v>10</v>
      </c>
      <c r="BY14" s="52">
        <v>10</v>
      </c>
      <c r="BZ14" s="52">
        <v>10</v>
      </c>
      <c r="CA14" s="52">
        <v>10</v>
      </c>
      <c r="CB14" s="53">
        <v>10</v>
      </c>
      <c r="CC14" s="53">
        <v>2.5</v>
      </c>
      <c r="CD14" s="53">
        <v>10</v>
      </c>
      <c r="CE14" s="53">
        <v>10</v>
      </c>
      <c r="CF14" s="53">
        <v>10</v>
      </c>
      <c r="CG14" s="59">
        <v>10</v>
      </c>
      <c r="CH14" s="59">
        <v>10</v>
      </c>
      <c r="CI14" s="59">
        <v>10</v>
      </c>
      <c r="CJ14" s="59">
        <v>10</v>
      </c>
      <c r="CK14" s="59">
        <v>2.5</v>
      </c>
      <c r="CL14" s="55">
        <v>10</v>
      </c>
      <c r="CM14" s="55">
        <v>10</v>
      </c>
      <c r="CN14" s="55">
        <v>10</v>
      </c>
      <c r="CO14" s="55">
        <v>7.5</v>
      </c>
      <c r="CP14" s="55">
        <v>10</v>
      </c>
      <c r="CQ14" s="56">
        <v>10</v>
      </c>
      <c r="CR14" s="56">
        <v>10</v>
      </c>
      <c r="CS14" s="56">
        <v>10</v>
      </c>
      <c r="CT14" s="56">
        <v>2.5</v>
      </c>
      <c r="CU14" s="56">
        <v>0</v>
      </c>
      <c r="CV14" s="23">
        <v>7.5</v>
      </c>
      <c r="CW14" s="23">
        <v>10</v>
      </c>
      <c r="CX14" s="23">
        <v>10</v>
      </c>
      <c r="CY14" s="23">
        <v>0</v>
      </c>
      <c r="CZ14" s="24">
        <v>10</v>
      </c>
      <c r="DA14" s="24">
        <v>10</v>
      </c>
      <c r="DB14" s="24">
        <v>0</v>
      </c>
      <c r="DC14" s="24">
        <v>10</v>
      </c>
      <c r="DD14" s="24">
        <v>7.5</v>
      </c>
      <c r="DE14" s="24">
        <v>0</v>
      </c>
      <c r="DF14" s="24">
        <v>10</v>
      </c>
      <c r="DG14" s="24">
        <v>10</v>
      </c>
      <c r="DH14" s="24">
        <v>7.5</v>
      </c>
      <c r="DI14" s="24">
        <v>10</v>
      </c>
      <c r="DJ14" s="24">
        <v>10</v>
      </c>
      <c r="DK14" s="25">
        <v>10</v>
      </c>
      <c r="DL14" s="25">
        <v>10</v>
      </c>
      <c r="DM14" s="25">
        <v>10</v>
      </c>
      <c r="DN14" s="25">
        <v>10</v>
      </c>
      <c r="DO14" s="25">
        <v>10</v>
      </c>
      <c r="DP14" s="25">
        <v>10</v>
      </c>
      <c r="DQ14" s="26">
        <v>10</v>
      </c>
      <c r="DR14" s="26">
        <v>10</v>
      </c>
      <c r="DS14" s="26">
        <v>10</v>
      </c>
      <c r="DT14" s="26">
        <v>2.5</v>
      </c>
      <c r="DU14" s="27">
        <v>10</v>
      </c>
      <c r="DV14" s="27">
        <v>10</v>
      </c>
      <c r="DW14" s="27">
        <v>0</v>
      </c>
      <c r="DX14" s="27">
        <v>7.5</v>
      </c>
      <c r="DY14" s="28">
        <v>10</v>
      </c>
      <c r="DZ14" s="28">
        <v>10</v>
      </c>
      <c r="EA14" s="28">
        <v>10</v>
      </c>
      <c r="EB14" s="28">
        <v>10</v>
      </c>
      <c r="EC14" s="25">
        <v>7.5</v>
      </c>
      <c r="ED14" s="25">
        <v>10</v>
      </c>
      <c r="EE14" s="25">
        <v>10</v>
      </c>
      <c r="EF14" s="25">
        <v>10</v>
      </c>
      <c r="EG14" s="25">
        <v>10</v>
      </c>
      <c r="EH14" s="25">
        <v>7.5</v>
      </c>
      <c r="EI14" s="25">
        <v>2.5</v>
      </c>
      <c r="EJ14" s="25">
        <v>10</v>
      </c>
      <c r="EK14" s="27">
        <v>10</v>
      </c>
      <c r="EL14" s="27">
        <v>10</v>
      </c>
      <c r="EM14" s="27">
        <v>10</v>
      </c>
      <c r="EN14" s="27">
        <v>10</v>
      </c>
      <c r="EO14" s="27">
        <v>10</v>
      </c>
      <c r="EP14" s="29">
        <v>10</v>
      </c>
      <c r="EQ14" s="29">
        <v>10</v>
      </c>
      <c r="ER14" s="29">
        <v>10</v>
      </c>
      <c r="ES14" s="29">
        <v>10</v>
      </c>
      <c r="ET14" s="29">
        <v>10</v>
      </c>
      <c r="EU14" s="29">
        <v>10</v>
      </c>
      <c r="EV14" s="29">
        <v>7.5</v>
      </c>
      <c r="EW14" s="29">
        <v>10</v>
      </c>
      <c r="EX14" s="30">
        <v>10</v>
      </c>
      <c r="EY14" s="30">
        <v>10</v>
      </c>
      <c r="EZ14" s="30">
        <v>10</v>
      </c>
      <c r="FA14" s="30">
        <v>10</v>
      </c>
      <c r="FB14" s="30">
        <v>10</v>
      </c>
      <c r="FC14" s="31">
        <v>10</v>
      </c>
      <c r="FD14" s="31">
        <v>10</v>
      </c>
      <c r="FE14" s="31">
        <v>10</v>
      </c>
      <c r="FF14" s="31">
        <v>10</v>
      </c>
      <c r="FG14" s="32">
        <v>10</v>
      </c>
      <c r="FH14" s="32">
        <v>10</v>
      </c>
      <c r="FI14" s="32">
        <v>10</v>
      </c>
      <c r="FJ14" s="32">
        <v>10</v>
      </c>
      <c r="FK14" s="32">
        <v>10</v>
      </c>
      <c r="FL14" s="32">
        <v>10</v>
      </c>
      <c r="FM14" s="26">
        <v>10</v>
      </c>
      <c r="FN14" s="26">
        <v>10</v>
      </c>
      <c r="FO14" s="26">
        <v>10</v>
      </c>
      <c r="FP14" s="26">
        <v>10</v>
      </c>
      <c r="FQ14" s="26">
        <v>10</v>
      </c>
      <c r="FR14" s="26">
        <v>10</v>
      </c>
      <c r="FS14" s="33">
        <v>10</v>
      </c>
      <c r="FT14" s="33">
        <v>10</v>
      </c>
      <c r="FU14" s="33">
        <v>10</v>
      </c>
      <c r="FV14" s="33">
        <v>10</v>
      </c>
      <c r="FW14" s="33">
        <v>10</v>
      </c>
      <c r="FX14" s="33">
        <v>10</v>
      </c>
      <c r="FY14" s="34">
        <v>10</v>
      </c>
      <c r="FZ14" s="34">
        <v>10</v>
      </c>
      <c r="GA14" s="34">
        <v>10</v>
      </c>
      <c r="GB14" s="34">
        <v>10</v>
      </c>
      <c r="GC14" s="34">
        <v>10</v>
      </c>
      <c r="GD14" s="35">
        <v>10</v>
      </c>
      <c r="GE14" s="35">
        <v>10</v>
      </c>
      <c r="GF14" s="35">
        <v>10</v>
      </c>
      <c r="GG14" s="35">
        <v>10</v>
      </c>
      <c r="GH14" s="35">
        <v>10</v>
      </c>
      <c r="GI14" s="36">
        <v>10</v>
      </c>
      <c r="GJ14" s="36">
        <v>10</v>
      </c>
      <c r="GK14" s="36">
        <v>10</v>
      </c>
      <c r="GL14" s="36">
        <v>10</v>
      </c>
      <c r="GM14" s="37">
        <v>10</v>
      </c>
      <c r="GN14" s="37">
        <v>7.5</v>
      </c>
      <c r="GO14" s="37">
        <v>7.5</v>
      </c>
      <c r="GP14" s="37">
        <v>10</v>
      </c>
      <c r="GQ14" s="38">
        <v>10</v>
      </c>
      <c r="GR14" s="38">
        <v>7.5</v>
      </c>
      <c r="GS14" s="38">
        <v>10</v>
      </c>
      <c r="GT14" s="38">
        <v>10</v>
      </c>
      <c r="GU14" s="39">
        <v>7.5</v>
      </c>
      <c r="GV14" s="39">
        <v>7.5</v>
      </c>
      <c r="GW14" s="39">
        <v>7.5</v>
      </c>
      <c r="GX14" s="39">
        <v>7.5</v>
      </c>
      <c r="GY14" s="40">
        <v>10</v>
      </c>
      <c r="GZ14" s="40">
        <v>10</v>
      </c>
      <c r="HA14" s="40">
        <v>7.5</v>
      </c>
      <c r="HB14" s="40">
        <v>10</v>
      </c>
    </row>
    <row r="15" spans="1:210" s="1" customFormat="1" ht="15.5" x14ac:dyDescent="0.35">
      <c r="A15" s="22" t="s">
        <v>43</v>
      </c>
      <c r="B15" s="22" t="s">
        <v>59</v>
      </c>
      <c r="C15" s="22" t="s">
        <v>61</v>
      </c>
      <c r="D15" s="51">
        <v>2.5</v>
      </c>
      <c r="E15" s="51">
        <v>2.5</v>
      </c>
      <c r="F15" s="51">
        <v>2.5</v>
      </c>
      <c r="G15" s="51">
        <v>5</v>
      </c>
      <c r="H15" s="51">
        <v>5</v>
      </c>
      <c r="I15" s="51">
        <v>2.5</v>
      </c>
      <c r="J15" s="51">
        <v>5</v>
      </c>
      <c r="K15" s="51">
        <v>10</v>
      </c>
      <c r="L15" s="51">
        <v>10</v>
      </c>
      <c r="M15" s="51">
        <v>10</v>
      </c>
      <c r="N15" s="51">
        <v>10</v>
      </c>
      <c r="O15" s="51">
        <v>10</v>
      </c>
      <c r="P15" s="51">
        <v>10</v>
      </c>
      <c r="Q15" s="51">
        <v>10</v>
      </c>
      <c r="R15" s="51">
        <v>2.5</v>
      </c>
      <c r="S15" s="51">
        <v>10</v>
      </c>
      <c r="T15" s="51">
        <v>7.5</v>
      </c>
      <c r="U15" s="51">
        <v>2.5</v>
      </c>
      <c r="V15" s="51">
        <v>10</v>
      </c>
      <c r="W15" s="51">
        <v>10</v>
      </c>
      <c r="X15" s="52">
        <v>7.5</v>
      </c>
      <c r="Y15" s="52">
        <v>7.5</v>
      </c>
      <c r="Z15" s="52">
        <v>0</v>
      </c>
      <c r="AA15" s="52">
        <v>7.5</v>
      </c>
      <c r="AB15" s="53">
        <v>10</v>
      </c>
      <c r="AC15" s="53">
        <v>10</v>
      </c>
      <c r="AD15" s="53">
        <v>10</v>
      </c>
      <c r="AE15" s="53">
        <v>5</v>
      </c>
      <c r="AF15" s="54">
        <v>2.5</v>
      </c>
      <c r="AG15" s="54">
        <v>7.5</v>
      </c>
      <c r="AH15" s="54">
        <v>7.5</v>
      </c>
      <c r="AI15" s="54">
        <v>5</v>
      </c>
      <c r="AJ15" s="54">
        <v>7.5</v>
      </c>
      <c r="AK15" s="54">
        <v>2.5</v>
      </c>
      <c r="AL15" s="55">
        <v>5</v>
      </c>
      <c r="AM15" s="55">
        <v>5</v>
      </c>
      <c r="AN15" s="55">
        <v>2.5</v>
      </c>
      <c r="AO15" s="55">
        <v>2.5</v>
      </c>
      <c r="AP15" s="55">
        <v>7.5</v>
      </c>
      <c r="AQ15" s="56">
        <v>2.5</v>
      </c>
      <c r="AR15" s="56">
        <v>7.5</v>
      </c>
      <c r="AS15" s="56">
        <v>10</v>
      </c>
      <c r="AT15" s="56">
        <v>10</v>
      </c>
      <c r="AU15" s="56">
        <v>2.5</v>
      </c>
      <c r="AV15" s="57">
        <v>10</v>
      </c>
      <c r="AW15" s="57">
        <v>10</v>
      </c>
      <c r="AX15" s="57">
        <v>10</v>
      </c>
      <c r="AY15" s="57">
        <v>10</v>
      </c>
      <c r="AZ15" s="57">
        <v>10</v>
      </c>
      <c r="BA15" s="57">
        <v>10</v>
      </c>
      <c r="BB15" s="58">
        <v>10</v>
      </c>
      <c r="BC15" s="58">
        <v>10</v>
      </c>
      <c r="BD15" s="58">
        <v>10</v>
      </c>
      <c r="BE15" s="58">
        <v>10</v>
      </c>
      <c r="BF15" s="58">
        <v>10</v>
      </c>
      <c r="BG15" s="58">
        <v>10</v>
      </c>
      <c r="BH15" s="51">
        <v>2.5</v>
      </c>
      <c r="BI15" s="51">
        <v>7.5</v>
      </c>
      <c r="BJ15" s="51">
        <v>2.5</v>
      </c>
      <c r="BK15" s="51">
        <v>7.5</v>
      </c>
      <c r="BL15" s="51">
        <v>7.5</v>
      </c>
      <c r="BM15" s="51">
        <v>0</v>
      </c>
      <c r="BN15" s="51">
        <v>0</v>
      </c>
      <c r="BO15" s="51">
        <v>2.5</v>
      </c>
      <c r="BP15" s="51">
        <v>2.5</v>
      </c>
      <c r="BQ15" s="51">
        <v>2.5</v>
      </c>
      <c r="BR15" s="51">
        <v>2.5</v>
      </c>
      <c r="BS15" s="51">
        <v>7.5</v>
      </c>
      <c r="BT15" s="51">
        <v>2.5</v>
      </c>
      <c r="BU15" s="51">
        <v>10</v>
      </c>
      <c r="BV15" s="51">
        <v>0</v>
      </c>
      <c r="BW15" s="52">
        <v>10</v>
      </c>
      <c r="BX15" s="52">
        <v>7.5</v>
      </c>
      <c r="BY15" s="52">
        <v>7.5</v>
      </c>
      <c r="BZ15" s="52">
        <v>2.5</v>
      </c>
      <c r="CA15" s="52">
        <v>7.5</v>
      </c>
      <c r="CB15" s="53">
        <v>2.5</v>
      </c>
      <c r="CC15" s="53">
        <v>7.5</v>
      </c>
      <c r="CD15" s="53">
        <v>10</v>
      </c>
      <c r="CE15" s="53">
        <v>10</v>
      </c>
      <c r="CF15" s="53">
        <v>7.5</v>
      </c>
      <c r="CG15" s="59">
        <v>10</v>
      </c>
      <c r="CH15" s="59">
        <v>10</v>
      </c>
      <c r="CI15" s="59">
        <v>7.5</v>
      </c>
      <c r="CJ15" s="59">
        <v>10</v>
      </c>
      <c r="CK15" s="59">
        <v>10</v>
      </c>
      <c r="CL15" s="55">
        <v>10</v>
      </c>
      <c r="CM15" s="55">
        <v>10</v>
      </c>
      <c r="CN15" s="55">
        <v>10</v>
      </c>
      <c r="CO15" s="55">
        <v>7.5</v>
      </c>
      <c r="CP15" s="55">
        <v>7.5</v>
      </c>
      <c r="CQ15" s="56">
        <v>10</v>
      </c>
      <c r="CR15" s="56">
        <v>10</v>
      </c>
      <c r="CS15" s="56">
        <v>7.5</v>
      </c>
      <c r="CT15" s="56">
        <v>2.5</v>
      </c>
      <c r="CU15" s="56">
        <v>10</v>
      </c>
      <c r="CV15" s="23">
        <v>2.5</v>
      </c>
      <c r="CW15" s="23">
        <v>2.5</v>
      </c>
      <c r="CX15" s="23">
        <v>7.5</v>
      </c>
      <c r="CY15" s="23">
        <v>2.5</v>
      </c>
      <c r="CZ15" s="24">
        <v>10</v>
      </c>
      <c r="DA15" s="24">
        <v>7.5</v>
      </c>
      <c r="DB15" s="24">
        <v>5</v>
      </c>
      <c r="DC15" s="24">
        <v>10</v>
      </c>
      <c r="DD15" s="24">
        <v>5</v>
      </c>
      <c r="DE15" s="24">
        <v>5</v>
      </c>
      <c r="DF15" s="24">
        <v>7.5</v>
      </c>
      <c r="DG15" s="24">
        <v>10</v>
      </c>
      <c r="DH15" s="24">
        <v>2.5</v>
      </c>
      <c r="DI15" s="24">
        <v>2.5</v>
      </c>
      <c r="DJ15" s="24">
        <v>7.5</v>
      </c>
      <c r="DK15" s="25">
        <v>10</v>
      </c>
      <c r="DL15" s="25">
        <v>7.5</v>
      </c>
      <c r="DM15" s="25">
        <v>10</v>
      </c>
      <c r="DN15" s="25">
        <v>10</v>
      </c>
      <c r="DO15" s="25">
        <v>7.5</v>
      </c>
      <c r="DP15" s="25">
        <v>7.5</v>
      </c>
      <c r="DQ15" s="26">
        <v>10</v>
      </c>
      <c r="DR15" s="26">
        <v>10</v>
      </c>
      <c r="DS15" s="26">
        <v>7.5</v>
      </c>
      <c r="DT15" s="26">
        <v>2.5</v>
      </c>
      <c r="DU15" s="27">
        <v>7.5</v>
      </c>
      <c r="DV15" s="27">
        <v>10</v>
      </c>
      <c r="DW15" s="27">
        <v>2.5</v>
      </c>
      <c r="DX15" s="27">
        <v>2.5</v>
      </c>
      <c r="DY15" s="28">
        <v>7.5</v>
      </c>
      <c r="DZ15" s="28">
        <v>7.5</v>
      </c>
      <c r="EA15" s="28">
        <v>7.5</v>
      </c>
      <c r="EB15" s="28">
        <v>7.5</v>
      </c>
      <c r="EC15" s="25">
        <v>7.5</v>
      </c>
      <c r="ED15" s="25">
        <v>7.5</v>
      </c>
      <c r="EE15" s="25">
        <v>10</v>
      </c>
      <c r="EF15" s="25">
        <v>7.5</v>
      </c>
      <c r="EG15" s="25">
        <v>7.5</v>
      </c>
      <c r="EH15" s="25">
        <v>7.5</v>
      </c>
      <c r="EI15" s="25">
        <v>2.5</v>
      </c>
      <c r="EJ15" s="25">
        <v>7.5</v>
      </c>
      <c r="EK15" s="27">
        <v>10</v>
      </c>
      <c r="EL15" s="27">
        <v>10</v>
      </c>
      <c r="EM15" s="27">
        <v>7.5</v>
      </c>
      <c r="EN15" s="27">
        <v>7.5</v>
      </c>
      <c r="EO15" s="27">
        <v>7.5</v>
      </c>
      <c r="EP15" s="29">
        <v>7.5</v>
      </c>
      <c r="EQ15" s="29">
        <v>7.5</v>
      </c>
      <c r="ER15" s="29">
        <v>10</v>
      </c>
      <c r="ES15" s="29">
        <v>7.5</v>
      </c>
      <c r="ET15" s="29">
        <v>7.5</v>
      </c>
      <c r="EU15" s="29">
        <v>7.5</v>
      </c>
      <c r="EV15" s="29">
        <v>2.5</v>
      </c>
      <c r="EW15" s="29">
        <v>7.5</v>
      </c>
      <c r="EX15" s="30">
        <v>10</v>
      </c>
      <c r="EY15" s="30">
        <v>10</v>
      </c>
      <c r="EZ15" s="30">
        <v>7.5</v>
      </c>
      <c r="FA15" s="30">
        <v>7.5</v>
      </c>
      <c r="FB15" s="30">
        <v>7.5</v>
      </c>
      <c r="FC15" s="31">
        <v>10</v>
      </c>
      <c r="FD15" s="31">
        <v>2.5</v>
      </c>
      <c r="FE15" s="31">
        <v>10</v>
      </c>
      <c r="FF15" s="31">
        <v>10</v>
      </c>
      <c r="FG15" s="32">
        <v>7.5</v>
      </c>
      <c r="FH15" s="32">
        <v>7.5</v>
      </c>
      <c r="FI15" s="32">
        <v>7.5</v>
      </c>
      <c r="FJ15" s="32">
        <v>7.5</v>
      </c>
      <c r="FK15" s="32">
        <v>10</v>
      </c>
      <c r="FL15" s="32">
        <v>10</v>
      </c>
      <c r="FM15" s="26">
        <v>7.5</v>
      </c>
      <c r="FN15" s="26">
        <v>7.5</v>
      </c>
      <c r="FO15" s="26">
        <v>10</v>
      </c>
      <c r="FP15" s="26">
        <v>7.5</v>
      </c>
      <c r="FQ15" s="26">
        <v>10</v>
      </c>
      <c r="FR15" s="26">
        <v>10</v>
      </c>
      <c r="FS15" s="33">
        <v>7.5</v>
      </c>
      <c r="FT15" s="33">
        <v>10</v>
      </c>
      <c r="FU15" s="33">
        <v>10</v>
      </c>
      <c r="FV15" s="33">
        <v>10</v>
      </c>
      <c r="FW15" s="33">
        <v>10</v>
      </c>
      <c r="FX15" s="33">
        <v>10</v>
      </c>
      <c r="FY15" s="34">
        <v>7.5</v>
      </c>
      <c r="FZ15" s="34">
        <v>10</v>
      </c>
      <c r="GA15" s="34">
        <v>7.5</v>
      </c>
      <c r="GB15" s="34">
        <v>7.5</v>
      </c>
      <c r="GC15" s="34">
        <v>2.5</v>
      </c>
      <c r="GD15" s="35">
        <v>7.5</v>
      </c>
      <c r="GE15" s="35">
        <v>7.5</v>
      </c>
      <c r="GF15" s="35">
        <v>10</v>
      </c>
      <c r="GG15" s="35">
        <v>10</v>
      </c>
      <c r="GH15" s="35">
        <v>10</v>
      </c>
      <c r="GI15" s="36">
        <v>10</v>
      </c>
      <c r="GJ15" s="36">
        <v>10</v>
      </c>
      <c r="GK15" s="36">
        <v>10</v>
      </c>
      <c r="GL15" s="36">
        <v>7.5</v>
      </c>
      <c r="GM15" s="37">
        <v>10</v>
      </c>
      <c r="GN15" s="37">
        <v>2.5</v>
      </c>
      <c r="GO15" s="37">
        <v>10</v>
      </c>
      <c r="GP15" s="37">
        <v>7.5</v>
      </c>
      <c r="GQ15" s="38">
        <v>10</v>
      </c>
      <c r="GR15" s="38">
        <v>10</v>
      </c>
      <c r="GS15" s="38">
        <v>10</v>
      </c>
      <c r="GT15" s="38">
        <v>10</v>
      </c>
      <c r="GU15" s="39">
        <v>10</v>
      </c>
      <c r="GV15" s="39">
        <v>7.5</v>
      </c>
      <c r="GW15" s="39">
        <v>10</v>
      </c>
      <c r="GX15" s="39">
        <v>10</v>
      </c>
      <c r="GY15" s="40">
        <v>7.5</v>
      </c>
      <c r="GZ15" s="40">
        <v>10</v>
      </c>
      <c r="HA15" s="40">
        <v>7.5</v>
      </c>
      <c r="HB15" s="40">
        <v>7.5</v>
      </c>
    </row>
    <row r="16" spans="1:210" s="1" customFormat="1" ht="15.5" x14ac:dyDescent="0.35">
      <c r="A16" s="22" t="s">
        <v>43</v>
      </c>
      <c r="B16" s="22" t="s">
        <v>59</v>
      </c>
      <c r="C16" s="22" t="s">
        <v>62</v>
      </c>
      <c r="D16" s="51">
        <v>10</v>
      </c>
      <c r="E16" s="51">
        <v>7.5</v>
      </c>
      <c r="F16" s="51">
        <v>7.5</v>
      </c>
      <c r="G16" s="51">
        <v>2.5</v>
      </c>
      <c r="H16" s="51">
        <v>7.5</v>
      </c>
      <c r="I16" s="51">
        <v>5</v>
      </c>
      <c r="J16" s="51">
        <v>10</v>
      </c>
      <c r="K16" s="51">
        <v>10</v>
      </c>
      <c r="L16" s="51">
        <v>10</v>
      </c>
      <c r="M16" s="51">
        <v>7.5</v>
      </c>
      <c r="N16" s="51">
        <v>10</v>
      </c>
      <c r="O16" s="51">
        <v>10</v>
      </c>
      <c r="P16" s="51">
        <v>10</v>
      </c>
      <c r="Q16" s="51">
        <v>10</v>
      </c>
      <c r="R16" s="51">
        <v>10</v>
      </c>
      <c r="S16" s="51">
        <v>10</v>
      </c>
      <c r="T16" s="51">
        <v>7.5</v>
      </c>
      <c r="U16" s="51">
        <v>2.5</v>
      </c>
      <c r="V16" s="51">
        <v>10</v>
      </c>
      <c r="W16" s="51">
        <v>10</v>
      </c>
      <c r="X16" s="52">
        <v>7.5</v>
      </c>
      <c r="Y16" s="52">
        <v>10</v>
      </c>
      <c r="Z16" s="52">
        <v>10</v>
      </c>
      <c r="AA16" s="52">
        <v>7.5</v>
      </c>
      <c r="AB16" s="53">
        <v>5</v>
      </c>
      <c r="AC16" s="53">
        <v>10</v>
      </c>
      <c r="AD16" s="53">
        <v>7.5</v>
      </c>
      <c r="AE16" s="53">
        <v>5</v>
      </c>
      <c r="AF16" s="54">
        <v>5</v>
      </c>
      <c r="AG16" s="54">
        <v>7.5</v>
      </c>
      <c r="AH16" s="54">
        <v>7.5</v>
      </c>
      <c r="AI16" s="54">
        <v>10</v>
      </c>
      <c r="AJ16" s="54">
        <v>2.5</v>
      </c>
      <c r="AK16" s="54">
        <v>7.5</v>
      </c>
      <c r="AL16" s="55">
        <v>10</v>
      </c>
      <c r="AM16" s="55">
        <v>10</v>
      </c>
      <c r="AN16" s="55">
        <v>10</v>
      </c>
      <c r="AO16" s="55">
        <v>7.5</v>
      </c>
      <c r="AP16" s="55">
        <v>10</v>
      </c>
      <c r="AQ16" s="56">
        <v>7.5</v>
      </c>
      <c r="AR16" s="56">
        <v>10</v>
      </c>
      <c r="AS16" s="56">
        <v>10</v>
      </c>
      <c r="AT16" s="56">
        <v>7.5</v>
      </c>
      <c r="AU16" s="56">
        <v>2.5</v>
      </c>
      <c r="AV16" s="57">
        <v>10</v>
      </c>
      <c r="AW16" s="57">
        <v>10</v>
      </c>
      <c r="AX16" s="57">
        <v>7.5</v>
      </c>
      <c r="AY16" s="57">
        <v>5</v>
      </c>
      <c r="AZ16" s="57">
        <v>10</v>
      </c>
      <c r="BA16" s="57">
        <v>10</v>
      </c>
      <c r="BB16" s="58">
        <v>10</v>
      </c>
      <c r="BC16" s="58">
        <v>10</v>
      </c>
      <c r="BD16" s="58">
        <v>10</v>
      </c>
      <c r="BE16" s="58">
        <v>10</v>
      </c>
      <c r="BF16" s="58">
        <v>10</v>
      </c>
      <c r="BG16" s="58">
        <v>7.5</v>
      </c>
      <c r="BH16" s="51">
        <v>10</v>
      </c>
      <c r="BI16" s="51">
        <v>10</v>
      </c>
      <c r="BJ16" s="51">
        <v>5</v>
      </c>
      <c r="BK16" s="51">
        <v>2.5</v>
      </c>
      <c r="BL16" s="51">
        <v>10</v>
      </c>
      <c r="BM16" s="51">
        <v>5</v>
      </c>
      <c r="BN16" s="51">
        <v>10</v>
      </c>
      <c r="BO16" s="51">
        <v>2.5</v>
      </c>
      <c r="BP16" s="51">
        <v>10</v>
      </c>
      <c r="BQ16" s="51">
        <v>7.5</v>
      </c>
      <c r="BR16" s="51">
        <v>10</v>
      </c>
      <c r="BS16" s="51">
        <v>10</v>
      </c>
      <c r="BT16" s="51">
        <v>5</v>
      </c>
      <c r="BU16" s="51">
        <v>10</v>
      </c>
      <c r="BV16" s="51">
        <v>2.5</v>
      </c>
      <c r="BW16" s="52">
        <v>7.5</v>
      </c>
      <c r="BX16" s="52">
        <v>7.5</v>
      </c>
      <c r="BY16" s="52">
        <v>10</v>
      </c>
      <c r="BZ16" s="52">
        <v>2.5</v>
      </c>
      <c r="CA16" s="52">
        <v>10</v>
      </c>
      <c r="CB16" s="53">
        <v>2.5</v>
      </c>
      <c r="CC16" s="53">
        <v>2.5</v>
      </c>
      <c r="CD16" s="53">
        <v>10</v>
      </c>
      <c r="CE16" s="53">
        <v>5</v>
      </c>
      <c r="CF16" s="53">
        <v>5</v>
      </c>
      <c r="CG16" s="59">
        <v>7.5</v>
      </c>
      <c r="CH16" s="59">
        <v>2.5</v>
      </c>
      <c r="CI16" s="59">
        <v>2.5</v>
      </c>
      <c r="CJ16" s="59">
        <v>2.5</v>
      </c>
      <c r="CK16" s="59">
        <v>2.5</v>
      </c>
      <c r="CL16" s="55">
        <v>10</v>
      </c>
      <c r="CM16" s="55">
        <v>10</v>
      </c>
      <c r="CN16" s="55">
        <v>10</v>
      </c>
      <c r="CO16" s="55">
        <v>2.5</v>
      </c>
      <c r="CP16" s="55">
        <v>5</v>
      </c>
      <c r="CQ16" s="56">
        <v>5</v>
      </c>
      <c r="CR16" s="56">
        <v>5</v>
      </c>
      <c r="CS16" s="56">
        <v>2.5</v>
      </c>
      <c r="CT16" s="56">
        <v>2.5</v>
      </c>
      <c r="CU16" s="56">
        <v>2.5</v>
      </c>
      <c r="CV16" s="23">
        <v>5</v>
      </c>
      <c r="CW16" s="23">
        <v>2.5</v>
      </c>
      <c r="CX16" s="23">
        <v>7.5</v>
      </c>
      <c r="CY16" s="23">
        <v>2.5</v>
      </c>
      <c r="CZ16" s="24">
        <v>10</v>
      </c>
      <c r="DA16" s="24">
        <v>7.5</v>
      </c>
      <c r="DB16" s="24">
        <v>2.5</v>
      </c>
      <c r="DC16" s="24">
        <v>7.5</v>
      </c>
      <c r="DD16" s="24">
        <v>7.5</v>
      </c>
      <c r="DE16" s="24">
        <v>10</v>
      </c>
      <c r="DF16" s="24">
        <v>10</v>
      </c>
      <c r="DG16" s="24">
        <v>10</v>
      </c>
      <c r="DH16" s="24">
        <v>7.5</v>
      </c>
      <c r="DI16" s="24">
        <v>2.5</v>
      </c>
      <c r="DJ16" s="24">
        <v>2.5</v>
      </c>
      <c r="DK16" s="25">
        <v>10</v>
      </c>
      <c r="DL16" s="25">
        <v>10</v>
      </c>
      <c r="DM16" s="25">
        <v>10</v>
      </c>
      <c r="DN16" s="25">
        <v>10</v>
      </c>
      <c r="DO16" s="25">
        <v>10</v>
      </c>
      <c r="DP16" s="25">
        <v>10</v>
      </c>
      <c r="DQ16" s="26">
        <v>2.5</v>
      </c>
      <c r="DR16" s="26">
        <v>10</v>
      </c>
      <c r="DS16" s="26">
        <v>5</v>
      </c>
      <c r="DT16" s="26">
        <v>2.5</v>
      </c>
      <c r="DU16" s="27">
        <v>7.5</v>
      </c>
      <c r="DV16" s="27">
        <v>10</v>
      </c>
      <c r="DW16" s="27">
        <v>2.5</v>
      </c>
      <c r="DX16" s="27">
        <v>7.5</v>
      </c>
      <c r="DY16" s="28">
        <v>5</v>
      </c>
      <c r="DZ16" s="28">
        <v>7.5</v>
      </c>
      <c r="EA16" s="28">
        <v>7.5</v>
      </c>
      <c r="EB16" s="28">
        <v>7.5</v>
      </c>
      <c r="EC16" s="25">
        <v>2.5</v>
      </c>
      <c r="ED16" s="25">
        <v>2.5</v>
      </c>
      <c r="EE16" s="25">
        <v>5</v>
      </c>
      <c r="EF16" s="25">
        <v>7.5</v>
      </c>
      <c r="EG16" s="25">
        <v>5</v>
      </c>
      <c r="EH16" s="25">
        <v>5</v>
      </c>
      <c r="EI16" s="25">
        <v>2.5</v>
      </c>
      <c r="EJ16" s="25">
        <v>5</v>
      </c>
      <c r="EK16" s="27">
        <v>10</v>
      </c>
      <c r="EL16" s="27">
        <v>10</v>
      </c>
      <c r="EM16" s="27">
        <v>7.5</v>
      </c>
      <c r="EN16" s="27">
        <v>10</v>
      </c>
      <c r="EO16" s="27">
        <v>7.5</v>
      </c>
      <c r="EP16" s="29">
        <v>7.5</v>
      </c>
      <c r="EQ16" s="29">
        <v>7.5</v>
      </c>
      <c r="ER16" s="29">
        <v>7.5</v>
      </c>
      <c r="ES16" s="29">
        <v>7.5</v>
      </c>
      <c r="ET16" s="29">
        <v>7.5</v>
      </c>
      <c r="EU16" s="29">
        <v>7.5</v>
      </c>
      <c r="EV16" s="29">
        <v>2.5</v>
      </c>
      <c r="EW16" s="29">
        <v>7.5</v>
      </c>
      <c r="EX16" s="30">
        <v>10</v>
      </c>
      <c r="EY16" s="30">
        <v>10</v>
      </c>
      <c r="EZ16" s="30">
        <v>7.5</v>
      </c>
      <c r="FA16" s="30">
        <v>7.5</v>
      </c>
      <c r="FB16" s="30">
        <v>7.5</v>
      </c>
      <c r="FC16" s="31">
        <v>10</v>
      </c>
      <c r="FD16" s="31">
        <v>2.5</v>
      </c>
      <c r="FE16" s="31">
        <v>7.5</v>
      </c>
      <c r="FF16" s="31">
        <v>5</v>
      </c>
      <c r="FG16" s="32">
        <v>7.5</v>
      </c>
      <c r="FH16" s="32">
        <v>7.5</v>
      </c>
      <c r="FI16" s="32">
        <v>7.5</v>
      </c>
      <c r="FJ16" s="32">
        <v>7.5</v>
      </c>
      <c r="FK16" s="32">
        <v>7.5</v>
      </c>
      <c r="FL16" s="32">
        <v>10</v>
      </c>
      <c r="FM16" s="26">
        <v>7.5</v>
      </c>
      <c r="FN16" s="26">
        <v>7.5</v>
      </c>
      <c r="FO16" s="26">
        <v>10</v>
      </c>
      <c r="FP16" s="26">
        <v>7.5</v>
      </c>
      <c r="FQ16" s="26">
        <v>7.5</v>
      </c>
      <c r="FR16" s="26">
        <v>7.5</v>
      </c>
      <c r="FS16" s="33">
        <v>7.5</v>
      </c>
      <c r="FT16" s="33">
        <v>10</v>
      </c>
      <c r="FU16" s="33">
        <v>10</v>
      </c>
      <c r="FV16" s="33">
        <v>5</v>
      </c>
      <c r="FW16" s="33">
        <v>7.5</v>
      </c>
      <c r="FX16" s="33">
        <v>7.5</v>
      </c>
      <c r="FY16" s="34">
        <v>7.5</v>
      </c>
      <c r="FZ16" s="34">
        <v>10</v>
      </c>
      <c r="GA16" s="34">
        <v>10</v>
      </c>
      <c r="GB16" s="34">
        <v>10</v>
      </c>
      <c r="GC16" s="34">
        <v>10</v>
      </c>
      <c r="GD16" s="35">
        <v>5</v>
      </c>
      <c r="GE16" s="35">
        <v>5</v>
      </c>
      <c r="GF16" s="35">
        <v>7.5</v>
      </c>
      <c r="GG16" s="35">
        <v>7.5</v>
      </c>
      <c r="GH16" s="35">
        <v>10</v>
      </c>
      <c r="GI16" s="36">
        <v>10</v>
      </c>
      <c r="GJ16" s="36">
        <v>10</v>
      </c>
      <c r="GK16" s="36">
        <v>10</v>
      </c>
      <c r="GL16" s="36">
        <v>10</v>
      </c>
      <c r="GM16" s="37">
        <v>7.5</v>
      </c>
      <c r="GN16" s="37">
        <v>7.5</v>
      </c>
      <c r="GO16" s="37">
        <v>7.5</v>
      </c>
      <c r="GP16" s="37">
        <v>5</v>
      </c>
      <c r="GQ16" s="38">
        <v>7.5</v>
      </c>
      <c r="GR16" s="38">
        <v>2.5</v>
      </c>
      <c r="GS16" s="38">
        <v>7.5</v>
      </c>
      <c r="GT16" s="38">
        <v>7.5</v>
      </c>
      <c r="GU16" s="39">
        <v>7.5</v>
      </c>
      <c r="GV16" s="39">
        <v>7.5</v>
      </c>
      <c r="GW16" s="39">
        <v>5</v>
      </c>
      <c r="GX16" s="39">
        <v>5</v>
      </c>
      <c r="GY16" s="40">
        <v>5</v>
      </c>
      <c r="GZ16" s="40">
        <v>5</v>
      </c>
      <c r="HA16" s="40">
        <v>5</v>
      </c>
      <c r="HB16" s="40">
        <v>7.5</v>
      </c>
    </row>
    <row r="17" spans="1:210" s="1" customFormat="1" ht="15.5" x14ac:dyDescent="0.35">
      <c r="A17" s="22" t="s">
        <v>43</v>
      </c>
      <c r="B17" s="22" t="s">
        <v>59</v>
      </c>
      <c r="C17" s="22" t="s">
        <v>63</v>
      </c>
      <c r="D17" s="51">
        <v>10</v>
      </c>
      <c r="E17" s="51">
        <v>10</v>
      </c>
      <c r="F17" s="51">
        <v>10</v>
      </c>
      <c r="G17" s="51">
        <v>2.5</v>
      </c>
      <c r="H17" s="51">
        <v>10</v>
      </c>
      <c r="I17" s="51">
        <v>5</v>
      </c>
      <c r="J17" s="51">
        <v>7.5</v>
      </c>
      <c r="K17" s="51">
        <v>7.5</v>
      </c>
      <c r="L17" s="51">
        <v>10</v>
      </c>
      <c r="M17" s="51">
        <v>7.5</v>
      </c>
      <c r="N17" s="51">
        <v>10</v>
      </c>
      <c r="O17" s="51">
        <v>10</v>
      </c>
      <c r="P17" s="51">
        <v>7.5</v>
      </c>
      <c r="Q17" s="51">
        <v>7.5</v>
      </c>
      <c r="R17" s="51">
        <v>10</v>
      </c>
      <c r="S17" s="51">
        <v>10</v>
      </c>
      <c r="T17" s="51">
        <v>10</v>
      </c>
      <c r="U17" s="51">
        <v>2.5</v>
      </c>
      <c r="V17" s="51">
        <v>10</v>
      </c>
      <c r="W17" s="51">
        <v>10</v>
      </c>
      <c r="X17" s="52">
        <v>5</v>
      </c>
      <c r="Y17" s="52">
        <v>5</v>
      </c>
      <c r="Z17" s="52">
        <v>5</v>
      </c>
      <c r="AA17" s="52">
        <v>2.5</v>
      </c>
      <c r="AB17" s="53">
        <v>2.5</v>
      </c>
      <c r="AC17" s="53">
        <v>10</v>
      </c>
      <c r="AD17" s="53">
        <v>10</v>
      </c>
      <c r="AE17" s="53">
        <v>2.5</v>
      </c>
      <c r="AF17" s="54">
        <v>2.5</v>
      </c>
      <c r="AG17" s="54">
        <v>7.5</v>
      </c>
      <c r="AH17" s="54">
        <v>10</v>
      </c>
      <c r="AI17" s="54">
        <v>10</v>
      </c>
      <c r="AJ17" s="54">
        <v>2.5</v>
      </c>
      <c r="AK17" s="54">
        <v>10</v>
      </c>
      <c r="AL17" s="55">
        <v>10</v>
      </c>
      <c r="AM17" s="55">
        <v>10</v>
      </c>
      <c r="AN17" s="55">
        <v>10</v>
      </c>
      <c r="AO17" s="55">
        <v>2.5</v>
      </c>
      <c r="AP17" s="55">
        <v>10</v>
      </c>
      <c r="AQ17" s="56">
        <v>2.5</v>
      </c>
      <c r="AR17" s="56">
        <v>10</v>
      </c>
      <c r="AS17" s="56">
        <v>10</v>
      </c>
      <c r="AT17" s="56">
        <v>10</v>
      </c>
      <c r="AU17" s="56">
        <v>5</v>
      </c>
      <c r="AV17" s="57">
        <v>10</v>
      </c>
      <c r="AW17" s="57">
        <v>10</v>
      </c>
      <c r="AX17" s="57">
        <v>10</v>
      </c>
      <c r="AY17" s="57">
        <v>10</v>
      </c>
      <c r="AZ17" s="57">
        <v>10</v>
      </c>
      <c r="BA17" s="57">
        <v>10</v>
      </c>
      <c r="BB17" s="58">
        <v>10</v>
      </c>
      <c r="BC17" s="58">
        <v>10</v>
      </c>
      <c r="BD17" s="58">
        <v>10</v>
      </c>
      <c r="BE17" s="58">
        <v>10</v>
      </c>
      <c r="BF17" s="58">
        <v>7.5</v>
      </c>
      <c r="BG17" s="58">
        <v>7.5</v>
      </c>
      <c r="BH17" s="51">
        <v>7.5</v>
      </c>
      <c r="BI17" s="51">
        <v>10</v>
      </c>
      <c r="BJ17" s="51">
        <v>7.5</v>
      </c>
      <c r="BK17" s="51">
        <v>7.5</v>
      </c>
      <c r="BL17" s="51">
        <v>10</v>
      </c>
      <c r="BM17" s="51">
        <v>5</v>
      </c>
      <c r="BN17" s="51">
        <v>10</v>
      </c>
      <c r="BO17" s="51">
        <v>10</v>
      </c>
      <c r="BP17" s="51">
        <v>10</v>
      </c>
      <c r="BQ17" s="51">
        <v>10</v>
      </c>
      <c r="BR17" s="51">
        <v>10</v>
      </c>
      <c r="BS17" s="51">
        <v>10</v>
      </c>
      <c r="BT17" s="51">
        <v>10</v>
      </c>
      <c r="BU17" s="51">
        <v>10</v>
      </c>
      <c r="BV17" s="51">
        <v>2.5</v>
      </c>
      <c r="BW17" s="52">
        <v>7.5</v>
      </c>
      <c r="BX17" s="52">
        <v>10</v>
      </c>
      <c r="BY17" s="52">
        <v>10</v>
      </c>
      <c r="BZ17" s="52">
        <v>2.5</v>
      </c>
      <c r="CA17" s="52">
        <v>10</v>
      </c>
      <c r="CB17" s="53">
        <v>2.5</v>
      </c>
      <c r="CC17" s="53">
        <v>2.5</v>
      </c>
      <c r="CD17" s="53">
        <v>10</v>
      </c>
      <c r="CE17" s="53">
        <v>10</v>
      </c>
      <c r="CF17" s="53">
        <v>10</v>
      </c>
      <c r="CG17" s="59">
        <v>10</v>
      </c>
      <c r="CH17" s="59">
        <v>10</v>
      </c>
      <c r="CI17" s="59">
        <v>10</v>
      </c>
      <c r="CJ17" s="59">
        <v>10</v>
      </c>
      <c r="CK17" s="59">
        <v>10</v>
      </c>
      <c r="CL17" s="55">
        <v>10</v>
      </c>
      <c r="CM17" s="55">
        <v>10</v>
      </c>
      <c r="CN17" s="55">
        <v>10</v>
      </c>
      <c r="CO17" s="55">
        <v>7.5</v>
      </c>
      <c r="CP17" s="55">
        <v>7.5</v>
      </c>
      <c r="CQ17" s="56">
        <v>2.5</v>
      </c>
      <c r="CR17" s="56">
        <v>5</v>
      </c>
      <c r="CS17" s="56">
        <v>7.5</v>
      </c>
      <c r="CT17" s="56">
        <v>2.5</v>
      </c>
      <c r="CU17" s="56">
        <v>2.5</v>
      </c>
      <c r="CV17" s="23">
        <v>2.5</v>
      </c>
      <c r="CW17" s="23">
        <v>10</v>
      </c>
      <c r="CX17" s="23">
        <v>10</v>
      </c>
      <c r="CY17" s="23">
        <v>2.5</v>
      </c>
      <c r="CZ17" s="24">
        <v>10</v>
      </c>
      <c r="DA17" s="24">
        <v>10</v>
      </c>
      <c r="DB17" s="24">
        <v>2.5</v>
      </c>
      <c r="DC17" s="24">
        <v>10</v>
      </c>
      <c r="DD17" s="24">
        <v>10</v>
      </c>
      <c r="DE17" s="24">
        <v>10</v>
      </c>
      <c r="DF17" s="24">
        <v>10</v>
      </c>
      <c r="DG17" s="24">
        <v>10</v>
      </c>
      <c r="DH17" s="24">
        <v>7.5</v>
      </c>
      <c r="DI17" s="24">
        <v>2.5</v>
      </c>
      <c r="DJ17" s="24">
        <v>10</v>
      </c>
      <c r="DK17" s="25">
        <v>10</v>
      </c>
      <c r="DL17" s="25">
        <v>10</v>
      </c>
      <c r="DM17" s="25">
        <v>10</v>
      </c>
      <c r="DN17" s="25">
        <v>10</v>
      </c>
      <c r="DO17" s="25">
        <v>10</v>
      </c>
      <c r="DP17" s="25">
        <v>10</v>
      </c>
      <c r="DQ17" s="26">
        <v>7.5</v>
      </c>
      <c r="DR17" s="26">
        <v>10</v>
      </c>
      <c r="DS17" s="26">
        <v>7.5</v>
      </c>
      <c r="DT17" s="26">
        <v>2.5</v>
      </c>
      <c r="DU17" s="27">
        <v>10</v>
      </c>
      <c r="DV17" s="27">
        <v>10</v>
      </c>
      <c r="DW17" s="27">
        <v>10</v>
      </c>
      <c r="DX17" s="27">
        <v>2.5</v>
      </c>
      <c r="DY17" s="28">
        <v>10</v>
      </c>
      <c r="DZ17" s="28">
        <v>10</v>
      </c>
      <c r="EA17" s="28">
        <v>7.5</v>
      </c>
      <c r="EB17" s="28">
        <v>7.5</v>
      </c>
      <c r="EC17" s="25">
        <v>10</v>
      </c>
      <c r="ED17" s="25">
        <v>10</v>
      </c>
      <c r="EE17" s="25">
        <v>10</v>
      </c>
      <c r="EF17" s="25">
        <v>10</v>
      </c>
      <c r="EG17" s="25">
        <v>10</v>
      </c>
      <c r="EH17" s="25">
        <v>7.5</v>
      </c>
      <c r="EI17" s="25">
        <v>7.5</v>
      </c>
      <c r="EJ17" s="25">
        <v>7.5</v>
      </c>
      <c r="EK17" s="27">
        <v>10</v>
      </c>
      <c r="EL17" s="27">
        <v>10</v>
      </c>
      <c r="EM17" s="27">
        <v>7.5</v>
      </c>
      <c r="EN17" s="27">
        <v>10</v>
      </c>
      <c r="EO17" s="27">
        <v>10</v>
      </c>
      <c r="EP17" s="29">
        <v>10</v>
      </c>
      <c r="EQ17" s="29">
        <v>10</v>
      </c>
      <c r="ER17" s="29">
        <v>10</v>
      </c>
      <c r="ES17" s="29">
        <v>10</v>
      </c>
      <c r="ET17" s="29">
        <v>10</v>
      </c>
      <c r="EU17" s="29">
        <v>10</v>
      </c>
      <c r="EV17" s="29">
        <v>7.5</v>
      </c>
      <c r="EW17" s="29">
        <v>7.5</v>
      </c>
      <c r="EX17" s="30">
        <v>10</v>
      </c>
      <c r="EY17" s="30">
        <v>10</v>
      </c>
      <c r="EZ17" s="30">
        <v>7.5</v>
      </c>
      <c r="FA17" s="30">
        <v>10</v>
      </c>
      <c r="FB17" s="30">
        <v>7.5</v>
      </c>
      <c r="FC17" s="31">
        <v>10</v>
      </c>
      <c r="FD17" s="31">
        <v>7.5</v>
      </c>
      <c r="FE17" s="31">
        <v>2.5</v>
      </c>
      <c r="FF17" s="31">
        <v>2.5</v>
      </c>
      <c r="FG17" s="32">
        <v>7.5</v>
      </c>
      <c r="FH17" s="32">
        <v>7.5</v>
      </c>
      <c r="FI17" s="32">
        <v>7.5</v>
      </c>
      <c r="FJ17" s="32">
        <v>10</v>
      </c>
      <c r="FK17" s="32">
        <v>10</v>
      </c>
      <c r="FL17" s="32">
        <v>7.5</v>
      </c>
      <c r="FM17" s="26">
        <v>10</v>
      </c>
      <c r="FN17" s="26">
        <v>10</v>
      </c>
      <c r="FO17" s="26">
        <v>10</v>
      </c>
      <c r="FP17" s="26">
        <v>7.5</v>
      </c>
      <c r="FQ17" s="26">
        <v>2.5</v>
      </c>
      <c r="FR17" s="26">
        <v>7.5</v>
      </c>
      <c r="FS17" s="33">
        <v>10</v>
      </c>
      <c r="FT17" s="33">
        <v>10</v>
      </c>
      <c r="FU17" s="33">
        <v>7.5</v>
      </c>
      <c r="FV17" s="33">
        <v>10</v>
      </c>
      <c r="FW17" s="33">
        <v>10</v>
      </c>
      <c r="FX17" s="33">
        <v>10</v>
      </c>
      <c r="FY17" s="34">
        <v>10</v>
      </c>
      <c r="FZ17" s="34">
        <v>10</v>
      </c>
      <c r="GA17" s="34">
        <v>10</v>
      </c>
      <c r="GB17" s="34">
        <v>10</v>
      </c>
      <c r="GC17" s="34">
        <v>10</v>
      </c>
      <c r="GD17" s="35">
        <v>2.5</v>
      </c>
      <c r="GE17" s="35">
        <v>2.5</v>
      </c>
      <c r="GF17" s="35">
        <v>10</v>
      </c>
      <c r="GG17" s="35">
        <v>2.5</v>
      </c>
      <c r="GH17" s="35">
        <v>10</v>
      </c>
      <c r="GI17" s="36">
        <v>10</v>
      </c>
      <c r="GJ17" s="36">
        <v>10</v>
      </c>
      <c r="GK17" s="36">
        <v>10</v>
      </c>
      <c r="GL17" s="36">
        <v>10</v>
      </c>
      <c r="GM17" s="37">
        <v>10</v>
      </c>
      <c r="GN17" s="37">
        <v>2.5</v>
      </c>
      <c r="GO17" s="37">
        <v>10</v>
      </c>
      <c r="GP17" s="37">
        <v>7.5</v>
      </c>
      <c r="GQ17" s="38">
        <v>10</v>
      </c>
      <c r="GR17" s="38">
        <v>10</v>
      </c>
      <c r="GS17" s="38">
        <v>10</v>
      </c>
      <c r="GT17" s="38">
        <v>10</v>
      </c>
      <c r="GU17" s="39">
        <v>10</v>
      </c>
      <c r="GV17" s="39">
        <v>10</v>
      </c>
      <c r="GW17" s="39">
        <v>10</v>
      </c>
      <c r="GX17" s="39">
        <v>10</v>
      </c>
      <c r="GY17" s="40">
        <v>7.5</v>
      </c>
      <c r="GZ17" s="40">
        <v>7.5</v>
      </c>
      <c r="HA17" s="40">
        <v>10</v>
      </c>
      <c r="HB17" s="40">
        <v>10</v>
      </c>
    </row>
    <row r="18" spans="1:210" s="1" customFormat="1" ht="15.5" x14ac:dyDescent="0.35">
      <c r="A18" s="22" t="s">
        <v>43</v>
      </c>
      <c r="B18" s="22" t="s">
        <v>64</v>
      </c>
      <c r="C18" s="22" t="s">
        <v>65</v>
      </c>
      <c r="D18" s="51">
        <v>0</v>
      </c>
      <c r="E18" s="51">
        <v>10</v>
      </c>
      <c r="F18" s="51">
        <v>0</v>
      </c>
      <c r="G18" s="51">
        <v>10</v>
      </c>
      <c r="H18" s="51">
        <v>0</v>
      </c>
      <c r="I18" s="51">
        <v>10</v>
      </c>
      <c r="J18" s="51">
        <v>0</v>
      </c>
      <c r="K18" s="51">
        <v>10</v>
      </c>
      <c r="L18" s="51">
        <v>0</v>
      </c>
      <c r="M18" s="51">
        <v>10</v>
      </c>
      <c r="N18" s="51">
        <v>0</v>
      </c>
      <c r="O18" s="51">
        <v>10</v>
      </c>
      <c r="P18" s="51">
        <v>0</v>
      </c>
      <c r="Q18" s="51">
        <v>10</v>
      </c>
      <c r="R18" s="51">
        <v>0</v>
      </c>
      <c r="S18" s="51">
        <v>10</v>
      </c>
      <c r="T18" s="51">
        <v>0</v>
      </c>
      <c r="U18" s="51">
        <v>10</v>
      </c>
      <c r="V18" s="51">
        <v>0</v>
      </c>
      <c r="W18" s="51">
        <v>10</v>
      </c>
      <c r="X18" s="52">
        <v>5</v>
      </c>
      <c r="Y18" s="52">
        <v>5</v>
      </c>
      <c r="Z18" s="52">
        <v>5</v>
      </c>
      <c r="AA18" s="52">
        <v>10</v>
      </c>
      <c r="AB18" s="53">
        <v>10</v>
      </c>
      <c r="AC18" s="53">
        <v>10</v>
      </c>
      <c r="AD18" s="53">
        <v>10</v>
      </c>
      <c r="AE18" s="53">
        <v>10</v>
      </c>
      <c r="AF18" s="54">
        <v>7.5</v>
      </c>
      <c r="AG18" s="54">
        <v>10</v>
      </c>
      <c r="AH18" s="54">
        <v>10</v>
      </c>
      <c r="AI18" s="54">
        <v>10</v>
      </c>
      <c r="AJ18" s="54">
        <v>10</v>
      </c>
      <c r="AK18" s="54">
        <v>10</v>
      </c>
      <c r="AL18" s="55">
        <v>10</v>
      </c>
      <c r="AM18" s="55">
        <v>10</v>
      </c>
      <c r="AN18" s="55">
        <v>10</v>
      </c>
      <c r="AO18" s="55">
        <v>7.5</v>
      </c>
      <c r="AP18" s="55">
        <v>7.5</v>
      </c>
      <c r="AQ18" s="56">
        <v>0</v>
      </c>
      <c r="AR18" s="56">
        <v>0</v>
      </c>
      <c r="AS18" s="56">
        <v>10</v>
      </c>
      <c r="AT18" s="56">
        <v>10</v>
      </c>
      <c r="AU18" s="56">
        <v>0</v>
      </c>
      <c r="AV18" s="57">
        <v>10</v>
      </c>
      <c r="AW18" s="57">
        <v>10</v>
      </c>
      <c r="AX18" s="57">
        <v>10</v>
      </c>
      <c r="AY18" s="57">
        <v>10</v>
      </c>
      <c r="AZ18" s="57">
        <v>10</v>
      </c>
      <c r="BA18" s="57">
        <v>10</v>
      </c>
      <c r="BB18" s="58">
        <v>10</v>
      </c>
      <c r="BC18" s="58">
        <v>10</v>
      </c>
      <c r="BD18" s="58">
        <v>10</v>
      </c>
      <c r="BE18" s="58">
        <v>10</v>
      </c>
      <c r="BF18" s="58">
        <v>10</v>
      </c>
      <c r="BG18" s="58">
        <v>10</v>
      </c>
      <c r="BH18" s="51">
        <v>7.5</v>
      </c>
      <c r="BI18" s="51">
        <v>10</v>
      </c>
      <c r="BJ18" s="51">
        <v>7.5</v>
      </c>
      <c r="BK18" s="51">
        <v>0</v>
      </c>
      <c r="BL18" s="51">
        <v>10</v>
      </c>
      <c r="BM18" s="51">
        <v>10</v>
      </c>
      <c r="BN18" s="51">
        <v>10</v>
      </c>
      <c r="BO18" s="51">
        <v>7.5</v>
      </c>
      <c r="BP18" s="51">
        <v>10</v>
      </c>
      <c r="BQ18" s="51">
        <v>7.5</v>
      </c>
      <c r="BR18" s="51">
        <v>10</v>
      </c>
      <c r="BS18" s="51">
        <v>10</v>
      </c>
      <c r="BT18" s="51">
        <v>10</v>
      </c>
      <c r="BU18" s="51">
        <v>10</v>
      </c>
      <c r="BV18" s="51">
        <v>0</v>
      </c>
      <c r="BW18" s="52">
        <v>10</v>
      </c>
      <c r="BX18" s="52">
        <v>10</v>
      </c>
      <c r="BY18" s="52">
        <v>10</v>
      </c>
      <c r="BZ18" s="52">
        <v>10</v>
      </c>
      <c r="CA18" s="52">
        <v>10</v>
      </c>
      <c r="CB18" s="53">
        <v>10</v>
      </c>
      <c r="CC18" s="53">
        <v>7.5</v>
      </c>
      <c r="CD18" s="53">
        <v>10</v>
      </c>
      <c r="CE18" s="53">
        <v>10</v>
      </c>
      <c r="CF18" s="53">
        <v>10</v>
      </c>
      <c r="CG18" s="59">
        <v>10</v>
      </c>
      <c r="CH18" s="59">
        <v>10</v>
      </c>
      <c r="CI18" s="59">
        <v>10</v>
      </c>
      <c r="CJ18" s="59">
        <v>10</v>
      </c>
      <c r="CK18" s="59">
        <v>5</v>
      </c>
      <c r="CL18" s="55">
        <v>7.5</v>
      </c>
      <c r="CM18" s="55">
        <v>10</v>
      </c>
      <c r="CN18" s="55">
        <v>10</v>
      </c>
      <c r="CO18" s="55">
        <v>10</v>
      </c>
      <c r="CP18" s="55">
        <v>7.5</v>
      </c>
      <c r="CQ18" s="56">
        <v>10</v>
      </c>
      <c r="CR18" s="56">
        <v>10</v>
      </c>
      <c r="CS18" s="56">
        <v>10</v>
      </c>
      <c r="CT18" s="56">
        <v>7.5</v>
      </c>
      <c r="CU18" s="56">
        <v>7.5</v>
      </c>
      <c r="CV18" s="23">
        <v>0</v>
      </c>
      <c r="CW18" s="23">
        <v>10</v>
      </c>
      <c r="CX18" s="23">
        <v>10</v>
      </c>
      <c r="CY18" s="23">
        <v>7.5</v>
      </c>
      <c r="CZ18" s="24">
        <v>10</v>
      </c>
      <c r="DA18" s="24">
        <v>10</v>
      </c>
      <c r="DB18" s="24">
        <v>10</v>
      </c>
      <c r="DC18" s="24">
        <v>10</v>
      </c>
      <c r="DD18" s="24">
        <v>7.5</v>
      </c>
      <c r="DE18" s="24">
        <v>10</v>
      </c>
      <c r="DF18" s="24">
        <v>10</v>
      </c>
      <c r="DG18" s="24">
        <v>10</v>
      </c>
      <c r="DH18" s="24">
        <v>7.5</v>
      </c>
      <c r="DI18" s="24">
        <v>7.5</v>
      </c>
      <c r="DJ18" s="24">
        <v>5</v>
      </c>
      <c r="DK18" s="25">
        <v>10</v>
      </c>
      <c r="DL18" s="25">
        <v>10</v>
      </c>
      <c r="DM18" s="25">
        <v>10</v>
      </c>
      <c r="DN18" s="25">
        <v>7.5</v>
      </c>
      <c r="DO18" s="25">
        <v>10</v>
      </c>
      <c r="DP18" s="25">
        <v>10</v>
      </c>
      <c r="DQ18" s="26">
        <v>10</v>
      </c>
      <c r="DR18" s="26">
        <v>10</v>
      </c>
      <c r="DS18" s="26">
        <v>10</v>
      </c>
      <c r="DT18" s="26">
        <v>7.5</v>
      </c>
      <c r="DU18" s="27">
        <v>0</v>
      </c>
      <c r="DV18" s="27">
        <v>0</v>
      </c>
      <c r="DW18" s="27">
        <v>0</v>
      </c>
      <c r="DX18" s="27">
        <v>0</v>
      </c>
      <c r="DY18" s="28">
        <v>10</v>
      </c>
      <c r="DZ18" s="28">
        <v>10</v>
      </c>
      <c r="EA18" s="28">
        <v>10</v>
      </c>
      <c r="EB18" s="28">
        <v>10</v>
      </c>
      <c r="EC18" s="25">
        <v>10</v>
      </c>
      <c r="ED18" s="25">
        <v>10</v>
      </c>
      <c r="EE18" s="25">
        <v>10</v>
      </c>
      <c r="EF18" s="25">
        <v>10</v>
      </c>
      <c r="EG18" s="25">
        <v>10</v>
      </c>
      <c r="EH18" s="25">
        <v>5</v>
      </c>
      <c r="EI18" s="25">
        <v>2.5</v>
      </c>
      <c r="EJ18" s="25">
        <v>7.5</v>
      </c>
      <c r="EK18" s="27">
        <v>10</v>
      </c>
      <c r="EL18" s="27">
        <v>10</v>
      </c>
      <c r="EM18" s="27">
        <v>10</v>
      </c>
      <c r="EN18" s="27">
        <v>10</v>
      </c>
      <c r="EO18" s="27">
        <v>10</v>
      </c>
      <c r="EP18" s="29">
        <v>0</v>
      </c>
      <c r="EQ18" s="29">
        <v>0</v>
      </c>
      <c r="ER18" s="29">
        <v>0</v>
      </c>
      <c r="ES18" s="29">
        <v>0</v>
      </c>
      <c r="ET18" s="29">
        <v>0</v>
      </c>
      <c r="EU18" s="29">
        <v>0</v>
      </c>
      <c r="EV18" s="29">
        <v>0</v>
      </c>
      <c r="EW18" s="29">
        <v>0</v>
      </c>
      <c r="EX18" s="30">
        <v>0</v>
      </c>
      <c r="EY18" s="30">
        <v>0</v>
      </c>
      <c r="EZ18" s="30">
        <v>0</v>
      </c>
      <c r="FA18" s="30">
        <v>0</v>
      </c>
      <c r="FB18" s="30">
        <v>0</v>
      </c>
      <c r="FC18" s="31">
        <v>10</v>
      </c>
      <c r="FD18" s="31">
        <v>10</v>
      </c>
      <c r="FE18" s="31">
        <v>10</v>
      </c>
      <c r="FF18" s="31">
        <v>10</v>
      </c>
      <c r="FG18" s="32">
        <v>10</v>
      </c>
      <c r="FH18" s="32">
        <v>10</v>
      </c>
      <c r="FI18" s="32">
        <v>10</v>
      </c>
      <c r="FJ18" s="32">
        <v>10</v>
      </c>
      <c r="FK18" s="32">
        <v>10</v>
      </c>
      <c r="FL18" s="32">
        <v>10</v>
      </c>
      <c r="FM18" s="26">
        <v>0</v>
      </c>
      <c r="FN18" s="26">
        <v>0</v>
      </c>
      <c r="FO18" s="26">
        <v>0</v>
      </c>
      <c r="FP18" s="26">
        <v>0</v>
      </c>
      <c r="FQ18" s="26">
        <v>0</v>
      </c>
      <c r="FR18" s="26">
        <v>0</v>
      </c>
      <c r="FS18" s="33">
        <v>7.5</v>
      </c>
      <c r="FT18" s="33">
        <v>10</v>
      </c>
      <c r="FU18" s="33">
        <v>10</v>
      </c>
      <c r="FV18" s="33">
        <v>10</v>
      </c>
      <c r="FW18" s="33">
        <v>10</v>
      </c>
      <c r="FX18" s="33">
        <v>10</v>
      </c>
      <c r="FY18" s="34">
        <v>10</v>
      </c>
      <c r="FZ18" s="34">
        <v>10</v>
      </c>
      <c r="GA18" s="34">
        <v>10</v>
      </c>
      <c r="GB18" s="34">
        <v>10</v>
      </c>
      <c r="GC18" s="34">
        <v>10</v>
      </c>
      <c r="GD18" s="35">
        <v>10</v>
      </c>
      <c r="GE18" s="35">
        <v>10</v>
      </c>
      <c r="GF18" s="35">
        <v>10</v>
      </c>
      <c r="GG18" s="35">
        <v>10</v>
      </c>
      <c r="GH18" s="35">
        <v>10</v>
      </c>
      <c r="GI18" s="36">
        <v>10</v>
      </c>
      <c r="GJ18" s="36">
        <v>10</v>
      </c>
      <c r="GK18" s="36">
        <v>10</v>
      </c>
      <c r="GL18" s="36">
        <v>7.5</v>
      </c>
      <c r="GM18" s="37">
        <v>5</v>
      </c>
      <c r="GN18" s="37">
        <v>2.5</v>
      </c>
      <c r="GO18" s="37">
        <v>5</v>
      </c>
      <c r="GP18" s="37">
        <v>5</v>
      </c>
      <c r="GQ18" s="38">
        <v>10</v>
      </c>
      <c r="GR18" s="38">
        <v>10</v>
      </c>
      <c r="GS18" s="38">
        <v>10</v>
      </c>
      <c r="GT18" s="38">
        <v>10</v>
      </c>
      <c r="GU18" s="39">
        <v>10</v>
      </c>
      <c r="GV18" s="39">
        <v>7.5</v>
      </c>
      <c r="GW18" s="39">
        <v>7.5</v>
      </c>
      <c r="GX18" s="39">
        <v>7.5</v>
      </c>
      <c r="GY18" s="40">
        <v>7.5</v>
      </c>
      <c r="GZ18" s="40">
        <v>7.5</v>
      </c>
      <c r="HA18" s="40">
        <v>10</v>
      </c>
      <c r="HB18" s="40">
        <v>10</v>
      </c>
    </row>
    <row r="19" spans="1:210" s="1" customFormat="1" ht="15.5" x14ac:dyDescent="0.35">
      <c r="A19" s="22" t="s">
        <v>43</v>
      </c>
      <c r="B19" s="22" t="s">
        <v>64</v>
      </c>
      <c r="C19" s="22" t="s">
        <v>66</v>
      </c>
      <c r="D19" s="51">
        <v>0</v>
      </c>
      <c r="E19" s="51">
        <v>7.5</v>
      </c>
      <c r="F19" s="51">
        <v>0</v>
      </c>
      <c r="G19" s="51">
        <v>0</v>
      </c>
      <c r="H19" s="51">
        <v>0</v>
      </c>
      <c r="I19" s="51">
        <v>7.5</v>
      </c>
      <c r="J19" s="51">
        <v>0</v>
      </c>
      <c r="K19" s="51">
        <v>7.5</v>
      </c>
      <c r="L19" s="51">
        <v>0</v>
      </c>
      <c r="M19" s="51">
        <v>7.5</v>
      </c>
      <c r="N19" s="51">
        <v>0</v>
      </c>
      <c r="O19" s="51">
        <v>10</v>
      </c>
      <c r="P19" s="51">
        <v>0</v>
      </c>
      <c r="Q19" s="51">
        <v>10</v>
      </c>
      <c r="R19" s="51">
        <v>0</v>
      </c>
      <c r="S19" s="51">
        <v>10</v>
      </c>
      <c r="T19" s="51">
        <v>0</v>
      </c>
      <c r="U19" s="51">
        <v>0</v>
      </c>
      <c r="V19" s="51">
        <v>0</v>
      </c>
      <c r="W19" s="51">
        <v>7.5</v>
      </c>
      <c r="X19" s="52">
        <v>7.5</v>
      </c>
      <c r="Y19" s="52">
        <v>0</v>
      </c>
      <c r="Z19" s="52">
        <v>0</v>
      </c>
      <c r="AA19" s="52">
        <v>7.5</v>
      </c>
      <c r="AB19" s="53">
        <v>7.5</v>
      </c>
      <c r="AC19" s="53">
        <v>10</v>
      </c>
      <c r="AD19" s="53">
        <v>10</v>
      </c>
      <c r="AE19" s="53">
        <v>10</v>
      </c>
      <c r="AF19" s="54">
        <v>10</v>
      </c>
      <c r="AG19" s="54">
        <v>7.5</v>
      </c>
      <c r="AH19" s="54">
        <v>10</v>
      </c>
      <c r="AI19" s="54">
        <v>10</v>
      </c>
      <c r="AJ19" s="54">
        <v>7.5</v>
      </c>
      <c r="AK19" s="54">
        <v>7.5</v>
      </c>
      <c r="AL19" s="55">
        <v>10</v>
      </c>
      <c r="AM19" s="55">
        <v>10</v>
      </c>
      <c r="AN19" s="55">
        <v>7.5</v>
      </c>
      <c r="AO19" s="55">
        <v>7.5</v>
      </c>
      <c r="AP19" s="55">
        <v>7.5</v>
      </c>
      <c r="AQ19" s="56">
        <v>0</v>
      </c>
      <c r="AR19" s="56">
        <v>0</v>
      </c>
      <c r="AS19" s="56">
        <v>10</v>
      </c>
      <c r="AT19" s="56">
        <v>7.5</v>
      </c>
      <c r="AU19" s="56">
        <v>0</v>
      </c>
      <c r="AV19" s="57">
        <v>10</v>
      </c>
      <c r="AW19" s="57">
        <v>10</v>
      </c>
      <c r="AX19" s="57">
        <v>7.5</v>
      </c>
      <c r="AY19" s="57">
        <v>7.5</v>
      </c>
      <c r="AZ19" s="57">
        <v>7.5</v>
      </c>
      <c r="BA19" s="57">
        <v>7.5</v>
      </c>
      <c r="BB19" s="58">
        <v>10</v>
      </c>
      <c r="BC19" s="58">
        <v>10</v>
      </c>
      <c r="BD19" s="58">
        <v>7.5</v>
      </c>
      <c r="BE19" s="58">
        <v>7.5</v>
      </c>
      <c r="BF19" s="58">
        <v>7.5</v>
      </c>
      <c r="BG19" s="58">
        <v>7.5</v>
      </c>
      <c r="BH19" s="51">
        <v>2.5</v>
      </c>
      <c r="BI19" s="51">
        <v>7.5</v>
      </c>
      <c r="BJ19" s="51">
        <v>10</v>
      </c>
      <c r="BK19" s="51">
        <v>0</v>
      </c>
      <c r="BL19" s="51">
        <v>7.5</v>
      </c>
      <c r="BM19" s="51">
        <v>0</v>
      </c>
      <c r="BN19" s="51">
        <v>10</v>
      </c>
      <c r="BO19" s="51">
        <v>7.5</v>
      </c>
      <c r="BP19" s="51">
        <v>7.5</v>
      </c>
      <c r="BQ19" s="51">
        <v>10</v>
      </c>
      <c r="BR19" s="51">
        <v>10</v>
      </c>
      <c r="BS19" s="51">
        <v>7.5</v>
      </c>
      <c r="BT19" s="51">
        <v>2.5</v>
      </c>
      <c r="BU19" s="51">
        <v>10</v>
      </c>
      <c r="BV19" s="51">
        <v>2.5</v>
      </c>
      <c r="BW19" s="52">
        <v>10</v>
      </c>
      <c r="BX19" s="52">
        <v>10</v>
      </c>
      <c r="BY19" s="52">
        <v>10</v>
      </c>
      <c r="BZ19" s="52">
        <v>2.5</v>
      </c>
      <c r="CA19" s="52">
        <v>2.5</v>
      </c>
      <c r="CB19" s="53">
        <v>0</v>
      </c>
      <c r="CC19" s="53">
        <v>2.5</v>
      </c>
      <c r="CD19" s="53">
        <v>7.5</v>
      </c>
      <c r="CE19" s="53">
        <v>10</v>
      </c>
      <c r="CF19" s="53">
        <v>10</v>
      </c>
      <c r="CG19" s="59">
        <v>10</v>
      </c>
      <c r="CH19" s="59">
        <v>7.5</v>
      </c>
      <c r="CI19" s="59">
        <v>10</v>
      </c>
      <c r="CJ19" s="59">
        <v>10</v>
      </c>
      <c r="CK19" s="59">
        <v>7.5</v>
      </c>
      <c r="CL19" s="55">
        <v>10</v>
      </c>
      <c r="CM19" s="55">
        <v>10</v>
      </c>
      <c r="CN19" s="55">
        <v>7.5</v>
      </c>
      <c r="CO19" s="55">
        <v>2.5</v>
      </c>
      <c r="CP19" s="55">
        <v>2.5</v>
      </c>
      <c r="CQ19" s="56">
        <v>10</v>
      </c>
      <c r="CR19" s="56">
        <v>10</v>
      </c>
      <c r="CS19" s="56">
        <v>10</v>
      </c>
      <c r="CT19" s="56">
        <v>7.5</v>
      </c>
      <c r="CU19" s="56">
        <v>7.5</v>
      </c>
      <c r="CV19" s="23">
        <v>0</v>
      </c>
      <c r="CW19" s="23">
        <v>0</v>
      </c>
      <c r="CX19" s="23">
        <v>0</v>
      </c>
      <c r="CY19" s="23">
        <v>0</v>
      </c>
      <c r="CZ19" s="24">
        <v>10</v>
      </c>
      <c r="DA19" s="24">
        <v>10</v>
      </c>
      <c r="DB19" s="24">
        <v>10</v>
      </c>
      <c r="DC19" s="24">
        <v>10</v>
      </c>
      <c r="DD19" s="24">
        <v>7.5</v>
      </c>
      <c r="DE19" s="24">
        <v>0</v>
      </c>
      <c r="DF19" s="24">
        <v>10</v>
      </c>
      <c r="DG19" s="24">
        <v>10</v>
      </c>
      <c r="DH19" s="24">
        <v>0</v>
      </c>
      <c r="DI19" s="24">
        <v>2.5</v>
      </c>
      <c r="DJ19" s="24">
        <v>7.5</v>
      </c>
      <c r="DK19" s="25">
        <v>10</v>
      </c>
      <c r="DL19" s="25">
        <v>7.5</v>
      </c>
      <c r="DM19" s="25">
        <v>10</v>
      </c>
      <c r="DN19" s="25">
        <v>7.5</v>
      </c>
      <c r="DO19" s="25">
        <v>7.5</v>
      </c>
      <c r="DP19" s="25">
        <v>7.5</v>
      </c>
      <c r="DQ19" s="26">
        <v>10</v>
      </c>
      <c r="DR19" s="26">
        <v>10</v>
      </c>
      <c r="DS19" s="26">
        <v>0</v>
      </c>
      <c r="DT19" s="26">
        <v>0</v>
      </c>
      <c r="DU19" s="27">
        <v>0</v>
      </c>
      <c r="DV19" s="27">
        <v>0</v>
      </c>
      <c r="DW19" s="27">
        <v>0</v>
      </c>
      <c r="DX19" s="27">
        <v>0</v>
      </c>
      <c r="DY19" s="28">
        <v>7.5</v>
      </c>
      <c r="DZ19" s="28">
        <v>7.5</v>
      </c>
      <c r="EA19" s="28">
        <v>7.5</v>
      </c>
      <c r="EB19" s="28">
        <v>7.5</v>
      </c>
      <c r="EC19" s="25">
        <v>7.5</v>
      </c>
      <c r="ED19" s="25">
        <v>10</v>
      </c>
      <c r="EE19" s="25">
        <v>10</v>
      </c>
      <c r="EF19" s="25">
        <v>10</v>
      </c>
      <c r="EG19" s="25">
        <v>7.5</v>
      </c>
      <c r="EH19" s="25">
        <v>2.5</v>
      </c>
      <c r="EI19" s="25">
        <v>0</v>
      </c>
      <c r="EJ19" s="25">
        <v>7.5</v>
      </c>
      <c r="EK19" s="27">
        <v>10</v>
      </c>
      <c r="EL19" s="27">
        <v>10</v>
      </c>
      <c r="EM19" s="27">
        <v>7.5</v>
      </c>
      <c r="EN19" s="27">
        <v>10</v>
      </c>
      <c r="EO19" s="27">
        <v>7.5</v>
      </c>
      <c r="EP19" s="29">
        <v>0</v>
      </c>
      <c r="EQ19" s="29">
        <v>0</v>
      </c>
      <c r="ER19" s="29">
        <v>0</v>
      </c>
      <c r="ES19" s="29">
        <v>0</v>
      </c>
      <c r="ET19" s="29">
        <v>0</v>
      </c>
      <c r="EU19" s="29">
        <v>0</v>
      </c>
      <c r="EV19" s="29">
        <v>0</v>
      </c>
      <c r="EW19" s="29">
        <v>0</v>
      </c>
      <c r="EX19" s="30">
        <v>0</v>
      </c>
      <c r="EY19" s="30">
        <v>0</v>
      </c>
      <c r="EZ19" s="30">
        <v>0</v>
      </c>
      <c r="FA19" s="30">
        <v>0</v>
      </c>
      <c r="FB19" s="30">
        <v>0</v>
      </c>
      <c r="FC19" s="31">
        <v>10</v>
      </c>
      <c r="FD19" s="31">
        <v>2.5</v>
      </c>
      <c r="FE19" s="31">
        <v>7.5</v>
      </c>
      <c r="FF19" s="31">
        <v>7.5</v>
      </c>
      <c r="FG19" s="32">
        <v>10</v>
      </c>
      <c r="FH19" s="32">
        <v>10</v>
      </c>
      <c r="FI19" s="32">
        <v>10</v>
      </c>
      <c r="FJ19" s="32">
        <v>7.5</v>
      </c>
      <c r="FK19" s="32">
        <v>10</v>
      </c>
      <c r="FL19" s="32">
        <v>10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33">
        <v>10</v>
      </c>
      <c r="FT19" s="33">
        <v>10</v>
      </c>
      <c r="FU19" s="33">
        <v>10</v>
      </c>
      <c r="FV19" s="33">
        <v>10</v>
      </c>
      <c r="FW19" s="33">
        <v>7.5</v>
      </c>
      <c r="FX19" s="33">
        <v>7.5</v>
      </c>
      <c r="FY19" s="34">
        <v>10</v>
      </c>
      <c r="FZ19" s="34">
        <v>10</v>
      </c>
      <c r="GA19" s="34">
        <v>7.5</v>
      </c>
      <c r="GB19" s="34">
        <v>10</v>
      </c>
      <c r="GC19" s="34">
        <v>10</v>
      </c>
      <c r="GD19" s="35">
        <v>7.5</v>
      </c>
      <c r="GE19" s="35">
        <v>10</v>
      </c>
      <c r="GF19" s="35">
        <v>10</v>
      </c>
      <c r="GG19" s="35">
        <v>10</v>
      </c>
      <c r="GH19" s="35">
        <v>10</v>
      </c>
      <c r="GI19" s="36">
        <v>10</v>
      </c>
      <c r="GJ19" s="36">
        <v>10</v>
      </c>
      <c r="GK19" s="36">
        <v>10</v>
      </c>
      <c r="GL19" s="36">
        <v>10</v>
      </c>
      <c r="GM19" s="37">
        <v>10</v>
      </c>
      <c r="GN19" s="37">
        <v>10</v>
      </c>
      <c r="GO19" s="37">
        <v>10</v>
      </c>
      <c r="GP19" s="37">
        <v>10</v>
      </c>
      <c r="GQ19" s="38">
        <v>10</v>
      </c>
      <c r="GR19" s="38">
        <v>10</v>
      </c>
      <c r="GS19" s="38">
        <v>10</v>
      </c>
      <c r="GT19" s="38">
        <v>10</v>
      </c>
      <c r="GU19" s="39">
        <v>10</v>
      </c>
      <c r="GV19" s="39">
        <v>10</v>
      </c>
      <c r="GW19" s="39">
        <v>10</v>
      </c>
      <c r="GX19" s="39">
        <v>10</v>
      </c>
      <c r="GY19" s="40">
        <v>7.5</v>
      </c>
      <c r="GZ19" s="40">
        <v>7.5</v>
      </c>
      <c r="HA19" s="40">
        <v>7.5</v>
      </c>
      <c r="HB19" s="40">
        <v>10</v>
      </c>
    </row>
    <row r="20" spans="1:210" s="1" customFormat="1" ht="15.5" x14ac:dyDescent="0.35">
      <c r="A20" s="22" t="s">
        <v>43</v>
      </c>
      <c r="B20" s="22" t="s">
        <v>67</v>
      </c>
      <c r="C20" s="22" t="s">
        <v>68</v>
      </c>
      <c r="D20" s="51">
        <v>0</v>
      </c>
      <c r="E20" s="51">
        <v>7.5</v>
      </c>
      <c r="F20" s="51">
        <v>0</v>
      </c>
      <c r="G20" s="51">
        <v>5</v>
      </c>
      <c r="H20" s="51">
        <v>0</v>
      </c>
      <c r="I20" s="51">
        <v>5</v>
      </c>
      <c r="J20" s="51">
        <v>0</v>
      </c>
      <c r="K20" s="51">
        <v>5</v>
      </c>
      <c r="L20" s="51">
        <v>0</v>
      </c>
      <c r="M20" s="51">
        <v>7.5</v>
      </c>
      <c r="N20" s="51">
        <v>0</v>
      </c>
      <c r="O20" s="51">
        <v>7.5</v>
      </c>
      <c r="P20" s="51">
        <v>0</v>
      </c>
      <c r="Q20" s="51">
        <v>5</v>
      </c>
      <c r="R20" s="51">
        <v>0</v>
      </c>
      <c r="S20" s="51">
        <v>5</v>
      </c>
      <c r="T20" s="51">
        <v>0</v>
      </c>
      <c r="U20" s="51">
        <v>5</v>
      </c>
      <c r="V20" s="51">
        <v>0</v>
      </c>
      <c r="W20" s="51">
        <v>7.5</v>
      </c>
      <c r="X20" s="52">
        <v>5</v>
      </c>
      <c r="Y20" s="52">
        <v>5</v>
      </c>
      <c r="Z20" s="52">
        <v>5</v>
      </c>
      <c r="AA20" s="52">
        <v>7.5</v>
      </c>
      <c r="AB20" s="53">
        <v>7.5</v>
      </c>
      <c r="AC20" s="53">
        <v>7.5</v>
      </c>
      <c r="AD20" s="53">
        <v>7.5</v>
      </c>
      <c r="AE20" s="53">
        <v>7.5</v>
      </c>
      <c r="AF20" s="54">
        <v>5</v>
      </c>
      <c r="AG20" s="54">
        <v>10</v>
      </c>
      <c r="AH20" s="54">
        <v>10</v>
      </c>
      <c r="AI20" s="54">
        <v>10</v>
      </c>
      <c r="AJ20" s="54">
        <v>7.5</v>
      </c>
      <c r="AK20" s="54">
        <v>7.5</v>
      </c>
      <c r="AL20" s="55">
        <v>2.5</v>
      </c>
      <c r="AM20" s="55">
        <v>7.5</v>
      </c>
      <c r="AN20" s="55">
        <v>5</v>
      </c>
      <c r="AO20" s="55">
        <v>5</v>
      </c>
      <c r="AP20" s="55">
        <v>7.5</v>
      </c>
      <c r="AQ20" s="56">
        <v>0</v>
      </c>
      <c r="AR20" s="56">
        <v>0</v>
      </c>
      <c r="AS20" s="56">
        <v>10</v>
      </c>
      <c r="AT20" s="56">
        <v>10</v>
      </c>
      <c r="AU20" s="56">
        <v>0</v>
      </c>
      <c r="AV20" s="57">
        <v>10</v>
      </c>
      <c r="AW20" s="57">
        <v>10</v>
      </c>
      <c r="AX20" s="57">
        <v>10</v>
      </c>
      <c r="AY20" s="57">
        <v>7.5</v>
      </c>
      <c r="AZ20" s="57">
        <v>7.5</v>
      </c>
      <c r="BA20" s="57">
        <v>7.5</v>
      </c>
      <c r="BB20" s="58">
        <v>10</v>
      </c>
      <c r="BC20" s="58">
        <v>7.5</v>
      </c>
      <c r="BD20" s="58">
        <v>10</v>
      </c>
      <c r="BE20" s="58">
        <v>7.5</v>
      </c>
      <c r="BF20" s="58">
        <v>7.5</v>
      </c>
      <c r="BG20" s="58">
        <v>7.5</v>
      </c>
      <c r="BH20" s="51">
        <v>5</v>
      </c>
      <c r="BI20" s="51">
        <v>0</v>
      </c>
      <c r="BJ20" s="51">
        <v>0</v>
      </c>
      <c r="BK20" s="51">
        <v>7.5</v>
      </c>
      <c r="BL20" s="51">
        <v>7.5</v>
      </c>
      <c r="BM20" s="51">
        <v>7.5</v>
      </c>
      <c r="BN20" s="51">
        <v>2.5</v>
      </c>
      <c r="BO20" s="51">
        <v>0</v>
      </c>
      <c r="BP20" s="51">
        <v>0</v>
      </c>
      <c r="BQ20" s="51">
        <v>0</v>
      </c>
      <c r="BR20" s="51">
        <v>0</v>
      </c>
      <c r="BS20" s="51">
        <v>7.5</v>
      </c>
      <c r="BT20" s="51">
        <v>2.5</v>
      </c>
      <c r="BU20" s="51">
        <v>2.5</v>
      </c>
      <c r="BV20" s="51">
        <v>0</v>
      </c>
      <c r="BW20" s="52">
        <v>7.5</v>
      </c>
      <c r="BX20" s="52">
        <v>5</v>
      </c>
      <c r="BY20" s="52">
        <v>10</v>
      </c>
      <c r="BZ20" s="52">
        <v>2.5</v>
      </c>
      <c r="CA20" s="52">
        <v>10</v>
      </c>
      <c r="CB20" s="53">
        <v>7.5</v>
      </c>
      <c r="CC20" s="53">
        <v>2.5</v>
      </c>
      <c r="CD20" s="53">
        <v>10</v>
      </c>
      <c r="CE20" s="53">
        <v>10</v>
      </c>
      <c r="CF20" s="53">
        <v>10</v>
      </c>
      <c r="CG20" s="59">
        <v>10</v>
      </c>
      <c r="CH20" s="59">
        <v>10</v>
      </c>
      <c r="CI20" s="59">
        <v>7.5</v>
      </c>
      <c r="CJ20" s="59">
        <v>7.5</v>
      </c>
      <c r="CK20" s="59">
        <v>7.5</v>
      </c>
      <c r="CL20" s="55">
        <v>10</v>
      </c>
      <c r="CM20" s="55">
        <v>10</v>
      </c>
      <c r="CN20" s="55">
        <v>7.5</v>
      </c>
      <c r="CO20" s="55">
        <v>7.5</v>
      </c>
      <c r="CP20" s="55">
        <v>7.5</v>
      </c>
      <c r="CQ20" s="56">
        <v>10</v>
      </c>
      <c r="CR20" s="56">
        <v>10</v>
      </c>
      <c r="CS20" s="56">
        <v>10</v>
      </c>
      <c r="CT20" s="56">
        <v>5</v>
      </c>
      <c r="CU20" s="56">
        <v>7.5</v>
      </c>
      <c r="CV20" s="23">
        <v>0</v>
      </c>
      <c r="CW20" s="23">
        <v>0</v>
      </c>
      <c r="CX20" s="23">
        <v>0</v>
      </c>
      <c r="CY20" s="23">
        <v>0</v>
      </c>
      <c r="CZ20" s="24">
        <v>10</v>
      </c>
      <c r="DA20" s="24">
        <v>0</v>
      </c>
      <c r="DB20" s="24">
        <v>0</v>
      </c>
      <c r="DC20" s="24">
        <v>10</v>
      </c>
      <c r="DD20" s="24">
        <v>7.5</v>
      </c>
      <c r="DE20" s="24">
        <v>7.5</v>
      </c>
      <c r="DF20" s="24">
        <v>10</v>
      </c>
      <c r="DG20" s="24">
        <v>10</v>
      </c>
      <c r="DH20" s="24">
        <v>7.5</v>
      </c>
      <c r="DI20" s="24">
        <v>2.5</v>
      </c>
      <c r="DJ20" s="24">
        <v>7.5</v>
      </c>
      <c r="DK20" s="25">
        <v>10</v>
      </c>
      <c r="DL20" s="25">
        <v>10</v>
      </c>
      <c r="DM20" s="25">
        <v>10</v>
      </c>
      <c r="DN20" s="25">
        <v>10</v>
      </c>
      <c r="DO20" s="25">
        <v>10</v>
      </c>
      <c r="DP20" s="25">
        <v>10</v>
      </c>
      <c r="DQ20" s="26">
        <v>10</v>
      </c>
      <c r="DR20" s="26">
        <v>10</v>
      </c>
      <c r="DS20" s="26">
        <v>0</v>
      </c>
      <c r="DT20" s="26">
        <v>0</v>
      </c>
      <c r="DU20" s="27">
        <v>7.5</v>
      </c>
      <c r="DV20" s="27">
        <v>10</v>
      </c>
      <c r="DW20" s="27">
        <v>0</v>
      </c>
      <c r="DX20" s="27">
        <v>0</v>
      </c>
      <c r="DY20" s="28">
        <v>7.5</v>
      </c>
      <c r="DZ20" s="28">
        <v>7.5</v>
      </c>
      <c r="EA20" s="28">
        <v>7.5</v>
      </c>
      <c r="EB20" s="28">
        <v>7.5</v>
      </c>
      <c r="EC20" s="25">
        <v>10</v>
      </c>
      <c r="ED20" s="25">
        <v>10</v>
      </c>
      <c r="EE20" s="25">
        <v>10</v>
      </c>
      <c r="EF20" s="25">
        <v>10</v>
      </c>
      <c r="EG20" s="25">
        <v>10</v>
      </c>
      <c r="EH20" s="25">
        <v>7.5</v>
      </c>
      <c r="EI20" s="25">
        <v>2.5</v>
      </c>
      <c r="EJ20" s="25">
        <v>10</v>
      </c>
      <c r="EK20" s="27">
        <v>7.5</v>
      </c>
      <c r="EL20" s="27">
        <v>10</v>
      </c>
      <c r="EM20" s="27">
        <v>7.5</v>
      </c>
      <c r="EN20" s="27">
        <v>7.5</v>
      </c>
      <c r="EO20" s="27">
        <v>7.5</v>
      </c>
      <c r="EP20" s="29">
        <v>10</v>
      </c>
      <c r="EQ20" s="29">
        <v>10</v>
      </c>
      <c r="ER20" s="29">
        <v>10</v>
      </c>
      <c r="ES20" s="29">
        <v>10</v>
      </c>
      <c r="ET20" s="29">
        <v>10</v>
      </c>
      <c r="EU20" s="29">
        <v>7.5</v>
      </c>
      <c r="EV20" s="29">
        <v>2.5</v>
      </c>
      <c r="EW20" s="29">
        <v>10</v>
      </c>
      <c r="EX20" s="30">
        <v>7.5</v>
      </c>
      <c r="EY20" s="30">
        <v>7.5</v>
      </c>
      <c r="EZ20" s="30">
        <v>7.5</v>
      </c>
      <c r="FA20" s="30">
        <v>7.5</v>
      </c>
      <c r="FB20" s="30">
        <v>7.5</v>
      </c>
      <c r="FC20" s="31">
        <v>10</v>
      </c>
      <c r="FD20" s="31">
        <v>0</v>
      </c>
      <c r="FE20" s="31">
        <v>0</v>
      </c>
      <c r="FF20" s="31">
        <v>0</v>
      </c>
      <c r="FG20" s="32">
        <v>10</v>
      </c>
      <c r="FH20" s="32">
        <v>10</v>
      </c>
      <c r="FI20" s="32">
        <v>10</v>
      </c>
      <c r="FJ20" s="32">
        <v>10</v>
      </c>
      <c r="FK20" s="32">
        <v>10</v>
      </c>
      <c r="FL20" s="32">
        <v>10</v>
      </c>
      <c r="FM20" s="26">
        <v>10</v>
      </c>
      <c r="FN20" s="26">
        <v>10</v>
      </c>
      <c r="FO20" s="26">
        <v>10</v>
      </c>
      <c r="FP20" s="26">
        <v>10</v>
      </c>
      <c r="FQ20" s="26">
        <v>10</v>
      </c>
      <c r="FR20" s="26">
        <v>10</v>
      </c>
      <c r="FS20" s="33">
        <v>7.5</v>
      </c>
      <c r="FT20" s="33">
        <v>10</v>
      </c>
      <c r="FU20" s="33">
        <v>10</v>
      </c>
      <c r="FV20" s="33">
        <v>10</v>
      </c>
      <c r="FW20" s="33">
        <v>10</v>
      </c>
      <c r="FX20" s="33">
        <v>10</v>
      </c>
      <c r="FY20" s="34">
        <v>10</v>
      </c>
      <c r="FZ20" s="34">
        <v>10</v>
      </c>
      <c r="GA20" s="34">
        <v>10</v>
      </c>
      <c r="GB20" s="34">
        <v>10</v>
      </c>
      <c r="GC20" s="34">
        <v>5</v>
      </c>
      <c r="GD20" s="35">
        <v>2.5</v>
      </c>
      <c r="GE20" s="35">
        <v>10</v>
      </c>
      <c r="GF20" s="35">
        <v>10</v>
      </c>
      <c r="GG20" s="35">
        <v>10</v>
      </c>
      <c r="GH20" s="35">
        <v>10</v>
      </c>
      <c r="GI20" s="36">
        <v>10</v>
      </c>
      <c r="GJ20" s="36">
        <v>10</v>
      </c>
      <c r="GK20" s="36">
        <v>10</v>
      </c>
      <c r="GL20" s="36">
        <v>2.5</v>
      </c>
      <c r="GM20" s="37">
        <v>10</v>
      </c>
      <c r="GN20" s="37">
        <v>5</v>
      </c>
      <c r="GO20" s="37">
        <v>10</v>
      </c>
      <c r="GP20" s="37">
        <v>5</v>
      </c>
      <c r="GQ20" s="38">
        <v>10</v>
      </c>
      <c r="GR20" s="38">
        <v>10</v>
      </c>
      <c r="GS20" s="38">
        <v>10</v>
      </c>
      <c r="GT20" s="38">
        <v>10</v>
      </c>
      <c r="GU20" s="39">
        <v>10</v>
      </c>
      <c r="GV20" s="39">
        <v>10</v>
      </c>
      <c r="GW20" s="39">
        <v>10</v>
      </c>
      <c r="GX20" s="39">
        <v>7.5</v>
      </c>
      <c r="GY20" s="40">
        <v>2.5</v>
      </c>
      <c r="GZ20" s="40">
        <v>10</v>
      </c>
      <c r="HA20" s="40">
        <v>7.5</v>
      </c>
      <c r="HB20" s="40">
        <v>7.5</v>
      </c>
    </row>
    <row r="21" spans="1:210" s="1" customFormat="1" ht="15.5" x14ac:dyDescent="0.35">
      <c r="A21" s="22" t="s">
        <v>43</v>
      </c>
      <c r="B21" s="22" t="s">
        <v>64</v>
      </c>
      <c r="C21" s="22" t="s">
        <v>69</v>
      </c>
      <c r="D21" s="51">
        <v>7.5</v>
      </c>
      <c r="E21" s="51">
        <v>7.5</v>
      </c>
      <c r="F21" s="51">
        <v>7.5</v>
      </c>
      <c r="G21" s="51">
        <v>7.5</v>
      </c>
      <c r="H21" s="51">
        <v>7.5</v>
      </c>
      <c r="I21" s="51">
        <v>0</v>
      </c>
      <c r="J21" s="51">
        <v>0</v>
      </c>
      <c r="K21" s="51">
        <v>2.5</v>
      </c>
      <c r="L21" s="51">
        <v>10</v>
      </c>
      <c r="M21" s="51">
        <v>10</v>
      </c>
      <c r="N21" s="51">
        <v>0</v>
      </c>
      <c r="O21" s="51">
        <v>10</v>
      </c>
      <c r="P21" s="51">
        <v>10</v>
      </c>
      <c r="Q21" s="51">
        <v>10</v>
      </c>
      <c r="R21" s="51">
        <v>10</v>
      </c>
      <c r="S21" s="51">
        <v>10</v>
      </c>
      <c r="T21" s="51">
        <v>7.5</v>
      </c>
      <c r="U21" s="51">
        <v>0</v>
      </c>
      <c r="V21" s="51">
        <v>10</v>
      </c>
      <c r="W21" s="51">
        <v>10</v>
      </c>
      <c r="X21" s="52">
        <v>2.5</v>
      </c>
      <c r="Y21" s="52">
        <v>2.5</v>
      </c>
      <c r="Z21" s="52">
        <v>2.5</v>
      </c>
      <c r="AA21" s="52">
        <v>2.5</v>
      </c>
      <c r="AB21" s="53">
        <v>0</v>
      </c>
      <c r="AC21" s="53">
        <v>10</v>
      </c>
      <c r="AD21" s="53">
        <v>0</v>
      </c>
      <c r="AE21" s="53">
        <v>10</v>
      </c>
      <c r="AF21" s="54">
        <v>7.5</v>
      </c>
      <c r="AG21" s="54">
        <v>10</v>
      </c>
      <c r="AH21" s="54">
        <v>10</v>
      </c>
      <c r="AI21" s="54">
        <v>10</v>
      </c>
      <c r="AJ21" s="54">
        <v>2.5</v>
      </c>
      <c r="AK21" s="54">
        <v>5</v>
      </c>
      <c r="AL21" s="55">
        <v>7.5</v>
      </c>
      <c r="AM21" s="55">
        <v>7.5</v>
      </c>
      <c r="AN21" s="55">
        <v>10</v>
      </c>
      <c r="AO21" s="55">
        <v>10</v>
      </c>
      <c r="AP21" s="55">
        <v>7.5</v>
      </c>
      <c r="AQ21" s="56">
        <v>10</v>
      </c>
      <c r="AR21" s="56">
        <v>10</v>
      </c>
      <c r="AS21" s="56">
        <v>10</v>
      </c>
      <c r="AT21" s="56">
        <v>10</v>
      </c>
      <c r="AU21" s="56">
        <v>10</v>
      </c>
      <c r="AV21" s="57">
        <v>10</v>
      </c>
      <c r="AW21" s="57">
        <v>10</v>
      </c>
      <c r="AX21" s="57">
        <v>10</v>
      </c>
      <c r="AY21" s="57">
        <v>10</v>
      </c>
      <c r="AZ21" s="57">
        <v>10</v>
      </c>
      <c r="BA21" s="57">
        <v>10</v>
      </c>
      <c r="BB21" s="58">
        <v>7.5</v>
      </c>
      <c r="BC21" s="58">
        <v>7.5</v>
      </c>
      <c r="BD21" s="58">
        <v>7.5</v>
      </c>
      <c r="BE21" s="58">
        <v>7.5</v>
      </c>
      <c r="BF21" s="58">
        <v>7.5</v>
      </c>
      <c r="BG21" s="58">
        <v>7.5</v>
      </c>
      <c r="BH21" s="51">
        <v>2.5</v>
      </c>
      <c r="BI21" s="51">
        <v>2.5</v>
      </c>
      <c r="BJ21" s="51">
        <v>7.5</v>
      </c>
      <c r="BK21" s="51">
        <v>7.5</v>
      </c>
      <c r="BL21" s="51">
        <v>10</v>
      </c>
      <c r="BM21" s="51">
        <v>7.5</v>
      </c>
      <c r="BN21" s="51">
        <v>10</v>
      </c>
      <c r="BO21" s="51">
        <v>7.5</v>
      </c>
      <c r="BP21" s="51">
        <v>7.5</v>
      </c>
      <c r="BQ21" s="51">
        <v>7.5</v>
      </c>
      <c r="BR21" s="51">
        <v>10</v>
      </c>
      <c r="BS21" s="51">
        <v>7.5</v>
      </c>
      <c r="BT21" s="51">
        <v>5</v>
      </c>
      <c r="BU21" s="51">
        <v>10</v>
      </c>
      <c r="BV21" s="51">
        <v>5</v>
      </c>
      <c r="BW21" s="52">
        <v>7.5</v>
      </c>
      <c r="BX21" s="52">
        <v>7.5</v>
      </c>
      <c r="BY21" s="52">
        <v>10</v>
      </c>
      <c r="BZ21" s="52">
        <v>5</v>
      </c>
      <c r="CA21" s="52">
        <v>5</v>
      </c>
      <c r="CB21" s="53">
        <v>7.5</v>
      </c>
      <c r="CC21" s="53">
        <v>10</v>
      </c>
      <c r="CD21" s="53">
        <v>7.5</v>
      </c>
      <c r="CE21" s="53">
        <v>10</v>
      </c>
      <c r="CF21" s="53">
        <v>10</v>
      </c>
      <c r="CG21" s="59">
        <v>7.5</v>
      </c>
      <c r="CH21" s="59">
        <v>7.5</v>
      </c>
      <c r="CI21" s="59">
        <v>5</v>
      </c>
      <c r="CJ21" s="59">
        <v>7.5</v>
      </c>
      <c r="CK21" s="59">
        <v>5</v>
      </c>
      <c r="CL21" s="55">
        <v>10</v>
      </c>
      <c r="CM21" s="55">
        <v>10</v>
      </c>
      <c r="CN21" s="55">
        <v>10</v>
      </c>
      <c r="CO21" s="55">
        <v>5</v>
      </c>
      <c r="CP21" s="55">
        <v>5</v>
      </c>
      <c r="CQ21" s="56">
        <v>7.5</v>
      </c>
      <c r="CR21" s="56">
        <v>7.5</v>
      </c>
      <c r="CS21" s="56">
        <v>10</v>
      </c>
      <c r="CT21" s="56">
        <v>2.5</v>
      </c>
      <c r="CU21" s="56">
        <v>2.5</v>
      </c>
      <c r="CV21" s="23">
        <v>2.5</v>
      </c>
      <c r="CW21" s="23">
        <v>7.5</v>
      </c>
      <c r="CX21" s="23">
        <v>10</v>
      </c>
      <c r="CY21" s="23">
        <v>7.5</v>
      </c>
      <c r="CZ21" s="24">
        <v>10</v>
      </c>
      <c r="DA21" s="24">
        <v>0</v>
      </c>
      <c r="DB21" s="24">
        <v>0</v>
      </c>
      <c r="DC21" s="24">
        <v>10</v>
      </c>
      <c r="DD21" s="24">
        <v>7.5</v>
      </c>
      <c r="DE21" s="24">
        <v>0</v>
      </c>
      <c r="DF21" s="24">
        <v>10</v>
      </c>
      <c r="DG21" s="24">
        <v>10</v>
      </c>
      <c r="DH21" s="24">
        <v>0</v>
      </c>
      <c r="DI21" s="24">
        <v>0</v>
      </c>
      <c r="DJ21" s="24">
        <v>2.5</v>
      </c>
      <c r="DK21" s="25">
        <v>10</v>
      </c>
      <c r="DL21" s="25">
        <v>10</v>
      </c>
      <c r="DM21" s="25">
        <v>10</v>
      </c>
      <c r="DN21" s="25">
        <v>10</v>
      </c>
      <c r="DO21" s="25">
        <v>5</v>
      </c>
      <c r="DP21" s="25">
        <v>10</v>
      </c>
      <c r="DQ21" s="26">
        <v>10</v>
      </c>
      <c r="DR21" s="26">
        <v>10</v>
      </c>
      <c r="DS21" s="26">
        <v>2.5</v>
      </c>
      <c r="DT21" s="26">
        <v>10</v>
      </c>
      <c r="DU21" s="27">
        <v>10</v>
      </c>
      <c r="DV21" s="27">
        <v>10</v>
      </c>
      <c r="DW21" s="27">
        <v>7.5</v>
      </c>
      <c r="DX21" s="27">
        <v>2.5</v>
      </c>
      <c r="DY21" s="28">
        <v>10</v>
      </c>
      <c r="DZ21" s="28">
        <v>10</v>
      </c>
      <c r="EA21" s="28">
        <v>10</v>
      </c>
      <c r="EB21" s="28">
        <v>10</v>
      </c>
      <c r="EC21" s="25">
        <v>10</v>
      </c>
      <c r="ED21" s="25">
        <v>10</v>
      </c>
      <c r="EE21" s="25">
        <v>10</v>
      </c>
      <c r="EF21" s="25">
        <v>10</v>
      </c>
      <c r="EG21" s="25">
        <v>10</v>
      </c>
      <c r="EH21" s="25">
        <v>0</v>
      </c>
      <c r="EI21" s="25">
        <v>0</v>
      </c>
      <c r="EJ21" s="25">
        <v>7.5</v>
      </c>
      <c r="EK21" s="27">
        <v>7.5</v>
      </c>
      <c r="EL21" s="27">
        <v>10</v>
      </c>
      <c r="EM21" s="27">
        <v>7.5</v>
      </c>
      <c r="EN21" s="27">
        <v>10</v>
      </c>
      <c r="EO21" s="27">
        <v>7.5</v>
      </c>
      <c r="EP21" s="29">
        <v>10</v>
      </c>
      <c r="EQ21" s="29">
        <v>10</v>
      </c>
      <c r="ER21" s="29">
        <v>10</v>
      </c>
      <c r="ES21" s="29">
        <v>10</v>
      </c>
      <c r="ET21" s="29">
        <v>10</v>
      </c>
      <c r="EU21" s="29">
        <v>0</v>
      </c>
      <c r="EV21" s="29">
        <v>0</v>
      </c>
      <c r="EW21" s="29">
        <v>10</v>
      </c>
      <c r="EX21" s="30">
        <v>7.5</v>
      </c>
      <c r="EY21" s="30">
        <v>10</v>
      </c>
      <c r="EZ21" s="30">
        <v>10</v>
      </c>
      <c r="FA21" s="30">
        <v>10</v>
      </c>
      <c r="FB21" s="30">
        <v>10</v>
      </c>
      <c r="FC21" s="31">
        <v>10</v>
      </c>
      <c r="FD21" s="31">
        <v>10</v>
      </c>
      <c r="FE21" s="31">
        <v>7.5</v>
      </c>
      <c r="FF21" s="31">
        <v>7.5</v>
      </c>
      <c r="FG21" s="32">
        <v>7.5</v>
      </c>
      <c r="FH21" s="32">
        <v>7.5</v>
      </c>
      <c r="FI21" s="32">
        <v>7.5</v>
      </c>
      <c r="FJ21" s="32">
        <v>7.5</v>
      </c>
      <c r="FK21" s="32">
        <v>10</v>
      </c>
      <c r="FL21" s="32">
        <v>10</v>
      </c>
      <c r="FM21" s="26">
        <v>10</v>
      </c>
      <c r="FN21" s="26">
        <v>10</v>
      </c>
      <c r="FO21" s="26">
        <v>10</v>
      </c>
      <c r="FP21" s="26">
        <v>7.5</v>
      </c>
      <c r="FQ21" s="26">
        <v>10</v>
      </c>
      <c r="FR21" s="26">
        <v>10</v>
      </c>
      <c r="FS21" s="33">
        <v>10</v>
      </c>
      <c r="FT21" s="33">
        <v>10</v>
      </c>
      <c r="FU21" s="33">
        <v>10</v>
      </c>
      <c r="FV21" s="33">
        <v>10</v>
      </c>
      <c r="FW21" s="33">
        <v>10</v>
      </c>
      <c r="FX21" s="33">
        <v>10</v>
      </c>
      <c r="FY21" s="34">
        <v>10</v>
      </c>
      <c r="FZ21" s="34">
        <v>10</v>
      </c>
      <c r="GA21" s="34">
        <v>7.5</v>
      </c>
      <c r="GB21" s="34">
        <v>10</v>
      </c>
      <c r="GC21" s="34">
        <v>10</v>
      </c>
      <c r="GD21" s="35">
        <v>10</v>
      </c>
      <c r="GE21" s="35">
        <v>10</v>
      </c>
      <c r="GF21" s="35">
        <v>7.5</v>
      </c>
      <c r="GG21" s="35">
        <v>10</v>
      </c>
      <c r="GH21" s="35">
        <v>10</v>
      </c>
      <c r="GI21" s="36">
        <v>10</v>
      </c>
      <c r="GJ21" s="36">
        <v>10</v>
      </c>
      <c r="GK21" s="36">
        <v>10</v>
      </c>
      <c r="GL21" s="36">
        <v>10</v>
      </c>
      <c r="GM21" s="37">
        <v>10</v>
      </c>
      <c r="GN21" s="37">
        <v>2.5</v>
      </c>
      <c r="GO21" s="37">
        <v>7.5</v>
      </c>
      <c r="GP21" s="37">
        <v>7.5</v>
      </c>
      <c r="GQ21" s="38">
        <v>10</v>
      </c>
      <c r="GR21" s="38">
        <v>7.5</v>
      </c>
      <c r="GS21" s="38">
        <v>10</v>
      </c>
      <c r="GT21" s="38">
        <v>5</v>
      </c>
      <c r="GU21" s="39">
        <v>10</v>
      </c>
      <c r="GV21" s="39">
        <v>7.5</v>
      </c>
      <c r="GW21" s="39">
        <v>10</v>
      </c>
      <c r="GX21" s="39">
        <v>7.5</v>
      </c>
      <c r="GY21" s="40">
        <v>10</v>
      </c>
      <c r="GZ21" s="40">
        <v>10</v>
      </c>
      <c r="HA21" s="40">
        <v>2.5</v>
      </c>
      <c r="HB21" s="40">
        <v>2.5</v>
      </c>
    </row>
    <row r="22" spans="1:210" s="1" customFormat="1" ht="15.5" x14ac:dyDescent="0.35">
      <c r="A22" s="22" t="s">
        <v>43</v>
      </c>
      <c r="B22" s="22" t="s">
        <v>67</v>
      </c>
      <c r="C22" s="22" t="s">
        <v>70</v>
      </c>
      <c r="D22" s="51">
        <v>0</v>
      </c>
      <c r="E22" s="51">
        <v>2.5</v>
      </c>
      <c r="F22" s="51">
        <v>0</v>
      </c>
      <c r="G22" s="51">
        <v>2.5</v>
      </c>
      <c r="H22" s="51">
        <v>0</v>
      </c>
      <c r="I22" s="51">
        <v>2.5</v>
      </c>
      <c r="J22" s="51">
        <v>0</v>
      </c>
      <c r="K22" s="51">
        <v>10</v>
      </c>
      <c r="L22" s="51">
        <v>0</v>
      </c>
      <c r="M22" s="51">
        <v>7.5</v>
      </c>
      <c r="N22" s="51">
        <v>0</v>
      </c>
      <c r="O22" s="51">
        <v>10</v>
      </c>
      <c r="P22" s="51">
        <v>0</v>
      </c>
      <c r="Q22" s="51">
        <v>7.5</v>
      </c>
      <c r="R22" s="51">
        <v>0</v>
      </c>
      <c r="S22" s="51">
        <v>7.5</v>
      </c>
      <c r="T22" s="51">
        <v>0</v>
      </c>
      <c r="U22" s="51">
        <v>0</v>
      </c>
      <c r="V22" s="51">
        <v>0</v>
      </c>
      <c r="W22" s="51">
        <v>10</v>
      </c>
      <c r="X22" s="52">
        <v>10</v>
      </c>
      <c r="Y22" s="52">
        <v>0</v>
      </c>
      <c r="Z22" s="52">
        <v>0</v>
      </c>
      <c r="AA22" s="52">
        <v>10</v>
      </c>
      <c r="AB22" s="53">
        <v>10</v>
      </c>
      <c r="AC22" s="53">
        <v>10</v>
      </c>
      <c r="AD22" s="53">
        <v>10</v>
      </c>
      <c r="AE22" s="53">
        <v>7.5</v>
      </c>
      <c r="AF22" s="54">
        <v>10</v>
      </c>
      <c r="AG22" s="54">
        <v>10</v>
      </c>
      <c r="AH22" s="54">
        <v>10</v>
      </c>
      <c r="AI22" s="54">
        <v>10</v>
      </c>
      <c r="AJ22" s="54">
        <v>10</v>
      </c>
      <c r="AK22" s="54">
        <v>7.5</v>
      </c>
      <c r="AL22" s="55">
        <v>7.5</v>
      </c>
      <c r="AM22" s="55">
        <v>7.5</v>
      </c>
      <c r="AN22" s="55">
        <v>7.5</v>
      </c>
      <c r="AO22" s="55">
        <v>2.5</v>
      </c>
      <c r="AP22" s="55">
        <v>7.5</v>
      </c>
      <c r="AQ22" s="56">
        <v>0</v>
      </c>
      <c r="AR22" s="56">
        <v>2.5</v>
      </c>
      <c r="AS22" s="56">
        <v>7.5</v>
      </c>
      <c r="AT22" s="56">
        <v>7.5</v>
      </c>
      <c r="AU22" s="56">
        <v>0</v>
      </c>
      <c r="AV22" s="57">
        <v>7.5</v>
      </c>
      <c r="AW22" s="57">
        <v>10</v>
      </c>
      <c r="AX22" s="57">
        <v>7.5</v>
      </c>
      <c r="AY22" s="57">
        <v>7.5</v>
      </c>
      <c r="AZ22" s="57">
        <v>7.5</v>
      </c>
      <c r="BA22" s="57">
        <v>7.5</v>
      </c>
      <c r="BB22" s="58">
        <v>10</v>
      </c>
      <c r="BC22" s="58">
        <v>10</v>
      </c>
      <c r="BD22" s="58">
        <v>7.5</v>
      </c>
      <c r="BE22" s="58">
        <v>7.5</v>
      </c>
      <c r="BF22" s="58">
        <v>7.5</v>
      </c>
      <c r="BG22" s="58">
        <v>7.5</v>
      </c>
      <c r="BH22" s="51">
        <v>7.5</v>
      </c>
      <c r="BI22" s="51">
        <v>7.5</v>
      </c>
      <c r="BJ22" s="51">
        <v>0</v>
      </c>
      <c r="BK22" s="51">
        <v>7.5</v>
      </c>
      <c r="BL22" s="51">
        <v>10</v>
      </c>
      <c r="BM22" s="51">
        <v>7.5</v>
      </c>
      <c r="BN22" s="51">
        <v>10</v>
      </c>
      <c r="BO22" s="51">
        <v>0</v>
      </c>
      <c r="BP22" s="51">
        <v>10</v>
      </c>
      <c r="BQ22" s="51">
        <v>7.5</v>
      </c>
      <c r="BR22" s="51">
        <v>10</v>
      </c>
      <c r="BS22" s="51">
        <v>10</v>
      </c>
      <c r="BT22" s="51">
        <v>7.5</v>
      </c>
      <c r="BU22" s="51">
        <v>10</v>
      </c>
      <c r="BV22" s="51">
        <v>0</v>
      </c>
      <c r="BW22" s="52">
        <v>0</v>
      </c>
      <c r="BX22" s="52">
        <v>0</v>
      </c>
      <c r="BY22" s="52">
        <v>10</v>
      </c>
      <c r="BZ22" s="52">
        <v>0</v>
      </c>
      <c r="CA22" s="52">
        <v>7.5</v>
      </c>
      <c r="CB22" s="53">
        <v>0</v>
      </c>
      <c r="CC22" s="53">
        <v>2.5</v>
      </c>
      <c r="CD22" s="53">
        <v>10</v>
      </c>
      <c r="CE22" s="53">
        <v>10</v>
      </c>
      <c r="CF22" s="53">
        <v>7.5</v>
      </c>
      <c r="CG22" s="59">
        <v>10</v>
      </c>
      <c r="CH22" s="59">
        <v>7.5</v>
      </c>
      <c r="CI22" s="59">
        <v>10</v>
      </c>
      <c r="CJ22" s="59">
        <v>10</v>
      </c>
      <c r="CK22" s="59">
        <v>2.5</v>
      </c>
      <c r="CL22" s="55">
        <v>10</v>
      </c>
      <c r="CM22" s="55">
        <v>10</v>
      </c>
      <c r="CN22" s="55">
        <v>10</v>
      </c>
      <c r="CO22" s="55">
        <v>7.5</v>
      </c>
      <c r="CP22" s="55">
        <v>5</v>
      </c>
      <c r="CQ22" s="56">
        <v>10</v>
      </c>
      <c r="CR22" s="56">
        <v>10</v>
      </c>
      <c r="CS22" s="56">
        <v>7.5</v>
      </c>
      <c r="CT22" s="56">
        <v>5</v>
      </c>
      <c r="CU22" s="56">
        <v>5</v>
      </c>
      <c r="CV22" s="23">
        <v>0</v>
      </c>
      <c r="CW22" s="23">
        <v>7.5</v>
      </c>
      <c r="CX22" s="23">
        <v>7.5</v>
      </c>
      <c r="CY22" s="23">
        <v>2.5</v>
      </c>
      <c r="CZ22" s="24">
        <v>10</v>
      </c>
      <c r="DA22" s="24">
        <v>5</v>
      </c>
      <c r="DB22" s="24">
        <v>2.5</v>
      </c>
      <c r="DC22" s="24">
        <v>10</v>
      </c>
      <c r="DD22" s="24">
        <v>5</v>
      </c>
      <c r="DE22" s="24">
        <v>0</v>
      </c>
      <c r="DF22" s="24">
        <v>10</v>
      </c>
      <c r="DG22" s="24">
        <v>10</v>
      </c>
      <c r="DH22" s="24">
        <v>7.5</v>
      </c>
      <c r="DI22" s="24">
        <v>7.5</v>
      </c>
      <c r="DJ22" s="24">
        <v>5</v>
      </c>
      <c r="DK22" s="25">
        <v>10</v>
      </c>
      <c r="DL22" s="25">
        <v>10</v>
      </c>
      <c r="DM22" s="25">
        <v>10</v>
      </c>
      <c r="DN22" s="25">
        <v>10</v>
      </c>
      <c r="DO22" s="25">
        <v>10</v>
      </c>
      <c r="DP22" s="25">
        <v>10</v>
      </c>
      <c r="DQ22" s="26">
        <v>10</v>
      </c>
      <c r="DR22" s="26">
        <v>10</v>
      </c>
      <c r="DS22" s="26">
        <v>5</v>
      </c>
      <c r="DT22" s="26">
        <v>0</v>
      </c>
      <c r="DU22" s="27">
        <v>10</v>
      </c>
      <c r="DV22" s="27">
        <v>10</v>
      </c>
      <c r="DW22" s="27">
        <v>2.5</v>
      </c>
      <c r="DX22" s="27">
        <v>0</v>
      </c>
      <c r="DY22" s="28">
        <v>5</v>
      </c>
      <c r="DZ22" s="28">
        <v>5</v>
      </c>
      <c r="EA22" s="28">
        <v>5</v>
      </c>
      <c r="EB22" s="28">
        <v>5</v>
      </c>
      <c r="EC22" s="25">
        <v>10</v>
      </c>
      <c r="ED22" s="25">
        <v>10</v>
      </c>
      <c r="EE22" s="25">
        <v>10</v>
      </c>
      <c r="EF22" s="25">
        <v>7.5</v>
      </c>
      <c r="EG22" s="25">
        <v>2.5</v>
      </c>
      <c r="EH22" s="25">
        <v>5</v>
      </c>
      <c r="EI22" s="25">
        <v>2.5</v>
      </c>
      <c r="EJ22" s="25">
        <v>7.5</v>
      </c>
      <c r="EK22" s="27">
        <v>10</v>
      </c>
      <c r="EL22" s="27">
        <v>10</v>
      </c>
      <c r="EM22" s="27">
        <v>10</v>
      </c>
      <c r="EN22" s="27">
        <v>7.5</v>
      </c>
      <c r="EO22" s="27">
        <v>7.5</v>
      </c>
      <c r="EP22" s="29">
        <v>0</v>
      </c>
      <c r="EQ22" s="29">
        <v>0</v>
      </c>
      <c r="ER22" s="29">
        <v>0</v>
      </c>
      <c r="ES22" s="29">
        <v>0</v>
      </c>
      <c r="ET22" s="29">
        <v>0</v>
      </c>
      <c r="EU22" s="29">
        <v>0</v>
      </c>
      <c r="EV22" s="29">
        <v>0</v>
      </c>
      <c r="EW22" s="29">
        <v>0</v>
      </c>
      <c r="EX22" s="30">
        <v>0</v>
      </c>
      <c r="EY22" s="30">
        <v>0</v>
      </c>
      <c r="EZ22" s="30">
        <v>0</v>
      </c>
      <c r="FA22" s="30">
        <v>0</v>
      </c>
      <c r="FB22" s="30">
        <v>0</v>
      </c>
      <c r="FC22" s="31">
        <v>10</v>
      </c>
      <c r="FD22" s="31">
        <v>0</v>
      </c>
      <c r="FE22" s="31">
        <v>7.5</v>
      </c>
      <c r="FF22" s="31">
        <v>7.5</v>
      </c>
      <c r="FG22" s="32">
        <v>10</v>
      </c>
      <c r="FH22" s="32">
        <v>10</v>
      </c>
      <c r="FI22" s="32">
        <v>10</v>
      </c>
      <c r="FJ22" s="32">
        <v>10</v>
      </c>
      <c r="FK22" s="32">
        <v>10</v>
      </c>
      <c r="FL22" s="32">
        <v>10</v>
      </c>
      <c r="FM22" s="26">
        <v>0</v>
      </c>
      <c r="FN22" s="26">
        <v>0</v>
      </c>
      <c r="FO22" s="26">
        <v>0</v>
      </c>
      <c r="FP22" s="26">
        <v>0</v>
      </c>
      <c r="FQ22" s="26">
        <v>0</v>
      </c>
      <c r="FR22" s="26">
        <v>0</v>
      </c>
      <c r="FS22" s="33">
        <v>7.5</v>
      </c>
      <c r="FT22" s="33">
        <v>10</v>
      </c>
      <c r="FU22" s="33">
        <v>10</v>
      </c>
      <c r="FV22" s="33">
        <v>10</v>
      </c>
      <c r="FW22" s="33">
        <v>10</v>
      </c>
      <c r="FX22" s="33">
        <v>10</v>
      </c>
      <c r="FY22" s="34">
        <v>10</v>
      </c>
      <c r="FZ22" s="34">
        <v>10</v>
      </c>
      <c r="GA22" s="34">
        <v>10</v>
      </c>
      <c r="GB22" s="34">
        <v>10</v>
      </c>
      <c r="GC22" s="34">
        <v>7.5</v>
      </c>
      <c r="GD22" s="35">
        <v>7.5</v>
      </c>
      <c r="GE22" s="35">
        <v>7.5</v>
      </c>
      <c r="GF22" s="35">
        <v>10</v>
      </c>
      <c r="GG22" s="35">
        <v>10</v>
      </c>
      <c r="GH22" s="35">
        <v>10</v>
      </c>
      <c r="GI22" s="36">
        <v>10</v>
      </c>
      <c r="GJ22" s="36">
        <v>10</v>
      </c>
      <c r="GK22" s="36">
        <v>10</v>
      </c>
      <c r="GL22" s="36">
        <v>10</v>
      </c>
      <c r="GM22" s="37">
        <v>10</v>
      </c>
      <c r="GN22" s="37">
        <v>2.5</v>
      </c>
      <c r="GO22" s="37">
        <v>5</v>
      </c>
      <c r="GP22" s="37">
        <v>5</v>
      </c>
      <c r="GQ22" s="38">
        <v>10</v>
      </c>
      <c r="GR22" s="38">
        <v>7.5</v>
      </c>
      <c r="GS22" s="38">
        <v>7.5</v>
      </c>
      <c r="GT22" s="38">
        <v>10</v>
      </c>
      <c r="GU22" s="39">
        <v>10</v>
      </c>
      <c r="GV22" s="39">
        <v>10</v>
      </c>
      <c r="GW22" s="39">
        <v>7.5</v>
      </c>
      <c r="GX22" s="39">
        <v>10</v>
      </c>
      <c r="GY22" s="40">
        <v>5</v>
      </c>
      <c r="GZ22" s="40">
        <v>7.5</v>
      </c>
      <c r="HA22" s="40">
        <v>7.5</v>
      </c>
      <c r="HB22" s="40">
        <v>10</v>
      </c>
    </row>
    <row r="23" spans="1:210" s="1" customFormat="1" ht="15.5" x14ac:dyDescent="0.35">
      <c r="A23" s="22" t="s">
        <v>43</v>
      </c>
      <c r="B23" s="22" t="s">
        <v>67</v>
      </c>
      <c r="C23" s="22" t="s">
        <v>71</v>
      </c>
      <c r="D23" s="51">
        <v>7.5</v>
      </c>
      <c r="E23" s="51">
        <v>7.5</v>
      </c>
      <c r="F23" s="51">
        <v>7.5</v>
      </c>
      <c r="G23" s="51">
        <v>7.5</v>
      </c>
      <c r="H23" s="51">
        <v>7.5</v>
      </c>
      <c r="I23" s="51">
        <v>7.5</v>
      </c>
      <c r="J23" s="51">
        <v>7.5</v>
      </c>
      <c r="K23" s="51">
        <v>7.5</v>
      </c>
      <c r="L23" s="51">
        <v>10</v>
      </c>
      <c r="M23" s="51">
        <v>10</v>
      </c>
      <c r="N23" s="51">
        <v>10</v>
      </c>
      <c r="O23" s="51">
        <v>10</v>
      </c>
      <c r="P23" s="51">
        <v>10</v>
      </c>
      <c r="Q23" s="51">
        <v>7.5</v>
      </c>
      <c r="R23" s="51">
        <v>10</v>
      </c>
      <c r="S23" s="51">
        <v>10</v>
      </c>
      <c r="T23" s="51">
        <v>10</v>
      </c>
      <c r="U23" s="51">
        <v>0</v>
      </c>
      <c r="V23" s="51">
        <v>10</v>
      </c>
      <c r="W23" s="51">
        <v>10</v>
      </c>
      <c r="X23" s="52">
        <v>10</v>
      </c>
      <c r="Y23" s="52">
        <v>10</v>
      </c>
      <c r="Z23" s="52">
        <v>10</v>
      </c>
      <c r="AA23" s="52">
        <v>10</v>
      </c>
      <c r="AB23" s="53">
        <v>10</v>
      </c>
      <c r="AC23" s="53">
        <v>10</v>
      </c>
      <c r="AD23" s="53">
        <v>10</v>
      </c>
      <c r="AE23" s="53">
        <v>10</v>
      </c>
      <c r="AF23" s="54">
        <v>10</v>
      </c>
      <c r="AG23" s="54">
        <v>10</v>
      </c>
      <c r="AH23" s="54">
        <v>10</v>
      </c>
      <c r="AI23" s="54">
        <v>10</v>
      </c>
      <c r="AJ23" s="54">
        <v>10</v>
      </c>
      <c r="AK23" s="54">
        <v>10</v>
      </c>
      <c r="AL23" s="55">
        <v>10</v>
      </c>
      <c r="AM23" s="55">
        <v>10</v>
      </c>
      <c r="AN23" s="55">
        <v>10</v>
      </c>
      <c r="AO23" s="55">
        <v>7.5</v>
      </c>
      <c r="AP23" s="55">
        <v>10</v>
      </c>
      <c r="AQ23" s="56">
        <v>7.5</v>
      </c>
      <c r="AR23" s="56">
        <v>10</v>
      </c>
      <c r="AS23" s="56">
        <v>10</v>
      </c>
      <c r="AT23" s="56">
        <v>10</v>
      </c>
      <c r="AU23" s="56">
        <v>10</v>
      </c>
      <c r="AV23" s="57">
        <v>10</v>
      </c>
      <c r="AW23" s="57">
        <v>10</v>
      </c>
      <c r="AX23" s="57">
        <v>10</v>
      </c>
      <c r="AY23" s="57">
        <v>10</v>
      </c>
      <c r="AZ23" s="57">
        <v>10</v>
      </c>
      <c r="BA23" s="57">
        <v>10</v>
      </c>
      <c r="BB23" s="58">
        <v>10</v>
      </c>
      <c r="BC23" s="58">
        <v>10</v>
      </c>
      <c r="BD23" s="58">
        <v>10</v>
      </c>
      <c r="BE23" s="58">
        <v>10</v>
      </c>
      <c r="BF23" s="58">
        <v>10</v>
      </c>
      <c r="BG23" s="58">
        <v>10</v>
      </c>
      <c r="BH23" s="51">
        <v>10</v>
      </c>
      <c r="BI23" s="51">
        <v>10</v>
      </c>
      <c r="BJ23" s="51">
        <v>10</v>
      </c>
      <c r="BK23" s="51">
        <v>10</v>
      </c>
      <c r="BL23" s="51">
        <v>10</v>
      </c>
      <c r="BM23" s="51">
        <v>10</v>
      </c>
      <c r="BN23" s="51">
        <v>10</v>
      </c>
      <c r="BO23" s="51">
        <v>10</v>
      </c>
      <c r="BP23" s="51">
        <v>10</v>
      </c>
      <c r="BQ23" s="51">
        <v>10</v>
      </c>
      <c r="BR23" s="51">
        <v>10</v>
      </c>
      <c r="BS23" s="51">
        <v>10</v>
      </c>
      <c r="BT23" s="51">
        <v>10</v>
      </c>
      <c r="BU23" s="51">
        <v>10</v>
      </c>
      <c r="BV23" s="51">
        <v>7.5</v>
      </c>
      <c r="BW23" s="52">
        <v>10</v>
      </c>
      <c r="BX23" s="52">
        <v>10</v>
      </c>
      <c r="BY23" s="52">
        <v>10</v>
      </c>
      <c r="BZ23" s="52">
        <v>10</v>
      </c>
      <c r="CA23" s="52">
        <v>10</v>
      </c>
      <c r="CB23" s="53">
        <v>10</v>
      </c>
      <c r="CC23" s="53">
        <v>10</v>
      </c>
      <c r="CD23" s="53">
        <v>10</v>
      </c>
      <c r="CE23" s="53">
        <v>10</v>
      </c>
      <c r="CF23" s="53">
        <v>10</v>
      </c>
      <c r="CG23" s="59">
        <v>10</v>
      </c>
      <c r="CH23" s="59">
        <v>7.5</v>
      </c>
      <c r="CI23" s="59">
        <v>10</v>
      </c>
      <c r="CJ23" s="59">
        <v>10</v>
      </c>
      <c r="CK23" s="59">
        <v>10</v>
      </c>
      <c r="CL23" s="55">
        <v>10</v>
      </c>
      <c r="CM23" s="55">
        <v>10</v>
      </c>
      <c r="CN23" s="55">
        <v>10</v>
      </c>
      <c r="CO23" s="55">
        <v>10</v>
      </c>
      <c r="CP23" s="55">
        <v>7.5</v>
      </c>
      <c r="CQ23" s="56">
        <v>10</v>
      </c>
      <c r="CR23" s="56">
        <v>10</v>
      </c>
      <c r="CS23" s="56">
        <v>10</v>
      </c>
      <c r="CT23" s="56">
        <v>10</v>
      </c>
      <c r="CU23" s="56">
        <v>10</v>
      </c>
      <c r="CV23" s="23">
        <v>10</v>
      </c>
      <c r="CW23" s="23">
        <v>10</v>
      </c>
      <c r="CX23" s="23">
        <v>10</v>
      </c>
      <c r="CY23" s="23">
        <v>7.5</v>
      </c>
      <c r="CZ23" s="24">
        <v>10</v>
      </c>
      <c r="DA23" s="24">
        <v>10</v>
      </c>
      <c r="DB23" s="24">
        <v>10</v>
      </c>
      <c r="DC23" s="24">
        <v>10</v>
      </c>
      <c r="DD23" s="24">
        <v>10</v>
      </c>
      <c r="DE23" s="24">
        <v>10</v>
      </c>
      <c r="DF23" s="24">
        <v>10</v>
      </c>
      <c r="DG23" s="24">
        <v>10</v>
      </c>
      <c r="DH23" s="24">
        <v>0</v>
      </c>
      <c r="DI23" s="24">
        <v>7.5</v>
      </c>
      <c r="DJ23" s="24">
        <v>10</v>
      </c>
      <c r="DK23" s="25">
        <v>10</v>
      </c>
      <c r="DL23" s="25">
        <v>10</v>
      </c>
      <c r="DM23" s="25">
        <v>10</v>
      </c>
      <c r="DN23" s="25">
        <v>10</v>
      </c>
      <c r="DO23" s="25">
        <v>10</v>
      </c>
      <c r="DP23" s="25">
        <v>10</v>
      </c>
      <c r="DQ23" s="26">
        <v>7.5</v>
      </c>
      <c r="DR23" s="26">
        <v>10</v>
      </c>
      <c r="DS23" s="26">
        <v>10</v>
      </c>
      <c r="DT23" s="26">
        <v>7.5</v>
      </c>
      <c r="DU23" s="27">
        <v>10</v>
      </c>
      <c r="DV23" s="27">
        <v>10</v>
      </c>
      <c r="DW23" s="27">
        <v>7.5</v>
      </c>
      <c r="DX23" s="27">
        <v>10</v>
      </c>
      <c r="DY23" s="28">
        <v>10</v>
      </c>
      <c r="DZ23" s="28">
        <v>10</v>
      </c>
      <c r="EA23" s="28">
        <v>10</v>
      </c>
      <c r="EB23" s="28">
        <v>10</v>
      </c>
      <c r="EC23" s="25">
        <v>10</v>
      </c>
      <c r="ED23" s="25">
        <v>10</v>
      </c>
      <c r="EE23" s="25">
        <v>10</v>
      </c>
      <c r="EF23" s="25">
        <v>10</v>
      </c>
      <c r="EG23" s="25">
        <v>10</v>
      </c>
      <c r="EH23" s="25">
        <v>10</v>
      </c>
      <c r="EI23" s="25">
        <v>7.5</v>
      </c>
      <c r="EJ23" s="25">
        <v>10</v>
      </c>
      <c r="EK23" s="27">
        <v>10</v>
      </c>
      <c r="EL23" s="27">
        <v>10</v>
      </c>
      <c r="EM23" s="27">
        <v>10</v>
      </c>
      <c r="EN23" s="27">
        <v>10</v>
      </c>
      <c r="EO23" s="27">
        <v>10</v>
      </c>
      <c r="EP23" s="29">
        <v>10</v>
      </c>
      <c r="EQ23" s="29">
        <v>10</v>
      </c>
      <c r="ER23" s="29">
        <v>10</v>
      </c>
      <c r="ES23" s="29">
        <v>10</v>
      </c>
      <c r="ET23" s="29">
        <v>10</v>
      </c>
      <c r="EU23" s="29">
        <v>10</v>
      </c>
      <c r="EV23" s="29">
        <v>7.5</v>
      </c>
      <c r="EW23" s="29">
        <v>10</v>
      </c>
      <c r="EX23" s="30">
        <v>10</v>
      </c>
      <c r="EY23" s="30">
        <v>10</v>
      </c>
      <c r="EZ23" s="30">
        <v>10</v>
      </c>
      <c r="FA23" s="30">
        <v>10</v>
      </c>
      <c r="FB23" s="30">
        <v>10</v>
      </c>
      <c r="FC23" s="31">
        <v>10</v>
      </c>
      <c r="FD23" s="31">
        <v>10</v>
      </c>
      <c r="FE23" s="31">
        <v>10</v>
      </c>
      <c r="FF23" s="31">
        <v>10</v>
      </c>
      <c r="FG23" s="32">
        <v>10</v>
      </c>
      <c r="FH23" s="32">
        <v>10</v>
      </c>
      <c r="FI23" s="32">
        <v>10</v>
      </c>
      <c r="FJ23" s="32">
        <v>10</v>
      </c>
      <c r="FK23" s="32">
        <v>10</v>
      </c>
      <c r="FL23" s="32">
        <v>10</v>
      </c>
      <c r="FM23" s="26">
        <v>10</v>
      </c>
      <c r="FN23" s="26">
        <v>10</v>
      </c>
      <c r="FO23" s="26">
        <v>10</v>
      </c>
      <c r="FP23" s="26">
        <v>10</v>
      </c>
      <c r="FQ23" s="26">
        <v>10</v>
      </c>
      <c r="FR23" s="26">
        <v>10</v>
      </c>
      <c r="FS23" s="33">
        <v>10</v>
      </c>
      <c r="FT23" s="33">
        <v>10</v>
      </c>
      <c r="FU23" s="33">
        <v>0</v>
      </c>
      <c r="FV23" s="33">
        <v>10</v>
      </c>
      <c r="FW23" s="33">
        <v>0</v>
      </c>
      <c r="FX23" s="33">
        <v>10</v>
      </c>
      <c r="FY23" s="34">
        <v>10</v>
      </c>
      <c r="FZ23" s="34">
        <v>10</v>
      </c>
      <c r="GA23" s="34">
        <v>10</v>
      </c>
      <c r="GB23" s="34">
        <v>10</v>
      </c>
      <c r="GC23" s="34">
        <v>10</v>
      </c>
      <c r="GD23" s="35">
        <v>10</v>
      </c>
      <c r="GE23" s="35">
        <v>10</v>
      </c>
      <c r="GF23" s="35">
        <v>10</v>
      </c>
      <c r="GG23" s="35">
        <v>10</v>
      </c>
      <c r="GH23" s="35">
        <v>10</v>
      </c>
      <c r="GI23" s="36">
        <v>10</v>
      </c>
      <c r="GJ23" s="36">
        <v>10</v>
      </c>
      <c r="GK23" s="36">
        <v>10</v>
      </c>
      <c r="GL23" s="36">
        <v>10</v>
      </c>
      <c r="GM23" s="37">
        <v>10</v>
      </c>
      <c r="GN23" s="37">
        <v>10</v>
      </c>
      <c r="GO23" s="37">
        <v>10</v>
      </c>
      <c r="GP23" s="37">
        <v>10</v>
      </c>
      <c r="GQ23" s="38">
        <v>10</v>
      </c>
      <c r="GR23" s="38">
        <v>10</v>
      </c>
      <c r="GS23" s="38">
        <v>10</v>
      </c>
      <c r="GT23" s="38">
        <v>10</v>
      </c>
      <c r="GU23" s="39">
        <v>10</v>
      </c>
      <c r="GV23" s="39">
        <v>10</v>
      </c>
      <c r="GW23" s="39">
        <v>10</v>
      </c>
      <c r="GX23" s="39">
        <v>10</v>
      </c>
      <c r="GY23" s="40">
        <v>10</v>
      </c>
      <c r="GZ23" s="40">
        <v>10</v>
      </c>
      <c r="HA23" s="40">
        <v>10</v>
      </c>
      <c r="HB23" s="40">
        <v>10</v>
      </c>
    </row>
    <row r="24" spans="1:210" s="1" customFormat="1" ht="15.5" x14ac:dyDescent="0.35">
      <c r="A24" s="22" t="s">
        <v>43</v>
      </c>
      <c r="B24" s="22" t="s">
        <v>67</v>
      </c>
      <c r="C24" s="22" t="s">
        <v>72</v>
      </c>
      <c r="D24" s="51">
        <v>10</v>
      </c>
      <c r="E24" s="51">
        <v>10</v>
      </c>
      <c r="F24" s="51">
        <v>2.5</v>
      </c>
      <c r="G24" s="51">
        <v>2.5</v>
      </c>
      <c r="H24" s="51">
        <v>7.5</v>
      </c>
      <c r="I24" s="51">
        <v>7.5</v>
      </c>
      <c r="J24" s="51">
        <v>10</v>
      </c>
      <c r="K24" s="51">
        <v>10</v>
      </c>
      <c r="L24" s="51">
        <v>10</v>
      </c>
      <c r="M24" s="51">
        <v>7.5</v>
      </c>
      <c r="N24" s="51">
        <v>10</v>
      </c>
      <c r="O24" s="51">
        <v>10</v>
      </c>
      <c r="P24" s="51">
        <v>10</v>
      </c>
      <c r="Q24" s="51">
        <v>7.5</v>
      </c>
      <c r="R24" s="51">
        <v>10</v>
      </c>
      <c r="S24" s="51">
        <v>10</v>
      </c>
      <c r="T24" s="51">
        <v>7.5</v>
      </c>
      <c r="U24" s="51">
        <v>0</v>
      </c>
      <c r="V24" s="51">
        <v>10</v>
      </c>
      <c r="W24" s="51">
        <v>10</v>
      </c>
      <c r="X24" s="52">
        <v>10</v>
      </c>
      <c r="Y24" s="52">
        <v>10</v>
      </c>
      <c r="Z24" s="52">
        <v>2.5</v>
      </c>
      <c r="AA24" s="52">
        <v>2.5</v>
      </c>
      <c r="AB24" s="53">
        <v>10</v>
      </c>
      <c r="AC24" s="53">
        <v>10</v>
      </c>
      <c r="AD24" s="53">
        <v>10</v>
      </c>
      <c r="AE24" s="53">
        <v>10</v>
      </c>
      <c r="AF24" s="54">
        <v>10</v>
      </c>
      <c r="AG24" s="54">
        <v>10</v>
      </c>
      <c r="AH24" s="54">
        <v>10</v>
      </c>
      <c r="AI24" s="54">
        <v>10</v>
      </c>
      <c r="AJ24" s="54">
        <v>10</v>
      </c>
      <c r="AK24" s="54">
        <v>2.5</v>
      </c>
      <c r="AL24" s="55">
        <v>10</v>
      </c>
      <c r="AM24" s="55">
        <v>10</v>
      </c>
      <c r="AN24" s="55">
        <v>10</v>
      </c>
      <c r="AO24" s="55">
        <v>7.5</v>
      </c>
      <c r="AP24" s="55">
        <v>10</v>
      </c>
      <c r="AQ24" s="56">
        <v>2.5</v>
      </c>
      <c r="AR24" s="56">
        <v>10</v>
      </c>
      <c r="AS24" s="56">
        <v>10</v>
      </c>
      <c r="AT24" s="56">
        <v>10</v>
      </c>
      <c r="AU24" s="56">
        <v>5</v>
      </c>
      <c r="AV24" s="57">
        <v>10</v>
      </c>
      <c r="AW24" s="57">
        <v>10</v>
      </c>
      <c r="AX24" s="57">
        <v>10</v>
      </c>
      <c r="AY24" s="57">
        <v>10</v>
      </c>
      <c r="AZ24" s="57">
        <v>10</v>
      </c>
      <c r="BA24" s="57">
        <v>10</v>
      </c>
      <c r="BB24" s="58">
        <v>10</v>
      </c>
      <c r="BC24" s="58">
        <v>10</v>
      </c>
      <c r="BD24" s="58">
        <v>10</v>
      </c>
      <c r="BE24" s="58">
        <v>10</v>
      </c>
      <c r="BF24" s="58">
        <v>10</v>
      </c>
      <c r="BG24" s="58">
        <v>10</v>
      </c>
      <c r="BH24" s="51">
        <v>10</v>
      </c>
      <c r="BI24" s="51">
        <v>10</v>
      </c>
      <c r="BJ24" s="51">
        <v>2.5</v>
      </c>
      <c r="BK24" s="51">
        <v>10</v>
      </c>
      <c r="BL24" s="51">
        <v>10</v>
      </c>
      <c r="BM24" s="51">
        <v>10</v>
      </c>
      <c r="BN24" s="51">
        <v>10</v>
      </c>
      <c r="BO24" s="51">
        <v>10</v>
      </c>
      <c r="BP24" s="51">
        <v>10</v>
      </c>
      <c r="BQ24" s="51">
        <v>10</v>
      </c>
      <c r="BR24" s="51">
        <v>10</v>
      </c>
      <c r="BS24" s="51">
        <v>10</v>
      </c>
      <c r="BT24" s="51">
        <v>10</v>
      </c>
      <c r="BU24" s="51">
        <v>0</v>
      </c>
      <c r="BV24" s="51">
        <v>0</v>
      </c>
      <c r="BW24" s="52">
        <v>10</v>
      </c>
      <c r="BX24" s="52">
        <v>10</v>
      </c>
      <c r="BY24" s="52">
        <v>10</v>
      </c>
      <c r="BZ24" s="52">
        <v>10</v>
      </c>
      <c r="CA24" s="52">
        <v>10</v>
      </c>
      <c r="CB24" s="53">
        <v>0</v>
      </c>
      <c r="CC24" s="53">
        <v>10</v>
      </c>
      <c r="CD24" s="53">
        <v>10</v>
      </c>
      <c r="CE24" s="53">
        <v>10</v>
      </c>
      <c r="CF24" s="53">
        <v>10</v>
      </c>
      <c r="CG24" s="59">
        <v>10</v>
      </c>
      <c r="CH24" s="59">
        <v>7.5</v>
      </c>
      <c r="CI24" s="59">
        <v>7.5</v>
      </c>
      <c r="CJ24" s="59">
        <v>7.5</v>
      </c>
      <c r="CK24" s="59">
        <v>7.5</v>
      </c>
      <c r="CL24" s="55">
        <v>10</v>
      </c>
      <c r="CM24" s="55">
        <v>10</v>
      </c>
      <c r="CN24" s="55">
        <v>10</v>
      </c>
      <c r="CO24" s="55">
        <v>10</v>
      </c>
      <c r="CP24" s="55">
        <v>10</v>
      </c>
      <c r="CQ24" s="56">
        <v>10</v>
      </c>
      <c r="CR24" s="56">
        <v>10</v>
      </c>
      <c r="CS24" s="56">
        <v>10</v>
      </c>
      <c r="CT24" s="56">
        <v>10</v>
      </c>
      <c r="CU24" s="56">
        <v>10</v>
      </c>
      <c r="CV24" s="23">
        <v>7.5</v>
      </c>
      <c r="CW24" s="23">
        <v>10</v>
      </c>
      <c r="CX24" s="23">
        <v>10</v>
      </c>
      <c r="CY24" s="23">
        <v>2.5</v>
      </c>
      <c r="CZ24" s="24">
        <v>10</v>
      </c>
      <c r="DA24" s="24">
        <v>10</v>
      </c>
      <c r="DB24" s="24">
        <v>10</v>
      </c>
      <c r="DC24" s="24">
        <v>10</v>
      </c>
      <c r="DD24" s="24">
        <v>10</v>
      </c>
      <c r="DE24" s="24">
        <v>10</v>
      </c>
      <c r="DF24" s="24">
        <v>10</v>
      </c>
      <c r="DG24" s="24">
        <v>10</v>
      </c>
      <c r="DH24" s="24">
        <v>2.5</v>
      </c>
      <c r="DI24" s="24">
        <v>10</v>
      </c>
      <c r="DJ24" s="24">
        <v>10</v>
      </c>
      <c r="DK24" s="25">
        <v>10</v>
      </c>
      <c r="DL24" s="25">
        <v>10</v>
      </c>
      <c r="DM24" s="25">
        <v>10</v>
      </c>
      <c r="DN24" s="25">
        <v>10</v>
      </c>
      <c r="DO24" s="25">
        <v>10</v>
      </c>
      <c r="DP24" s="25">
        <v>10</v>
      </c>
      <c r="DQ24" s="26">
        <v>10</v>
      </c>
      <c r="DR24" s="26">
        <v>10</v>
      </c>
      <c r="DS24" s="26">
        <v>10</v>
      </c>
      <c r="DT24" s="26">
        <v>10</v>
      </c>
      <c r="DU24" s="27">
        <v>10</v>
      </c>
      <c r="DV24" s="27">
        <v>10</v>
      </c>
      <c r="DW24" s="27">
        <v>10</v>
      </c>
      <c r="DX24" s="27">
        <v>0</v>
      </c>
      <c r="DY24" s="28">
        <v>10</v>
      </c>
      <c r="DZ24" s="28">
        <v>10</v>
      </c>
      <c r="EA24" s="28">
        <v>10</v>
      </c>
      <c r="EB24" s="28">
        <v>7.5</v>
      </c>
      <c r="EC24" s="25">
        <v>10</v>
      </c>
      <c r="ED24" s="25">
        <v>10</v>
      </c>
      <c r="EE24" s="25">
        <v>10</v>
      </c>
      <c r="EF24" s="25">
        <v>7.5</v>
      </c>
      <c r="EG24" s="25">
        <v>7.5</v>
      </c>
      <c r="EH24" s="25">
        <v>7.5</v>
      </c>
      <c r="EI24" s="25">
        <v>2.5</v>
      </c>
      <c r="EJ24" s="25">
        <v>7.5</v>
      </c>
      <c r="EK24" s="27">
        <v>10</v>
      </c>
      <c r="EL24" s="27">
        <v>10</v>
      </c>
      <c r="EM24" s="27">
        <v>5</v>
      </c>
      <c r="EN24" s="27">
        <v>10</v>
      </c>
      <c r="EO24" s="27">
        <v>10</v>
      </c>
      <c r="EP24" s="29">
        <v>10</v>
      </c>
      <c r="EQ24" s="29">
        <v>10</v>
      </c>
      <c r="ER24" s="29">
        <v>10</v>
      </c>
      <c r="ES24" s="29">
        <v>10</v>
      </c>
      <c r="ET24" s="29">
        <v>10</v>
      </c>
      <c r="EU24" s="29">
        <v>10</v>
      </c>
      <c r="EV24" s="29">
        <v>2.5</v>
      </c>
      <c r="EW24" s="29">
        <v>10</v>
      </c>
      <c r="EX24" s="30">
        <v>10</v>
      </c>
      <c r="EY24" s="30">
        <v>10</v>
      </c>
      <c r="EZ24" s="30">
        <v>5</v>
      </c>
      <c r="FA24" s="30">
        <v>10</v>
      </c>
      <c r="FB24" s="30">
        <v>10</v>
      </c>
      <c r="FC24" s="31">
        <v>10</v>
      </c>
      <c r="FD24" s="31">
        <v>5</v>
      </c>
      <c r="FE24" s="31">
        <v>7.5</v>
      </c>
      <c r="FF24" s="31">
        <v>7.5</v>
      </c>
      <c r="FG24" s="32">
        <v>10</v>
      </c>
      <c r="FH24" s="32">
        <v>10</v>
      </c>
      <c r="FI24" s="32">
        <v>10</v>
      </c>
      <c r="FJ24" s="32">
        <v>10</v>
      </c>
      <c r="FK24" s="32">
        <v>10</v>
      </c>
      <c r="FL24" s="32">
        <v>10</v>
      </c>
      <c r="FM24" s="26">
        <v>10</v>
      </c>
      <c r="FN24" s="26">
        <v>10</v>
      </c>
      <c r="FO24" s="26">
        <v>10</v>
      </c>
      <c r="FP24" s="26">
        <v>10</v>
      </c>
      <c r="FQ24" s="26">
        <v>10</v>
      </c>
      <c r="FR24" s="26">
        <v>10</v>
      </c>
      <c r="FS24" s="33">
        <v>10</v>
      </c>
      <c r="FT24" s="33">
        <v>7.5</v>
      </c>
      <c r="FU24" s="33">
        <v>10</v>
      </c>
      <c r="FV24" s="33">
        <v>10</v>
      </c>
      <c r="FW24" s="33">
        <v>7.5</v>
      </c>
      <c r="FX24" s="33">
        <v>10</v>
      </c>
      <c r="FY24" s="34">
        <v>10</v>
      </c>
      <c r="FZ24" s="34">
        <v>10</v>
      </c>
      <c r="GA24" s="34">
        <v>10</v>
      </c>
      <c r="GB24" s="34">
        <v>10</v>
      </c>
      <c r="GC24" s="34">
        <v>10</v>
      </c>
      <c r="GD24" s="35">
        <v>10</v>
      </c>
      <c r="GE24" s="35">
        <v>10</v>
      </c>
      <c r="GF24" s="35">
        <v>10</v>
      </c>
      <c r="GG24" s="35">
        <v>10</v>
      </c>
      <c r="GH24" s="35">
        <v>10</v>
      </c>
      <c r="GI24" s="36">
        <v>10</v>
      </c>
      <c r="GJ24" s="36">
        <v>10</v>
      </c>
      <c r="GK24" s="36">
        <v>10</v>
      </c>
      <c r="GL24" s="36">
        <v>10</v>
      </c>
      <c r="GM24" s="37">
        <v>10</v>
      </c>
      <c r="GN24" s="37">
        <v>10</v>
      </c>
      <c r="GO24" s="37">
        <v>10</v>
      </c>
      <c r="GP24" s="37">
        <v>10</v>
      </c>
      <c r="GQ24" s="38">
        <v>10</v>
      </c>
      <c r="GR24" s="38">
        <v>7.5</v>
      </c>
      <c r="GS24" s="38">
        <v>7.5</v>
      </c>
      <c r="GT24" s="38">
        <v>10</v>
      </c>
      <c r="GU24" s="39">
        <v>10</v>
      </c>
      <c r="GV24" s="39">
        <v>10</v>
      </c>
      <c r="GW24" s="39">
        <v>10</v>
      </c>
      <c r="GX24" s="39">
        <v>10</v>
      </c>
      <c r="GY24" s="40">
        <v>10</v>
      </c>
      <c r="GZ24" s="40">
        <v>10</v>
      </c>
      <c r="HA24" s="40">
        <v>10</v>
      </c>
      <c r="HB24" s="40">
        <v>10</v>
      </c>
    </row>
    <row r="25" spans="1:210" s="1" customFormat="1" ht="15.5" x14ac:dyDescent="0.35">
      <c r="A25" s="22" t="s">
        <v>43</v>
      </c>
      <c r="B25" s="22" t="s">
        <v>73</v>
      </c>
      <c r="C25" s="22" t="s">
        <v>74</v>
      </c>
      <c r="D25" s="51">
        <v>5</v>
      </c>
      <c r="E25" s="51">
        <v>5</v>
      </c>
      <c r="F25" s="51">
        <v>5</v>
      </c>
      <c r="G25" s="51">
        <v>5</v>
      </c>
      <c r="H25" s="51">
        <v>5</v>
      </c>
      <c r="I25" s="51">
        <v>5</v>
      </c>
      <c r="J25" s="51">
        <v>7.5</v>
      </c>
      <c r="K25" s="51">
        <v>5</v>
      </c>
      <c r="L25" s="51">
        <v>10</v>
      </c>
      <c r="M25" s="51">
        <v>10</v>
      </c>
      <c r="N25" s="51">
        <v>5</v>
      </c>
      <c r="O25" s="51">
        <v>10</v>
      </c>
      <c r="P25" s="51">
        <v>10</v>
      </c>
      <c r="Q25" s="51">
        <v>5</v>
      </c>
      <c r="R25" s="51">
        <v>10</v>
      </c>
      <c r="S25" s="51">
        <v>10</v>
      </c>
      <c r="T25" s="51">
        <v>10</v>
      </c>
      <c r="U25" s="51">
        <v>10</v>
      </c>
      <c r="V25" s="51">
        <v>10</v>
      </c>
      <c r="W25" s="51">
        <v>10</v>
      </c>
      <c r="X25" s="52">
        <v>5</v>
      </c>
      <c r="Y25" s="52">
        <v>5</v>
      </c>
      <c r="Z25" s="52">
        <v>5</v>
      </c>
      <c r="AA25" s="52">
        <v>2.5</v>
      </c>
      <c r="AB25" s="53">
        <v>2.5</v>
      </c>
      <c r="AC25" s="53">
        <v>10</v>
      </c>
      <c r="AD25" s="53">
        <v>7.5</v>
      </c>
      <c r="AE25" s="53">
        <v>7.5</v>
      </c>
      <c r="AF25" s="54">
        <v>5</v>
      </c>
      <c r="AG25" s="54">
        <v>7.5</v>
      </c>
      <c r="AH25" s="54">
        <v>10</v>
      </c>
      <c r="AI25" s="54">
        <v>7.5</v>
      </c>
      <c r="AJ25" s="54">
        <v>5</v>
      </c>
      <c r="AK25" s="54">
        <v>5</v>
      </c>
      <c r="AL25" s="55">
        <v>7.5</v>
      </c>
      <c r="AM25" s="55">
        <v>7.5</v>
      </c>
      <c r="AN25" s="55">
        <v>7.5</v>
      </c>
      <c r="AO25" s="55">
        <v>5</v>
      </c>
      <c r="AP25" s="55">
        <v>7.5</v>
      </c>
      <c r="AQ25" s="56">
        <v>10</v>
      </c>
      <c r="AR25" s="56">
        <v>7.5</v>
      </c>
      <c r="AS25" s="56">
        <v>10</v>
      </c>
      <c r="AT25" s="56">
        <v>7.5</v>
      </c>
      <c r="AU25" s="56">
        <v>5</v>
      </c>
      <c r="AV25" s="57">
        <v>10</v>
      </c>
      <c r="AW25" s="57">
        <v>10</v>
      </c>
      <c r="AX25" s="57">
        <v>10</v>
      </c>
      <c r="AY25" s="57">
        <v>10</v>
      </c>
      <c r="AZ25" s="57">
        <v>10</v>
      </c>
      <c r="BA25" s="57">
        <v>10</v>
      </c>
      <c r="BB25" s="58">
        <v>10</v>
      </c>
      <c r="BC25" s="58">
        <v>10</v>
      </c>
      <c r="BD25" s="58">
        <v>7.5</v>
      </c>
      <c r="BE25" s="58">
        <v>7.5</v>
      </c>
      <c r="BF25" s="58">
        <v>7.5</v>
      </c>
      <c r="BG25" s="58">
        <v>7.5</v>
      </c>
      <c r="BH25" s="51">
        <v>2.5</v>
      </c>
      <c r="BI25" s="51">
        <v>10</v>
      </c>
      <c r="BJ25" s="51">
        <v>0</v>
      </c>
      <c r="BK25" s="51">
        <v>7.5</v>
      </c>
      <c r="BL25" s="51">
        <v>7.5</v>
      </c>
      <c r="BM25" s="51">
        <v>5</v>
      </c>
      <c r="BN25" s="51">
        <v>7.5</v>
      </c>
      <c r="BO25" s="51">
        <v>7.5</v>
      </c>
      <c r="BP25" s="51">
        <v>7.5</v>
      </c>
      <c r="BQ25" s="51">
        <v>7.5</v>
      </c>
      <c r="BR25" s="51">
        <v>10</v>
      </c>
      <c r="BS25" s="51">
        <v>7.5</v>
      </c>
      <c r="BT25" s="51">
        <v>5</v>
      </c>
      <c r="BU25" s="51">
        <v>7.5</v>
      </c>
      <c r="BV25" s="51">
        <v>2.5</v>
      </c>
      <c r="BW25" s="52">
        <v>7.5</v>
      </c>
      <c r="BX25" s="52">
        <v>5</v>
      </c>
      <c r="BY25" s="52">
        <v>10</v>
      </c>
      <c r="BZ25" s="52">
        <v>2.5</v>
      </c>
      <c r="CA25" s="52">
        <v>2.5</v>
      </c>
      <c r="CB25" s="53">
        <v>7.5</v>
      </c>
      <c r="CC25" s="53">
        <v>7.5</v>
      </c>
      <c r="CD25" s="53">
        <v>7.5</v>
      </c>
      <c r="CE25" s="53">
        <v>7.5</v>
      </c>
      <c r="CF25" s="53">
        <v>5</v>
      </c>
      <c r="CG25" s="59">
        <v>7.5</v>
      </c>
      <c r="CH25" s="59">
        <v>5</v>
      </c>
      <c r="CI25" s="59">
        <v>7.5</v>
      </c>
      <c r="CJ25" s="59">
        <v>7.5</v>
      </c>
      <c r="CK25" s="59">
        <v>7.5</v>
      </c>
      <c r="CL25" s="55">
        <v>7.5</v>
      </c>
      <c r="CM25" s="55">
        <v>10</v>
      </c>
      <c r="CN25" s="55">
        <v>7.5</v>
      </c>
      <c r="CO25" s="55">
        <v>7.5</v>
      </c>
      <c r="CP25" s="55">
        <v>5</v>
      </c>
      <c r="CQ25" s="56">
        <v>7.5</v>
      </c>
      <c r="CR25" s="56">
        <v>5</v>
      </c>
      <c r="CS25" s="56">
        <v>7.5</v>
      </c>
      <c r="CT25" s="56">
        <v>5</v>
      </c>
      <c r="CU25" s="56">
        <v>5</v>
      </c>
      <c r="CV25" s="23">
        <v>7.5</v>
      </c>
      <c r="CW25" s="23">
        <v>7.5</v>
      </c>
      <c r="CX25" s="23">
        <v>10</v>
      </c>
      <c r="CY25" s="23">
        <v>7.5</v>
      </c>
      <c r="CZ25" s="24">
        <v>10</v>
      </c>
      <c r="DA25" s="24">
        <v>7.5</v>
      </c>
      <c r="DB25" s="24">
        <v>7.5</v>
      </c>
      <c r="DC25" s="24">
        <v>10</v>
      </c>
      <c r="DD25" s="24">
        <v>7.5</v>
      </c>
      <c r="DE25" s="24">
        <v>7.5</v>
      </c>
      <c r="DF25" s="24">
        <v>10</v>
      </c>
      <c r="DG25" s="24">
        <v>10</v>
      </c>
      <c r="DH25" s="24">
        <v>7.5</v>
      </c>
      <c r="DI25" s="24">
        <v>0</v>
      </c>
      <c r="DJ25" s="24">
        <v>7.5</v>
      </c>
      <c r="DK25" s="25">
        <v>10</v>
      </c>
      <c r="DL25" s="25">
        <v>10</v>
      </c>
      <c r="DM25" s="25">
        <v>10</v>
      </c>
      <c r="DN25" s="25">
        <v>7.5</v>
      </c>
      <c r="DO25" s="25">
        <v>7.5</v>
      </c>
      <c r="DP25" s="25">
        <v>7.5</v>
      </c>
      <c r="DQ25" s="26">
        <v>10</v>
      </c>
      <c r="DR25" s="26">
        <v>10</v>
      </c>
      <c r="DS25" s="26">
        <v>5</v>
      </c>
      <c r="DT25" s="26">
        <v>2.5</v>
      </c>
      <c r="DU25" s="27">
        <v>10</v>
      </c>
      <c r="DV25" s="27">
        <v>7.5</v>
      </c>
      <c r="DW25" s="27">
        <v>5</v>
      </c>
      <c r="DX25" s="27">
        <v>5</v>
      </c>
      <c r="DY25" s="28">
        <v>7.5</v>
      </c>
      <c r="DZ25" s="28">
        <v>7.5</v>
      </c>
      <c r="EA25" s="28">
        <v>7.5</v>
      </c>
      <c r="EB25" s="28">
        <v>7.5</v>
      </c>
      <c r="EC25" s="25">
        <v>5</v>
      </c>
      <c r="ED25" s="25">
        <v>5</v>
      </c>
      <c r="EE25" s="25">
        <v>10</v>
      </c>
      <c r="EF25" s="25">
        <v>7.5</v>
      </c>
      <c r="EG25" s="25">
        <v>7.5</v>
      </c>
      <c r="EH25" s="25">
        <v>7.5</v>
      </c>
      <c r="EI25" s="25">
        <v>2.5</v>
      </c>
      <c r="EJ25" s="25">
        <v>5</v>
      </c>
      <c r="EK25" s="27">
        <v>7.5</v>
      </c>
      <c r="EL25" s="27">
        <v>7.5</v>
      </c>
      <c r="EM25" s="27">
        <v>7.5</v>
      </c>
      <c r="EN25" s="27">
        <v>7.5</v>
      </c>
      <c r="EO25" s="27">
        <v>7.5</v>
      </c>
      <c r="EP25" s="29">
        <v>10</v>
      </c>
      <c r="EQ25" s="29">
        <v>10</v>
      </c>
      <c r="ER25" s="29">
        <v>10</v>
      </c>
      <c r="ES25" s="29">
        <v>10</v>
      </c>
      <c r="ET25" s="29">
        <v>10</v>
      </c>
      <c r="EU25" s="29">
        <v>10</v>
      </c>
      <c r="EV25" s="29">
        <v>2.5</v>
      </c>
      <c r="EW25" s="29">
        <v>10</v>
      </c>
      <c r="EX25" s="30">
        <v>7.5</v>
      </c>
      <c r="EY25" s="30">
        <v>7.5</v>
      </c>
      <c r="EZ25" s="30">
        <v>7.5</v>
      </c>
      <c r="FA25" s="30">
        <v>7.5</v>
      </c>
      <c r="FB25" s="30">
        <v>7.5</v>
      </c>
      <c r="FC25" s="31">
        <v>10</v>
      </c>
      <c r="FD25" s="31">
        <v>7.5</v>
      </c>
      <c r="FE25" s="31">
        <v>7.5</v>
      </c>
      <c r="FF25" s="31">
        <v>5</v>
      </c>
      <c r="FG25" s="32">
        <v>7.5</v>
      </c>
      <c r="FH25" s="32">
        <v>7.5</v>
      </c>
      <c r="FI25" s="32">
        <v>7.5</v>
      </c>
      <c r="FJ25" s="32">
        <v>7.5</v>
      </c>
      <c r="FK25" s="32">
        <v>7.5</v>
      </c>
      <c r="FL25" s="32">
        <v>7.5</v>
      </c>
      <c r="FM25" s="26">
        <v>7.5</v>
      </c>
      <c r="FN25" s="26">
        <v>7.5</v>
      </c>
      <c r="FO25" s="26">
        <v>7.5</v>
      </c>
      <c r="FP25" s="26">
        <v>7.5</v>
      </c>
      <c r="FQ25" s="26">
        <v>7.5</v>
      </c>
      <c r="FR25" s="26">
        <v>7.5</v>
      </c>
      <c r="FS25" s="33">
        <v>10</v>
      </c>
      <c r="FT25" s="33">
        <v>10</v>
      </c>
      <c r="FU25" s="33">
        <v>10</v>
      </c>
      <c r="FV25" s="33">
        <v>10</v>
      </c>
      <c r="FW25" s="33">
        <v>10</v>
      </c>
      <c r="FX25" s="33">
        <v>10</v>
      </c>
      <c r="FY25" s="34">
        <v>10</v>
      </c>
      <c r="FZ25" s="34">
        <v>10</v>
      </c>
      <c r="GA25" s="34">
        <v>10</v>
      </c>
      <c r="GB25" s="34">
        <v>10</v>
      </c>
      <c r="GC25" s="34">
        <v>10</v>
      </c>
      <c r="GD25" s="35">
        <v>7.5</v>
      </c>
      <c r="GE25" s="35">
        <v>7.5</v>
      </c>
      <c r="GF25" s="35">
        <v>7.5</v>
      </c>
      <c r="GG25" s="35">
        <v>7.5</v>
      </c>
      <c r="GH25" s="35">
        <v>10</v>
      </c>
      <c r="GI25" s="36">
        <v>10</v>
      </c>
      <c r="GJ25" s="36">
        <v>10</v>
      </c>
      <c r="GK25" s="36">
        <v>7.5</v>
      </c>
      <c r="GL25" s="36">
        <v>7.5</v>
      </c>
      <c r="GM25" s="37">
        <v>5</v>
      </c>
      <c r="GN25" s="37">
        <v>5</v>
      </c>
      <c r="GO25" s="37">
        <v>5</v>
      </c>
      <c r="GP25" s="37">
        <v>5</v>
      </c>
      <c r="GQ25" s="38">
        <v>10</v>
      </c>
      <c r="GR25" s="38">
        <v>7.5</v>
      </c>
      <c r="GS25" s="38">
        <v>7.5</v>
      </c>
      <c r="GT25" s="38">
        <v>7.5</v>
      </c>
      <c r="GU25" s="39">
        <v>7.5</v>
      </c>
      <c r="GV25" s="39">
        <v>10</v>
      </c>
      <c r="GW25" s="39">
        <v>7.5</v>
      </c>
      <c r="GX25" s="39">
        <v>5</v>
      </c>
      <c r="GY25" s="40">
        <v>5</v>
      </c>
      <c r="GZ25" s="40">
        <v>7.5</v>
      </c>
      <c r="HA25" s="40">
        <v>7.5</v>
      </c>
      <c r="HB25" s="40">
        <v>10</v>
      </c>
    </row>
    <row r="26" spans="1:210" s="1" customFormat="1" ht="15.5" x14ac:dyDescent="0.35">
      <c r="A26" s="22" t="s">
        <v>43</v>
      </c>
      <c r="B26" s="22" t="s">
        <v>73</v>
      </c>
      <c r="C26" s="22" t="s">
        <v>75</v>
      </c>
      <c r="D26" s="51">
        <v>0</v>
      </c>
      <c r="E26" s="51">
        <v>7.5</v>
      </c>
      <c r="F26" s="51">
        <v>0</v>
      </c>
      <c r="G26" s="51">
        <v>2.5</v>
      </c>
      <c r="H26" s="51">
        <v>0</v>
      </c>
      <c r="I26" s="51">
        <v>7.5</v>
      </c>
      <c r="J26" s="51">
        <v>0</v>
      </c>
      <c r="K26" s="51">
        <v>7.5</v>
      </c>
      <c r="L26" s="51">
        <v>0</v>
      </c>
      <c r="M26" s="51">
        <v>5</v>
      </c>
      <c r="N26" s="51">
        <v>0</v>
      </c>
      <c r="O26" s="51">
        <v>10</v>
      </c>
      <c r="P26" s="51">
        <v>0</v>
      </c>
      <c r="Q26" s="51">
        <v>2.5</v>
      </c>
      <c r="R26" s="51">
        <v>0</v>
      </c>
      <c r="S26" s="51">
        <v>10</v>
      </c>
      <c r="T26" s="51">
        <v>0</v>
      </c>
      <c r="U26" s="51">
        <v>0</v>
      </c>
      <c r="V26" s="51">
        <v>0</v>
      </c>
      <c r="W26" s="51">
        <v>7.5</v>
      </c>
      <c r="X26" s="52">
        <v>2.5</v>
      </c>
      <c r="Y26" s="52">
        <v>0</v>
      </c>
      <c r="Z26" s="52">
        <v>0</v>
      </c>
      <c r="AA26" s="52">
        <v>5</v>
      </c>
      <c r="AB26" s="53">
        <v>5</v>
      </c>
      <c r="AC26" s="53">
        <v>10</v>
      </c>
      <c r="AD26" s="53">
        <v>7.5</v>
      </c>
      <c r="AE26" s="53">
        <v>7.5</v>
      </c>
      <c r="AF26" s="54">
        <v>7.5</v>
      </c>
      <c r="AG26" s="54">
        <v>7.5</v>
      </c>
      <c r="AH26" s="54">
        <v>7.5</v>
      </c>
      <c r="AI26" s="54">
        <v>7.5</v>
      </c>
      <c r="AJ26" s="54">
        <v>2.5</v>
      </c>
      <c r="AK26" s="54">
        <v>7.5</v>
      </c>
      <c r="AL26" s="55">
        <v>7.5</v>
      </c>
      <c r="AM26" s="55">
        <v>7.5</v>
      </c>
      <c r="AN26" s="55">
        <v>7.5</v>
      </c>
      <c r="AO26" s="55">
        <v>2.5</v>
      </c>
      <c r="AP26" s="55">
        <v>7.5</v>
      </c>
      <c r="AQ26" s="56">
        <v>0</v>
      </c>
      <c r="AR26" s="56">
        <v>0</v>
      </c>
      <c r="AS26" s="56">
        <v>10</v>
      </c>
      <c r="AT26" s="56">
        <v>10</v>
      </c>
      <c r="AU26" s="56">
        <v>0</v>
      </c>
      <c r="AV26" s="57">
        <v>10</v>
      </c>
      <c r="AW26" s="57">
        <v>10</v>
      </c>
      <c r="AX26" s="57">
        <v>7.5</v>
      </c>
      <c r="AY26" s="57">
        <v>7.5</v>
      </c>
      <c r="AZ26" s="57">
        <v>7.5</v>
      </c>
      <c r="BA26" s="57">
        <v>7.5</v>
      </c>
      <c r="BB26" s="58">
        <v>10</v>
      </c>
      <c r="BC26" s="58">
        <v>10</v>
      </c>
      <c r="BD26" s="58">
        <v>10</v>
      </c>
      <c r="BE26" s="58">
        <v>7.5</v>
      </c>
      <c r="BF26" s="58">
        <v>10</v>
      </c>
      <c r="BG26" s="58">
        <v>7.5</v>
      </c>
      <c r="BH26" s="51">
        <v>2.5</v>
      </c>
      <c r="BI26" s="51">
        <v>7.5</v>
      </c>
      <c r="BJ26" s="51">
        <v>2.5</v>
      </c>
      <c r="BK26" s="51">
        <v>7.5</v>
      </c>
      <c r="BL26" s="51">
        <v>10</v>
      </c>
      <c r="BM26" s="51">
        <v>7.5</v>
      </c>
      <c r="BN26" s="51">
        <v>10</v>
      </c>
      <c r="BO26" s="51">
        <v>0</v>
      </c>
      <c r="BP26" s="51">
        <v>10</v>
      </c>
      <c r="BQ26" s="51">
        <v>7.5</v>
      </c>
      <c r="BR26" s="51">
        <v>10</v>
      </c>
      <c r="BS26" s="51">
        <v>10</v>
      </c>
      <c r="BT26" s="51">
        <v>7.5</v>
      </c>
      <c r="BU26" s="51">
        <v>10</v>
      </c>
      <c r="BV26" s="51">
        <v>0</v>
      </c>
      <c r="BW26" s="52">
        <v>7.5</v>
      </c>
      <c r="BX26" s="52">
        <v>7.5</v>
      </c>
      <c r="BY26" s="52">
        <v>10</v>
      </c>
      <c r="BZ26" s="52">
        <v>10</v>
      </c>
      <c r="CA26" s="52">
        <v>7.5</v>
      </c>
      <c r="CB26" s="53">
        <v>7.5</v>
      </c>
      <c r="CC26" s="53">
        <v>5</v>
      </c>
      <c r="CD26" s="53">
        <v>10</v>
      </c>
      <c r="CE26" s="53">
        <v>10</v>
      </c>
      <c r="CF26" s="53">
        <v>10</v>
      </c>
      <c r="CG26" s="59">
        <v>7.5</v>
      </c>
      <c r="CH26" s="59">
        <v>7.5</v>
      </c>
      <c r="CI26" s="59">
        <v>7.5</v>
      </c>
      <c r="CJ26" s="59">
        <v>7.5</v>
      </c>
      <c r="CK26" s="59">
        <v>10</v>
      </c>
      <c r="CL26" s="55">
        <v>7.5</v>
      </c>
      <c r="CM26" s="55">
        <v>10</v>
      </c>
      <c r="CN26" s="55">
        <v>10</v>
      </c>
      <c r="CO26" s="55">
        <v>5</v>
      </c>
      <c r="CP26" s="55">
        <v>10</v>
      </c>
      <c r="CQ26" s="56">
        <v>10</v>
      </c>
      <c r="CR26" s="56">
        <v>10</v>
      </c>
      <c r="CS26" s="56">
        <v>5</v>
      </c>
      <c r="CT26" s="56">
        <v>7.5</v>
      </c>
      <c r="CU26" s="56">
        <v>7.5</v>
      </c>
      <c r="CV26" s="23">
        <v>0</v>
      </c>
      <c r="CW26" s="23">
        <v>0</v>
      </c>
      <c r="CX26" s="23">
        <v>0</v>
      </c>
      <c r="CY26" s="23">
        <v>0</v>
      </c>
      <c r="CZ26" s="24">
        <v>10</v>
      </c>
      <c r="DA26" s="24">
        <v>10</v>
      </c>
      <c r="DB26" s="24">
        <v>7.5</v>
      </c>
      <c r="DC26" s="24">
        <v>7.5</v>
      </c>
      <c r="DD26" s="24">
        <v>7.5</v>
      </c>
      <c r="DE26" s="24">
        <v>10</v>
      </c>
      <c r="DF26" s="24">
        <v>10</v>
      </c>
      <c r="DG26" s="24">
        <v>10</v>
      </c>
      <c r="DH26" s="24">
        <v>7.5</v>
      </c>
      <c r="DI26" s="24">
        <v>10</v>
      </c>
      <c r="DJ26" s="24">
        <v>7.5</v>
      </c>
      <c r="DK26" s="25">
        <v>10</v>
      </c>
      <c r="DL26" s="25">
        <v>10</v>
      </c>
      <c r="DM26" s="25">
        <v>10</v>
      </c>
      <c r="DN26" s="25">
        <v>7.5</v>
      </c>
      <c r="DO26" s="25">
        <v>7.5</v>
      </c>
      <c r="DP26" s="25">
        <v>7.5</v>
      </c>
      <c r="DQ26" s="26">
        <v>10</v>
      </c>
      <c r="DR26" s="26">
        <v>10</v>
      </c>
      <c r="DS26" s="26">
        <v>10</v>
      </c>
      <c r="DT26" s="26">
        <v>2.5</v>
      </c>
      <c r="DU26" s="27">
        <v>10</v>
      </c>
      <c r="DV26" s="27">
        <v>10</v>
      </c>
      <c r="DW26" s="27">
        <v>5</v>
      </c>
      <c r="DX26" s="27">
        <v>5</v>
      </c>
      <c r="DY26" s="28">
        <v>7.5</v>
      </c>
      <c r="DZ26" s="28">
        <v>7.5</v>
      </c>
      <c r="EA26" s="28">
        <v>7.5</v>
      </c>
      <c r="EB26" s="28">
        <v>7.5</v>
      </c>
      <c r="EC26" s="25">
        <v>10</v>
      </c>
      <c r="ED26" s="25">
        <v>10</v>
      </c>
      <c r="EE26" s="25">
        <v>10</v>
      </c>
      <c r="EF26" s="25">
        <v>10</v>
      </c>
      <c r="EG26" s="25">
        <v>10</v>
      </c>
      <c r="EH26" s="25">
        <v>10</v>
      </c>
      <c r="EI26" s="25">
        <v>10</v>
      </c>
      <c r="EJ26" s="25">
        <v>10</v>
      </c>
      <c r="EK26" s="27">
        <v>10</v>
      </c>
      <c r="EL26" s="27">
        <v>10</v>
      </c>
      <c r="EM26" s="27">
        <v>7.5</v>
      </c>
      <c r="EN26" s="27">
        <v>10</v>
      </c>
      <c r="EO26" s="27">
        <v>10</v>
      </c>
      <c r="EP26" s="29">
        <v>10</v>
      </c>
      <c r="EQ26" s="29">
        <v>10</v>
      </c>
      <c r="ER26" s="29">
        <v>10</v>
      </c>
      <c r="ES26" s="29">
        <v>10</v>
      </c>
      <c r="ET26" s="29">
        <v>10</v>
      </c>
      <c r="EU26" s="29">
        <v>10</v>
      </c>
      <c r="EV26" s="29">
        <v>10</v>
      </c>
      <c r="EW26" s="29">
        <v>10</v>
      </c>
      <c r="EX26" s="30">
        <v>10</v>
      </c>
      <c r="EY26" s="30">
        <v>10</v>
      </c>
      <c r="EZ26" s="30">
        <v>7.5</v>
      </c>
      <c r="FA26" s="30">
        <v>7.5</v>
      </c>
      <c r="FB26" s="30">
        <v>10</v>
      </c>
      <c r="FC26" s="31">
        <v>7.5</v>
      </c>
      <c r="FD26" s="31">
        <v>10</v>
      </c>
      <c r="FE26" s="31">
        <v>10</v>
      </c>
      <c r="FF26" s="31">
        <v>7.5</v>
      </c>
      <c r="FG26" s="32">
        <v>10</v>
      </c>
      <c r="FH26" s="32">
        <v>10</v>
      </c>
      <c r="FI26" s="32">
        <v>10</v>
      </c>
      <c r="FJ26" s="32">
        <v>10</v>
      </c>
      <c r="FK26" s="32">
        <v>10</v>
      </c>
      <c r="FL26" s="32">
        <v>10</v>
      </c>
      <c r="FM26" s="26">
        <v>10</v>
      </c>
      <c r="FN26" s="26">
        <v>10</v>
      </c>
      <c r="FO26" s="26">
        <v>10</v>
      </c>
      <c r="FP26" s="26">
        <v>10</v>
      </c>
      <c r="FQ26" s="26">
        <v>10</v>
      </c>
      <c r="FR26" s="26">
        <v>7.5</v>
      </c>
      <c r="FS26" s="33">
        <v>10</v>
      </c>
      <c r="FT26" s="33">
        <v>10</v>
      </c>
      <c r="FU26" s="33">
        <v>10</v>
      </c>
      <c r="FV26" s="33">
        <v>10</v>
      </c>
      <c r="FW26" s="33">
        <v>7.5</v>
      </c>
      <c r="FX26" s="33">
        <v>7.5</v>
      </c>
      <c r="FY26" s="34">
        <v>10</v>
      </c>
      <c r="FZ26" s="34">
        <v>10</v>
      </c>
      <c r="GA26" s="34">
        <v>10</v>
      </c>
      <c r="GB26" s="34">
        <v>10</v>
      </c>
      <c r="GC26" s="34">
        <v>10</v>
      </c>
      <c r="GD26" s="35">
        <v>10</v>
      </c>
      <c r="GE26" s="35">
        <v>10</v>
      </c>
      <c r="GF26" s="35">
        <v>10</v>
      </c>
      <c r="GG26" s="35">
        <v>10</v>
      </c>
      <c r="GH26" s="35">
        <v>10</v>
      </c>
      <c r="GI26" s="36">
        <v>7.5</v>
      </c>
      <c r="GJ26" s="36">
        <v>10</v>
      </c>
      <c r="GK26" s="36">
        <v>10</v>
      </c>
      <c r="GL26" s="36">
        <v>7.5</v>
      </c>
      <c r="GM26" s="37">
        <v>10</v>
      </c>
      <c r="GN26" s="37">
        <v>10</v>
      </c>
      <c r="GO26" s="37">
        <v>10</v>
      </c>
      <c r="GP26" s="37">
        <v>7.5</v>
      </c>
      <c r="GQ26" s="38">
        <v>10</v>
      </c>
      <c r="GR26" s="38">
        <v>10</v>
      </c>
      <c r="GS26" s="38">
        <v>7.5</v>
      </c>
      <c r="GT26" s="38">
        <v>10</v>
      </c>
      <c r="GU26" s="39">
        <v>10</v>
      </c>
      <c r="GV26" s="39">
        <v>10</v>
      </c>
      <c r="GW26" s="39">
        <v>10</v>
      </c>
      <c r="GX26" s="39">
        <v>10</v>
      </c>
      <c r="GY26" s="40">
        <v>0</v>
      </c>
      <c r="GZ26" s="40">
        <v>10</v>
      </c>
      <c r="HA26" s="40">
        <v>10</v>
      </c>
      <c r="HB26" s="40">
        <v>10</v>
      </c>
    </row>
    <row r="27" spans="1:210" s="1" customFormat="1" ht="15.5" x14ac:dyDescent="0.35">
      <c r="A27" s="22" t="s">
        <v>43</v>
      </c>
      <c r="B27" s="22" t="s">
        <v>73</v>
      </c>
      <c r="C27" s="22" t="s">
        <v>76</v>
      </c>
      <c r="D27" s="51">
        <v>10</v>
      </c>
      <c r="E27" s="51">
        <v>7.5</v>
      </c>
      <c r="F27" s="51">
        <v>10</v>
      </c>
      <c r="G27" s="51">
        <v>7.5</v>
      </c>
      <c r="H27" s="51">
        <v>7.5</v>
      </c>
      <c r="I27" s="51">
        <v>0</v>
      </c>
      <c r="J27" s="51">
        <v>7.5</v>
      </c>
      <c r="K27" s="51">
        <v>7.5</v>
      </c>
      <c r="L27" s="51">
        <v>10</v>
      </c>
      <c r="M27" s="51">
        <v>7.5</v>
      </c>
      <c r="N27" s="51">
        <v>10</v>
      </c>
      <c r="O27" s="51">
        <v>10</v>
      </c>
      <c r="P27" s="51">
        <v>10</v>
      </c>
      <c r="Q27" s="51">
        <v>10</v>
      </c>
      <c r="R27" s="51">
        <v>10</v>
      </c>
      <c r="S27" s="51">
        <v>10</v>
      </c>
      <c r="T27" s="51">
        <v>10</v>
      </c>
      <c r="U27" s="51">
        <v>0</v>
      </c>
      <c r="V27" s="51">
        <v>10</v>
      </c>
      <c r="W27" s="51">
        <v>10</v>
      </c>
      <c r="X27" s="52">
        <v>10</v>
      </c>
      <c r="Y27" s="52">
        <v>10</v>
      </c>
      <c r="Z27" s="52">
        <v>10</v>
      </c>
      <c r="AA27" s="52">
        <v>10</v>
      </c>
      <c r="AB27" s="53">
        <v>10</v>
      </c>
      <c r="AC27" s="53">
        <v>10</v>
      </c>
      <c r="AD27" s="53">
        <v>10</v>
      </c>
      <c r="AE27" s="53">
        <v>10</v>
      </c>
      <c r="AF27" s="54">
        <v>7.5</v>
      </c>
      <c r="AG27" s="54">
        <v>10</v>
      </c>
      <c r="AH27" s="54">
        <v>10</v>
      </c>
      <c r="AI27" s="54">
        <v>10</v>
      </c>
      <c r="AJ27" s="54">
        <v>10</v>
      </c>
      <c r="AK27" s="54">
        <v>10</v>
      </c>
      <c r="AL27" s="55">
        <v>10</v>
      </c>
      <c r="AM27" s="55">
        <v>10</v>
      </c>
      <c r="AN27" s="55">
        <v>10</v>
      </c>
      <c r="AO27" s="55">
        <v>10</v>
      </c>
      <c r="AP27" s="55">
        <v>10</v>
      </c>
      <c r="AQ27" s="56">
        <v>10</v>
      </c>
      <c r="AR27" s="56">
        <v>10</v>
      </c>
      <c r="AS27" s="56">
        <v>10</v>
      </c>
      <c r="AT27" s="56">
        <v>10</v>
      </c>
      <c r="AU27" s="56">
        <v>10</v>
      </c>
      <c r="AV27" s="57">
        <v>10</v>
      </c>
      <c r="AW27" s="57">
        <v>10</v>
      </c>
      <c r="AX27" s="57">
        <v>10</v>
      </c>
      <c r="AY27" s="57">
        <v>10</v>
      </c>
      <c r="AZ27" s="57">
        <v>10</v>
      </c>
      <c r="BA27" s="57">
        <v>10</v>
      </c>
      <c r="BB27" s="58">
        <v>10</v>
      </c>
      <c r="BC27" s="58">
        <v>10</v>
      </c>
      <c r="BD27" s="58">
        <v>10</v>
      </c>
      <c r="BE27" s="58">
        <v>10</v>
      </c>
      <c r="BF27" s="58">
        <v>10</v>
      </c>
      <c r="BG27" s="58">
        <v>10</v>
      </c>
      <c r="BH27" s="51">
        <v>10</v>
      </c>
      <c r="BI27" s="51">
        <v>10</v>
      </c>
      <c r="BJ27" s="51">
        <v>10</v>
      </c>
      <c r="BK27" s="51">
        <v>10</v>
      </c>
      <c r="BL27" s="51">
        <v>10</v>
      </c>
      <c r="BM27" s="51">
        <v>10</v>
      </c>
      <c r="BN27" s="51">
        <v>10</v>
      </c>
      <c r="BO27" s="51">
        <v>10</v>
      </c>
      <c r="BP27" s="51">
        <v>10</v>
      </c>
      <c r="BQ27" s="51">
        <v>10</v>
      </c>
      <c r="BR27" s="51">
        <v>10</v>
      </c>
      <c r="BS27" s="51">
        <v>10</v>
      </c>
      <c r="BT27" s="51">
        <v>10</v>
      </c>
      <c r="BU27" s="51">
        <v>10</v>
      </c>
      <c r="BV27" s="51">
        <v>10</v>
      </c>
      <c r="BW27" s="52">
        <v>7.5</v>
      </c>
      <c r="BX27" s="52">
        <v>7.5</v>
      </c>
      <c r="BY27" s="52">
        <v>10</v>
      </c>
      <c r="BZ27" s="52">
        <v>10</v>
      </c>
      <c r="CA27" s="52">
        <v>10</v>
      </c>
      <c r="CB27" s="53">
        <v>10</v>
      </c>
      <c r="CC27" s="53">
        <v>10</v>
      </c>
      <c r="CD27" s="53">
        <v>10</v>
      </c>
      <c r="CE27" s="53">
        <v>10</v>
      </c>
      <c r="CF27" s="53">
        <v>10</v>
      </c>
      <c r="CG27" s="59">
        <v>10</v>
      </c>
      <c r="CH27" s="59">
        <v>10</v>
      </c>
      <c r="CI27" s="59">
        <v>10</v>
      </c>
      <c r="CJ27" s="59">
        <v>10</v>
      </c>
      <c r="CK27" s="59">
        <v>10</v>
      </c>
      <c r="CL27" s="55">
        <v>10</v>
      </c>
      <c r="CM27" s="55">
        <v>10</v>
      </c>
      <c r="CN27" s="55">
        <v>10</v>
      </c>
      <c r="CO27" s="55">
        <v>10</v>
      </c>
      <c r="CP27" s="55">
        <v>10</v>
      </c>
      <c r="CQ27" s="56">
        <v>10</v>
      </c>
      <c r="CR27" s="56">
        <v>10</v>
      </c>
      <c r="CS27" s="56">
        <v>10</v>
      </c>
      <c r="CT27" s="56">
        <v>10</v>
      </c>
      <c r="CU27" s="56">
        <v>10</v>
      </c>
      <c r="CV27" s="23">
        <v>10</v>
      </c>
      <c r="CW27" s="23">
        <v>10</v>
      </c>
      <c r="CX27" s="23">
        <v>10</v>
      </c>
      <c r="CY27" s="23">
        <v>2.5</v>
      </c>
      <c r="CZ27" s="24">
        <v>10</v>
      </c>
      <c r="DA27" s="24">
        <v>10</v>
      </c>
      <c r="DB27" s="24">
        <v>10</v>
      </c>
      <c r="DC27" s="24">
        <v>10</v>
      </c>
      <c r="DD27" s="24">
        <v>10</v>
      </c>
      <c r="DE27" s="24">
        <v>10</v>
      </c>
      <c r="DF27" s="24">
        <v>10</v>
      </c>
      <c r="DG27" s="24">
        <v>10</v>
      </c>
      <c r="DH27" s="24">
        <v>10</v>
      </c>
      <c r="DI27" s="24">
        <v>10</v>
      </c>
      <c r="DJ27" s="24">
        <v>10</v>
      </c>
      <c r="DK27" s="25">
        <v>10</v>
      </c>
      <c r="DL27" s="25">
        <v>10</v>
      </c>
      <c r="DM27" s="25">
        <v>10</v>
      </c>
      <c r="DN27" s="25">
        <v>10</v>
      </c>
      <c r="DO27" s="25">
        <v>10</v>
      </c>
      <c r="DP27" s="25">
        <v>10</v>
      </c>
      <c r="DQ27" s="26">
        <v>10</v>
      </c>
      <c r="DR27" s="26">
        <v>10</v>
      </c>
      <c r="DS27" s="26">
        <v>10</v>
      </c>
      <c r="DT27" s="26">
        <v>2.5</v>
      </c>
      <c r="DU27" s="27">
        <v>10</v>
      </c>
      <c r="DV27" s="27">
        <v>10</v>
      </c>
      <c r="DW27" s="27">
        <v>2.5</v>
      </c>
      <c r="DX27" s="27">
        <v>10</v>
      </c>
      <c r="DY27" s="28">
        <v>10</v>
      </c>
      <c r="DZ27" s="28">
        <v>7.5</v>
      </c>
      <c r="EA27" s="28">
        <v>10</v>
      </c>
      <c r="EB27" s="28">
        <v>10</v>
      </c>
      <c r="EC27" s="25">
        <v>10</v>
      </c>
      <c r="ED27" s="25">
        <v>10</v>
      </c>
      <c r="EE27" s="25">
        <v>10</v>
      </c>
      <c r="EF27" s="25">
        <v>10</v>
      </c>
      <c r="EG27" s="25">
        <v>10</v>
      </c>
      <c r="EH27" s="25">
        <v>10</v>
      </c>
      <c r="EI27" s="25">
        <v>10</v>
      </c>
      <c r="EJ27" s="25">
        <v>10</v>
      </c>
      <c r="EK27" s="27">
        <v>10</v>
      </c>
      <c r="EL27" s="27">
        <v>10</v>
      </c>
      <c r="EM27" s="27">
        <v>10</v>
      </c>
      <c r="EN27" s="27">
        <v>10</v>
      </c>
      <c r="EO27" s="27">
        <v>10</v>
      </c>
      <c r="EP27" s="29">
        <v>10</v>
      </c>
      <c r="EQ27" s="29">
        <v>10</v>
      </c>
      <c r="ER27" s="29">
        <v>10</v>
      </c>
      <c r="ES27" s="29">
        <v>10</v>
      </c>
      <c r="ET27" s="29">
        <v>10</v>
      </c>
      <c r="EU27" s="29">
        <v>10</v>
      </c>
      <c r="EV27" s="29">
        <v>10</v>
      </c>
      <c r="EW27" s="29">
        <v>10</v>
      </c>
      <c r="EX27" s="30">
        <v>10</v>
      </c>
      <c r="EY27" s="30">
        <v>10</v>
      </c>
      <c r="EZ27" s="30">
        <v>10</v>
      </c>
      <c r="FA27" s="30">
        <v>10</v>
      </c>
      <c r="FB27" s="30">
        <v>10</v>
      </c>
      <c r="FC27" s="31">
        <v>10</v>
      </c>
      <c r="FD27" s="31">
        <v>10</v>
      </c>
      <c r="FE27" s="31">
        <v>10</v>
      </c>
      <c r="FF27" s="31">
        <v>10</v>
      </c>
      <c r="FG27" s="32">
        <v>10</v>
      </c>
      <c r="FH27" s="32">
        <v>10</v>
      </c>
      <c r="FI27" s="32">
        <v>10</v>
      </c>
      <c r="FJ27" s="32">
        <v>10</v>
      </c>
      <c r="FK27" s="32">
        <v>10</v>
      </c>
      <c r="FL27" s="32">
        <v>10</v>
      </c>
      <c r="FM27" s="26">
        <v>10</v>
      </c>
      <c r="FN27" s="26">
        <v>10</v>
      </c>
      <c r="FO27" s="26">
        <v>10</v>
      </c>
      <c r="FP27" s="26">
        <v>10</v>
      </c>
      <c r="FQ27" s="26">
        <v>10</v>
      </c>
      <c r="FR27" s="26">
        <v>10</v>
      </c>
      <c r="FS27" s="33">
        <v>10</v>
      </c>
      <c r="FT27" s="33">
        <v>10</v>
      </c>
      <c r="FU27" s="33">
        <v>10</v>
      </c>
      <c r="FV27" s="33">
        <v>10</v>
      </c>
      <c r="FW27" s="33">
        <v>10</v>
      </c>
      <c r="FX27" s="33">
        <v>10</v>
      </c>
      <c r="FY27" s="34">
        <v>10</v>
      </c>
      <c r="FZ27" s="34">
        <v>10</v>
      </c>
      <c r="GA27" s="34">
        <v>10</v>
      </c>
      <c r="GB27" s="34">
        <v>10</v>
      </c>
      <c r="GC27" s="34">
        <v>10</v>
      </c>
      <c r="GD27" s="35">
        <v>10</v>
      </c>
      <c r="GE27" s="35">
        <v>10</v>
      </c>
      <c r="GF27" s="35">
        <v>10</v>
      </c>
      <c r="GG27" s="35">
        <v>10</v>
      </c>
      <c r="GH27" s="35">
        <v>10</v>
      </c>
      <c r="GI27" s="36">
        <v>10</v>
      </c>
      <c r="GJ27" s="36">
        <v>10</v>
      </c>
      <c r="GK27" s="36">
        <v>10</v>
      </c>
      <c r="GL27" s="36">
        <v>10</v>
      </c>
      <c r="GM27" s="37">
        <v>2.5</v>
      </c>
      <c r="GN27" s="37">
        <v>10</v>
      </c>
      <c r="GO27" s="37">
        <v>10</v>
      </c>
      <c r="GP27" s="37">
        <v>10</v>
      </c>
      <c r="GQ27" s="38">
        <v>10</v>
      </c>
      <c r="GR27" s="38">
        <v>10</v>
      </c>
      <c r="GS27" s="38">
        <v>10</v>
      </c>
      <c r="GT27" s="38">
        <v>10</v>
      </c>
      <c r="GU27" s="39">
        <v>10</v>
      </c>
      <c r="GV27" s="39">
        <v>10</v>
      </c>
      <c r="GW27" s="39">
        <v>10</v>
      </c>
      <c r="GX27" s="39">
        <v>10</v>
      </c>
      <c r="GY27" s="40">
        <v>10</v>
      </c>
      <c r="GZ27" s="40">
        <v>10</v>
      </c>
      <c r="HA27" s="40">
        <v>10</v>
      </c>
      <c r="HB27" s="40">
        <v>10</v>
      </c>
    </row>
    <row r="28" spans="1:210" s="1" customFormat="1" ht="15.5" x14ac:dyDescent="0.35">
      <c r="A28" s="22" t="s">
        <v>43</v>
      </c>
      <c r="B28" s="22" t="s">
        <v>73</v>
      </c>
      <c r="C28" s="22" t="s">
        <v>77</v>
      </c>
      <c r="D28" s="51">
        <v>10</v>
      </c>
      <c r="E28" s="51">
        <v>7.5</v>
      </c>
      <c r="F28" s="51">
        <v>7.5</v>
      </c>
      <c r="G28" s="51">
        <v>7.5</v>
      </c>
      <c r="H28" s="51">
        <v>7.5</v>
      </c>
      <c r="I28" s="51">
        <v>7.5</v>
      </c>
      <c r="J28" s="51">
        <v>7.5</v>
      </c>
      <c r="K28" s="51">
        <v>7.5</v>
      </c>
      <c r="L28" s="51">
        <v>7.5</v>
      </c>
      <c r="M28" s="51">
        <v>7.5</v>
      </c>
      <c r="N28" s="51">
        <v>10</v>
      </c>
      <c r="O28" s="51">
        <v>10</v>
      </c>
      <c r="P28" s="51">
        <v>10</v>
      </c>
      <c r="Q28" s="51">
        <v>10</v>
      </c>
      <c r="R28" s="51">
        <v>7.5</v>
      </c>
      <c r="S28" s="51">
        <v>7.5</v>
      </c>
      <c r="T28" s="51">
        <v>10</v>
      </c>
      <c r="U28" s="51">
        <v>0</v>
      </c>
      <c r="V28" s="51">
        <v>10</v>
      </c>
      <c r="W28" s="51">
        <v>10</v>
      </c>
      <c r="X28" s="52">
        <v>10</v>
      </c>
      <c r="Y28" s="52">
        <v>7.5</v>
      </c>
      <c r="Z28" s="52">
        <v>7.5</v>
      </c>
      <c r="AA28" s="52">
        <v>10</v>
      </c>
      <c r="AB28" s="53">
        <v>10</v>
      </c>
      <c r="AC28" s="53">
        <v>10</v>
      </c>
      <c r="AD28" s="53">
        <v>10</v>
      </c>
      <c r="AE28" s="53">
        <v>10</v>
      </c>
      <c r="AF28" s="54">
        <v>10</v>
      </c>
      <c r="AG28" s="54">
        <v>10</v>
      </c>
      <c r="AH28" s="54">
        <v>10</v>
      </c>
      <c r="AI28" s="54">
        <v>10</v>
      </c>
      <c r="AJ28" s="54">
        <v>7.5</v>
      </c>
      <c r="AK28" s="54">
        <v>10</v>
      </c>
      <c r="AL28" s="55">
        <v>10</v>
      </c>
      <c r="AM28" s="55">
        <v>10</v>
      </c>
      <c r="AN28" s="55">
        <v>10</v>
      </c>
      <c r="AO28" s="55">
        <v>10</v>
      </c>
      <c r="AP28" s="55">
        <v>10</v>
      </c>
      <c r="AQ28" s="56">
        <v>7.5</v>
      </c>
      <c r="AR28" s="56">
        <v>10</v>
      </c>
      <c r="AS28" s="56">
        <v>10</v>
      </c>
      <c r="AT28" s="56">
        <v>10</v>
      </c>
      <c r="AU28" s="56">
        <v>10</v>
      </c>
      <c r="AV28" s="57">
        <v>10</v>
      </c>
      <c r="AW28" s="57">
        <v>10</v>
      </c>
      <c r="AX28" s="57">
        <v>10</v>
      </c>
      <c r="AY28" s="57">
        <v>10</v>
      </c>
      <c r="AZ28" s="57">
        <v>10</v>
      </c>
      <c r="BA28" s="57">
        <v>10</v>
      </c>
      <c r="BB28" s="58">
        <v>10</v>
      </c>
      <c r="BC28" s="58">
        <v>10</v>
      </c>
      <c r="BD28" s="58">
        <v>10</v>
      </c>
      <c r="BE28" s="58">
        <v>10</v>
      </c>
      <c r="BF28" s="58">
        <v>10</v>
      </c>
      <c r="BG28" s="58">
        <v>10</v>
      </c>
      <c r="BH28" s="51">
        <v>10</v>
      </c>
      <c r="BI28" s="51">
        <v>10</v>
      </c>
      <c r="BJ28" s="51">
        <v>10</v>
      </c>
      <c r="BK28" s="51">
        <v>10</v>
      </c>
      <c r="BL28" s="51">
        <v>10</v>
      </c>
      <c r="BM28" s="51">
        <v>10</v>
      </c>
      <c r="BN28" s="51">
        <v>10</v>
      </c>
      <c r="BO28" s="51">
        <v>10</v>
      </c>
      <c r="BP28" s="51">
        <v>10</v>
      </c>
      <c r="BQ28" s="51">
        <v>10</v>
      </c>
      <c r="BR28" s="51">
        <v>10</v>
      </c>
      <c r="BS28" s="51">
        <v>10</v>
      </c>
      <c r="BT28" s="51">
        <v>7.5</v>
      </c>
      <c r="BU28" s="51">
        <v>10</v>
      </c>
      <c r="BV28" s="51">
        <v>7.5</v>
      </c>
      <c r="BW28" s="52">
        <v>10</v>
      </c>
      <c r="BX28" s="52">
        <v>7.5</v>
      </c>
      <c r="BY28" s="52">
        <v>10</v>
      </c>
      <c r="BZ28" s="52">
        <v>10</v>
      </c>
      <c r="CA28" s="52">
        <v>10</v>
      </c>
      <c r="CB28" s="53">
        <v>5</v>
      </c>
      <c r="CC28" s="53">
        <v>5</v>
      </c>
      <c r="CD28" s="53">
        <v>10</v>
      </c>
      <c r="CE28" s="53">
        <v>10</v>
      </c>
      <c r="CF28" s="53">
        <v>10</v>
      </c>
      <c r="CG28" s="59">
        <v>7.5</v>
      </c>
      <c r="CH28" s="59">
        <v>10</v>
      </c>
      <c r="CI28" s="59">
        <v>10</v>
      </c>
      <c r="CJ28" s="59">
        <v>10</v>
      </c>
      <c r="CK28" s="59">
        <v>10</v>
      </c>
      <c r="CL28" s="55">
        <v>10</v>
      </c>
      <c r="CM28" s="55">
        <v>10</v>
      </c>
      <c r="CN28" s="55">
        <v>10</v>
      </c>
      <c r="CO28" s="55">
        <v>10</v>
      </c>
      <c r="CP28" s="55">
        <v>10</v>
      </c>
      <c r="CQ28" s="56">
        <v>10</v>
      </c>
      <c r="CR28" s="56">
        <v>10</v>
      </c>
      <c r="CS28" s="56">
        <v>10</v>
      </c>
      <c r="CT28" s="56">
        <v>10</v>
      </c>
      <c r="CU28" s="56">
        <v>7.5</v>
      </c>
      <c r="CV28" s="23">
        <v>10</v>
      </c>
      <c r="CW28" s="23">
        <v>10</v>
      </c>
      <c r="CX28" s="23">
        <v>10</v>
      </c>
      <c r="CY28" s="23">
        <v>10</v>
      </c>
      <c r="CZ28" s="24">
        <v>10</v>
      </c>
      <c r="DA28" s="24">
        <v>10</v>
      </c>
      <c r="DB28" s="24">
        <v>10</v>
      </c>
      <c r="DC28" s="24">
        <v>10</v>
      </c>
      <c r="DD28" s="24">
        <v>10</v>
      </c>
      <c r="DE28" s="24">
        <v>10</v>
      </c>
      <c r="DF28" s="24">
        <v>10</v>
      </c>
      <c r="DG28" s="24">
        <v>10</v>
      </c>
      <c r="DH28" s="24">
        <v>10</v>
      </c>
      <c r="DI28" s="24">
        <v>10</v>
      </c>
      <c r="DJ28" s="24">
        <v>10</v>
      </c>
      <c r="DK28" s="25">
        <v>10</v>
      </c>
      <c r="DL28" s="25">
        <v>10</v>
      </c>
      <c r="DM28" s="25">
        <v>10</v>
      </c>
      <c r="DN28" s="25">
        <v>10</v>
      </c>
      <c r="DO28" s="25">
        <v>10</v>
      </c>
      <c r="DP28" s="25">
        <v>10</v>
      </c>
      <c r="DQ28" s="26">
        <v>10</v>
      </c>
      <c r="DR28" s="26">
        <v>10</v>
      </c>
      <c r="DS28" s="26">
        <v>10</v>
      </c>
      <c r="DT28" s="26">
        <v>2.5</v>
      </c>
      <c r="DU28" s="27">
        <v>10</v>
      </c>
      <c r="DV28" s="27">
        <v>10</v>
      </c>
      <c r="DW28" s="27">
        <v>2.5</v>
      </c>
      <c r="DX28" s="27">
        <v>10</v>
      </c>
      <c r="DY28" s="28">
        <v>7.5</v>
      </c>
      <c r="DZ28" s="28">
        <v>7.5</v>
      </c>
      <c r="EA28" s="28">
        <v>7.5</v>
      </c>
      <c r="EB28" s="28">
        <v>7.5</v>
      </c>
      <c r="EC28" s="25">
        <v>10</v>
      </c>
      <c r="ED28" s="25">
        <v>10</v>
      </c>
      <c r="EE28" s="25">
        <v>10</v>
      </c>
      <c r="EF28" s="25">
        <v>0</v>
      </c>
      <c r="EG28" s="25">
        <v>0</v>
      </c>
      <c r="EH28" s="25">
        <v>0</v>
      </c>
      <c r="EI28" s="25">
        <v>0</v>
      </c>
      <c r="EJ28" s="25">
        <v>10</v>
      </c>
      <c r="EK28" s="27">
        <v>10</v>
      </c>
      <c r="EL28" s="27">
        <v>10</v>
      </c>
      <c r="EM28" s="27">
        <v>10</v>
      </c>
      <c r="EN28" s="27">
        <v>10</v>
      </c>
      <c r="EO28" s="27">
        <v>7.5</v>
      </c>
      <c r="EP28" s="29">
        <v>10</v>
      </c>
      <c r="EQ28" s="29">
        <v>10</v>
      </c>
      <c r="ER28" s="29">
        <v>10</v>
      </c>
      <c r="ES28" s="29">
        <v>10</v>
      </c>
      <c r="ET28" s="29">
        <v>10</v>
      </c>
      <c r="EU28" s="29">
        <v>10</v>
      </c>
      <c r="EV28" s="29">
        <v>7.5</v>
      </c>
      <c r="EW28" s="29">
        <v>10</v>
      </c>
      <c r="EX28" s="30">
        <v>10</v>
      </c>
      <c r="EY28" s="30">
        <v>10</v>
      </c>
      <c r="EZ28" s="30">
        <v>10</v>
      </c>
      <c r="FA28" s="30">
        <v>10</v>
      </c>
      <c r="FB28" s="30">
        <v>10</v>
      </c>
      <c r="FC28" s="31">
        <v>10</v>
      </c>
      <c r="FD28" s="31">
        <v>5</v>
      </c>
      <c r="FE28" s="31">
        <v>7.5</v>
      </c>
      <c r="FF28" s="31">
        <v>7.5</v>
      </c>
      <c r="FG28" s="32">
        <v>10</v>
      </c>
      <c r="FH28" s="32">
        <v>10</v>
      </c>
      <c r="FI28" s="32">
        <v>10</v>
      </c>
      <c r="FJ28" s="32">
        <v>10</v>
      </c>
      <c r="FK28" s="32">
        <v>10</v>
      </c>
      <c r="FL28" s="32">
        <v>10</v>
      </c>
      <c r="FM28" s="26">
        <v>10</v>
      </c>
      <c r="FN28" s="26">
        <v>10</v>
      </c>
      <c r="FO28" s="26">
        <v>10</v>
      </c>
      <c r="FP28" s="26">
        <v>10</v>
      </c>
      <c r="FQ28" s="26">
        <v>10</v>
      </c>
      <c r="FR28" s="26">
        <v>10</v>
      </c>
      <c r="FS28" s="33">
        <v>2.5</v>
      </c>
      <c r="FT28" s="33">
        <v>10</v>
      </c>
      <c r="FU28" s="33">
        <v>10</v>
      </c>
      <c r="FV28" s="33">
        <v>10</v>
      </c>
      <c r="FW28" s="33">
        <v>10</v>
      </c>
      <c r="FX28" s="33">
        <v>10</v>
      </c>
      <c r="FY28" s="34">
        <v>10</v>
      </c>
      <c r="FZ28" s="34">
        <v>10</v>
      </c>
      <c r="GA28" s="34">
        <v>10</v>
      </c>
      <c r="GB28" s="34">
        <v>10</v>
      </c>
      <c r="GC28" s="34">
        <v>10</v>
      </c>
      <c r="GD28" s="35">
        <v>10</v>
      </c>
      <c r="GE28" s="35">
        <v>10</v>
      </c>
      <c r="GF28" s="35">
        <v>10</v>
      </c>
      <c r="GG28" s="35">
        <v>10</v>
      </c>
      <c r="GH28" s="35">
        <v>10</v>
      </c>
      <c r="GI28" s="36">
        <v>10</v>
      </c>
      <c r="GJ28" s="36">
        <v>10</v>
      </c>
      <c r="GK28" s="36">
        <v>10</v>
      </c>
      <c r="GL28" s="36">
        <v>10</v>
      </c>
      <c r="GM28" s="37">
        <v>10</v>
      </c>
      <c r="GN28" s="37">
        <v>10</v>
      </c>
      <c r="GO28" s="37">
        <v>10</v>
      </c>
      <c r="GP28" s="37">
        <v>10</v>
      </c>
      <c r="GQ28" s="38">
        <v>10</v>
      </c>
      <c r="GR28" s="38">
        <v>10</v>
      </c>
      <c r="GS28" s="38">
        <v>10</v>
      </c>
      <c r="GT28" s="38">
        <v>10</v>
      </c>
      <c r="GU28" s="39">
        <v>10</v>
      </c>
      <c r="GV28" s="39">
        <v>10</v>
      </c>
      <c r="GW28" s="39">
        <v>10</v>
      </c>
      <c r="GX28" s="39">
        <v>10</v>
      </c>
      <c r="GY28" s="40">
        <v>10</v>
      </c>
      <c r="GZ28" s="40">
        <v>10</v>
      </c>
      <c r="HA28" s="40">
        <v>10</v>
      </c>
      <c r="HB28" s="40">
        <v>10</v>
      </c>
    </row>
    <row r="29" spans="1:210" s="1" customFormat="1" ht="15.5" x14ac:dyDescent="0.35">
      <c r="A29" s="22" t="s">
        <v>43</v>
      </c>
      <c r="B29" s="22" t="s">
        <v>73</v>
      </c>
      <c r="C29" s="22" t="s">
        <v>78</v>
      </c>
      <c r="D29" s="51">
        <v>0</v>
      </c>
      <c r="E29" s="51">
        <v>7.5</v>
      </c>
      <c r="F29" s="51">
        <v>0</v>
      </c>
      <c r="G29" s="51">
        <v>2.5</v>
      </c>
      <c r="H29" s="51">
        <v>0</v>
      </c>
      <c r="I29" s="51">
        <v>2.5</v>
      </c>
      <c r="J29" s="51">
        <v>0</v>
      </c>
      <c r="K29" s="51">
        <v>2.5</v>
      </c>
      <c r="L29" s="51">
        <v>0</v>
      </c>
      <c r="M29" s="51">
        <v>2.5</v>
      </c>
      <c r="N29" s="51">
        <v>0</v>
      </c>
      <c r="O29" s="51">
        <v>10</v>
      </c>
      <c r="P29" s="51">
        <v>0</v>
      </c>
      <c r="Q29" s="51">
        <v>5</v>
      </c>
      <c r="R29" s="51">
        <v>0</v>
      </c>
      <c r="S29" s="51">
        <v>10</v>
      </c>
      <c r="T29" s="51">
        <v>0</v>
      </c>
      <c r="U29" s="51">
        <v>2.5</v>
      </c>
      <c r="V29" s="51">
        <v>0</v>
      </c>
      <c r="W29" s="51">
        <v>10</v>
      </c>
      <c r="X29" s="52">
        <v>7.5</v>
      </c>
      <c r="Y29" s="52">
        <v>7.5</v>
      </c>
      <c r="Z29" s="52">
        <v>0</v>
      </c>
      <c r="AA29" s="52">
        <v>7.5</v>
      </c>
      <c r="AB29" s="53">
        <v>10</v>
      </c>
      <c r="AC29" s="53">
        <v>7.5</v>
      </c>
      <c r="AD29" s="53">
        <v>7.5</v>
      </c>
      <c r="AE29" s="53">
        <v>0</v>
      </c>
      <c r="AF29" s="54">
        <v>2.5</v>
      </c>
      <c r="AG29" s="54">
        <v>10</v>
      </c>
      <c r="AH29" s="54">
        <v>10</v>
      </c>
      <c r="AI29" s="54">
        <v>10</v>
      </c>
      <c r="AJ29" s="54">
        <v>5</v>
      </c>
      <c r="AK29" s="54">
        <v>7.5</v>
      </c>
      <c r="AL29" s="55">
        <v>5</v>
      </c>
      <c r="AM29" s="55">
        <v>10</v>
      </c>
      <c r="AN29" s="55">
        <v>7.5</v>
      </c>
      <c r="AO29" s="55">
        <v>2.5</v>
      </c>
      <c r="AP29" s="55">
        <v>7.5</v>
      </c>
      <c r="AQ29" s="56">
        <v>0</v>
      </c>
      <c r="AR29" s="56">
        <v>0</v>
      </c>
      <c r="AS29" s="56">
        <v>10</v>
      </c>
      <c r="AT29" s="56">
        <v>10</v>
      </c>
      <c r="AU29" s="56">
        <v>0</v>
      </c>
      <c r="AV29" s="57">
        <v>10</v>
      </c>
      <c r="AW29" s="57">
        <v>10</v>
      </c>
      <c r="AX29" s="57">
        <v>10</v>
      </c>
      <c r="AY29" s="57">
        <v>10</v>
      </c>
      <c r="AZ29" s="57">
        <v>10</v>
      </c>
      <c r="BA29" s="57">
        <v>10</v>
      </c>
      <c r="BB29" s="58">
        <v>10</v>
      </c>
      <c r="BC29" s="58">
        <v>10</v>
      </c>
      <c r="BD29" s="58">
        <v>10</v>
      </c>
      <c r="BE29" s="58">
        <v>10</v>
      </c>
      <c r="BF29" s="58">
        <v>10</v>
      </c>
      <c r="BG29" s="58">
        <v>10</v>
      </c>
      <c r="BH29" s="51">
        <v>7.5</v>
      </c>
      <c r="BI29" s="51">
        <v>5</v>
      </c>
      <c r="BJ29" s="51">
        <v>7.5</v>
      </c>
      <c r="BK29" s="51">
        <v>7.5</v>
      </c>
      <c r="BL29" s="51">
        <v>10</v>
      </c>
      <c r="BM29" s="51">
        <v>7.5</v>
      </c>
      <c r="BN29" s="51">
        <v>5</v>
      </c>
      <c r="BO29" s="51">
        <v>10</v>
      </c>
      <c r="BP29" s="51">
        <v>10</v>
      </c>
      <c r="BQ29" s="51">
        <v>5</v>
      </c>
      <c r="BR29" s="51">
        <v>10</v>
      </c>
      <c r="BS29" s="51">
        <v>10</v>
      </c>
      <c r="BT29" s="51">
        <v>7.5</v>
      </c>
      <c r="BU29" s="51">
        <v>10</v>
      </c>
      <c r="BV29" s="51">
        <v>0</v>
      </c>
      <c r="BW29" s="52">
        <v>10</v>
      </c>
      <c r="BX29" s="52">
        <v>7.5</v>
      </c>
      <c r="BY29" s="52">
        <v>10</v>
      </c>
      <c r="BZ29" s="52">
        <v>7.5</v>
      </c>
      <c r="CA29" s="52">
        <v>10</v>
      </c>
      <c r="CB29" s="53">
        <v>7.5</v>
      </c>
      <c r="CC29" s="53">
        <v>7.5</v>
      </c>
      <c r="CD29" s="53">
        <v>10</v>
      </c>
      <c r="CE29" s="53">
        <v>10</v>
      </c>
      <c r="CF29" s="53">
        <v>7.5</v>
      </c>
      <c r="CG29" s="59">
        <v>7.5</v>
      </c>
      <c r="CH29" s="59">
        <v>7.5</v>
      </c>
      <c r="CI29" s="59">
        <v>7.5</v>
      </c>
      <c r="CJ29" s="59">
        <v>7.5</v>
      </c>
      <c r="CK29" s="59">
        <v>7.5</v>
      </c>
      <c r="CL29" s="55">
        <v>7.5</v>
      </c>
      <c r="CM29" s="55">
        <v>7.5</v>
      </c>
      <c r="CN29" s="55">
        <v>7.5</v>
      </c>
      <c r="CO29" s="55">
        <v>7.5</v>
      </c>
      <c r="CP29" s="55">
        <v>7.5</v>
      </c>
      <c r="CQ29" s="56">
        <v>10</v>
      </c>
      <c r="CR29" s="56">
        <v>7.5</v>
      </c>
      <c r="CS29" s="56">
        <v>10</v>
      </c>
      <c r="CT29" s="56">
        <v>7.5</v>
      </c>
      <c r="CU29" s="56">
        <v>7.5</v>
      </c>
      <c r="CV29" s="23">
        <v>0</v>
      </c>
      <c r="CW29" s="23">
        <v>0</v>
      </c>
      <c r="CX29" s="23">
        <v>0</v>
      </c>
      <c r="CY29" s="23">
        <v>0</v>
      </c>
      <c r="CZ29" s="24">
        <v>10</v>
      </c>
      <c r="DA29" s="24">
        <v>7.5</v>
      </c>
      <c r="DB29" s="24">
        <v>7.5</v>
      </c>
      <c r="DC29" s="24">
        <v>10</v>
      </c>
      <c r="DD29" s="24">
        <v>7.5</v>
      </c>
      <c r="DE29" s="24">
        <v>7.5</v>
      </c>
      <c r="DF29" s="24">
        <v>10</v>
      </c>
      <c r="DG29" s="24">
        <v>10</v>
      </c>
      <c r="DH29" s="24">
        <v>7.5</v>
      </c>
      <c r="DI29" s="24">
        <v>2.5</v>
      </c>
      <c r="DJ29" s="24">
        <v>2.5</v>
      </c>
      <c r="DK29" s="25">
        <v>10</v>
      </c>
      <c r="DL29" s="25">
        <v>2.5</v>
      </c>
      <c r="DM29" s="25">
        <v>5</v>
      </c>
      <c r="DN29" s="25">
        <v>10</v>
      </c>
      <c r="DO29" s="25">
        <v>10</v>
      </c>
      <c r="DP29" s="25">
        <v>10</v>
      </c>
      <c r="DQ29" s="26">
        <v>10</v>
      </c>
      <c r="DR29" s="26">
        <v>10</v>
      </c>
      <c r="DS29" s="26">
        <v>0</v>
      </c>
      <c r="DT29" s="26">
        <v>0</v>
      </c>
      <c r="DU29" s="27">
        <v>0</v>
      </c>
      <c r="DV29" s="27">
        <v>0</v>
      </c>
      <c r="DW29" s="27">
        <v>0</v>
      </c>
      <c r="DX29" s="27">
        <v>0</v>
      </c>
      <c r="DY29" s="28">
        <v>7.5</v>
      </c>
      <c r="DZ29" s="28">
        <v>7.5</v>
      </c>
      <c r="EA29" s="28">
        <v>7.5</v>
      </c>
      <c r="EB29" s="28">
        <v>5</v>
      </c>
      <c r="EC29" s="25">
        <v>10</v>
      </c>
      <c r="ED29" s="25">
        <v>7.5</v>
      </c>
      <c r="EE29" s="25">
        <v>10</v>
      </c>
      <c r="EF29" s="25">
        <v>10</v>
      </c>
      <c r="EG29" s="25">
        <v>10</v>
      </c>
      <c r="EH29" s="25">
        <v>7.5</v>
      </c>
      <c r="EI29" s="25">
        <v>2.5</v>
      </c>
      <c r="EJ29" s="25">
        <v>7.5</v>
      </c>
      <c r="EK29" s="27">
        <v>10</v>
      </c>
      <c r="EL29" s="27">
        <v>10</v>
      </c>
      <c r="EM29" s="27">
        <v>7.5</v>
      </c>
      <c r="EN29" s="27">
        <v>7.5</v>
      </c>
      <c r="EO29" s="27">
        <v>7.5</v>
      </c>
      <c r="EP29" s="29">
        <v>0</v>
      </c>
      <c r="EQ29" s="29">
        <v>0</v>
      </c>
      <c r="ER29" s="29">
        <v>0</v>
      </c>
      <c r="ES29" s="29">
        <v>0</v>
      </c>
      <c r="ET29" s="29">
        <v>0</v>
      </c>
      <c r="EU29" s="29">
        <v>0</v>
      </c>
      <c r="EV29" s="29">
        <v>0</v>
      </c>
      <c r="EW29" s="29">
        <v>0</v>
      </c>
      <c r="EX29" s="30">
        <v>0</v>
      </c>
      <c r="EY29" s="30">
        <v>0</v>
      </c>
      <c r="EZ29" s="30">
        <v>0</v>
      </c>
      <c r="FA29" s="30">
        <v>0</v>
      </c>
      <c r="FB29" s="30">
        <v>0</v>
      </c>
      <c r="FC29" s="31">
        <v>10</v>
      </c>
      <c r="FD29" s="31">
        <v>5</v>
      </c>
      <c r="FE29" s="31">
        <v>10</v>
      </c>
      <c r="FF29" s="31">
        <v>10</v>
      </c>
      <c r="FG29" s="32">
        <v>10</v>
      </c>
      <c r="FH29" s="32">
        <v>10</v>
      </c>
      <c r="FI29" s="32">
        <v>10</v>
      </c>
      <c r="FJ29" s="32">
        <v>10</v>
      </c>
      <c r="FK29" s="32">
        <v>10</v>
      </c>
      <c r="FL29" s="32">
        <v>10</v>
      </c>
      <c r="FM29" s="26">
        <v>0</v>
      </c>
      <c r="FN29" s="26">
        <v>0</v>
      </c>
      <c r="FO29" s="26">
        <v>0</v>
      </c>
      <c r="FP29" s="26">
        <v>0</v>
      </c>
      <c r="FQ29" s="26">
        <v>0</v>
      </c>
      <c r="FR29" s="26">
        <v>0</v>
      </c>
      <c r="FS29" s="33">
        <v>10</v>
      </c>
      <c r="FT29" s="33">
        <v>10</v>
      </c>
      <c r="FU29" s="33">
        <v>10</v>
      </c>
      <c r="FV29" s="33">
        <v>10</v>
      </c>
      <c r="FW29" s="33">
        <v>10</v>
      </c>
      <c r="FX29" s="33">
        <v>10</v>
      </c>
      <c r="FY29" s="34">
        <v>10</v>
      </c>
      <c r="FZ29" s="34">
        <v>10</v>
      </c>
      <c r="GA29" s="34">
        <v>10</v>
      </c>
      <c r="GB29" s="34">
        <v>10</v>
      </c>
      <c r="GC29" s="34">
        <v>10</v>
      </c>
      <c r="GD29" s="35">
        <v>10</v>
      </c>
      <c r="GE29" s="35">
        <v>10</v>
      </c>
      <c r="GF29" s="35">
        <v>10</v>
      </c>
      <c r="GG29" s="35">
        <v>10</v>
      </c>
      <c r="GH29" s="35">
        <v>10</v>
      </c>
      <c r="GI29" s="36">
        <v>10</v>
      </c>
      <c r="GJ29" s="36">
        <v>10</v>
      </c>
      <c r="GK29" s="36">
        <v>10</v>
      </c>
      <c r="GL29" s="36">
        <v>10</v>
      </c>
      <c r="GM29" s="37">
        <v>10</v>
      </c>
      <c r="GN29" s="37">
        <v>10</v>
      </c>
      <c r="GO29" s="37">
        <v>10</v>
      </c>
      <c r="GP29" s="37">
        <v>10</v>
      </c>
      <c r="GQ29" s="38">
        <v>10</v>
      </c>
      <c r="GR29" s="38">
        <v>10</v>
      </c>
      <c r="GS29" s="38">
        <v>10</v>
      </c>
      <c r="GT29" s="38">
        <v>10</v>
      </c>
      <c r="GU29" s="39">
        <v>10</v>
      </c>
      <c r="GV29" s="39">
        <v>10</v>
      </c>
      <c r="GW29" s="39">
        <v>10</v>
      </c>
      <c r="GX29" s="39">
        <v>10</v>
      </c>
      <c r="GY29" s="40">
        <v>10</v>
      </c>
      <c r="GZ29" s="40">
        <v>10</v>
      </c>
      <c r="HA29" s="40">
        <v>10</v>
      </c>
      <c r="HB29" s="40">
        <v>10</v>
      </c>
    </row>
    <row r="30" spans="1:210" s="1" customFormat="1" ht="15.5" x14ac:dyDescent="0.35">
      <c r="A30" s="22" t="s">
        <v>43</v>
      </c>
      <c r="B30" s="22" t="s">
        <v>73</v>
      </c>
      <c r="C30" s="22" t="s">
        <v>79</v>
      </c>
      <c r="D30" s="51">
        <v>10</v>
      </c>
      <c r="E30" s="51">
        <v>7.5</v>
      </c>
      <c r="F30" s="51">
        <v>10</v>
      </c>
      <c r="G30" s="51">
        <v>5</v>
      </c>
      <c r="H30" s="51">
        <v>10</v>
      </c>
      <c r="I30" s="51">
        <v>7.5</v>
      </c>
      <c r="J30" s="51">
        <v>5</v>
      </c>
      <c r="K30" s="51">
        <v>10</v>
      </c>
      <c r="L30" s="51">
        <v>10</v>
      </c>
      <c r="M30" s="51">
        <v>7.5</v>
      </c>
      <c r="N30" s="51">
        <v>5</v>
      </c>
      <c r="O30" s="51">
        <v>10</v>
      </c>
      <c r="P30" s="51">
        <v>10</v>
      </c>
      <c r="Q30" s="51">
        <v>10</v>
      </c>
      <c r="R30" s="51">
        <v>10</v>
      </c>
      <c r="S30" s="51">
        <v>10</v>
      </c>
      <c r="T30" s="51">
        <v>10</v>
      </c>
      <c r="U30" s="51">
        <v>0</v>
      </c>
      <c r="V30" s="51">
        <v>10</v>
      </c>
      <c r="W30" s="51">
        <v>10</v>
      </c>
      <c r="X30" s="52">
        <v>2.5</v>
      </c>
      <c r="Y30" s="52">
        <v>2.5</v>
      </c>
      <c r="Z30" s="52">
        <v>2.5</v>
      </c>
      <c r="AA30" s="52">
        <v>10</v>
      </c>
      <c r="AB30" s="53">
        <v>10</v>
      </c>
      <c r="AC30" s="53">
        <v>10</v>
      </c>
      <c r="AD30" s="53">
        <v>10</v>
      </c>
      <c r="AE30" s="53">
        <v>10</v>
      </c>
      <c r="AF30" s="54">
        <v>10</v>
      </c>
      <c r="AG30" s="54">
        <v>10</v>
      </c>
      <c r="AH30" s="54">
        <v>10</v>
      </c>
      <c r="AI30" s="54">
        <v>10</v>
      </c>
      <c r="AJ30" s="54">
        <v>10</v>
      </c>
      <c r="AK30" s="54">
        <v>2.5</v>
      </c>
      <c r="AL30" s="55">
        <v>10</v>
      </c>
      <c r="AM30" s="55">
        <v>2.5</v>
      </c>
      <c r="AN30" s="55">
        <v>10</v>
      </c>
      <c r="AO30" s="55">
        <v>7.5</v>
      </c>
      <c r="AP30" s="55">
        <v>7.5</v>
      </c>
      <c r="AQ30" s="56">
        <v>2.5</v>
      </c>
      <c r="AR30" s="56">
        <v>10</v>
      </c>
      <c r="AS30" s="56">
        <v>10</v>
      </c>
      <c r="AT30" s="56">
        <v>10</v>
      </c>
      <c r="AU30" s="56">
        <v>7.5</v>
      </c>
      <c r="AV30" s="57">
        <v>10</v>
      </c>
      <c r="AW30" s="57">
        <v>10</v>
      </c>
      <c r="AX30" s="57">
        <v>7.5</v>
      </c>
      <c r="AY30" s="57">
        <v>7.5</v>
      </c>
      <c r="AZ30" s="57">
        <v>10</v>
      </c>
      <c r="BA30" s="57">
        <v>5</v>
      </c>
      <c r="BB30" s="58">
        <v>10</v>
      </c>
      <c r="BC30" s="58">
        <v>10</v>
      </c>
      <c r="BD30" s="58">
        <v>10</v>
      </c>
      <c r="BE30" s="58">
        <v>10</v>
      </c>
      <c r="BF30" s="58">
        <v>10</v>
      </c>
      <c r="BG30" s="58">
        <v>7.5</v>
      </c>
      <c r="BH30" s="51">
        <v>10</v>
      </c>
      <c r="BI30" s="51">
        <v>10</v>
      </c>
      <c r="BJ30" s="51">
        <v>10</v>
      </c>
      <c r="BK30" s="51">
        <v>10</v>
      </c>
      <c r="BL30" s="51">
        <v>10</v>
      </c>
      <c r="BM30" s="51">
        <v>7.5</v>
      </c>
      <c r="BN30" s="51">
        <v>10</v>
      </c>
      <c r="BO30" s="51">
        <v>10</v>
      </c>
      <c r="BP30" s="51">
        <v>10</v>
      </c>
      <c r="BQ30" s="51">
        <v>10</v>
      </c>
      <c r="BR30" s="51">
        <v>10</v>
      </c>
      <c r="BS30" s="51">
        <v>10</v>
      </c>
      <c r="BT30" s="51">
        <v>10</v>
      </c>
      <c r="BU30" s="51">
        <v>10</v>
      </c>
      <c r="BV30" s="51">
        <v>10</v>
      </c>
      <c r="BW30" s="52">
        <v>10</v>
      </c>
      <c r="BX30" s="52">
        <v>10</v>
      </c>
      <c r="BY30" s="52">
        <v>10</v>
      </c>
      <c r="BZ30" s="52">
        <v>10</v>
      </c>
      <c r="CA30" s="52">
        <v>10</v>
      </c>
      <c r="CB30" s="53">
        <v>5</v>
      </c>
      <c r="CC30" s="53">
        <v>5</v>
      </c>
      <c r="CD30" s="53">
        <v>10</v>
      </c>
      <c r="CE30" s="53">
        <v>10</v>
      </c>
      <c r="CF30" s="53">
        <v>10</v>
      </c>
      <c r="CG30" s="59">
        <v>10</v>
      </c>
      <c r="CH30" s="59">
        <v>7.5</v>
      </c>
      <c r="CI30" s="59">
        <v>7.5</v>
      </c>
      <c r="CJ30" s="59">
        <v>7.5</v>
      </c>
      <c r="CK30" s="59">
        <v>2.5</v>
      </c>
      <c r="CL30" s="55">
        <v>10</v>
      </c>
      <c r="CM30" s="55">
        <v>10</v>
      </c>
      <c r="CN30" s="55">
        <v>10</v>
      </c>
      <c r="CO30" s="55">
        <v>7.5</v>
      </c>
      <c r="CP30" s="55">
        <v>5</v>
      </c>
      <c r="CQ30" s="56">
        <v>10</v>
      </c>
      <c r="CR30" s="56">
        <v>10</v>
      </c>
      <c r="CS30" s="56">
        <v>10</v>
      </c>
      <c r="CT30" s="56">
        <v>10</v>
      </c>
      <c r="CU30" s="56">
        <v>10</v>
      </c>
      <c r="CV30" s="23">
        <v>7.5</v>
      </c>
      <c r="CW30" s="23">
        <v>10</v>
      </c>
      <c r="CX30" s="23">
        <v>10</v>
      </c>
      <c r="CY30" s="23">
        <v>7.5</v>
      </c>
      <c r="CZ30" s="24">
        <v>10</v>
      </c>
      <c r="DA30" s="24">
        <v>10</v>
      </c>
      <c r="DB30" s="24">
        <v>10</v>
      </c>
      <c r="DC30" s="24">
        <v>10</v>
      </c>
      <c r="DD30" s="24">
        <v>10</v>
      </c>
      <c r="DE30" s="24">
        <v>10</v>
      </c>
      <c r="DF30" s="24">
        <v>10</v>
      </c>
      <c r="DG30" s="24">
        <v>10</v>
      </c>
      <c r="DH30" s="24">
        <v>10</v>
      </c>
      <c r="DI30" s="24">
        <v>10</v>
      </c>
      <c r="DJ30" s="24">
        <v>10</v>
      </c>
      <c r="DK30" s="25">
        <v>10</v>
      </c>
      <c r="DL30" s="25">
        <v>10</v>
      </c>
      <c r="DM30" s="25">
        <v>10</v>
      </c>
      <c r="DN30" s="25">
        <v>10</v>
      </c>
      <c r="DO30" s="25">
        <v>10</v>
      </c>
      <c r="DP30" s="25">
        <v>10</v>
      </c>
      <c r="DQ30" s="26">
        <v>10</v>
      </c>
      <c r="DR30" s="26">
        <v>10</v>
      </c>
      <c r="DS30" s="26">
        <v>10</v>
      </c>
      <c r="DT30" s="26">
        <v>5</v>
      </c>
      <c r="DU30" s="27">
        <v>10</v>
      </c>
      <c r="DV30" s="27">
        <v>10</v>
      </c>
      <c r="DW30" s="27">
        <v>10</v>
      </c>
      <c r="DX30" s="27">
        <v>10</v>
      </c>
      <c r="DY30" s="28">
        <v>7.5</v>
      </c>
      <c r="DZ30" s="28">
        <v>7.5</v>
      </c>
      <c r="EA30" s="28">
        <v>10</v>
      </c>
      <c r="EB30" s="28">
        <v>10</v>
      </c>
      <c r="EC30" s="25">
        <v>10</v>
      </c>
      <c r="ED30" s="25">
        <v>10</v>
      </c>
      <c r="EE30" s="25">
        <v>10</v>
      </c>
      <c r="EF30" s="25">
        <v>10</v>
      </c>
      <c r="EG30" s="25">
        <v>10</v>
      </c>
      <c r="EH30" s="25">
        <v>10</v>
      </c>
      <c r="EI30" s="25">
        <v>10</v>
      </c>
      <c r="EJ30" s="25">
        <v>10</v>
      </c>
      <c r="EK30" s="27">
        <v>10</v>
      </c>
      <c r="EL30" s="27">
        <v>10</v>
      </c>
      <c r="EM30" s="27">
        <v>10</v>
      </c>
      <c r="EN30" s="27">
        <v>10</v>
      </c>
      <c r="EO30" s="27">
        <v>10</v>
      </c>
      <c r="EP30" s="29">
        <v>10</v>
      </c>
      <c r="EQ30" s="29">
        <v>10</v>
      </c>
      <c r="ER30" s="29">
        <v>10</v>
      </c>
      <c r="ES30" s="29">
        <v>10</v>
      </c>
      <c r="ET30" s="29">
        <v>10</v>
      </c>
      <c r="EU30" s="29">
        <v>10</v>
      </c>
      <c r="EV30" s="29">
        <v>10</v>
      </c>
      <c r="EW30" s="29">
        <v>10</v>
      </c>
      <c r="EX30" s="30">
        <v>10</v>
      </c>
      <c r="EY30" s="30">
        <v>10</v>
      </c>
      <c r="EZ30" s="30">
        <v>10</v>
      </c>
      <c r="FA30" s="30">
        <v>10</v>
      </c>
      <c r="FB30" s="30">
        <v>10</v>
      </c>
      <c r="FC30" s="31">
        <v>10</v>
      </c>
      <c r="FD30" s="31">
        <v>7.5</v>
      </c>
      <c r="FE30" s="31">
        <v>10</v>
      </c>
      <c r="FF30" s="31">
        <v>10</v>
      </c>
      <c r="FG30" s="32">
        <v>10</v>
      </c>
      <c r="FH30" s="32">
        <v>10</v>
      </c>
      <c r="FI30" s="32">
        <v>10</v>
      </c>
      <c r="FJ30" s="32">
        <v>10</v>
      </c>
      <c r="FK30" s="32">
        <v>10</v>
      </c>
      <c r="FL30" s="32">
        <v>10</v>
      </c>
      <c r="FM30" s="26">
        <v>10</v>
      </c>
      <c r="FN30" s="26">
        <v>10</v>
      </c>
      <c r="FO30" s="26">
        <v>10</v>
      </c>
      <c r="FP30" s="26">
        <v>10</v>
      </c>
      <c r="FQ30" s="26">
        <v>10</v>
      </c>
      <c r="FR30" s="26">
        <v>10</v>
      </c>
      <c r="FS30" s="33">
        <v>10</v>
      </c>
      <c r="FT30" s="33">
        <v>10</v>
      </c>
      <c r="FU30" s="33">
        <v>10</v>
      </c>
      <c r="FV30" s="33">
        <v>10</v>
      </c>
      <c r="FW30" s="33">
        <v>10</v>
      </c>
      <c r="FX30" s="33">
        <v>10</v>
      </c>
      <c r="FY30" s="34">
        <v>10</v>
      </c>
      <c r="FZ30" s="34">
        <v>10</v>
      </c>
      <c r="GA30" s="34">
        <v>10</v>
      </c>
      <c r="GB30" s="34">
        <v>10</v>
      </c>
      <c r="GC30" s="34">
        <v>7.5</v>
      </c>
      <c r="GD30" s="35">
        <v>10</v>
      </c>
      <c r="GE30" s="35">
        <v>10</v>
      </c>
      <c r="GF30" s="35">
        <v>10</v>
      </c>
      <c r="GG30" s="35">
        <v>10</v>
      </c>
      <c r="GH30" s="35">
        <v>10</v>
      </c>
      <c r="GI30" s="36">
        <v>10</v>
      </c>
      <c r="GJ30" s="36">
        <v>10</v>
      </c>
      <c r="GK30" s="36">
        <v>10</v>
      </c>
      <c r="GL30" s="36">
        <v>10</v>
      </c>
      <c r="GM30" s="37">
        <v>10</v>
      </c>
      <c r="GN30" s="37">
        <v>7.5</v>
      </c>
      <c r="GO30" s="37">
        <v>10</v>
      </c>
      <c r="GP30" s="37">
        <v>10</v>
      </c>
      <c r="GQ30" s="38">
        <v>10</v>
      </c>
      <c r="GR30" s="38">
        <v>7.5</v>
      </c>
      <c r="GS30" s="38">
        <v>10</v>
      </c>
      <c r="GT30" s="38">
        <v>10</v>
      </c>
      <c r="GU30" s="39">
        <v>10</v>
      </c>
      <c r="GV30" s="39">
        <v>7.5</v>
      </c>
      <c r="GW30" s="39">
        <v>10</v>
      </c>
      <c r="GX30" s="39">
        <v>7.5</v>
      </c>
      <c r="GY30" s="40">
        <v>10</v>
      </c>
      <c r="GZ30" s="40">
        <v>10</v>
      </c>
      <c r="HA30" s="40">
        <v>10</v>
      </c>
      <c r="HB30" s="40">
        <v>10</v>
      </c>
    </row>
    <row r="31" spans="1:210" s="1" customFormat="1" ht="15.5" x14ac:dyDescent="0.35">
      <c r="A31" s="22" t="s">
        <v>43</v>
      </c>
      <c r="B31" s="22" t="s">
        <v>67</v>
      </c>
      <c r="C31" s="22" t="s">
        <v>80</v>
      </c>
      <c r="D31" s="51">
        <v>10</v>
      </c>
      <c r="E31" s="51">
        <v>7.5</v>
      </c>
      <c r="F31" s="51">
        <v>10</v>
      </c>
      <c r="G31" s="51">
        <v>7.5</v>
      </c>
      <c r="H31" s="51">
        <v>10</v>
      </c>
      <c r="I31" s="51">
        <v>7.5</v>
      </c>
      <c r="J31" s="51">
        <v>7.5</v>
      </c>
      <c r="K31" s="51">
        <v>5</v>
      </c>
      <c r="L31" s="51">
        <v>10</v>
      </c>
      <c r="M31" s="51">
        <v>10</v>
      </c>
      <c r="N31" s="51">
        <v>10</v>
      </c>
      <c r="O31" s="51">
        <v>10</v>
      </c>
      <c r="P31" s="51">
        <v>7.5</v>
      </c>
      <c r="Q31" s="51">
        <v>7.5</v>
      </c>
      <c r="R31" s="51">
        <v>7.5</v>
      </c>
      <c r="S31" s="51">
        <v>7.5</v>
      </c>
      <c r="T31" s="51">
        <v>7.5</v>
      </c>
      <c r="U31" s="51">
        <v>5</v>
      </c>
      <c r="V31" s="51">
        <v>10</v>
      </c>
      <c r="W31" s="51">
        <v>10</v>
      </c>
      <c r="X31" s="52">
        <v>7.5</v>
      </c>
      <c r="Y31" s="52">
        <v>7.5</v>
      </c>
      <c r="Z31" s="52">
        <v>0</v>
      </c>
      <c r="AA31" s="52">
        <v>0</v>
      </c>
      <c r="AB31" s="53">
        <v>2.5</v>
      </c>
      <c r="AC31" s="53">
        <v>10</v>
      </c>
      <c r="AD31" s="53">
        <v>7.5</v>
      </c>
      <c r="AE31" s="53">
        <v>2.5</v>
      </c>
      <c r="AF31" s="54">
        <v>7.5</v>
      </c>
      <c r="AG31" s="54">
        <v>10</v>
      </c>
      <c r="AH31" s="54">
        <v>10</v>
      </c>
      <c r="AI31" s="54">
        <v>7.5</v>
      </c>
      <c r="AJ31" s="54">
        <v>7.5</v>
      </c>
      <c r="AK31" s="54">
        <v>7.5</v>
      </c>
      <c r="AL31" s="55">
        <v>7.5</v>
      </c>
      <c r="AM31" s="55">
        <v>10</v>
      </c>
      <c r="AN31" s="55">
        <v>5</v>
      </c>
      <c r="AO31" s="55">
        <v>10</v>
      </c>
      <c r="AP31" s="55">
        <v>7.5</v>
      </c>
      <c r="AQ31" s="56">
        <v>7.5</v>
      </c>
      <c r="AR31" s="56">
        <v>7.5</v>
      </c>
      <c r="AS31" s="56">
        <v>10</v>
      </c>
      <c r="AT31" s="56">
        <v>7.5</v>
      </c>
      <c r="AU31" s="56">
        <v>5</v>
      </c>
      <c r="AV31" s="57">
        <v>10</v>
      </c>
      <c r="AW31" s="57">
        <v>10</v>
      </c>
      <c r="AX31" s="57">
        <v>7.5</v>
      </c>
      <c r="AY31" s="57">
        <v>7.5</v>
      </c>
      <c r="AZ31" s="57">
        <v>5</v>
      </c>
      <c r="BA31" s="57">
        <v>5</v>
      </c>
      <c r="BB31" s="58">
        <v>10</v>
      </c>
      <c r="BC31" s="58">
        <v>10</v>
      </c>
      <c r="BD31" s="58">
        <v>7.5</v>
      </c>
      <c r="BE31" s="58">
        <v>7.5</v>
      </c>
      <c r="BF31" s="58">
        <v>5</v>
      </c>
      <c r="BG31" s="58">
        <v>5</v>
      </c>
      <c r="BH31" s="51">
        <v>7.5</v>
      </c>
      <c r="BI31" s="51">
        <v>7.5</v>
      </c>
      <c r="BJ31" s="51">
        <v>2.5</v>
      </c>
      <c r="BK31" s="51">
        <v>7.5</v>
      </c>
      <c r="BL31" s="51">
        <v>10</v>
      </c>
      <c r="BM31" s="51">
        <v>7.5</v>
      </c>
      <c r="BN31" s="51">
        <v>10</v>
      </c>
      <c r="BO31" s="51">
        <v>10</v>
      </c>
      <c r="BP31" s="51">
        <v>7.5</v>
      </c>
      <c r="BQ31" s="51">
        <v>7.5</v>
      </c>
      <c r="BR31" s="51">
        <v>10</v>
      </c>
      <c r="BS31" s="51">
        <v>7.5</v>
      </c>
      <c r="BT31" s="51">
        <v>5</v>
      </c>
      <c r="BU31" s="51">
        <v>5</v>
      </c>
      <c r="BV31" s="51">
        <v>2.5</v>
      </c>
      <c r="BW31" s="52">
        <v>7.5</v>
      </c>
      <c r="BX31" s="52">
        <v>5</v>
      </c>
      <c r="BY31" s="52">
        <v>10</v>
      </c>
      <c r="BZ31" s="52">
        <v>2.5</v>
      </c>
      <c r="CA31" s="52">
        <v>10</v>
      </c>
      <c r="CB31" s="53">
        <v>7.5</v>
      </c>
      <c r="CC31" s="53">
        <v>2.5</v>
      </c>
      <c r="CD31" s="53">
        <v>10</v>
      </c>
      <c r="CE31" s="53">
        <v>10</v>
      </c>
      <c r="CF31" s="53">
        <v>10</v>
      </c>
      <c r="CG31" s="59">
        <v>7.5</v>
      </c>
      <c r="CH31" s="59">
        <v>7.5</v>
      </c>
      <c r="CI31" s="59">
        <v>10</v>
      </c>
      <c r="CJ31" s="59">
        <v>10</v>
      </c>
      <c r="CK31" s="59">
        <v>7.5</v>
      </c>
      <c r="CL31" s="55">
        <v>10</v>
      </c>
      <c r="CM31" s="55">
        <v>7.5</v>
      </c>
      <c r="CN31" s="55">
        <v>10</v>
      </c>
      <c r="CO31" s="55">
        <v>5</v>
      </c>
      <c r="CP31" s="55">
        <v>5</v>
      </c>
      <c r="CQ31" s="56">
        <v>2.5</v>
      </c>
      <c r="CR31" s="56">
        <v>10</v>
      </c>
      <c r="CS31" s="56">
        <v>10</v>
      </c>
      <c r="CT31" s="56">
        <v>7.5</v>
      </c>
      <c r="CU31" s="56">
        <v>7.5</v>
      </c>
      <c r="CV31" s="23">
        <v>7.5</v>
      </c>
      <c r="CW31" s="23">
        <v>10</v>
      </c>
      <c r="CX31" s="23">
        <v>7.5</v>
      </c>
      <c r="CY31" s="23">
        <v>2.5</v>
      </c>
      <c r="CZ31" s="24">
        <v>10</v>
      </c>
      <c r="DA31" s="24">
        <v>10</v>
      </c>
      <c r="DB31" s="24">
        <v>5</v>
      </c>
      <c r="DC31" s="24">
        <v>10</v>
      </c>
      <c r="DD31" s="24">
        <v>2.5</v>
      </c>
      <c r="DE31" s="24">
        <v>5</v>
      </c>
      <c r="DF31" s="24">
        <v>10</v>
      </c>
      <c r="DG31" s="24">
        <v>10</v>
      </c>
      <c r="DH31" s="24">
        <v>2.5</v>
      </c>
      <c r="DI31" s="24">
        <v>7.5</v>
      </c>
      <c r="DJ31" s="24">
        <v>10</v>
      </c>
      <c r="DK31" s="25">
        <v>10</v>
      </c>
      <c r="DL31" s="25">
        <v>7.5</v>
      </c>
      <c r="DM31" s="25">
        <v>5</v>
      </c>
      <c r="DN31" s="25">
        <v>10</v>
      </c>
      <c r="DO31" s="25">
        <v>10</v>
      </c>
      <c r="DP31" s="25">
        <v>10</v>
      </c>
      <c r="DQ31" s="26">
        <v>5</v>
      </c>
      <c r="DR31" s="26">
        <v>10</v>
      </c>
      <c r="DS31" s="26">
        <v>7.5</v>
      </c>
      <c r="DT31" s="26">
        <v>2.5</v>
      </c>
      <c r="DU31" s="27">
        <v>5</v>
      </c>
      <c r="DV31" s="27">
        <v>7.5</v>
      </c>
      <c r="DW31" s="27">
        <v>2.5</v>
      </c>
      <c r="DX31" s="27">
        <v>2.5</v>
      </c>
      <c r="DY31" s="28">
        <v>5</v>
      </c>
      <c r="DZ31" s="28">
        <v>5</v>
      </c>
      <c r="EA31" s="28">
        <v>7.5</v>
      </c>
      <c r="EB31" s="28">
        <v>7.5</v>
      </c>
      <c r="EC31" s="25">
        <v>2.5</v>
      </c>
      <c r="ED31" s="25">
        <v>7.5</v>
      </c>
      <c r="EE31" s="25">
        <v>10</v>
      </c>
      <c r="EF31" s="25">
        <v>7.5</v>
      </c>
      <c r="EG31" s="25">
        <v>10</v>
      </c>
      <c r="EH31" s="25">
        <v>5</v>
      </c>
      <c r="EI31" s="25">
        <v>2.5</v>
      </c>
      <c r="EJ31" s="25">
        <v>5</v>
      </c>
      <c r="EK31" s="27">
        <v>7.5</v>
      </c>
      <c r="EL31" s="27">
        <v>10</v>
      </c>
      <c r="EM31" s="27">
        <v>7.5</v>
      </c>
      <c r="EN31" s="27">
        <v>7.5</v>
      </c>
      <c r="EO31" s="27">
        <v>7.5</v>
      </c>
      <c r="EP31" s="29">
        <v>10</v>
      </c>
      <c r="EQ31" s="29">
        <v>10</v>
      </c>
      <c r="ER31" s="29">
        <v>10</v>
      </c>
      <c r="ES31" s="29">
        <v>10</v>
      </c>
      <c r="ET31" s="29">
        <v>10</v>
      </c>
      <c r="EU31" s="29">
        <v>10</v>
      </c>
      <c r="EV31" s="29">
        <v>7.5</v>
      </c>
      <c r="EW31" s="29">
        <v>10</v>
      </c>
      <c r="EX31" s="30">
        <v>7.5</v>
      </c>
      <c r="EY31" s="30">
        <v>10</v>
      </c>
      <c r="EZ31" s="30">
        <v>7.5</v>
      </c>
      <c r="FA31" s="30">
        <v>10</v>
      </c>
      <c r="FB31" s="30">
        <v>7.5</v>
      </c>
      <c r="FC31" s="31">
        <v>7.5</v>
      </c>
      <c r="FD31" s="31">
        <v>7.5</v>
      </c>
      <c r="FE31" s="31">
        <v>2.5</v>
      </c>
      <c r="FF31" s="31">
        <v>2.5</v>
      </c>
      <c r="FG31" s="32">
        <v>7.5</v>
      </c>
      <c r="FH31" s="32">
        <v>10</v>
      </c>
      <c r="FI31" s="32">
        <v>10</v>
      </c>
      <c r="FJ31" s="32">
        <v>10</v>
      </c>
      <c r="FK31" s="32">
        <v>10</v>
      </c>
      <c r="FL31" s="32">
        <v>10</v>
      </c>
      <c r="FM31" s="26">
        <v>7.5</v>
      </c>
      <c r="FN31" s="26">
        <v>10</v>
      </c>
      <c r="FO31" s="26">
        <v>10</v>
      </c>
      <c r="FP31" s="26">
        <v>10</v>
      </c>
      <c r="FQ31" s="26">
        <v>10</v>
      </c>
      <c r="FR31" s="26">
        <v>10</v>
      </c>
      <c r="FS31" s="33">
        <v>7.5</v>
      </c>
      <c r="FT31" s="33">
        <v>7.5</v>
      </c>
      <c r="FU31" s="33">
        <v>7.5</v>
      </c>
      <c r="FV31" s="33">
        <v>7.5</v>
      </c>
      <c r="FW31" s="33">
        <v>7.5</v>
      </c>
      <c r="FX31" s="33">
        <v>7.5</v>
      </c>
      <c r="FY31" s="34">
        <v>10</v>
      </c>
      <c r="FZ31" s="34">
        <v>10</v>
      </c>
      <c r="GA31" s="34">
        <v>10</v>
      </c>
      <c r="GB31" s="34">
        <v>10</v>
      </c>
      <c r="GC31" s="34">
        <v>10</v>
      </c>
      <c r="GD31" s="35">
        <v>10</v>
      </c>
      <c r="GE31" s="35">
        <v>7.5</v>
      </c>
      <c r="GF31" s="35">
        <v>7.5</v>
      </c>
      <c r="GG31" s="35">
        <v>7.5</v>
      </c>
      <c r="GH31" s="35">
        <v>10</v>
      </c>
      <c r="GI31" s="36">
        <v>7.5</v>
      </c>
      <c r="GJ31" s="36">
        <v>10</v>
      </c>
      <c r="GK31" s="36">
        <v>10</v>
      </c>
      <c r="GL31" s="36">
        <v>7.5</v>
      </c>
      <c r="GM31" s="37">
        <v>10</v>
      </c>
      <c r="GN31" s="37">
        <v>10</v>
      </c>
      <c r="GO31" s="37">
        <v>7.5</v>
      </c>
      <c r="GP31" s="37">
        <v>7.5</v>
      </c>
      <c r="GQ31" s="38">
        <v>7.5</v>
      </c>
      <c r="GR31" s="38">
        <v>7.5</v>
      </c>
      <c r="GS31" s="38">
        <v>5</v>
      </c>
      <c r="GT31" s="38">
        <v>5</v>
      </c>
      <c r="GU31" s="39">
        <v>7.5</v>
      </c>
      <c r="GV31" s="39">
        <v>5</v>
      </c>
      <c r="GW31" s="39">
        <v>5</v>
      </c>
      <c r="GX31" s="39">
        <v>10</v>
      </c>
      <c r="GY31" s="40">
        <v>7.5</v>
      </c>
      <c r="GZ31" s="40">
        <v>7.5</v>
      </c>
      <c r="HA31" s="40">
        <v>5</v>
      </c>
      <c r="HB31" s="40">
        <v>7.5</v>
      </c>
    </row>
    <row r="32" spans="1:210" s="1" customFormat="1" ht="15.5" x14ac:dyDescent="0.35">
      <c r="A32" s="22" t="s">
        <v>43</v>
      </c>
      <c r="B32" s="22" t="s">
        <v>73</v>
      </c>
      <c r="C32" s="22" t="s">
        <v>81</v>
      </c>
      <c r="D32" s="51">
        <v>7.5</v>
      </c>
      <c r="E32" s="51">
        <v>2.5</v>
      </c>
      <c r="F32" s="51">
        <v>7.5</v>
      </c>
      <c r="G32" s="51">
        <v>2.5</v>
      </c>
      <c r="H32" s="51">
        <v>10</v>
      </c>
      <c r="I32" s="51">
        <v>2.5</v>
      </c>
      <c r="J32" s="51">
        <v>0</v>
      </c>
      <c r="K32" s="51">
        <v>5</v>
      </c>
      <c r="L32" s="51">
        <v>10</v>
      </c>
      <c r="M32" s="51">
        <v>10</v>
      </c>
      <c r="N32" s="51">
        <v>10</v>
      </c>
      <c r="O32" s="51">
        <v>10</v>
      </c>
      <c r="P32" s="51">
        <v>10</v>
      </c>
      <c r="Q32" s="51">
        <v>7.5</v>
      </c>
      <c r="R32" s="51">
        <v>10</v>
      </c>
      <c r="S32" s="51">
        <v>10</v>
      </c>
      <c r="T32" s="51">
        <v>7.5</v>
      </c>
      <c r="U32" s="51">
        <v>0</v>
      </c>
      <c r="V32" s="51">
        <v>10</v>
      </c>
      <c r="W32" s="51">
        <v>10</v>
      </c>
      <c r="X32" s="52">
        <v>7.5</v>
      </c>
      <c r="Y32" s="52">
        <v>7.5</v>
      </c>
      <c r="Z32" s="52">
        <v>2.5</v>
      </c>
      <c r="AA32" s="52">
        <v>7.5</v>
      </c>
      <c r="AB32" s="53">
        <v>7.5</v>
      </c>
      <c r="AC32" s="53">
        <v>7.5</v>
      </c>
      <c r="AD32" s="53">
        <v>10</v>
      </c>
      <c r="AE32" s="53">
        <v>10</v>
      </c>
      <c r="AF32" s="54">
        <v>2.5</v>
      </c>
      <c r="AG32" s="54">
        <v>7.5</v>
      </c>
      <c r="AH32" s="54">
        <v>10</v>
      </c>
      <c r="AI32" s="54">
        <v>7.5</v>
      </c>
      <c r="AJ32" s="54">
        <v>10</v>
      </c>
      <c r="AK32" s="54">
        <v>10</v>
      </c>
      <c r="AL32" s="55">
        <v>10</v>
      </c>
      <c r="AM32" s="55">
        <v>10</v>
      </c>
      <c r="AN32" s="55">
        <v>10</v>
      </c>
      <c r="AO32" s="55">
        <v>5</v>
      </c>
      <c r="AP32" s="55">
        <v>10</v>
      </c>
      <c r="AQ32" s="56">
        <v>7.5</v>
      </c>
      <c r="AR32" s="56">
        <v>10</v>
      </c>
      <c r="AS32" s="56">
        <v>10</v>
      </c>
      <c r="AT32" s="56">
        <v>10</v>
      </c>
      <c r="AU32" s="56">
        <v>7.5</v>
      </c>
      <c r="AV32" s="57">
        <v>10</v>
      </c>
      <c r="AW32" s="57">
        <v>10</v>
      </c>
      <c r="AX32" s="57">
        <v>7.5</v>
      </c>
      <c r="AY32" s="57">
        <v>10</v>
      </c>
      <c r="AZ32" s="57">
        <v>10</v>
      </c>
      <c r="BA32" s="57">
        <v>10</v>
      </c>
      <c r="BB32" s="58">
        <v>10</v>
      </c>
      <c r="BC32" s="58">
        <v>10</v>
      </c>
      <c r="BD32" s="58">
        <v>7.5</v>
      </c>
      <c r="BE32" s="58">
        <v>7.5</v>
      </c>
      <c r="BF32" s="58">
        <v>7.5</v>
      </c>
      <c r="BG32" s="58">
        <v>7.5</v>
      </c>
      <c r="BH32" s="51">
        <v>7.5</v>
      </c>
      <c r="BI32" s="51">
        <v>7.5</v>
      </c>
      <c r="BJ32" s="51">
        <v>2.5</v>
      </c>
      <c r="BK32" s="51">
        <v>7.5</v>
      </c>
      <c r="BL32" s="51">
        <v>10</v>
      </c>
      <c r="BM32" s="51">
        <v>7.5</v>
      </c>
      <c r="BN32" s="51">
        <v>10</v>
      </c>
      <c r="BO32" s="51">
        <v>10</v>
      </c>
      <c r="BP32" s="51">
        <v>7.5</v>
      </c>
      <c r="BQ32" s="51">
        <v>7.5</v>
      </c>
      <c r="BR32" s="51">
        <v>7.5</v>
      </c>
      <c r="BS32" s="51">
        <v>10</v>
      </c>
      <c r="BT32" s="51">
        <v>2.5</v>
      </c>
      <c r="BU32" s="51">
        <v>10</v>
      </c>
      <c r="BV32" s="51">
        <v>2.5</v>
      </c>
      <c r="BW32" s="52">
        <v>7.5</v>
      </c>
      <c r="BX32" s="52">
        <v>7.5</v>
      </c>
      <c r="BY32" s="52">
        <v>10</v>
      </c>
      <c r="BZ32" s="52">
        <v>7.5</v>
      </c>
      <c r="CA32" s="52">
        <v>10</v>
      </c>
      <c r="CB32" s="53">
        <v>10</v>
      </c>
      <c r="CC32" s="53">
        <v>10</v>
      </c>
      <c r="CD32" s="53">
        <v>10</v>
      </c>
      <c r="CE32" s="53">
        <v>10</v>
      </c>
      <c r="CF32" s="53">
        <v>10</v>
      </c>
      <c r="CG32" s="59">
        <v>10</v>
      </c>
      <c r="CH32" s="59">
        <v>10</v>
      </c>
      <c r="CI32" s="59">
        <v>10</v>
      </c>
      <c r="CJ32" s="59">
        <v>10</v>
      </c>
      <c r="CK32" s="59">
        <v>7.5</v>
      </c>
      <c r="CL32" s="55">
        <v>10</v>
      </c>
      <c r="CM32" s="55">
        <v>10</v>
      </c>
      <c r="CN32" s="55">
        <v>10</v>
      </c>
      <c r="CO32" s="55">
        <v>7.5</v>
      </c>
      <c r="CP32" s="55">
        <v>7.5</v>
      </c>
      <c r="CQ32" s="56">
        <v>10</v>
      </c>
      <c r="CR32" s="56">
        <v>7.5</v>
      </c>
      <c r="CS32" s="56">
        <v>10</v>
      </c>
      <c r="CT32" s="56">
        <v>2.5</v>
      </c>
      <c r="CU32" s="56">
        <v>10</v>
      </c>
      <c r="CV32" s="23">
        <v>10</v>
      </c>
      <c r="CW32" s="23">
        <v>10</v>
      </c>
      <c r="CX32" s="23">
        <v>10</v>
      </c>
      <c r="CY32" s="23">
        <v>7.5</v>
      </c>
      <c r="CZ32" s="24">
        <v>10</v>
      </c>
      <c r="DA32" s="24">
        <v>10</v>
      </c>
      <c r="DB32" s="24">
        <v>10</v>
      </c>
      <c r="DC32" s="24">
        <v>10</v>
      </c>
      <c r="DD32" s="24">
        <v>7.5</v>
      </c>
      <c r="DE32" s="24">
        <v>0</v>
      </c>
      <c r="DF32" s="24">
        <v>10</v>
      </c>
      <c r="DG32" s="24">
        <v>10</v>
      </c>
      <c r="DH32" s="24">
        <v>7.5</v>
      </c>
      <c r="DI32" s="24">
        <v>7.5</v>
      </c>
      <c r="DJ32" s="24">
        <v>10</v>
      </c>
      <c r="DK32" s="25">
        <v>10</v>
      </c>
      <c r="DL32" s="25">
        <v>10</v>
      </c>
      <c r="DM32" s="25">
        <v>10</v>
      </c>
      <c r="DN32" s="25">
        <v>10</v>
      </c>
      <c r="DO32" s="25">
        <v>2.5</v>
      </c>
      <c r="DP32" s="25">
        <v>10</v>
      </c>
      <c r="DQ32" s="26">
        <v>10</v>
      </c>
      <c r="DR32" s="26">
        <v>10</v>
      </c>
      <c r="DS32" s="26">
        <v>10</v>
      </c>
      <c r="DT32" s="26">
        <v>2.5</v>
      </c>
      <c r="DU32" s="27">
        <v>10</v>
      </c>
      <c r="DV32" s="27">
        <v>10</v>
      </c>
      <c r="DW32" s="27">
        <v>10</v>
      </c>
      <c r="DX32" s="27">
        <v>10</v>
      </c>
      <c r="DY32" s="28">
        <v>2.5</v>
      </c>
      <c r="DZ32" s="28">
        <v>2.5</v>
      </c>
      <c r="EA32" s="28">
        <v>10</v>
      </c>
      <c r="EB32" s="28">
        <v>10</v>
      </c>
      <c r="EC32" s="25">
        <v>10</v>
      </c>
      <c r="ED32" s="25">
        <v>10</v>
      </c>
      <c r="EE32" s="25">
        <v>10</v>
      </c>
      <c r="EF32" s="25">
        <v>10</v>
      </c>
      <c r="EG32" s="25">
        <v>10</v>
      </c>
      <c r="EH32" s="25">
        <v>10</v>
      </c>
      <c r="EI32" s="25">
        <v>10</v>
      </c>
      <c r="EJ32" s="25">
        <v>10</v>
      </c>
      <c r="EK32" s="27">
        <v>2.5</v>
      </c>
      <c r="EL32" s="27">
        <v>10</v>
      </c>
      <c r="EM32" s="27">
        <v>2.5</v>
      </c>
      <c r="EN32" s="27">
        <v>2.5</v>
      </c>
      <c r="EO32" s="27">
        <v>10</v>
      </c>
      <c r="EP32" s="29">
        <v>10</v>
      </c>
      <c r="EQ32" s="29">
        <v>10</v>
      </c>
      <c r="ER32" s="29">
        <v>10</v>
      </c>
      <c r="ES32" s="29">
        <v>10</v>
      </c>
      <c r="ET32" s="29">
        <v>10</v>
      </c>
      <c r="EU32" s="29">
        <v>10</v>
      </c>
      <c r="EV32" s="29">
        <v>10</v>
      </c>
      <c r="EW32" s="29">
        <v>10</v>
      </c>
      <c r="EX32" s="30">
        <v>2.5</v>
      </c>
      <c r="EY32" s="30">
        <v>7.5</v>
      </c>
      <c r="EZ32" s="30">
        <v>2.5</v>
      </c>
      <c r="FA32" s="30">
        <v>2.5</v>
      </c>
      <c r="FB32" s="30">
        <v>10</v>
      </c>
      <c r="FC32" s="31">
        <v>10</v>
      </c>
      <c r="FD32" s="31">
        <v>2.5</v>
      </c>
      <c r="FE32" s="31">
        <v>10</v>
      </c>
      <c r="FF32" s="31">
        <v>10</v>
      </c>
      <c r="FG32" s="32">
        <v>7.5</v>
      </c>
      <c r="FH32" s="32">
        <v>7.5</v>
      </c>
      <c r="FI32" s="32">
        <v>7.5</v>
      </c>
      <c r="FJ32" s="32">
        <v>7.5</v>
      </c>
      <c r="FK32" s="32">
        <v>7.5</v>
      </c>
      <c r="FL32" s="32">
        <v>7.5</v>
      </c>
      <c r="FM32" s="26">
        <v>7.5</v>
      </c>
      <c r="FN32" s="26">
        <v>7.5</v>
      </c>
      <c r="FO32" s="26">
        <v>7.5</v>
      </c>
      <c r="FP32" s="26">
        <v>7.5</v>
      </c>
      <c r="FQ32" s="26">
        <v>7.5</v>
      </c>
      <c r="FR32" s="26">
        <v>7.5</v>
      </c>
      <c r="FS32" s="33">
        <v>10</v>
      </c>
      <c r="FT32" s="33">
        <v>10</v>
      </c>
      <c r="FU32" s="33">
        <v>10</v>
      </c>
      <c r="FV32" s="33">
        <v>10</v>
      </c>
      <c r="FW32" s="33">
        <v>10</v>
      </c>
      <c r="FX32" s="33">
        <v>10</v>
      </c>
      <c r="FY32" s="34">
        <v>10</v>
      </c>
      <c r="FZ32" s="34">
        <v>10</v>
      </c>
      <c r="GA32" s="34">
        <v>10</v>
      </c>
      <c r="GB32" s="34">
        <v>10</v>
      </c>
      <c r="GC32" s="34">
        <v>10</v>
      </c>
      <c r="GD32" s="35">
        <v>10</v>
      </c>
      <c r="GE32" s="35">
        <v>10</v>
      </c>
      <c r="GF32" s="35">
        <v>10</v>
      </c>
      <c r="GG32" s="35">
        <v>10</v>
      </c>
      <c r="GH32" s="35">
        <v>10</v>
      </c>
      <c r="GI32" s="36">
        <v>10</v>
      </c>
      <c r="GJ32" s="36">
        <v>10</v>
      </c>
      <c r="GK32" s="36">
        <v>10</v>
      </c>
      <c r="GL32" s="36">
        <v>10</v>
      </c>
      <c r="GM32" s="37">
        <v>10</v>
      </c>
      <c r="GN32" s="37">
        <v>10</v>
      </c>
      <c r="GO32" s="37">
        <v>7.5</v>
      </c>
      <c r="GP32" s="37">
        <v>7.5</v>
      </c>
      <c r="GQ32" s="38">
        <v>10</v>
      </c>
      <c r="GR32" s="38">
        <v>7.5</v>
      </c>
      <c r="GS32" s="38">
        <v>10</v>
      </c>
      <c r="GT32" s="38">
        <v>10</v>
      </c>
      <c r="GU32" s="39">
        <v>10</v>
      </c>
      <c r="GV32" s="39">
        <v>10</v>
      </c>
      <c r="GW32" s="39">
        <v>10</v>
      </c>
      <c r="GX32" s="39">
        <v>10</v>
      </c>
      <c r="GY32" s="40">
        <v>10</v>
      </c>
      <c r="GZ32" s="40">
        <v>10</v>
      </c>
      <c r="HA32" s="40">
        <v>10</v>
      </c>
      <c r="HB32" s="40">
        <v>10</v>
      </c>
    </row>
    <row r="33" spans="1:210" s="1" customFormat="1" ht="15.5" x14ac:dyDescent="0.35">
      <c r="A33" s="22" t="s">
        <v>43</v>
      </c>
      <c r="B33" s="22" t="s">
        <v>64</v>
      </c>
      <c r="C33" s="22" t="s">
        <v>82</v>
      </c>
      <c r="D33" s="51">
        <v>10</v>
      </c>
      <c r="E33" s="51">
        <v>7.5</v>
      </c>
      <c r="F33" s="51">
        <v>2.5</v>
      </c>
      <c r="G33" s="51">
        <v>10</v>
      </c>
      <c r="H33" s="51">
        <v>10</v>
      </c>
      <c r="I33" s="51">
        <v>10</v>
      </c>
      <c r="J33" s="51">
        <v>10</v>
      </c>
      <c r="K33" s="51">
        <v>10</v>
      </c>
      <c r="L33" s="51">
        <v>10</v>
      </c>
      <c r="M33" s="51">
        <v>10</v>
      </c>
      <c r="N33" s="51">
        <v>10</v>
      </c>
      <c r="O33" s="51">
        <v>10</v>
      </c>
      <c r="P33" s="51">
        <v>10</v>
      </c>
      <c r="Q33" s="51">
        <v>7.5</v>
      </c>
      <c r="R33" s="51">
        <v>10</v>
      </c>
      <c r="S33" s="51">
        <v>7.5</v>
      </c>
      <c r="T33" s="51">
        <v>10</v>
      </c>
      <c r="U33" s="51">
        <v>7.5</v>
      </c>
      <c r="V33" s="51">
        <v>10</v>
      </c>
      <c r="W33" s="51">
        <v>10</v>
      </c>
      <c r="X33" s="52">
        <v>10</v>
      </c>
      <c r="Y33" s="52">
        <v>10</v>
      </c>
      <c r="Z33" s="52">
        <v>10</v>
      </c>
      <c r="AA33" s="52">
        <v>7.5</v>
      </c>
      <c r="AB33" s="53">
        <v>7.5</v>
      </c>
      <c r="AC33" s="53">
        <v>10</v>
      </c>
      <c r="AD33" s="53">
        <v>10</v>
      </c>
      <c r="AE33" s="53">
        <v>10</v>
      </c>
      <c r="AF33" s="54">
        <v>7.5</v>
      </c>
      <c r="AG33" s="54">
        <v>10</v>
      </c>
      <c r="AH33" s="54">
        <v>10</v>
      </c>
      <c r="AI33" s="54">
        <v>7.5</v>
      </c>
      <c r="AJ33" s="54">
        <v>10</v>
      </c>
      <c r="AK33" s="54">
        <v>7.5</v>
      </c>
      <c r="AL33" s="55">
        <v>7.5</v>
      </c>
      <c r="AM33" s="55">
        <v>7.5</v>
      </c>
      <c r="AN33" s="55">
        <v>7.5</v>
      </c>
      <c r="AO33" s="55">
        <v>2.5</v>
      </c>
      <c r="AP33" s="55">
        <v>7.5</v>
      </c>
      <c r="AQ33" s="56">
        <v>2.5</v>
      </c>
      <c r="AR33" s="56">
        <v>10</v>
      </c>
      <c r="AS33" s="56">
        <v>10</v>
      </c>
      <c r="AT33" s="56">
        <v>10</v>
      </c>
      <c r="AU33" s="56">
        <v>7.5</v>
      </c>
      <c r="AV33" s="57">
        <v>10</v>
      </c>
      <c r="AW33" s="57">
        <v>7.5</v>
      </c>
      <c r="AX33" s="57">
        <v>2.5</v>
      </c>
      <c r="AY33" s="57">
        <v>2.5</v>
      </c>
      <c r="AZ33" s="57">
        <v>2.5</v>
      </c>
      <c r="BA33" s="57">
        <v>2.5</v>
      </c>
      <c r="BB33" s="58">
        <v>10</v>
      </c>
      <c r="BC33" s="58">
        <v>10</v>
      </c>
      <c r="BD33" s="58">
        <v>7.5</v>
      </c>
      <c r="BE33" s="58">
        <v>7.5</v>
      </c>
      <c r="BF33" s="58">
        <v>7.5</v>
      </c>
      <c r="BG33" s="58">
        <v>2.5</v>
      </c>
      <c r="BH33" s="51">
        <v>7.5</v>
      </c>
      <c r="BI33" s="51">
        <v>10</v>
      </c>
      <c r="BJ33" s="51">
        <v>2.5</v>
      </c>
      <c r="BK33" s="51">
        <v>7.5</v>
      </c>
      <c r="BL33" s="51">
        <v>7.5</v>
      </c>
      <c r="BM33" s="51">
        <v>2.5</v>
      </c>
      <c r="BN33" s="51">
        <v>0</v>
      </c>
      <c r="BO33" s="51">
        <v>10</v>
      </c>
      <c r="BP33" s="51">
        <v>10</v>
      </c>
      <c r="BQ33" s="51">
        <v>10</v>
      </c>
      <c r="BR33" s="51">
        <v>10</v>
      </c>
      <c r="BS33" s="51">
        <v>10</v>
      </c>
      <c r="BT33" s="51">
        <v>2.5</v>
      </c>
      <c r="BU33" s="51">
        <v>10</v>
      </c>
      <c r="BV33" s="51">
        <v>2.5</v>
      </c>
      <c r="BW33" s="52">
        <v>7.5</v>
      </c>
      <c r="BX33" s="52">
        <v>7.5</v>
      </c>
      <c r="BY33" s="52">
        <v>7.5</v>
      </c>
      <c r="BZ33" s="52">
        <v>2.5</v>
      </c>
      <c r="CA33" s="52">
        <v>7.5</v>
      </c>
      <c r="CB33" s="53">
        <v>7.5</v>
      </c>
      <c r="CC33" s="53">
        <v>7.5</v>
      </c>
      <c r="CD33" s="53">
        <v>7.5</v>
      </c>
      <c r="CE33" s="53">
        <v>10</v>
      </c>
      <c r="CF33" s="53">
        <v>10</v>
      </c>
      <c r="CG33" s="59">
        <v>7.5</v>
      </c>
      <c r="CH33" s="59">
        <v>7.5</v>
      </c>
      <c r="CI33" s="59">
        <v>2.5</v>
      </c>
      <c r="CJ33" s="59">
        <v>10</v>
      </c>
      <c r="CK33" s="59">
        <v>2.5</v>
      </c>
      <c r="CL33" s="55">
        <v>10</v>
      </c>
      <c r="CM33" s="55">
        <v>10</v>
      </c>
      <c r="CN33" s="55">
        <v>10</v>
      </c>
      <c r="CO33" s="55">
        <v>2.5</v>
      </c>
      <c r="CP33" s="55">
        <v>2.5</v>
      </c>
      <c r="CQ33" s="56">
        <v>10</v>
      </c>
      <c r="CR33" s="56">
        <v>7.5</v>
      </c>
      <c r="CS33" s="56">
        <v>2.5</v>
      </c>
      <c r="CT33" s="56">
        <v>7.5</v>
      </c>
      <c r="CU33" s="56">
        <v>7.5</v>
      </c>
      <c r="CV33" s="23">
        <v>7.5</v>
      </c>
      <c r="CW33" s="23">
        <v>10</v>
      </c>
      <c r="CX33" s="23">
        <v>10</v>
      </c>
      <c r="CY33" s="23">
        <v>0</v>
      </c>
      <c r="CZ33" s="24">
        <v>10</v>
      </c>
      <c r="DA33" s="24">
        <v>10</v>
      </c>
      <c r="DB33" s="24">
        <v>0</v>
      </c>
      <c r="DC33" s="24">
        <v>10</v>
      </c>
      <c r="DD33" s="24">
        <v>10</v>
      </c>
      <c r="DE33" s="24">
        <v>2.5</v>
      </c>
      <c r="DF33" s="24">
        <v>10</v>
      </c>
      <c r="DG33" s="24">
        <v>10</v>
      </c>
      <c r="DH33" s="24">
        <v>0</v>
      </c>
      <c r="DI33" s="24">
        <v>0</v>
      </c>
      <c r="DJ33" s="24">
        <v>7.5</v>
      </c>
      <c r="DK33" s="25">
        <v>10</v>
      </c>
      <c r="DL33" s="25">
        <v>10</v>
      </c>
      <c r="DM33" s="25">
        <v>10</v>
      </c>
      <c r="DN33" s="25">
        <v>10</v>
      </c>
      <c r="DO33" s="25">
        <v>10</v>
      </c>
      <c r="DP33" s="25">
        <v>7.5</v>
      </c>
      <c r="DQ33" s="26">
        <v>10</v>
      </c>
      <c r="DR33" s="26">
        <v>10</v>
      </c>
      <c r="DS33" s="26">
        <v>10</v>
      </c>
      <c r="DT33" s="26">
        <v>0</v>
      </c>
      <c r="DU33" s="27">
        <v>10</v>
      </c>
      <c r="DV33" s="27">
        <v>10</v>
      </c>
      <c r="DW33" s="27">
        <v>0</v>
      </c>
      <c r="DX33" s="27">
        <v>0</v>
      </c>
      <c r="DY33" s="28">
        <v>10</v>
      </c>
      <c r="DZ33" s="28">
        <v>10</v>
      </c>
      <c r="EA33" s="28">
        <v>10</v>
      </c>
      <c r="EB33" s="28">
        <v>10</v>
      </c>
      <c r="EC33" s="25">
        <v>10</v>
      </c>
      <c r="ED33" s="25">
        <v>10</v>
      </c>
      <c r="EE33" s="25">
        <v>10</v>
      </c>
      <c r="EF33" s="25">
        <v>10</v>
      </c>
      <c r="EG33" s="25">
        <v>7.5</v>
      </c>
      <c r="EH33" s="25">
        <v>0</v>
      </c>
      <c r="EI33" s="25">
        <v>0</v>
      </c>
      <c r="EJ33" s="25">
        <v>10</v>
      </c>
      <c r="EK33" s="27">
        <v>7.5</v>
      </c>
      <c r="EL33" s="27">
        <v>10</v>
      </c>
      <c r="EM33" s="27">
        <v>10</v>
      </c>
      <c r="EN33" s="27">
        <v>10</v>
      </c>
      <c r="EO33" s="27">
        <v>10</v>
      </c>
      <c r="EP33" s="29">
        <v>10</v>
      </c>
      <c r="EQ33" s="29">
        <v>10</v>
      </c>
      <c r="ER33" s="29">
        <v>10</v>
      </c>
      <c r="ES33" s="29">
        <v>10</v>
      </c>
      <c r="ET33" s="29">
        <v>10</v>
      </c>
      <c r="EU33" s="29">
        <v>0</v>
      </c>
      <c r="EV33" s="29">
        <v>0</v>
      </c>
      <c r="EW33" s="29">
        <v>10</v>
      </c>
      <c r="EX33" s="30">
        <v>7.5</v>
      </c>
      <c r="EY33" s="30">
        <v>7.5</v>
      </c>
      <c r="EZ33" s="30">
        <v>10</v>
      </c>
      <c r="FA33" s="30">
        <v>7.5</v>
      </c>
      <c r="FB33" s="30">
        <v>7.5</v>
      </c>
      <c r="FC33" s="31">
        <v>10</v>
      </c>
      <c r="FD33" s="31">
        <v>7.5</v>
      </c>
      <c r="FE33" s="31">
        <v>7.5</v>
      </c>
      <c r="FF33" s="31">
        <v>7.5</v>
      </c>
      <c r="FG33" s="32">
        <v>10</v>
      </c>
      <c r="FH33" s="32">
        <v>10</v>
      </c>
      <c r="FI33" s="32">
        <v>10</v>
      </c>
      <c r="FJ33" s="32">
        <v>10</v>
      </c>
      <c r="FK33" s="32">
        <v>10</v>
      </c>
      <c r="FL33" s="32">
        <v>7.5</v>
      </c>
      <c r="FM33" s="26">
        <v>10</v>
      </c>
      <c r="FN33" s="26">
        <v>10</v>
      </c>
      <c r="FO33" s="26">
        <v>10</v>
      </c>
      <c r="FP33" s="26">
        <v>10</v>
      </c>
      <c r="FQ33" s="26">
        <v>10</v>
      </c>
      <c r="FR33" s="26">
        <v>10</v>
      </c>
      <c r="FS33" s="33">
        <v>7.5</v>
      </c>
      <c r="FT33" s="33">
        <v>10</v>
      </c>
      <c r="FU33" s="33">
        <v>10</v>
      </c>
      <c r="FV33" s="33">
        <v>10</v>
      </c>
      <c r="FW33" s="33">
        <v>10</v>
      </c>
      <c r="FX33" s="33">
        <v>10</v>
      </c>
      <c r="FY33" s="34">
        <v>7.5</v>
      </c>
      <c r="FZ33" s="34">
        <v>7.5</v>
      </c>
      <c r="GA33" s="34">
        <v>7.5</v>
      </c>
      <c r="GB33" s="34">
        <v>7.5</v>
      </c>
      <c r="GC33" s="34">
        <v>2.5</v>
      </c>
      <c r="GD33" s="35">
        <v>7.5</v>
      </c>
      <c r="GE33" s="35">
        <v>7.5</v>
      </c>
      <c r="GF33" s="35">
        <v>7.5</v>
      </c>
      <c r="GG33" s="35">
        <v>7.5</v>
      </c>
      <c r="GH33" s="35">
        <v>10</v>
      </c>
      <c r="GI33" s="36">
        <v>7.5</v>
      </c>
      <c r="GJ33" s="36">
        <v>10</v>
      </c>
      <c r="GK33" s="36">
        <v>7.5</v>
      </c>
      <c r="GL33" s="36">
        <v>7.5</v>
      </c>
      <c r="GM33" s="37">
        <v>2.5</v>
      </c>
      <c r="GN33" s="37">
        <v>10</v>
      </c>
      <c r="GO33" s="37">
        <v>10</v>
      </c>
      <c r="GP33" s="37">
        <v>10</v>
      </c>
      <c r="GQ33" s="38">
        <v>7.5</v>
      </c>
      <c r="GR33" s="38">
        <v>7.5</v>
      </c>
      <c r="GS33" s="38">
        <v>7.5</v>
      </c>
      <c r="GT33" s="38">
        <v>7.5</v>
      </c>
      <c r="GU33" s="39">
        <v>10</v>
      </c>
      <c r="GV33" s="39">
        <v>7.5</v>
      </c>
      <c r="GW33" s="39">
        <v>7.5</v>
      </c>
      <c r="GX33" s="39">
        <v>10</v>
      </c>
      <c r="GY33" s="40">
        <v>10</v>
      </c>
      <c r="GZ33" s="40">
        <v>10</v>
      </c>
      <c r="HA33" s="40">
        <v>10</v>
      </c>
      <c r="HB33" s="40">
        <v>10</v>
      </c>
    </row>
    <row r="34" spans="1:210" s="1" customFormat="1" ht="15.5" x14ac:dyDescent="0.35">
      <c r="A34" s="22" t="s">
        <v>43</v>
      </c>
      <c r="B34" s="22" t="s">
        <v>67</v>
      </c>
      <c r="C34" s="22" t="s">
        <v>83</v>
      </c>
      <c r="D34" s="51">
        <v>7.5</v>
      </c>
      <c r="E34" s="51">
        <v>7.5</v>
      </c>
      <c r="F34" s="51">
        <v>7.5</v>
      </c>
      <c r="G34" s="51">
        <v>2.5</v>
      </c>
      <c r="H34" s="51">
        <v>2.5</v>
      </c>
      <c r="I34" s="51">
        <v>2.5</v>
      </c>
      <c r="J34" s="51">
        <v>7.5</v>
      </c>
      <c r="K34" s="51">
        <v>7.5</v>
      </c>
      <c r="L34" s="51">
        <v>10</v>
      </c>
      <c r="M34" s="51">
        <v>10</v>
      </c>
      <c r="N34" s="51">
        <v>10</v>
      </c>
      <c r="O34" s="51">
        <v>10</v>
      </c>
      <c r="P34" s="51">
        <v>7.5</v>
      </c>
      <c r="Q34" s="51">
        <v>5</v>
      </c>
      <c r="R34" s="51">
        <v>10</v>
      </c>
      <c r="S34" s="51">
        <v>10</v>
      </c>
      <c r="T34" s="51">
        <v>7.5</v>
      </c>
      <c r="U34" s="51">
        <v>0</v>
      </c>
      <c r="V34" s="51">
        <v>7.5</v>
      </c>
      <c r="W34" s="51">
        <v>7.5</v>
      </c>
      <c r="X34" s="52">
        <v>10</v>
      </c>
      <c r="Y34" s="52">
        <v>10</v>
      </c>
      <c r="Z34" s="52">
        <v>0</v>
      </c>
      <c r="AA34" s="52">
        <v>5</v>
      </c>
      <c r="AB34" s="53">
        <v>7.5</v>
      </c>
      <c r="AC34" s="53">
        <v>7.5</v>
      </c>
      <c r="AD34" s="53">
        <v>7.5</v>
      </c>
      <c r="AE34" s="53">
        <v>7.5</v>
      </c>
      <c r="AF34" s="54">
        <v>2.5</v>
      </c>
      <c r="AG34" s="54">
        <v>7.5</v>
      </c>
      <c r="AH34" s="54">
        <v>7.5</v>
      </c>
      <c r="AI34" s="54">
        <v>7.5</v>
      </c>
      <c r="AJ34" s="54">
        <v>2.5</v>
      </c>
      <c r="AK34" s="54">
        <v>5</v>
      </c>
      <c r="AL34" s="55">
        <v>7.5</v>
      </c>
      <c r="AM34" s="55">
        <v>7.5</v>
      </c>
      <c r="AN34" s="55">
        <v>5</v>
      </c>
      <c r="AO34" s="55">
        <v>2.5</v>
      </c>
      <c r="AP34" s="55">
        <v>5</v>
      </c>
      <c r="AQ34" s="56">
        <v>2.5</v>
      </c>
      <c r="AR34" s="56">
        <v>7.5</v>
      </c>
      <c r="AS34" s="56">
        <v>7.5</v>
      </c>
      <c r="AT34" s="56">
        <v>7.5</v>
      </c>
      <c r="AU34" s="56">
        <v>5</v>
      </c>
      <c r="AV34" s="57">
        <v>7.5</v>
      </c>
      <c r="AW34" s="57">
        <v>7.5</v>
      </c>
      <c r="AX34" s="57">
        <v>7.5</v>
      </c>
      <c r="AY34" s="57">
        <v>5</v>
      </c>
      <c r="AZ34" s="57">
        <v>5</v>
      </c>
      <c r="BA34" s="57">
        <v>5</v>
      </c>
      <c r="BB34" s="58">
        <v>5</v>
      </c>
      <c r="BC34" s="58">
        <v>5</v>
      </c>
      <c r="BD34" s="58">
        <v>5</v>
      </c>
      <c r="BE34" s="58">
        <v>5</v>
      </c>
      <c r="BF34" s="58">
        <v>5</v>
      </c>
      <c r="BG34" s="58">
        <v>5</v>
      </c>
      <c r="BH34" s="51">
        <v>2.5</v>
      </c>
      <c r="BI34" s="51">
        <v>5</v>
      </c>
      <c r="BJ34" s="51">
        <v>5</v>
      </c>
      <c r="BK34" s="51">
        <v>5</v>
      </c>
      <c r="BL34" s="51">
        <v>7.5</v>
      </c>
      <c r="BM34" s="51">
        <v>2.5</v>
      </c>
      <c r="BN34" s="51">
        <v>5</v>
      </c>
      <c r="BO34" s="51">
        <v>5</v>
      </c>
      <c r="BP34" s="51">
        <v>5</v>
      </c>
      <c r="BQ34" s="51">
        <v>5</v>
      </c>
      <c r="BR34" s="51">
        <v>7.5</v>
      </c>
      <c r="BS34" s="51">
        <v>5</v>
      </c>
      <c r="BT34" s="51">
        <v>2.5</v>
      </c>
      <c r="BU34" s="51">
        <v>5</v>
      </c>
      <c r="BV34" s="51">
        <v>2.5</v>
      </c>
      <c r="BW34" s="52">
        <v>5</v>
      </c>
      <c r="BX34" s="52">
        <v>2.5</v>
      </c>
      <c r="BY34" s="52">
        <v>10</v>
      </c>
      <c r="BZ34" s="52">
        <v>7.5</v>
      </c>
      <c r="CA34" s="52">
        <v>7.5</v>
      </c>
      <c r="CB34" s="53">
        <v>5</v>
      </c>
      <c r="CC34" s="53">
        <v>2.5</v>
      </c>
      <c r="CD34" s="53">
        <v>5</v>
      </c>
      <c r="CE34" s="53">
        <v>7.5</v>
      </c>
      <c r="CF34" s="53">
        <v>7.5</v>
      </c>
      <c r="CG34" s="59">
        <v>5</v>
      </c>
      <c r="CH34" s="59">
        <v>2.5</v>
      </c>
      <c r="CI34" s="59">
        <v>5</v>
      </c>
      <c r="CJ34" s="59">
        <v>5</v>
      </c>
      <c r="CK34" s="59">
        <v>5</v>
      </c>
      <c r="CL34" s="55">
        <v>7.5</v>
      </c>
      <c r="CM34" s="55">
        <v>7.5</v>
      </c>
      <c r="CN34" s="55">
        <v>5</v>
      </c>
      <c r="CO34" s="55">
        <v>5</v>
      </c>
      <c r="CP34" s="55">
        <v>5</v>
      </c>
      <c r="CQ34" s="56">
        <v>5</v>
      </c>
      <c r="CR34" s="56">
        <v>5</v>
      </c>
      <c r="CS34" s="56">
        <v>5</v>
      </c>
      <c r="CT34" s="56">
        <v>5</v>
      </c>
      <c r="CU34" s="56">
        <v>2.5</v>
      </c>
      <c r="CV34" s="23">
        <v>5</v>
      </c>
      <c r="CW34" s="23">
        <v>7.5</v>
      </c>
      <c r="CX34" s="23">
        <v>7.5</v>
      </c>
      <c r="CY34" s="23">
        <v>7.5</v>
      </c>
      <c r="CZ34" s="24">
        <v>10</v>
      </c>
      <c r="DA34" s="24">
        <v>7.5</v>
      </c>
      <c r="DB34" s="24">
        <v>7.5</v>
      </c>
      <c r="DC34" s="24">
        <v>10</v>
      </c>
      <c r="DD34" s="24">
        <v>5</v>
      </c>
      <c r="DE34" s="24">
        <v>2.5</v>
      </c>
      <c r="DF34" s="24">
        <v>10</v>
      </c>
      <c r="DG34" s="24">
        <v>10</v>
      </c>
      <c r="DH34" s="24">
        <v>2.5</v>
      </c>
      <c r="DI34" s="24">
        <v>2.5</v>
      </c>
      <c r="DJ34" s="24">
        <v>5</v>
      </c>
      <c r="DK34" s="25">
        <v>5</v>
      </c>
      <c r="DL34" s="25">
        <v>10</v>
      </c>
      <c r="DM34" s="25">
        <v>7.5</v>
      </c>
      <c r="DN34" s="25">
        <v>7.5</v>
      </c>
      <c r="DO34" s="25">
        <v>7.5</v>
      </c>
      <c r="DP34" s="25">
        <v>7.5</v>
      </c>
      <c r="DQ34" s="26">
        <v>7.5</v>
      </c>
      <c r="DR34" s="26">
        <v>10</v>
      </c>
      <c r="DS34" s="26">
        <v>2.5</v>
      </c>
      <c r="DT34" s="26">
        <v>2.5</v>
      </c>
      <c r="DU34" s="27">
        <v>7.5</v>
      </c>
      <c r="DV34" s="27">
        <v>7.5</v>
      </c>
      <c r="DW34" s="27">
        <v>2.5</v>
      </c>
      <c r="DX34" s="27">
        <v>2.5</v>
      </c>
      <c r="DY34" s="28">
        <v>7.5</v>
      </c>
      <c r="DZ34" s="28">
        <v>7.5</v>
      </c>
      <c r="EA34" s="28">
        <v>7.5</v>
      </c>
      <c r="EB34" s="28">
        <v>7.5</v>
      </c>
      <c r="EC34" s="25">
        <v>2.5</v>
      </c>
      <c r="ED34" s="25">
        <v>2.5</v>
      </c>
      <c r="EE34" s="25">
        <v>7.5</v>
      </c>
      <c r="EF34" s="25">
        <v>2.5</v>
      </c>
      <c r="EG34" s="25">
        <v>2.5</v>
      </c>
      <c r="EH34" s="25">
        <v>2.5</v>
      </c>
      <c r="EI34" s="25">
        <v>2.5</v>
      </c>
      <c r="EJ34" s="25">
        <v>7.5</v>
      </c>
      <c r="EK34" s="27">
        <v>7.5</v>
      </c>
      <c r="EL34" s="27">
        <v>7.5</v>
      </c>
      <c r="EM34" s="27">
        <v>5</v>
      </c>
      <c r="EN34" s="27">
        <v>7.5</v>
      </c>
      <c r="EO34" s="27">
        <v>7.5</v>
      </c>
      <c r="EP34" s="29">
        <v>7.5</v>
      </c>
      <c r="EQ34" s="29">
        <v>7.5</v>
      </c>
      <c r="ER34" s="29">
        <v>10</v>
      </c>
      <c r="ES34" s="29">
        <v>7.5</v>
      </c>
      <c r="ET34" s="29">
        <v>7.5</v>
      </c>
      <c r="EU34" s="29">
        <v>5</v>
      </c>
      <c r="EV34" s="29">
        <v>2.5</v>
      </c>
      <c r="EW34" s="29">
        <v>5</v>
      </c>
      <c r="EX34" s="30">
        <v>7.5</v>
      </c>
      <c r="EY34" s="30">
        <v>7.5</v>
      </c>
      <c r="EZ34" s="30">
        <v>5</v>
      </c>
      <c r="FA34" s="30">
        <v>7.5</v>
      </c>
      <c r="FB34" s="30">
        <v>7.5</v>
      </c>
      <c r="FC34" s="31">
        <v>7.5</v>
      </c>
      <c r="FD34" s="31">
        <v>5</v>
      </c>
      <c r="FE34" s="31">
        <v>5</v>
      </c>
      <c r="FF34" s="31">
        <v>5</v>
      </c>
      <c r="FG34" s="32">
        <v>7.5</v>
      </c>
      <c r="FH34" s="32">
        <v>7.5</v>
      </c>
      <c r="FI34" s="32">
        <v>7.5</v>
      </c>
      <c r="FJ34" s="32">
        <v>7.5</v>
      </c>
      <c r="FK34" s="32">
        <v>7.5</v>
      </c>
      <c r="FL34" s="32">
        <v>7.5</v>
      </c>
      <c r="FM34" s="26">
        <v>7.5</v>
      </c>
      <c r="FN34" s="26">
        <v>7.5</v>
      </c>
      <c r="FO34" s="26">
        <v>7.5</v>
      </c>
      <c r="FP34" s="26">
        <v>7.5</v>
      </c>
      <c r="FQ34" s="26">
        <v>7.5</v>
      </c>
      <c r="FR34" s="26">
        <v>7.5</v>
      </c>
      <c r="FS34" s="33">
        <v>7.5</v>
      </c>
      <c r="FT34" s="33">
        <v>10</v>
      </c>
      <c r="FU34" s="33">
        <v>10</v>
      </c>
      <c r="FV34" s="33">
        <v>7.5</v>
      </c>
      <c r="FW34" s="33">
        <v>7.5</v>
      </c>
      <c r="FX34" s="33">
        <v>7.5</v>
      </c>
      <c r="FY34" s="34">
        <v>7.5</v>
      </c>
      <c r="FZ34" s="34">
        <v>7.5</v>
      </c>
      <c r="GA34" s="34">
        <v>7.5</v>
      </c>
      <c r="GB34" s="34">
        <v>7.5</v>
      </c>
      <c r="GC34" s="34">
        <v>7.5</v>
      </c>
      <c r="GD34" s="35">
        <v>5</v>
      </c>
      <c r="GE34" s="35">
        <v>5</v>
      </c>
      <c r="GF34" s="35">
        <v>7.5</v>
      </c>
      <c r="GG34" s="35">
        <v>7.5</v>
      </c>
      <c r="GH34" s="35">
        <v>7.5</v>
      </c>
      <c r="GI34" s="36">
        <v>7.5</v>
      </c>
      <c r="GJ34" s="36">
        <v>10</v>
      </c>
      <c r="GK34" s="36">
        <v>7.5</v>
      </c>
      <c r="GL34" s="36">
        <v>5</v>
      </c>
      <c r="GM34" s="37">
        <v>2.5</v>
      </c>
      <c r="GN34" s="37">
        <v>2.5</v>
      </c>
      <c r="GO34" s="37">
        <v>7.5</v>
      </c>
      <c r="GP34" s="37">
        <v>5</v>
      </c>
      <c r="GQ34" s="38">
        <v>7.5</v>
      </c>
      <c r="GR34" s="38">
        <v>5</v>
      </c>
      <c r="GS34" s="38">
        <v>5</v>
      </c>
      <c r="GT34" s="38">
        <v>2.5</v>
      </c>
      <c r="GU34" s="39">
        <v>5</v>
      </c>
      <c r="GV34" s="39">
        <v>5</v>
      </c>
      <c r="GW34" s="39">
        <v>7.5</v>
      </c>
      <c r="GX34" s="39">
        <v>5</v>
      </c>
      <c r="GY34" s="40">
        <v>5</v>
      </c>
      <c r="GZ34" s="40">
        <v>5</v>
      </c>
      <c r="HA34" s="40">
        <v>7.5</v>
      </c>
      <c r="HB34" s="40">
        <v>7.5</v>
      </c>
    </row>
    <row r="36" spans="1:210" ht="15.5" x14ac:dyDescent="0.35">
      <c r="C36" s="66" t="s">
        <v>122</v>
      </c>
      <c r="D36" s="60">
        <f>COUNTIF(D2:D34,0)</f>
        <v>9</v>
      </c>
      <c r="E36" s="60">
        <f t="shared" ref="E36:BP36" si="0">COUNTIF(E2:E34,0)</f>
        <v>0</v>
      </c>
      <c r="F36" s="60">
        <f t="shared" si="0"/>
        <v>9</v>
      </c>
      <c r="G36" s="60">
        <f t="shared" si="0"/>
        <v>2</v>
      </c>
      <c r="H36" s="60">
        <f t="shared" si="0"/>
        <v>9</v>
      </c>
      <c r="I36" s="60">
        <f t="shared" si="0"/>
        <v>2</v>
      </c>
      <c r="J36" s="60">
        <f t="shared" si="0"/>
        <v>11</v>
      </c>
      <c r="K36" s="60">
        <f t="shared" si="0"/>
        <v>0</v>
      </c>
      <c r="L36" s="60">
        <f t="shared" si="0"/>
        <v>9</v>
      </c>
      <c r="M36" s="60">
        <f t="shared" si="0"/>
        <v>0</v>
      </c>
      <c r="N36" s="60">
        <f t="shared" si="0"/>
        <v>11</v>
      </c>
      <c r="O36" s="60">
        <f t="shared" si="0"/>
        <v>0</v>
      </c>
      <c r="P36" s="60">
        <f t="shared" si="0"/>
        <v>9</v>
      </c>
      <c r="Q36" s="60">
        <f t="shared" si="0"/>
        <v>0</v>
      </c>
      <c r="R36" s="60">
        <f t="shared" si="0"/>
        <v>9</v>
      </c>
      <c r="S36" s="60">
        <f t="shared" si="0"/>
        <v>0</v>
      </c>
      <c r="T36" s="60">
        <f t="shared" si="0"/>
        <v>9</v>
      </c>
      <c r="U36" s="60">
        <f t="shared" si="0"/>
        <v>18</v>
      </c>
      <c r="V36" s="60">
        <f t="shared" si="0"/>
        <v>9</v>
      </c>
      <c r="W36" s="60">
        <f t="shared" si="0"/>
        <v>0</v>
      </c>
      <c r="X36" s="60">
        <f t="shared" si="0"/>
        <v>0</v>
      </c>
      <c r="Y36" s="60">
        <f t="shared" si="0"/>
        <v>4</v>
      </c>
      <c r="Z36" s="60">
        <f t="shared" si="0"/>
        <v>9</v>
      </c>
      <c r="AA36" s="60">
        <f t="shared" si="0"/>
        <v>1</v>
      </c>
      <c r="AB36" s="60">
        <f t="shared" si="0"/>
        <v>1</v>
      </c>
      <c r="AC36" s="60">
        <f t="shared" si="0"/>
        <v>0</v>
      </c>
      <c r="AD36" s="60">
        <f t="shared" si="0"/>
        <v>3</v>
      </c>
      <c r="AE36" s="60">
        <f t="shared" si="0"/>
        <v>1</v>
      </c>
      <c r="AF36" s="60">
        <f t="shared" si="0"/>
        <v>0</v>
      </c>
      <c r="AG36" s="60">
        <f t="shared" si="0"/>
        <v>0</v>
      </c>
      <c r="AH36" s="60">
        <f t="shared" si="0"/>
        <v>0</v>
      </c>
      <c r="AI36" s="60">
        <f t="shared" si="0"/>
        <v>0</v>
      </c>
      <c r="AJ36" s="60">
        <f t="shared" si="0"/>
        <v>0</v>
      </c>
      <c r="AK36" s="60">
        <f t="shared" si="0"/>
        <v>0</v>
      </c>
      <c r="AL36" s="60">
        <f t="shared" si="0"/>
        <v>0</v>
      </c>
      <c r="AM36" s="60">
        <f t="shared" si="0"/>
        <v>0</v>
      </c>
      <c r="AN36" s="60">
        <f t="shared" si="0"/>
        <v>0</v>
      </c>
      <c r="AO36" s="60">
        <f t="shared" si="0"/>
        <v>0</v>
      </c>
      <c r="AP36" s="60">
        <f t="shared" si="0"/>
        <v>0</v>
      </c>
      <c r="AQ36" s="60">
        <f t="shared" si="0"/>
        <v>9</v>
      </c>
      <c r="AR36" s="60">
        <f t="shared" si="0"/>
        <v>7</v>
      </c>
      <c r="AS36" s="60">
        <f t="shared" si="0"/>
        <v>0</v>
      </c>
      <c r="AT36" s="60">
        <f t="shared" si="0"/>
        <v>0</v>
      </c>
      <c r="AU36" s="60">
        <f t="shared" si="0"/>
        <v>9</v>
      </c>
      <c r="AV36" s="60">
        <f t="shared" si="0"/>
        <v>0</v>
      </c>
      <c r="AW36" s="60">
        <f t="shared" si="0"/>
        <v>0</v>
      </c>
      <c r="AX36" s="60">
        <f t="shared" si="0"/>
        <v>0</v>
      </c>
      <c r="AY36" s="60">
        <f t="shared" si="0"/>
        <v>0</v>
      </c>
      <c r="AZ36" s="60">
        <f t="shared" si="0"/>
        <v>0</v>
      </c>
      <c r="BA36" s="60">
        <f t="shared" si="0"/>
        <v>0</v>
      </c>
      <c r="BB36" s="60">
        <f t="shared" si="0"/>
        <v>0</v>
      </c>
      <c r="BC36" s="60">
        <f t="shared" si="0"/>
        <v>0</v>
      </c>
      <c r="BD36" s="60">
        <f t="shared" si="0"/>
        <v>0</v>
      </c>
      <c r="BE36" s="60">
        <f t="shared" si="0"/>
        <v>0</v>
      </c>
      <c r="BF36" s="60">
        <f t="shared" si="0"/>
        <v>0</v>
      </c>
      <c r="BG36" s="60">
        <f t="shared" si="0"/>
        <v>0</v>
      </c>
      <c r="BH36" s="60">
        <f t="shared" si="0"/>
        <v>0</v>
      </c>
      <c r="BI36" s="60">
        <f t="shared" si="0"/>
        <v>2</v>
      </c>
      <c r="BJ36" s="60">
        <f t="shared" si="0"/>
        <v>4</v>
      </c>
      <c r="BK36" s="60">
        <f t="shared" si="0"/>
        <v>2</v>
      </c>
      <c r="BL36" s="60">
        <f t="shared" si="0"/>
        <v>1</v>
      </c>
      <c r="BM36" s="60">
        <f t="shared" si="0"/>
        <v>3</v>
      </c>
      <c r="BN36" s="60">
        <f t="shared" si="0"/>
        <v>4</v>
      </c>
      <c r="BO36" s="60">
        <f t="shared" si="0"/>
        <v>4</v>
      </c>
      <c r="BP36" s="60">
        <f t="shared" si="0"/>
        <v>2</v>
      </c>
      <c r="BQ36" s="60">
        <f t="shared" ref="BQ36:EB36" si="1">COUNTIF(BQ2:BQ34,0)</f>
        <v>2</v>
      </c>
      <c r="BR36" s="60">
        <f t="shared" si="1"/>
        <v>1</v>
      </c>
      <c r="BS36" s="60">
        <f t="shared" si="1"/>
        <v>0</v>
      </c>
      <c r="BT36" s="60">
        <f t="shared" si="1"/>
        <v>0</v>
      </c>
      <c r="BU36" s="60">
        <f t="shared" si="1"/>
        <v>1</v>
      </c>
      <c r="BV36" s="60">
        <f t="shared" si="1"/>
        <v>11</v>
      </c>
      <c r="BW36" s="60">
        <f t="shared" si="1"/>
        <v>1</v>
      </c>
      <c r="BX36" s="60">
        <f t="shared" si="1"/>
        <v>1</v>
      </c>
      <c r="BY36" s="60">
        <f t="shared" si="1"/>
        <v>0</v>
      </c>
      <c r="BZ36" s="60">
        <f t="shared" si="1"/>
        <v>1</v>
      </c>
      <c r="CA36" s="60">
        <f t="shared" si="1"/>
        <v>0</v>
      </c>
      <c r="CB36" s="60">
        <f t="shared" si="1"/>
        <v>3</v>
      </c>
      <c r="CC36" s="60">
        <f t="shared" si="1"/>
        <v>0</v>
      </c>
      <c r="CD36" s="60">
        <f t="shared" si="1"/>
        <v>0</v>
      </c>
      <c r="CE36" s="60">
        <f t="shared" si="1"/>
        <v>0</v>
      </c>
      <c r="CF36" s="60">
        <f t="shared" si="1"/>
        <v>0</v>
      </c>
      <c r="CG36" s="60">
        <f t="shared" si="1"/>
        <v>0</v>
      </c>
      <c r="CH36" s="60">
        <f t="shared" si="1"/>
        <v>0</v>
      </c>
      <c r="CI36" s="60">
        <f t="shared" si="1"/>
        <v>0</v>
      </c>
      <c r="CJ36" s="60">
        <f t="shared" si="1"/>
        <v>0</v>
      </c>
      <c r="CK36" s="60">
        <f t="shared" si="1"/>
        <v>0</v>
      </c>
      <c r="CL36" s="60">
        <f t="shared" si="1"/>
        <v>0</v>
      </c>
      <c r="CM36" s="60">
        <f t="shared" si="1"/>
        <v>0</v>
      </c>
      <c r="CN36" s="60">
        <f t="shared" si="1"/>
        <v>0</v>
      </c>
      <c r="CO36" s="60">
        <f t="shared" si="1"/>
        <v>0</v>
      </c>
      <c r="CP36" s="60">
        <f t="shared" si="1"/>
        <v>0</v>
      </c>
      <c r="CQ36" s="60">
        <f t="shared" si="1"/>
        <v>0</v>
      </c>
      <c r="CR36" s="60">
        <f t="shared" si="1"/>
        <v>0</v>
      </c>
      <c r="CS36" s="60">
        <f t="shared" si="1"/>
        <v>0</v>
      </c>
      <c r="CT36" s="60">
        <f t="shared" si="1"/>
        <v>0</v>
      </c>
      <c r="CU36" s="60">
        <f t="shared" si="1"/>
        <v>2</v>
      </c>
      <c r="CV36" s="60">
        <f t="shared" si="1"/>
        <v>9</v>
      </c>
      <c r="CW36" s="60">
        <f t="shared" si="1"/>
        <v>7</v>
      </c>
      <c r="CX36" s="60">
        <f t="shared" si="1"/>
        <v>7</v>
      </c>
      <c r="CY36" s="60">
        <f t="shared" si="1"/>
        <v>8</v>
      </c>
      <c r="CZ36" s="60">
        <f t="shared" si="1"/>
        <v>0</v>
      </c>
      <c r="DA36" s="60">
        <f t="shared" si="1"/>
        <v>2</v>
      </c>
      <c r="DB36" s="60">
        <f t="shared" si="1"/>
        <v>5</v>
      </c>
      <c r="DC36" s="60">
        <f t="shared" si="1"/>
        <v>0</v>
      </c>
      <c r="DD36" s="60">
        <f t="shared" si="1"/>
        <v>0</v>
      </c>
      <c r="DE36" s="60">
        <f t="shared" si="1"/>
        <v>7</v>
      </c>
      <c r="DF36" s="60">
        <f t="shared" si="1"/>
        <v>0</v>
      </c>
      <c r="DG36" s="60">
        <f t="shared" si="1"/>
        <v>0</v>
      </c>
      <c r="DH36" s="60">
        <f t="shared" si="1"/>
        <v>7</v>
      </c>
      <c r="DI36" s="60">
        <f t="shared" si="1"/>
        <v>7</v>
      </c>
      <c r="DJ36" s="60">
        <f t="shared" si="1"/>
        <v>1</v>
      </c>
      <c r="DK36" s="60">
        <f t="shared" si="1"/>
        <v>0</v>
      </c>
      <c r="DL36" s="60">
        <f t="shared" si="1"/>
        <v>1</v>
      </c>
      <c r="DM36" s="60">
        <f t="shared" si="1"/>
        <v>0</v>
      </c>
      <c r="DN36" s="60">
        <f t="shared" si="1"/>
        <v>0</v>
      </c>
      <c r="DO36" s="60">
        <f t="shared" si="1"/>
        <v>0</v>
      </c>
      <c r="DP36" s="60">
        <f t="shared" si="1"/>
        <v>0</v>
      </c>
      <c r="DQ36" s="60">
        <f t="shared" si="1"/>
        <v>1</v>
      </c>
      <c r="DR36" s="60">
        <f t="shared" si="1"/>
        <v>0</v>
      </c>
      <c r="DS36" s="60">
        <f t="shared" si="1"/>
        <v>3</v>
      </c>
      <c r="DT36" s="60">
        <f t="shared" si="1"/>
        <v>7</v>
      </c>
      <c r="DU36" s="60">
        <f t="shared" si="1"/>
        <v>5</v>
      </c>
      <c r="DV36" s="60">
        <f t="shared" si="1"/>
        <v>4</v>
      </c>
      <c r="DW36" s="60">
        <f t="shared" si="1"/>
        <v>8</v>
      </c>
      <c r="DX36" s="60">
        <f t="shared" si="1"/>
        <v>8</v>
      </c>
      <c r="DY36" s="60">
        <f t="shared" si="1"/>
        <v>0</v>
      </c>
      <c r="DZ36" s="60">
        <f t="shared" si="1"/>
        <v>0</v>
      </c>
      <c r="EA36" s="60">
        <f t="shared" si="1"/>
        <v>0</v>
      </c>
      <c r="EB36" s="60">
        <f t="shared" si="1"/>
        <v>0</v>
      </c>
      <c r="EC36" s="60">
        <f t="shared" ref="EC36:GN36" si="2">COUNTIF(EC2:EC34,0)</f>
        <v>0</v>
      </c>
      <c r="ED36" s="60">
        <f t="shared" si="2"/>
        <v>0</v>
      </c>
      <c r="EE36" s="60">
        <f t="shared" si="2"/>
        <v>0</v>
      </c>
      <c r="EF36" s="60">
        <f t="shared" si="2"/>
        <v>1</v>
      </c>
      <c r="EG36" s="60">
        <f t="shared" si="2"/>
        <v>1</v>
      </c>
      <c r="EH36" s="60">
        <f t="shared" si="2"/>
        <v>3</v>
      </c>
      <c r="EI36" s="60">
        <f t="shared" si="2"/>
        <v>4</v>
      </c>
      <c r="EJ36" s="60">
        <f t="shared" si="2"/>
        <v>0</v>
      </c>
      <c r="EK36" s="60">
        <f t="shared" si="2"/>
        <v>0</v>
      </c>
      <c r="EL36" s="60">
        <f t="shared" si="2"/>
        <v>0</v>
      </c>
      <c r="EM36" s="60">
        <f t="shared" si="2"/>
        <v>0</v>
      </c>
      <c r="EN36" s="60">
        <f t="shared" si="2"/>
        <v>0</v>
      </c>
      <c r="EO36" s="60">
        <f t="shared" si="2"/>
        <v>0</v>
      </c>
      <c r="EP36" s="60">
        <f t="shared" si="2"/>
        <v>7</v>
      </c>
      <c r="EQ36" s="60">
        <f t="shared" si="2"/>
        <v>7</v>
      </c>
      <c r="ER36" s="60">
        <f t="shared" si="2"/>
        <v>7</v>
      </c>
      <c r="ES36" s="60">
        <f t="shared" si="2"/>
        <v>7</v>
      </c>
      <c r="ET36" s="60">
        <f t="shared" si="2"/>
        <v>7</v>
      </c>
      <c r="EU36" s="60">
        <f t="shared" si="2"/>
        <v>9</v>
      </c>
      <c r="EV36" s="60">
        <f t="shared" si="2"/>
        <v>9</v>
      </c>
      <c r="EW36" s="60">
        <f t="shared" si="2"/>
        <v>7</v>
      </c>
      <c r="EX36" s="60">
        <f t="shared" si="2"/>
        <v>7</v>
      </c>
      <c r="EY36" s="60">
        <f t="shared" si="2"/>
        <v>7</v>
      </c>
      <c r="EZ36" s="60">
        <f t="shared" si="2"/>
        <v>7</v>
      </c>
      <c r="FA36" s="60">
        <f t="shared" si="2"/>
        <v>7</v>
      </c>
      <c r="FB36" s="60">
        <f t="shared" si="2"/>
        <v>7</v>
      </c>
      <c r="FC36" s="60">
        <f t="shared" si="2"/>
        <v>0</v>
      </c>
      <c r="FD36" s="60">
        <f t="shared" si="2"/>
        <v>2</v>
      </c>
      <c r="FE36" s="60">
        <f t="shared" si="2"/>
        <v>1</v>
      </c>
      <c r="FF36" s="60">
        <f t="shared" si="2"/>
        <v>1</v>
      </c>
      <c r="FG36" s="60">
        <f t="shared" si="2"/>
        <v>0</v>
      </c>
      <c r="FH36" s="60">
        <f t="shared" si="2"/>
        <v>0</v>
      </c>
      <c r="FI36" s="60">
        <f t="shared" si="2"/>
        <v>0</v>
      </c>
      <c r="FJ36" s="60">
        <f t="shared" si="2"/>
        <v>0</v>
      </c>
      <c r="FK36" s="60">
        <f t="shared" si="2"/>
        <v>0</v>
      </c>
      <c r="FL36" s="60">
        <f t="shared" si="2"/>
        <v>0</v>
      </c>
      <c r="FM36" s="60">
        <f t="shared" si="2"/>
        <v>7</v>
      </c>
      <c r="FN36" s="60">
        <f t="shared" si="2"/>
        <v>7</v>
      </c>
      <c r="FO36" s="60">
        <f t="shared" si="2"/>
        <v>7</v>
      </c>
      <c r="FP36" s="60">
        <f t="shared" si="2"/>
        <v>7</v>
      </c>
      <c r="FQ36" s="60">
        <f t="shared" si="2"/>
        <v>7</v>
      </c>
      <c r="FR36" s="60">
        <f t="shared" si="2"/>
        <v>7</v>
      </c>
      <c r="FS36" s="60">
        <f t="shared" si="2"/>
        <v>0</v>
      </c>
      <c r="FT36" s="60">
        <f t="shared" si="2"/>
        <v>0</v>
      </c>
      <c r="FU36" s="60">
        <f t="shared" si="2"/>
        <v>1</v>
      </c>
      <c r="FV36" s="60">
        <f t="shared" si="2"/>
        <v>0</v>
      </c>
      <c r="FW36" s="60">
        <f t="shared" si="2"/>
        <v>2</v>
      </c>
      <c r="FX36" s="60">
        <f t="shared" si="2"/>
        <v>0</v>
      </c>
      <c r="FY36" s="60">
        <f t="shared" si="2"/>
        <v>0</v>
      </c>
      <c r="FZ36" s="60">
        <f t="shared" si="2"/>
        <v>0</v>
      </c>
      <c r="GA36" s="60">
        <f t="shared" si="2"/>
        <v>0</v>
      </c>
      <c r="GB36" s="60">
        <f t="shared" si="2"/>
        <v>0</v>
      </c>
      <c r="GC36" s="60">
        <f t="shared" si="2"/>
        <v>0</v>
      </c>
      <c r="GD36" s="60">
        <f t="shared" si="2"/>
        <v>0</v>
      </c>
      <c r="GE36" s="60">
        <f t="shared" si="2"/>
        <v>0</v>
      </c>
      <c r="GF36" s="60">
        <f t="shared" si="2"/>
        <v>0</v>
      </c>
      <c r="GG36" s="60">
        <f t="shared" si="2"/>
        <v>0</v>
      </c>
      <c r="GH36" s="60">
        <f t="shared" si="2"/>
        <v>0</v>
      </c>
      <c r="GI36" s="60">
        <f t="shared" si="2"/>
        <v>0</v>
      </c>
      <c r="GJ36" s="60">
        <f t="shared" si="2"/>
        <v>0</v>
      </c>
      <c r="GK36" s="60">
        <f t="shared" si="2"/>
        <v>0</v>
      </c>
      <c r="GL36" s="60">
        <f t="shared" si="2"/>
        <v>0</v>
      </c>
      <c r="GM36" s="60">
        <f t="shared" si="2"/>
        <v>0</v>
      </c>
      <c r="GN36" s="60">
        <f t="shared" si="2"/>
        <v>0</v>
      </c>
      <c r="GO36" s="60">
        <f t="shared" ref="GO36:HB36" si="3">COUNTIF(GO2:GO34,0)</f>
        <v>0</v>
      </c>
      <c r="GP36" s="60">
        <f t="shared" si="3"/>
        <v>0</v>
      </c>
      <c r="GQ36" s="60">
        <f t="shared" si="3"/>
        <v>0</v>
      </c>
      <c r="GR36" s="60">
        <f t="shared" si="3"/>
        <v>0</v>
      </c>
      <c r="GS36" s="60">
        <f t="shared" si="3"/>
        <v>0</v>
      </c>
      <c r="GT36" s="60">
        <f t="shared" si="3"/>
        <v>0</v>
      </c>
      <c r="GU36" s="60">
        <f t="shared" si="3"/>
        <v>0</v>
      </c>
      <c r="GV36" s="60">
        <f t="shared" si="3"/>
        <v>0</v>
      </c>
      <c r="GW36" s="60">
        <f t="shared" si="3"/>
        <v>0</v>
      </c>
      <c r="GX36" s="60">
        <f t="shared" si="3"/>
        <v>1</v>
      </c>
      <c r="GY36" s="60">
        <f t="shared" si="3"/>
        <v>1</v>
      </c>
      <c r="GZ36" s="60">
        <f t="shared" si="3"/>
        <v>0</v>
      </c>
      <c r="HA36" s="60">
        <f t="shared" si="3"/>
        <v>0</v>
      </c>
      <c r="HB36" s="60">
        <f t="shared" si="3"/>
        <v>0</v>
      </c>
    </row>
    <row r="37" spans="1:210" ht="15.5" x14ac:dyDescent="0.35">
      <c r="C37" s="66" t="s">
        <v>123</v>
      </c>
      <c r="D37" s="60">
        <f>COUNTIF(D2:D34, 2.5)</f>
        <v>1</v>
      </c>
      <c r="E37" s="60">
        <f t="shared" ref="E37:BP37" si="4">COUNTIF(E2:E34, 2.5)</f>
        <v>4</v>
      </c>
      <c r="F37" s="60">
        <f t="shared" si="4"/>
        <v>3</v>
      </c>
      <c r="G37" s="60">
        <f t="shared" si="4"/>
        <v>9</v>
      </c>
      <c r="H37" s="60">
        <f t="shared" si="4"/>
        <v>1</v>
      </c>
      <c r="I37" s="60">
        <f t="shared" si="4"/>
        <v>7</v>
      </c>
      <c r="J37" s="60">
        <f t="shared" si="4"/>
        <v>1</v>
      </c>
      <c r="K37" s="60">
        <f t="shared" si="4"/>
        <v>4</v>
      </c>
      <c r="L37" s="60">
        <f t="shared" si="4"/>
        <v>0</v>
      </c>
      <c r="M37" s="60">
        <f t="shared" si="4"/>
        <v>1</v>
      </c>
      <c r="N37" s="60">
        <f t="shared" si="4"/>
        <v>1</v>
      </c>
      <c r="O37" s="60">
        <f t="shared" si="4"/>
        <v>0</v>
      </c>
      <c r="P37" s="60">
        <f t="shared" si="4"/>
        <v>0</v>
      </c>
      <c r="Q37" s="60">
        <f t="shared" si="4"/>
        <v>1</v>
      </c>
      <c r="R37" s="60">
        <f t="shared" si="4"/>
        <v>1</v>
      </c>
      <c r="S37" s="60">
        <f t="shared" si="4"/>
        <v>0</v>
      </c>
      <c r="T37" s="60">
        <f t="shared" si="4"/>
        <v>0</v>
      </c>
      <c r="U37" s="60">
        <f t="shared" si="4"/>
        <v>7</v>
      </c>
      <c r="V37" s="60">
        <f t="shared" si="4"/>
        <v>0</v>
      </c>
      <c r="W37" s="60">
        <f t="shared" si="4"/>
        <v>0</v>
      </c>
      <c r="X37" s="60">
        <f t="shared" si="4"/>
        <v>6</v>
      </c>
      <c r="Y37" s="60">
        <f t="shared" si="4"/>
        <v>4</v>
      </c>
      <c r="Z37" s="60">
        <f t="shared" si="4"/>
        <v>6</v>
      </c>
      <c r="AA37" s="60">
        <f t="shared" si="4"/>
        <v>4</v>
      </c>
      <c r="AB37" s="60">
        <f t="shared" si="4"/>
        <v>4</v>
      </c>
      <c r="AC37" s="60">
        <f t="shared" si="4"/>
        <v>0</v>
      </c>
      <c r="AD37" s="60">
        <f t="shared" si="4"/>
        <v>0</v>
      </c>
      <c r="AE37" s="60">
        <f t="shared" si="4"/>
        <v>3</v>
      </c>
      <c r="AF37" s="60">
        <f t="shared" si="4"/>
        <v>5</v>
      </c>
      <c r="AG37" s="60">
        <f t="shared" si="4"/>
        <v>0</v>
      </c>
      <c r="AH37" s="60">
        <f t="shared" si="4"/>
        <v>0</v>
      </c>
      <c r="AI37" s="60">
        <f t="shared" si="4"/>
        <v>0</v>
      </c>
      <c r="AJ37" s="60">
        <f t="shared" si="4"/>
        <v>7</v>
      </c>
      <c r="AK37" s="60">
        <f t="shared" si="4"/>
        <v>5</v>
      </c>
      <c r="AL37" s="60">
        <f t="shared" si="4"/>
        <v>1</v>
      </c>
      <c r="AM37" s="60">
        <f t="shared" si="4"/>
        <v>1</v>
      </c>
      <c r="AN37" s="60">
        <f t="shared" si="4"/>
        <v>2</v>
      </c>
      <c r="AO37" s="60">
        <f t="shared" si="4"/>
        <v>11</v>
      </c>
      <c r="AP37" s="60">
        <f t="shared" si="4"/>
        <v>3</v>
      </c>
      <c r="AQ37" s="60">
        <f t="shared" si="4"/>
        <v>7</v>
      </c>
      <c r="AR37" s="60">
        <f t="shared" si="4"/>
        <v>1</v>
      </c>
      <c r="AS37" s="60">
        <f t="shared" si="4"/>
        <v>0</v>
      </c>
      <c r="AT37" s="60">
        <f t="shared" si="4"/>
        <v>0</v>
      </c>
      <c r="AU37" s="60">
        <f t="shared" si="4"/>
        <v>4</v>
      </c>
      <c r="AV37" s="60">
        <f t="shared" si="4"/>
        <v>0</v>
      </c>
      <c r="AW37" s="60">
        <f t="shared" si="4"/>
        <v>0</v>
      </c>
      <c r="AX37" s="60">
        <f t="shared" si="4"/>
        <v>1</v>
      </c>
      <c r="AY37" s="60">
        <f t="shared" si="4"/>
        <v>3</v>
      </c>
      <c r="AZ37" s="60">
        <f t="shared" si="4"/>
        <v>1</v>
      </c>
      <c r="BA37" s="60">
        <f t="shared" si="4"/>
        <v>2</v>
      </c>
      <c r="BB37" s="60">
        <f t="shared" si="4"/>
        <v>0</v>
      </c>
      <c r="BC37" s="60">
        <f t="shared" si="4"/>
        <v>0</v>
      </c>
      <c r="BD37" s="60">
        <f t="shared" si="4"/>
        <v>0</v>
      </c>
      <c r="BE37" s="60">
        <f t="shared" si="4"/>
        <v>2</v>
      </c>
      <c r="BF37" s="60">
        <f t="shared" si="4"/>
        <v>0</v>
      </c>
      <c r="BG37" s="60">
        <f t="shared" si="4"/>
        <v>1</v>
      </c>
      <c r="BH37" s="60">
        <f t="shared" si="4"/>
        <v>7</v>
      </c>
      <c r="BI37" s="60">
        <f t="shared" si="4"/>
        <v>2</v>
      </c>
      <c r="BJ37" s="60">
        <f t="shared" si="4"/>
        <v>8</v>
      </c>
      <c r="BK37" s="60">
        <f t="shared" si="4"/>
        <v>1</v>
      </c>
      <c r="BL37" s="60">
        <f t="shared" si="4"/>
        <v>0</v>
      </c>
      <c r="BM37" s="60">
        <f t="shared" si="4"/>
        <v>3</v>
      </c>
      <c r="BN37" s="60">
        <f t="shared" si="4"/>
        <v>1</v>
      </c>
      <c r="BO37" s="60">
        <f t="shared" si="4"/>
        <v>4</v>
      </c>
      <c r="BP37" s="60">
        <f t="shared" si="4"/>
        <v>1</v>
      </c>
      <c r="BQ37" s="60">
        <f t="shared" ref="BQ37:EB37" si="5">COUNTIF(BQ2:BQ34, 2.5)</f>
        <v>3</v>
      </c>
      <c r="BR37" s="60">
        <f t="shared" si="5"/>
        <v>1</v>
      </c>
      <c r="BS37" s="60">
        <f t="shared" si="5"/>
        <v>0</v>
      </c>
      <c r="BT37" s="60">
        <f t="shared" si="5"/>
        <v>9</v>
      </c>
      <c r="BU37" s="60">
        <f t="shared" si="5"/>
        <v>2</v>
      </c>
      <c r="BV37" s="60">
        <f t="shared" si="5"/>
        <v>12</v>
      </c>
      <c r="BW37" s="60">
        <f t="shared" si="5"/>
        <v>0</v>
      </c>
      <c r="BX37" s="60">
        <f t="shared" si="5"/>
        <v>2</v>
      </c>
      <c r="BY37" s="60">
        <f t="shared" si="5"/>
        <v>0</v>
      </c>
      <c r="BZ37" s="60">
        <f t="shared" si="5"/>
        <v>13</v>
      </c>
      <c r="CA37" s="60">
        <f t="shared" si="5"/>
        <v>2</v>
      </c>
      <c r="CB37" s="60">
        <f t="shared" si="5"/>
        <v>5</v>
      </c>
      <c r="CC37" s="60">
        <f t="shared" si="5"/>
        <v>10</v>
      </c>
      <c r="CD37" s="60">
        <f t="shared" si="5"/>
        <v>0</v>
      </c>
      <c r="CE37" s="60">
        <f t="shared" si="5"/>
        <v>0</v>
      </c>
      <c r="CF37" s="60">
        <f t="shared" si="5"/>
        <v>0</v>
      </c>
      <c r="CG37" s="60">
        <f t="shared" si="5"/>
        <v>1</v>
      </c>
      <c r="CH37" s="60">
        <f t="shared" si="5"/>
        <v>2</v>
      </c>
      <c r="CI37" s="60">
        <f t="shared" si="5"/>
        <v>2</v>
      </c>
      <c r="CJ37" s="60">
        <f t="shared" si="5"/>
        <v>1</v>
      </c>
      <c r="CK37" s="60">
        <f t="shared" si="5"/>
        <v>6</v>
      </c>
      <c r="CL37" s="60">
        <f t="shared" si="5"/>
        <v>0</v>
      </c>
      <c r="CM37" s="60">
        <f t="shared" si="5"/>
        <v>0</v>
      </c>
      <c r="CN37" s="60">
        <f t="shared" si="5"/>
        <v>0</v>
      </c>
      <c r="CO37" s="60">
        <f t="shared" si="5"/>
        <v>4</v>
      </c>
      <c r="CP37" s="60">
        <f t="shared" si="5"/>
        <v>3</v>
      </c>
      <c r="CQ37" s="60">
        <f t="shared" si="5"/>
        <v>3</v>
      </c>
      <c r="CR37" s="60">
        <f t="shared" si="5"/>
        <v>0</v>
      </c>
      <c r="CS37" s="60">
        <f t="shared" si="5"/>
        <v>3</v>
      </c>
      <c r="CT37" s="60">
        <f t="shared" si="5"/>
        <v>7</v>
      </c>
      <c r="CU37" s="60">
        <f t="shared" si="5"/>
        <v>5</v>
      </c>
      <c r="CV37" s="60">
        <f t="shared" si="5"/>
        <v>3</v>
      </c>
      <c r="CW37" s="60">
        <f t="shared" si="5"/>
        <v>3</v>
      </c>
      <c r="CX37" s="60">
        <f t="shared" si="5"/>
        <v>0</v>
      </c>
      <c r="CY37" s="60">
        <f t="shared" si="5"/>
        <v>9</v>
      </c>
      <c r="CZ37" s="60">
        <f t="shared" si="5"/>
        <v>0</v>
      </c>
      <c r="DA37" s="60">
        <f t="shared" si="5"/>
        <v>0</v>
      </c>
      <c r="DB37" s="60">
        <f t="shared" si="5"/>
        <v>4</v>
      </c>
      <c r="DC37" s="60">
        <f t="shared" si="5"/>
        <v>0</v>
      </c>
      <c r="DD37" s="60">
        <f t="shared" si="5"/>
        <v>1</v>
      </c>
      <c r="DE37" s="60">
        <f t="shared" si="5"/>
        <v>4</v>
      </c>
      <c r="DF37" s="60">
        <f t="shared" si="5"/>
        <v>0</v>
      </c>
      <c r="DG37" s="60">
        <f t="shared" si="5"/>
        <v>0</v>
      </c>
      <c r="DH37" s="60">
        <f t="shared" si="5"/>
        <v>6</v>
      </c>
      <c r="DI37" s="60">
        <f t="shared" si="5"/>
        <v>10</v>
      </c>
      <c r="DJ37" s="60">
        <f t="shared" si="5"/>
        <v>6</v>
      </c>
      <c r="DK37" s="60">
        <f t="shared" si="5"/>
        <v>0</v>
      </c>
      <c r="DL37" s="60">
        <f t="shared" si="5"/>
        <v>1</v>
      </c>
      <c r="DM37" s="60">
        <f t="shared" si="5"/>
        <v>0</v>
      </c>
      <c r="DN37" s="60">
        <f t="shared" si="5"/>
        <v>1</v>
      </c>
      <c r="DO37" s="60">
        <f t="shared" si="5"/>
        <v>2</v>
      </c>
      <c r="DP37" s="60">
        <f t="shared" si="5"/>
        <v>0</v>
      </c>
      <c r="DQ37" s="60">
        <f t="shared" si="5"/>
        <v>1</v>
      </c>
      <c r="DR37" s="60">
        <f t="shared" si="5"/>
        <v>0</v>
      </c>
      <c r="DS37" s="60">
        <f t="shared" si="5"/>
        <v>2</v>
      </c>
      <c r="DT37" s="60">
        <f t="shared" si="5"/>
        <v>14</v>
      </c>
      <c r="DU37" s="60">
        <f t="shared" si="5"/>
        <v>0</v>
      </c>
      <c r="DV37" s="60">
        <f t="shared" si="5"/>
        <v>0</v>
      </c>
      <c r="DW37" s="60">
        <f t="shared" si="5"/>
        <v>9</v>
      </c>
      <c r="DX37" s="60">
        <f t="shared" si="5"/>
        <v>6</v>
      </c>
      <c r="DY37" s="60">
        <f t="shared" si="5"/>
        <v>1</v>
      </c>
      <c r="DZ37" s="60">
        <f t="shared" si="5"/>
        <v>1</v>
      </c>
      <c r="EA37" s="60">
        <f t="shared" si="5"/>
        <v>0</v>
      </c>
      <c r="EB37" s="60">
        <f t="shared" si="5"/>
        <v>0</v>
      </c>
      <c r="EC37" s="60">
        <f t="shared" ref="EC37:GN37" si="6">COUNTIF(EC2:EC34, 2.5)</f>
        <v>3</v>
      </c>
      <c r="ED37" s="60">
        <f t="shared" si="6"/>
        <v>2</v>
      </c>
      <c r="EE37" s="60">
        <f t="shared" si="6"/>
        <v>0</v>
      </c>
      <c r="EF37" s="60">
        <f t="shared" si="6"/>
        <v>1</v>
      </c>
      <c r="EG37" s="60">
        <f t="shared" si="6"/>
        <v>2</v>
      </c>
      <c r="EH37" s="60">
        <f t="shared" si="6"/>
        <v>5</v>
      </c>
      <c r="EI37" s="60">
        <f t="shared" si="6"/>
        <v>19</v>
      </c>
      <c r="EJ37" s="60">
        <f t="shared" si="6"/>
        <v>0</v>
      </c>
      <c r="EK37" s="60">
        <f t="shared" si="6"/>
        <v>1</v>
      </c>
      <c r="EL37" s="60">
        <f t="shared" si="6"/>
        <v>0</v>
      </c>
      <c r="EM37" s="60">
        <f t="shared" si="6"/>
        <v>1</v>
      </c>
      <c r="EN37" s="60">
        <f t="shared" si="6"/>
        <v>1</v>
      </c>
      <c r="EO37" s="60">
        <f t="shared" si="6"/>
        <v>0</v>
      </c>
      <c r="EP37" s="60">
        <f t="shared" si="6"/>
        <v>0</v>
      </c>
      <c r="EQ37" s="60">
        <f t="shared" si="6"/>
        <v>0</v>
      </c>
      <c r="ER37" s="60">
        <f t="shared" si="6"/>
        <v>0</v>
      </c>
      <c r="ES37" s="60">
        <f t="shared" si="6"/>
        <v>0</v>
      </c>
      <c r="ET37" s="60">
        <f t="shared" si="6"/>
        <v>0</v>
      </c>
      <c r="EU37" s="60">
        <f t="shared" si="6"/>
        <v>0</v>
      </c>
      <c r="EV37" s="60">
        <f t="shared" si="6"/>
        <v>11</v>
      </c>
      <c r="EW37" s="60">
        <f t="shared" si="6"/>
        <v>0</v>
      </c>
      <c r="EX37" s="60">
        <f t="shared" si="6"/>
        <v>1</v>
      </c>
      <c r="EY37" s="60">
        <f t="shared" si="6"/>
        <v>0</v>
      </c>
      <c r="EZ37" s="60">
        <f t="shared" si="6"/>
        <v>1</v>
      </c>
      <c r="FA37" s="60">
        <f t="shared" si="6"/>
        <v>1</v>
      </c>
      <c r="FB37" s="60">
        <f t="shared" si="6"/>
        <v>0</v>
      </c>
      <c r="FC37" s="60">
        <f t="shared" si="6"/>
        <v>0</v>
      </c>
      <c r="FD37" s="60">
        <f t="shared" si="6"/>
        <v>4</v>
      </c>
      <c r="FE37" s="60">
        <f t="shared" si="6"/>
        <v>3</v>
      </c>
      <c r="FF37" s="60">
        <f t="shared" si="6"/>
        <v>3</v>
      </c>
      <c r="FG37" s="60">
        <f t="shared" si="6"/>
        <v>0</v>
      </c>
      <c r="FH37" s="60">
        <f t="shared" si="6"/>
        <v>0</v>
      </c>
      <c r="FI37" s="60">
        <f t="shared" si="6"/>
        <v>0</v>
      </c>
      <c r="FJ37" s="60">
        <f t="shared" si="6"/>
        <v>0</v>
      </c>
      <c r="FK37" s="60">
        <f t="shared" si="6"/>
        <v>0</v>
      </c>
      <c r="FL37" s="60">
        <f t="shared" si="6"/>
        <v>0</v>
      </c>
      <c r="FM37" s="60">
        <f t="shared" si="6"/>
        <v>0</v>
      </c>
      <c r="FN37" s="60">
        <f t="shared" si="6"/>
        <v>0</v>
      </c>
      <c r="FO37" s="60">
        <f t="shared" si="6"/>
        <v>0</v>
      </c>
      <c r="FP37" s="60">
        <f t="shared" si="6"/>
        <v>0</v>
      </c>
      <c r="FQ37" s="60">
        <f t="shared" si="6"/>
        <v>1</v>
      </c>
      <c r="FR37" s="60">
        <f t="shared" si="6"/>
        <v>0</v>
      </c>
      <c r="FS37" s="60">
        <f t="shared" si="6"/>
        <v>1</v>
      </c>
      <c r="FT37" s="60">
        <f t="shared" si="6"/>
        <v>0</v>
      </c>
      <c r="FU37" s="60">
        <f t="shared" si="6"/>
        <v>0</v>
      </c>
      <c r="FV37" s="60">
        <f t="shared" si="6"/>
        <v>0</v>
      </c>
      <c r="FW37" s="60">
        <f t="shared" si="6"/>
        <v>0</v>
      </c>
      <c r="FX37" s="60">
        <f t="shared" si="6"/>
        <v>0</v>
      </c>
      <c r="FY37" s="60">
        <f t="shared" si="6"/>
        <v>0</v>
      </c>
      <c r="FZ37" s="60">
        <f t="shared" si="6"/>
        <v>0</v>
      </c>
      <c r="GA37" s="60">
        <f t="shared" si="6"/>
        <v>0</v>
      </c>
      <c r="GB37" s="60">
        <f t="shared" si="6"/>
        <v>0</v>
      </c>
      <c r="GC37" s="60">
        <f t="shared" si="6"/>
        <v>2</v>
      </c>
      <c r="GD37" s="60">
        <f t="shared" si="6"/>
        <v>2</v>
      </c>
      <c r="GE37" s="60">
        <f t="shared" si="6"/>
        <v>1</v>
      </c>
      <c r="GF37" s="60">
        <f t="shared" si="6"/>
        <v>0</v>
      </c>
      <c r="GG37" s="60">
        <f t="shared" si="6"/>
        <v>1</v>
      </c>
      <c r="GH37" s="60">
        <f t="shared" si="6"/>
        <v>0</v>
      </c>
      <c r="GI37" s="60">
        <f t="shared" si="6"/>
        <v>0</v>
      </c>
      <c r="GJ37" s="60">
        <f t="shared" si="6"/>
        <v>0</v>
      </c>
      <c r="GK37" s="60">
        <f t="shared" si="6"/>
        <v>0</v>
      </c>
      <c r="GL37" s="60">
        <f t="shared" si="6"/>
        <v>1</v>
      </c>
      <c r="GM37" s="60">
        <f t="shared" si="6"/>
        <v>3</v>
      </c>
      <c r="GN37" s="60">
        <f t="shared" si="6"/>
        <v>8</v>
      </c>
      <c r="GO37" s="60">
        <f t="shared" ref="GO37:HB37" si="7">COUNTIF(GO2:GO34, 2.5)</f>
        <v>2</v>
      </c>
      <c r="GP37" s="60">
        <f t="shared" si="7"/>
        <v>1</v>
      </c>
      <c r="GQ37" s="60">
        <f t="shared" si="7"/>
        <v>0</v>
      </c>
      <c r="GR37" s="60">
        <f t="shared" si="7"/>
        <v>1</v>
      </c>
      <c r="GS37" s="60">
        <f t="shared" si="7"/>
        <v>0</v>
      </c>
      <c r="GT37" s="60">
        <f t="shared" si="7"/>
        <v>1</v>
      </c>
      <c r="GU37" s="60">
        <f t="shared" si="7"/>
        <v>0</v>
      </c>
      <c r="GV37" s="60">
        <f t="shared" si="7"/>
        <v>0</v>
      </c>
      <c r="GW37" s="60">
        <f t="shared" si="7"/>
        <v>1</v>
      </c>
      <c r="GX37" s="60">
        <f t="shared" si="7"/>
        <v>0</v>
      </c>
      <c r="GY37" s="60">
        <f t="shared" si="7"/>
        <v>1</v>
      </c>
      <c r="GZ37" s="60">
        <f t="shared" si="7"/>
        <v>0</v>
      </c>
      <c r="HA37" s="60">
        <f t="shared" si="7"/>
        <v>3</v>
      </c>
      <c r="HB37" s="60">
        <f t="shared" si="7"/>
        <v>1</v>
      </c>
    </row>
    <row r="38" spans="1:210" ht="15.5" x14ac:dyDescent="0.35">
      <c r="C38" s="66" t="s">
        <v>124</v>
      </c>
      <c r="D38" s="60">
        <f>COUNTIF(D2:D34,10)</f>
        <v>15</v>
      </c>
      <c r="E38" s="60">
        <f t="shared" ref="E38:BP38" si="8">COUNTIF(E2:E34,10)</f>
        <v>8</v>
      </c>
      <c r="F38" s="60">
        <f t="shared" si="8"/>
        <v>10</v>
      </c>
      <c r="G38" s="60">
        <f t="shared" si="8"/>
        <v>3</v>
      </c>
      <c r="H38" s="60">
        <f t="shared" si="8"/>
        <v>11</v>
      </c>
      <c r="I38" s="60">
        <f t="shared" si="8"/>
        <v>3</v>
      </c>
      <c r="J38" s="60">
        <f t="shared" si="8"/>
        <v>8</v>
      </c>
      <c r="K38" s="60">
        <f t="shared" si="8"/>
        <v>11</v>
      </c>
      <c r="L38" s="60">
        <f t="shared" si="8"/>
        <v>21</v>
      </c>
      <c r="M38" s="60">
        <f t="shared" si="8"/>
        <v>16</v>
      </c>
      <c r="N38" s="60">
        <f t="shared" si="8"/>
        <v>19</v>
      </c>
      <c r="O38" s="60">
        <f t="shared" si="8"/>
        <v>31</v>
      </c>
      <c r="P38" s="60">
        <f t="shared" si="8"/>
        <v>17</v>
      </c>
      <c r="Q38" s="60">
        <f t="shared" si="8"/>
        <v>12</v>
      </c>
      <c r="R38" s="60">
        <f t="shared" si="8"/>
        <v>19</v>
      </c>
      <c r="S38" s="60">
        <f t="shared" si="8"/>
        <v>25</v>
      </c>
      <c r="T38" s="60">
        <f t="shared" si="8"/>
        <v>11</v>
      </c>
      <c r="U38" s="60">
        <f t="shared" si="8"/>
        <v>2</v>
      </c>
      <c r="V38" s="60">
        <f t="shared" si="8"/>
        <v>23</v>
      </c>
      <c r="W38" s="60">
        <f t="shared" si="8"/>
        <v>26</v>
      </c>
      <c r="X38" s="60">
        <f t="shared" si="8"/>
        <v>10</v>
      </c>
      <c r="Y38" s="60">
        <f t="shared" si="8"/>
        <v>8</v>
      </c>
      <c r="Z38" s="60">
        <f t="shared" si="8"/>
        <v>5</v>
      </c>
      <c r="AA38" s="60">
        <f t="shared" si="8"/>
        <v>7</v>
      </c>
      <c r="AB38" s="60">
        <f t="shared" si="8"/>
        <v>13</v>
      </c>
      <c r="AC38" s="60">
        <f t="shared" si="8"/>
        <v>24</v>
      </c>
      <c r="AD38" s="60">
        <f t="shared" si="8"/>
        <v>15</v>
      </c>
      <c r="AE38" s="60">
        <f t="shared" si="8"/>
        <v>16</v>
      </c>
      <c r="AF38" s="60">
        <f t="shared" si="8"/>
        <v>11</v>
      </c>
      <c r="AG38" s="60">
        <f t="shared" si="8"/>
        <v>19</v>
      </c>
      <c r="AH38" s="60">
        <f t="shared" si="8"/>
        <v>23</v>
      </c>
      <c r="AI38" s="60">
        <f t="shared" si="8"/>
        <v>20</v>
      </c>
      <c r="AJ38" s="60">
        <f t="shared" si="8"/>
        <v>15</v>
      </c>
      <c r="AK38" s="60">
        <f t="shared" si="8"/>
        <v>9</v>
      </c>
      <c r="AL38" s="60">
        <f t="shared" si="8"/>
        <v>15</v>
      </c>
      <c r="AM38" s="60">
        <f t="shared" si="8"/>
        <v>18</v>
      </c>
      <c r="AN38" s="60">
        <f t="shared" si="8"/>
        <v>15</v>
      </c>
      <c r="AO38" s="60">
        <f t="shared" si="8"/>
        <v>7</v>
      </c>
      <c r="AP38" s="60">
        <f t="shared" si="8"/>
        <v>9</v>
      </c>
      <c r="AQ38" s="60">
        <f t="shared" si="8"/>
        <v>8</v>
      </c>
      <c r="AR38" s="60">
        <f t="shared" si="8"/>
        <v>18</v>
      </c>
      <c r="AS38" s="60">
        <f t="shared" si="8"/>
        <v>30</v>
      </c>
      <c r="AT38" s="60">
        <f t="shared" si="8"/>
        <v>24</v>
      </c>
      <c r="AU38" s="60">
        <f t="shared" si="8"/>
        <v>9</v>
      </c>
      <c r="AV38" s="60">
        <f t="shared" si="8"/>
        <v>31</v>
      </c>
      <c r="AW38" s="60">
        <f t="shared" si="8"/>
        <v>31</v>
      </c>
      <c r="AX38" s="60">
        <f t="shared" si="8"/>
        <v>22</v>
      </c>
      <c r="AY38" s="60">
        <f t="shared" si="8"/>
        <v>18</v>
      </c>
      <c r="AZ38" s="60">
        <f t="shared" si="8"/>
        <v>22</v>
      </c>
      <c r="BA38" s="60">
        <f t="shared" si="8"/>
        <v>20</v>
      </c>
      <c r="BB38" s="60">
        <f t="shared" si="8"/>
        <v>29</v>
      </c>
      <c r="BC38" s="60">
        <f t="shared" si="8"/>
        <v>27</v>
      </c>
      <c r="BD38" s="60">
        <f t="shared" si="8"/>
        <v>22</v>
      </c>
      <c r="BE38" s="60">
        <f t="shared" si="8"/>
        <v>17</v>
      </c>
      <c r="BF38" s="60">
        <f t="shared" si="8"/>
        <v>18</v>
      </c>
      <c r="BG38" s="60">
        <f t="shared" si="8"/>
        <v>15</v>
      </c>
      <c r="BH38" s="60">
        <f t="shared" si="8"/>
        <v>9</v>
      </c>
      <c r="BI38" s="60">
        <f t="shared" si="8"/>
        <v>16</v>
      </c>
      <c r="BJ38" s="60">
        <f t="shared" si="8"/>
        <v>7</v>
      </c>
      <c r="BK38" s="60">
        <f t="shared" si="8"/>
        <v>9</v>
      </c>
      <c r="BL38" s="60">
        <f t="shared" si="8"/>
        <v>19</v>
      </c>
      <c r="BM38" s="60">
        <f t="shared" si="8"/>
        <v>8</v>
      </c>
      <c r="BN38" s="60">
        <f t="shared" si="8"/>
        <v>22</v>
      </c>
      <c r="BO38" s="60">
        <f t="shared" si="8"/>
        <v>13</v>
      </c>
      <c r="BP38" s="60">
        <f t="shared" si="8"/>
        <v>15</v>
      </c>
      <c r="BQ38" s="60">
        <f t="shared" ref="BQ38:EB38" si="9">COUNTIF(BQ2:BQ34,10)</f>
        <v>12</v>
      </c>
      <c r="BR38" s="60">
        <f t="shared" si="9"/>
        <v>25</v>
      </c>
      <c r="BS38" s="60">
        <f t="shared" si="9"/>
        <v>22</v>
      </c>
      <c r="BT38" s="60">
        <f t="shared" si="9"/>
        <v>8</v>
      </c>
      <c r="BU38" s="60">
        <f t="shared" si="9"/>
        <v>24</v>
      </c>
      <c r="BV38" s="60">
        <f t="shared" si="9"/>
        <v>3</v>
      </c>
      <c r="BW38" s="60">
        <f t="shared" si="9"/>
        <v>16</v>
      </c>
      <c r="BX38" s="60">
        <f t="shared" si="9"/>
        <v>9</v>
      </c>
      <c r="BY38" s="60">
        <f t="shared" si="9"/>
        <v>28</v>
      </c>
      <c r="BZ38" s="60">
        <f t="shared" si="9"/>
        <v>10</v>
      </c>
      <c r="CA38" s="60">
        <f t="shared" si="9"/>
        <v>16</v>
      </c>
      <c r="CB38" s="60">
        <f t="shared" si="9"/>
        <v>8</v>
      </c>
      <c r="CC38" s="60">
        <f t="shared" si="9"/>
        <v>8</v>
      </c>
      <c r="CD38" s="60">
        <f t="shared" si="9"/>
        <v>24</v>
      </c>
      <c r="CE38" s="60">
        <f t="shared" si="9"/>
        <v>26</v>
      </c>
      <c r="CF38" s="60">
        <f t="shared" si="9"/>
        <v>26</v>
      </c>
      <c r="CG38" s="60">
        <f t="shared" si="9"/>
        <v>16</v>
      </c>
      <c r="CH38" s="60">
        <f t="shared" si="9"/>
        <v>14</v>
      </c>
      <c r="CI38" s="60">
        <f t="shared" si="9"/>
        <v>13</v>
      </c>
      <c r="CJ38" s="60">
        <f t="shared" si="9"/>
        <v>15</v>
      </c>
      <c r="CK38" s="60">
        <f t="shared" si="9"/>
        <v>10</v>
      </c>
      <c r="CL38" s="60">
        <f t="shared" si="9"/>
        <v>25</v>
      </c>
      <c r="CM38" s="60">
        <f t="shared" si="9"/>
        <v>26</v>
      </c>
      <c r="CN38" s="60">
        <f t="shared" si="9"/>
        <v>23</v>
      </c>
      <c r="CO38" s="60">
        <f t="shared" si="9"/>
        <v>8</v>
      </c>
      <c r="CP38" s="60">
        <f t="shared" si="9"/>
        <v>6</v>
      </c>
      <c r="CQ38" s="60">
        <f t="shared" si="9"/>
        <v>24</v>
      </c>
      <c r="CR38" s="60">
        <f t="shared" si="9"/>
        <v>18</v>
      </c>
      <c r="CS38" s="60">
        <f t="shared" si="9"/>
        <v>19</v>
      </c>
      <c r="CT38" s="60">
        <f t="shared" si="9"/>
        <v>8</v>
      </c>
      <c r="CU38" s="60">
        <f t="shared" si="9"/>
        <v>10</v>
      </c>
      <c r="CV38" s="60">
        <f t="shared" si="9"/>
        <v>7</v>
      </c>
      <c r="CW38" s="60">
        <f t="shared" si="9"/>
        <v>17</v>
      </c>
      <c r="CX38" s="60">
        <f t="shared" si="9"/>
        <v>20</v>
      </c>
      <c r="CY38" s="60">
        <f t="shared" si="9"/>
        <v>3</v>
      </c>
      <c r="CZ38" s="60">
        <f t="shared" si="9"/>
        <v>33</v>
      </c>
      <c r="DA38" s="60">
        <f t="shared" si="9"/>
        <v>20</v>
      </c>
      <c r="DB38" s="60">
        <f t="shared" si="9"/>
        <v>13</v>
      </c>
      <c r="DC38" s="60">
        <f t="shared" si="9"/>
        <v>27</v>
      </c>
      <c r="DD38" s="60">
        <f t="shared" si="9"/>
        <v>12</v>
      </c>
      <c r="DE38" s="60">
        <f t="shared" si="9"/>
        <v>14</v>
      </c>
      <c r="DF38" s="60">
        <f t="shared" si="9"/>
        <v>29</v>
      </c>
      <c r="DG38" s="60">
        <f t="shared" si="9"/>
        <v>31</v>
      </c>
      <c r="DH38" s="60">
        <f t="shared" si="9"/>
        <v>4</v>
      </c>
      <c r="DI38" s="60">
        <f t="shared" si="9"/>
        <v>7</v>
      </c>
      <c r="DJ38" s="60">
        <f t="shared" si="9"/>
        <v>11</v>
      </c>
      <c r="DK38" s="60">
        <f t="shared" si="9"/>
        <v>29</v>
      </c>
      <c r="DL38" s="60">
        <f t="shared" si="9"/>
        <v>27</v>
      </c>
      <c r="DM38" s="60">
        <f t="shared" si="9"/>
        <v>25</v>
      </c>
      <c r="DN38" s="60">
        <f t="shared" si="9"/>
        <v>21</v>
      </c>
      <c r="DO38" s="60">
        <f t="shared" si="9"/>
        <v>19</v>
      </c>
      <c r="DP38" s="60">
        <f t="shared" si="9"/>
        <v>22</v>
      </c>
      <c r="DQ38" s="60">
        <f t="shared" si="9"/>
        <v>23</v>
      </c>
      <c r="DR38" s="60">
        <f t="shared" si="9"/>
        <v>32</v>
      </c>
      <c r="DS38" s="60">
        <f t="shared" si="9"/>
        <v>13</v>
      </c>
      <c r="DT38" s="60">
        <f t="shared" si="9"/>
        <v>3</v>
      </c>
      <c r="DU38" s="60">
        <f t="shared" si="9"/>
        <v>19</v>
      </c>
      <c r="DV38" s="60">
        <f t="shared" si="9"/>
        <v>20</v>
      </c>
      <c r="DW38" s="60">
        <f t="shared" si="9"/>
        <v>5</v>
      </c>
      <c r="DX38" s="60">
        <f t="shared" si="9"/>
        <v>6</v>
      </c>
      <c r="DY38" s="60">
        <f t="shared" si="9"/>
        <v>9</v>
      </c>
      <c r="DZ38" s="60">
        <f t="shared" si="9"/>
        <v>11</v>
      </c>
      <c r="EA38" s="60">
        <f t="shared" si="9"/>
        <v>14</v>
      </c>
      <c r="EB38" s="60">
        <f t="shared" si="9"/>
        <v>14</v>
      </c>
      <c r="EC38" s="60">
        <f t="shared" ref="EC38:GN38" si="10">COUNTIF(EC2:EC34,10)</f>
        <v>15</v>
      </c>
      <c r="ED38" s="60">
        <f t="shared" si="10"/>
        <v>17</v>
      </c>
      <c r="EE38" s="60">
        <f t="shared" si="10"/>
        <v>27</v>
      </c>
      <c r="EF38" s="60">
        <f t="shared" si="10"/>
        <v>16</v>
      </c>
      <c r="EG38" s="60">
        <f t="shared" si="10"/>
        <v>14</v>
      </c>
      <c r="EH38" s="60">
        <f t="shared" si="10"/>
        <v>6</v>
      </c>
      <c r="EI38" s="60">
        <f t="shared" si="10"/>
        <v>4</v>
      </c>
      <c r="EJ38" s="60">
        <f t="shared" si="10"/>
        <v>11</v>
      </c>
      <c r="EK38" s="60">
        <f t="shared" si="10"/>
        <v>23</v>
      </c>
      <c r="EL38" s="60">
        <f t="shared" si="10"/>
        <v>28</v>
      </c>
      <c r="EM38" s="60">
        <f t="shared" si="10"/>
        <v>13</v>
      </c>
      <c r="EN38" s="60">
        <f t="shared" si="10"/>
        <v>19</v>
      </c>
      <c r="EO38" s="60">
        <f t="shared" si="10"/>
        <v>16</v>
      </c>
      <c r="EP38" s="60">
        <f t="shared" si="10"/>
        <v>21</v>
      </c>
      <c r="EQ38" s="60">
        <f t="shared" si="10"/>
        <v>21</v>
      </c>
      <c r="ER38" s="60">
        <f t="shared" si="10"/>
        <v>24</v>
      </c>
      <c r="ES38" s="60">
        <f t="shared" si="10"/>
        <v>22</v>
      </c>
      <c r="ET38" s="60">
        <f t="shared" si="10"/>
        <v>21</v>
      </c>
      <c r="EU38" s="60">
        <f t="shared" si="10"/>
        <v>17</v>
      </c>
      <c r="EV38" s="60">
        <f t="shared" si="10"/>
        <v>4</v>
      </c>
      <c r="EW38" s="60">
        <f t="shared" si="10"/>
        <v>17</v>
      </c>
      <c r="EX38" s="60">
        <f t="shared" si="10"/>
        <v>16</v>
      </c>
      <c r="EY38" s="60">
        <f t="shared" si="10"/>
        <v>19</v>
      </c>
      <c r="EZ38" s="60">
        <f t="shared" si="10"/>
        <v>10</v>
      </c>
      <c r="FA38" s="60">
        <f t="shared" si="10"/>
        <v>15</v>
      </c>
      <c r="FB38" s="60">
        <f t="shared" si="10"/>
        <v>15</v>
      </c>
      <c r="FC38" s="60">
        <f t="shared" si="10"/>
        <v>26</v>
      </c>
      <c r="FD38" s="60">
        <f t="shared" si="10"/>
        <v>12</v>
      </c>
      <c r="FE38" s="60">
        <f t="shared" si="10"/>
        <v>12</v>
      </c>
      <c r="FF38" s="60">
        <f t="shared" si="10"/>
        <v>13</v>
      </c>
      <c r="FG38" s="60">
        <f t="shared" si="10"/>
        <v>19</v>
      </c>
      <c r="FH38" s="60">
        <f t="shared" si="10"/>
        <v>19</v>
      </c>
      <c r="FI38" s="60">
        <f t="shared" si="10"/>
        <v>21</v>
      </c>
      <c r="FJ38" s="60">
        <f t="shared" si="10"/>
        <v>19</v>
      </c>
      <c r="FK38" s="60">
        <f t="shared" si="10"/>
        <v>26</v>
      </c>
      <c r="FL38" s="60">
        <f t="shared" si="10"/>
        <v>24</v>
      </c>
      <c r="FM38" s="60">
        <f t="shared" si="10"/>
        <v>16</v>
      </c>
      <c r="FN38" s="60">
        <f t="shared" si="10"/>
        <v>17</v>
      </c>
      <c r="FO38" s="60">
        <f t="shared" si="10"/>
        <v>19</v>
      </c>
      <c r="FP38" s="60">
        <f t="shared" si="10"/>
        <v>14</v>
      </c>
      <c r="FQ38" s="60">
        <f t="shared" si="10"/>
        <v>17</v>
      </c>
      <c r="FR38" s="60">
        <f t="shared" si="10"/>
        <v>16</v>
      </c>
      <c r="FS38" s="60">
        <f t="shared" si="10"/>
        <v>15</v>
      </c>
      <c r="FT38" s="60">
        <f t="shared" si="10"/>
        <v>26</v>
      </c>
      <c r="FU38" s="60">
        <f t="shared" si="10"/>
        <v>28</v>
      </c>
      <c r="FV38" s="60">
        <f t="shared" si="10"/>
        <v>27</v>
      </c>
      <c r="FW38" s="60">
        <f t="shared" si="10"/>
        <v>22</v>
      </c>
      <c r="FX38" s="60">
        <f t="shared" si="10"/>
        <v>25</v>
      </c>
      <c r="FY38" s="60">
        <f t="shared" si="10"/>
        <v>27</v>
      </c>
      <c r="FZ38" s="60">
        <f t="shared" si="10"/>
        <v>30</v>
      </c>
      <c r="GA38" s="60">
        <f t="shared" si="10"/>
        <v>26</v>
      </c>
      <c r="GB38" s="60">
        <f t="shared" si="10"/>
        <v>26</v>
      </c>
      <c r="GC38" s="60">
        <f t="shared" si="10"/>
        <v>22</v>
      </c>
      <c r="GD38" s="60">
        <f t="shared" si="10"/>
        <v>21</v>
      </c>
      <c r="GE38" s="60">
        <f t="shared" si="10"/>
        <v>22</v>
      </c>
      <c r="GF38" s="60">
        <f t="shared" si="10"/>
        <v>25</v>
      </c>
      <c r="GG38" s="60">
        <f t="shared" si="10"/>
        <v>26</v>
      </c>
      <c r="GH38" s="60">
        <f t="shared" si="10"/>
        <v>30</v>
      </c>
      <c r="GI38" s="60">
        <f t="shared" si="10"/>
        <v>24</v>
      </c>
      <c r="GJ38" s="60">
        <f t="shared" si="10"/>
        <v>33</v>
      </c>
      <c r="GK38" s="60">
        <f t="shared" si="10"/>
        <v>29</v>
      </c>
      <c r="GL38" s="60">
        <f t="shared" si="10"/>
        <v>20</v>
      </c>
      <c r="GM38" s="60">
        <f t="shared" si="10"/>
        <v>27</v>
      </c>
      <c r="GN38" s="60">
        <f t="shared" si="10"/>
        <v>14</v>
      </c>
      <c r="GO38" s="60">
        <f t="shared" ref="GO38:HB38" si="11">COUNTIF(GO2:GO34,10)</f>
        <v>17</v>
      </c>
      <c r="GP38" s="60">
        <f t="shared" si="11"/>
        <v>14</v>
      </c>
      <c r="GQ38" s="60">
        <f t="shared" si="11"/>
        <v>26</v>
      </c>
      <c r="GR38" s="60">
        <f t="shared" si="11"/>
        <v>21</v>
      </c>
      <c r="GS38" s="60">
        <f t="shared" si="11"/>
        <v>21</v>
      </c>
      <c r="GT38" s="60">
        <f t="shared" si="11"/>
        <v>23</v>
      </c>
      <c r="GU38" s="60">
        <f t="shared" si="11"/>
        <v>22</v>
      </c>
      <c r="GV38" s="60">
        <f t="shared" si="11"/>
        <v>17</v>
      </c>
      <c r="GW38" s="60">
        <f t="shared" si="11"/>
        <v>19</v>
      </c>
      <c r="GX38" s="60">
        <f t="shared" si="11"/>
        <v>20</v>
      </c>
      <c r="GY38" s="60">
        <f t="shared" si="11"/>
        <v>14</v>
      </c>
      <c r="GZ38" s="60">
        <f t="shared" si="11"/>
        <v>17</v>
      </c>
      <c r="HA38" s="60">
        <f t="shared" si="11"/>
        <v>14</v>
      </c>
      <c r="HB38" s="60">
        <f t="shared" si="11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overall</vt:lpstr>
      <vt:lpstr>capacities</vt:lpstr>
      <vt:lpstr>summary</vt:lpstr>
      <vt:lpstr>2.1</vt:lpstr>
      <vt:lpstr>2.2</vt:lpstr>
      <vt:lpstr>2.3</vt:lpstr>
      <vt:lpstr>value counts</vt:lpstr>
      <vt:lpstr>raw</vt:lpstr>
      <vt:lpstr>performance_raw</vt:lpstr>
      <vt:lpstr>Sheet5</vt:lpstr>
      <vt:lpstr>Sheet4</vt:lpstr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KEMBABAZI, Bertha</dc:creator>
  <cp:keywords/>
  <dc:description/>
  <cp:lastModifiedBy>KEMBABAZI, Bertha</cp:lastModifiedBy>
  <cp:revision/>
  <dcterms:created xsi:type="dcterms:W3CDTF">2022-12-22T11:31:15Z</dcterms:created>
  <dcterms:modified xsi:type="dcterms:W3CDTF">2023-01-30T05:09:16Z</dcterms:modified>
  <cp:category/>
  <cp:contentStatus/>
</cp:coreProperties>
</file>