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98" yWindow="-98" windowWidth="24496" windowHeight="15675" tabRatio="600" firstSheet="0" activeTab="0" autoFilterDateGrouping="1"/>
  </bookViews>
  <sheets>
    <sheet name="List01-1" sheetId="1" state="visible" r:id="rId1"/>
  </sheets>
  <definedNames>
    <definedName name="_xlnm.Print_Titles" localSheetId="0">'List01-1'!$1:$5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dd/mm/yy"/>
    <numFmt numFmtId="166" formatCode="&quot;សរុបត្រឹមថ្ងៃទី&quot;[$-12000453]dd&quot; ខែ&quot;mmmm&quot; ឆ្នាំ&quot;yyyy"/>
    <numFmt numFmtId="167" formatCode="&quot;បានបញ្ឈប់បញ្ជីលេខ០១ សម្រាប់ចំណូលជាសាច់ប្រាក់ប្រចាំខែ&quot;mmmm&quot; ឆ្នាំ&quot;yyyy&quot; ត្រឹមថ្ងៃទី&quot;[$-12000453]dd&quot; ខែ&quot;mmmm&quot; ឆ្នាំ&quot;yyyy"/>
    <numFmt numFmtId="168" formatCode="yyyy-mm-dd h:mm:ss"/>
  </numFmts>
  <fonts count="21">
    <font>
      <name val="Calibri"/>
      <family val="2"/>
      <color rgb="FF000000"/>
      <sz val="12"/>
    </font>
    <font>
      <name val="Aptos Narrow"/>
      <family val="2"/>
      <color theme="1"/>
      <sz val="11"/>
      <scheme val="minor"/>
    </font>
    <font>
      <name val="Calibri"/>
      <family val="2"/>
      <color rgb="FF000000"/>
      <sz val="12"/>
    </font>
    <font>
      <name val="Arial"/>
      <family val="2"/>
      <sz val="10"/>
    </font>
    <font>
      <name val="Khmer MEF1"/>
      <b val="1"/>
      <sz val="8"/>
    </font>
    <font>
      <name val="Khmer MEF1"/>
      <color theme="1"/>
      <sz val="8"/>
    </font>
    <font>
      <name val="Khmer MEF1"/>
      <b val="1"/>
      <color rgb="FF000000"/>
      <sz val="8"/>
    </font>
    <font>
      <name val="Khmer MEF1"/>
      <b val="1"/>
      <color theme="1"/>
      <sz val="8"/>
    </font>
    <font>
      <name val="Khmer MEF1"/>
      <color rgb="FFC00000"/>
      <sz val="8"/>
    </font>
    <font>
      <name val="Khmer MEF1"/>
      <b val="1"/>
      <sz val="9"/>
    </font>
    <font>
      <name val="Arial"/>
      <family val="2"/>
      <b val="1"/>
      <sz val="9"/>
    </font>
    <font>
      <name val="Arial"/>
      <family val="2"/>
      <sz val="9"/>
    </font>
    <font>
      <name val="Khmer MEF1"/>
      <sz val="9"/>
    </font>
    <font>
      <name val="Arial"/>
      <family val="2"/>
      <color indexed="63"/>
      <sz val="9"/>
    </font>
    <font>
      <name val="Arial"/>
      <family val="2"/>
      <b val="1"/>
      <color indexed="63"/>
      <sz val="9"/>
    </font>
    <font>
      <name val="Arial"/>
      <family val="2"/>
      <b val="1"/>
      <color rgb="FFFF0000"/>
      <sz val="9"/>
    </font>
    <font>
      <name val="Khmer MEF1"/>
      <color rgb="FFFF0000"/>
      <sz val="9"/>
    </font>
    <font>
      <name val="Arial"/>
      <family val="2"/>
      <color rgb="FFFF0000"/>
      <sz val="9"/>
    </font>
    <font>
      <name val="Khmer MEF1"/>
      <b val="1"/>
      <color rgb="FFC00000"/>
      <sz val="9"/>
    </font>
    <font>
      <name val="Khmer MEF1"/>
      <color rgb="FFC00000"/>
      <sz val="9"/>
    </font>
    <font>
      <name val="Khmer MEF2"/>
      <color theme="1"/>
      <sz val="14"/>
    </font>
  </fonts>
  <fills count="5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4"/>
        <bgColor indexed="64"/>
      </patternFill>
    </fill>
  </fills>
  <borders count="140">
    <border>
      <left/>
      <right/>
      <top/>
      <bottom/>
      <diagonal/>
    </border>
    <border>
      <left style="thin">
        <color indexed="64"/>
      </left>
      <right style="thin">
        <color indexed="63"/>
      </right>
      <top style="hair">
        <color indexed="63"/>
      </top>
      <bottom/>
      <diagonal/>
    </border>
    <border>
      <left/>
      <right style="thin">
        <color indexed="63"/>
      </right>
      <top style="hair">
        <color indexed="63"/>
      </top>
      <bottom/>
      <diagonal/>
    </border>
    <border>
      <left style="thin">
        <color indexed="64"/>
      </left>
      <right style="thin">
        <color indexed="63"/>
      </right>
      <top/>
      <bottom style="hair">
        <color indexed="63"/>
      </bottom>
      <diagonal/>
    </border>
    <border>
      <left/>
      <right style="thin">
        <color indexed="63"/>
      </right>
      <top/>
      <bottom style="hair">
        <color indexed="63"/>
      </bottom>
      <diagonal/>
    </border>
    <border>
      <left/>
      <right style="thin">
        <color indexed="63"/>
      </right>
      <top/>
      <bottom/>
      <diagonal/>
    </border>
    <border>
      <left style="thin">
        <color indexed="64"/>
      </left>
      <right style="thin">
        <color indexed="63"/>
      </right>
      <top style="hair">
        <color indexed="63"/>
      </top>
      <bottom style="hair">
        <color indexed="63"/>
      </bottom>
      <diagonal/>
    </border>
    <border>
      <left/>
      <right style="thin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4"/>
      </left>
      <right style="thin">
        <color indexed="63"/>
      </right>
      <top style="hair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hair">
        <color indexed="64"/>
      </top>
      <bottom style="hair">
        <color indexed="63"/>
      </bottom>
      <diagonal/>
    </border>
    <border>
      <left style="thin">
        <color indexed="64"/>
      </left>
      <right style="thin">
        <color indexed="63"/>
      </right>
      <top style="hair">
        <color indexed="63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3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3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3"/>
      </top>
      <bottom style="hair">
        <color indexed="63"/>
      </bottom>
      <diagonal/>
    </border>
    <border>
      <left style="thin">
        <color indexed="64"/>
      </left>
      <right style="medium">
        <color indexed="64"/>
      </right>
      <top style="hair">
        <color indexed="63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3"/>
      </bottom>
      <diagonal/>
    </border>
    <border>
      <left style="thin">
        <color indexed="64"/>
      </left>
      <right style="medium">
        <color indexed="64"/>
      </right>
      <top style="hair">
        <color indexed="63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3"/>
      </bottom>
      <diagonal/>
    </border>
    <border>
      <left style="thin">
        <color indexed="64"/>
      </left>
      <right style="medium">
        <color indexed="64"/>
      </right>
      <top style="hair">
        <color indexed="63"/>
      </top>
      <bottom style="thin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3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3"/>
      </right>
      <top/>
      <bottom style="medium">
        <color indexed="64"/>
      </bottom>
      <diagonal/>
    </border>
    <border>
      <left/>
      <right style="thin">
        <color indexed="63"/>
      </right>
      <top style="hair">
        <color indexed="63"/>
      </top>
      <bottom style="medium">
        <color indexed="64"/>
      </bottom>
      <diagonal/>
    </border>
    <border>
      <left style="thin">
        <color indexed="64"/>
      </left>
      <right style="thin">
        <color indexed="63"/>
      </right>
      <top style="hair">
        <color indexed="63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3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3"/>
      </right>
      <top style="medium">
        <color indexed="64"/>
      </top>
      <bottom/>
      <diagonal/>
    </border>
    <border>
      <left/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3"/>
      </right>
      <top style="hair">
        <color indexed="63"/>
      </top>
      <bottom style="hair">
        <color indexed="64"/>
      </bottom>
      <diagonal/>
    </border>
    <border>
      <left/>
      <right style="thin">
        <color indexed="63"/>
      </right>
      <top style="hair">
        <color indexed="64"/>
      </top>
      <bottom style="hair">
        <color indexed="63"/>
      </bottom>
      <diagonal/>
    </border>
    <border>
      <left/>
      <right style="thin">
        <color indexed="63"/>
      </right>
      <top style="hair">
        <color indexed="63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/>
      <diagonal/>
    </border>
    <border>
      <left style="medium">
        <color indexed="64"/>
      </left>
      <right style="thin">
        <color indexed="63"/>
      </right>
      <top/>
      <bottom style="hair">
        <color indexed="63"/>
      </bottom>
      <diagonal/>
    </border>
    <border>
      <left style="medium">
        <color indexed="64"/>
      </left>
      <right style="thin">
        <color indexed="63"/>
      </right>
      <top style="hair">
        <color indexed="63"/>
      </top>
      <bottom style="hair">
        <color indexed="63"/>
      </bottom>
      <diagonal/>
    </border>
    <border>
      <left style="medium">
        <color indexed="64"/>
      </left>
      <right style="thin">
        <color indexed="63"/>
      </right>
      <top style="hair">
        <color indexed="63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3"/>
      </right>
      <top style="hair">
        <color indexed="63"/>
      </top>
      <bottom style="hair">
        <color indexed="64"/>
      </bottom>
      <diagonal/>
    </border>
    <border>
      <left style="medium">
        <color indexed="64"/>
      </left>
      <right style="thin">
        <color indexed="63"/>
      </right>
      <top style="hair">
        <color indexed="64"/>
      </top>
      <bottom style="hair">
        <color indexed="63"/>
      </bottom>
      <diagonal/>
    </border>
    <border>
      <left style="medium">
        <color indexed="64"/>
      </left>
      <right style="thin">
        <color indexed="63"/>
      </right>
      <top style="hair">
        <color indexed="63"/>
      </top>
      <bottom style="medium">
        <color indexed="64"/>
      </bottom>
      <diagonal/>
    </border>
    <border>
      <left style="medium">
        <color indexed="64"/>
      </left>
      <right style="thin">
        <color indexed="63"/>
      </right>
      <top style="hair">
        <color indexed="63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3"/>
      </left>
      <right style="medium">
        <color indexed="64"/>
      </right>
      <top style="medium">
        <color indexed="64"/>
      </top>
      <bottom/>
      <diagonal/>
    </border>
    <border>
      <left style="thin">
        <color indexed="63"/>
      </left>
      <right style="medium">
        <color indexed="64"/>
      </right>
      <top/>
      <bottom style="hair">
        <color indexed="63"/>
      </bottom>
      <diagonal/>
    </border>
    <border>
      <left style="thin">
        <color indexed="63"/>
      </left>
      <right style="medium">
        <color indexed="64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medium">
        <color indexed="64"/>
      </right>
      <top style="hair">
        <color indexed="63"/>
      </top>
      <bottom/>
      <diagonal/>
    </border>
    <border>
      <left style="thin">
        <color indexed="63"/>
      </left>
      <right style="medium">
        <color indexed="64"/>
      </right>
      <top style="hair">
        <color indexed="63"/>
      </top>
      <bottom style="hair">
        <color indexed="64"/>
      </bottom>
      <diagonal/>
    </border>
    <border>
      <left style="thin">
        <color indexed="63"/>
      </left>
      <right style="medium">
        <color indexed="64"/>
      </right>
      <top style="hair">
        <color indexed="64"/>
      </top>
      <bottom style="hair">
        <color indexed="63"/>
      </bottom>
      <diagonal/>
    </border>
    <border>
      <left style="thin">
        <color indexed="63"/>
      </left>
      <right style="medium">
        <color indexed="64"/>
      </right>
      <top style="hair">
        <color indexed="63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/>
      <bottom/>
      <diagonal/>
    </border>
    <border>
      <left style="thin">
        <color indexed="63"/>
      </left>
      <right style="medium">
        <color indexed="64"/>
      </right>
      <top style="hair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3"/>
      </bottom>
      <diagonal/>
    </border>
    <border>
      <left style="medium">
        <color indexed="64"/>
      </left>
      <right style="medium">
        <color indexed="64"/>
      </right>
      <top style="hair">
        <color indexed="63"/>
      </top>
      <bottom style="hair">
        <color indexed="63"/>
      </bottom>
      <diagonal/>
    </border>
    <border>
      <left style="medium">
        <color indexed="64"/>
      </left>
      <right style="medium">
        <color indexed="64"/>
      </right>
      <top style="hair">
        <color indexed="63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3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3"/>
      </bottom>
      <diagonal/>
    </border>
    <border>
      <left style="medium">
        <color indexed="64"/>
      </left>
      <right style="medium">
        <color indexed="64"/>
      </right>
      <top style="hair">
        <color indexed="6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3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3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2" fillId="0" borderId="0"/>
    <xf numFmtId="43" fontId="2" fillId="0" borderId="0"/>
    <xf numFmtId="0" fontId="1" fillId="0" borderId="0"/>
    <xf numFmtId="0" fontId="3" fillId="0" borderId="0"/>
    <xf numFmtId="43" fontId="3" fillId="0" borderId="0"/>
  </cellStyleXfs>
  <cellXfs count="316">
    <xf numFmtId="0" fontId="0" fillId="0" borderId="0" pivotButton="0" quotePrefix="0" xfId="0"/>
    <xf numFmtId="0" fontId="5" fillId="0" borderId="0" applyAlignment="1" pivotButton="0" quotePrefix="0" xfId="2">
      <alignment horizontal="center" vertical="center"/>
    </xf>
    <xf numFmtId="0" fontId="5" fillId="0" borderId="0" applyAlignment="1" pivotButton="0" quotePrefix="0" xfId="2">
      <alignment vertical="center"/>
    </xf>
    <xf numFmtId="0" fontId="7" fillId="0" borderId="0" applyAlignment="1" pivotButton="0" quotePrefix="0" xfId="2">
      <alignment horizontal="center" vertical="center"/>
    </xf>
    <xf numFmtId="0" fontId="8" fillId="0" borderId="0" applyAlignment="1" pivotButton="0" quotePrefix="0" xfId="2">
      <alignment vertical="center"/>
    </xf>
    <xf numFmtId="0" fontId="16" fillId="0" borderId="3" applyAlignment="1" applyProtection="1" pivotButton="0" quotePrefix="0" xfId="0">
      <alignment vertical="center" wrapText="1"/>
      <protection locked="0" hidden="0"/>
    </xf>
    <xf numFmtId="0" fontId="12" fillId="0" borderId="7" applyAlignment="1" applyProtection="1" pivotButton="0" quotePrefix="0" xfId="0">
      <alignment vertical="center" wrapText="1"/>
      <protection locked="0" hidden="0"/>
    </xf>
    <xf numFmtId="0" fontId="12" fillId="0" borderId="2" applyAlignment="1" applyProtection="1" pivotButton="0" quotePrefix="0" xfId="0">
      <alignment vertical="center" wrapText="1"/>
      <protection locked="0" hidden="0"/>
    </xf>
    <xf numFmtId="0" fontId="12" fillId="0" borderId="11" applyAlignment="1" applyProtection="1" pivotButton="0" quotePrefix="0" xfId="0">
      <alignment vertical="center" wrapText="1"/>
      <protection locked="0" hidden="0"/>
    </xf>
    <xf numFmtId="0" fontId="12" fillId="0" borderId="3" applyAlignment="1" applyProtection="1" pivotButton="0" quotePrefix="0" xfId="0">
      <alignment vertical="center" wrapText="1"/>
      <protection locked="0" hidden="0"/>
    </xf>
    <xf numFmtId="0" fontId="12" fillId="0" borderId="10" applyAlignment="1" applyProtection="1" pivotButton="0" quotePrefix="0" xfId="0">
      <alignment vertical="center" wrapText="1"/>
      <protection locked="0" hidden="0"/>
    </xf>
    <xf numFmtId="0" fontId="12" fillId="0" borderId="9" applyAlignment="1" applyProtection="1" pivotButton="0" quotePrefix="0" xfId="0">
      <alignment vertical="center" wrapText="1"/>
      <protection locked="0" hidden="0"/>
    </xf>
    <xf numFmtId="0" fontId="12" fillId="0" borderId="6" applyAlignment="1" applyProtection="1" pivotButton="0" quotePrefix="0" xfId="0">
      <alignment vertical="center" wrapText="1"/>
      <protection locked="0" hidden="0"/>
    </xf>
    <xf numFmtId="0" fontId="12" fillId="0" borderId="8" applyAlignment="1" applyProtection="1" pivotButton="0" quotePrefix="0" xfId="0">
      <alignment vertical="center" wrapText="1"/>
      <protection locked="0" hidden="0"/>
    </xf>
    <xf numFmtId="0" fontId="12" fillId="0" borderId="4" applyAlignment="1" applyProtection="1" pivotButton="0" quotePrefix="0" xfId="0">
      <alignment vertical="center" wrapText="1"/>
      <protection locked="0" hidden="0"/>
    </xf>
    <xf numFmtId="0" fontId="11" fillId="0" borderId="13" applyAlignment="1" applyProtection="1" pivotButton="0" quotePrefix="0" xfId="0">
      <alignment horizontal="center" vertical="center"/>
      <protection locked="0" hidden="0"/>
    </xf>
    <xf numFmtId="0" fontId="12" fillId="0" borderId="14" applyAlignment="1" applyProtection="1" pivotButton="0" quotePrefix="0" xfId="0">
      <alignment vertical="center" wrapText="1"/>
      <protection locked="0" hidden="0"/>
    </xf>
    <xf numFmtId="0" fontId="12" fillId="0" borderId="16" applyAlignment="1" applyProtection="1" pivotButton="0" quotePrefix="0" xfId="0">
      <alignment vertical="center" wrapText="1"/>
      <protection locked="0" hidden="0"/>
    </xf>
    <xf numFmtId="0" fontId="11" fillId="0" borderId="20" applyAlignment="1" applyProtection="1" pivotButton="0" quotePrefix="0" xfId="0">
      <alignment horizontal="center" vertical="center"/>
      <protection locked="0" hidden="0"/>
    </xf>
    <xf numFmtId="0" fontId="10" fillId="0" borderId="19" applyAlignment="1" applyProtection="1" pivotButton="0" quotePrefix="1" xfId="0">
      <alignment horizontal="center" vertical="center"/>
      <protection locked="0" hidden="0"/>
    </xf>
    <xf numFmtId="0" fontId="11" fillId="0" borderId="14" applyAlignment="1" applyProtection="1" pivotButton="0" quotePrefix="0" xfId="0">
      <alignment horizontal="center" vertical="center"/>
      <protection locked="0" hidden="0"/>
    </xf>
    <xf numFmtId="0" fontId="11" fillId="0" borderId="25" applyAlignment="1" applyProtection="1" pivotButton="0" quotePrefix="0" xfId="0">
      <alignment horizontal="center" vertical="center"/>
      <protection locked="0" hidden="0"/>
    </xf>
    <xf numFmtId="0" fontId="12" fillId="0" borderId="25" applyAlignment="1" applyProtection="1" pivotButton="0" quotePrefix="0" xfId="0">
      <alignment vertical="center" wrapText="1"/>
      <protection locked="0" hidden="0"/>
    </xf>
    <xf numFmtId="0" fontId="11" fillId="0" borderId="13" applyAlignment="1" applyProtection="1" pivotButton="0" quotePrefix="0" xfId="0">
      <alignment vertical="center"/>
      <protection locked="0" hidden="0"/>
    </xf>
    <xf numFmtId="0" fontId="11" fillId="0" borderId="41" applyAlignment="1" applyProtection="1" pivotButton="0" quotePrefix="0" xfId="0">
      <alignment horizontal="center" vertical="center"/>
      <protection locked="0" hidden="0"/>
    </xf>
    <xf numFmtId="0" fontId="10" fillId="0" borderId="42" applyAlignment="1" applyProtection="1" pivotButton="0" quotePrefix="1" xfId="0">
      <alignment horizontal="center" vertical="center"/>
      <protection locked="0" hidden="0"/>
    </xf>
    <xf numFmtId="0" fontId="11" fillId="0" borderId="44" applyAlignment="1" applyProtection="1" pivotButton="0" quotePrefix="0" xfId="0">
      <alignment horizontal="center" vertical="center"/>
      <protection locked="0" hidden="0"/>
    </xf>
    <xf numFmtId="0" fontId="11" fillId="0" borderId="46" applyAlignment="1" applyProtection="1" pivotButton="0" quotePrefix="0" xfId="0">
      <alignment vertical="center"/>
      <protection locked="0" hidden="0"/>
    </xf>
    <xf numFmtId="0" fontId="12" fillId="0" borderId="48" applyAlignment="1" applyProtection="1" pivotButton="0" quotePrefix="0" xfId="0">
      <alignment vertical="center" wrapText="1"/>
      <protection locked="0" hidden="0"/>
    </xf>
    <xf numFmtId="0" fontId="10" fillId="0" borderId="19" applyAlignment="1" applyProtection="1" pivotButton="0" quotePrefix="0" xfId="0">
      <alignment horizontal="center" vertical="center"/>
      <protection locked="0" hidden="0"/>
    </xf>
    <xf numFmtId="0" fontId="12" fillId="0" borderId="49" applyAlignment="1" applyProtection="1" pivotButton="0" quotePrefix="0" xfId="0">
      <alignment vertical="center" wrapText="1"/>
      <protection locked="0" hidden="0"/>
    </xf>
    <xf numFmtId="0" fontId="9" fillId="0" borderId="37" applyAlignment="1" applyProtection="1" pivotButton="0" quotePrefix="0" xfId="0">
      <alignment vertical="center" wrapText="1"/>
      <protection locked="0" hidden="0"/>
    </xf>
    <xf numFmtId="0" fontId="12" fillId="0" borderId="12" applyAlignment="1" applyProtection="1" pivotButton="0" quotePrefix="0" xfId="0">
      <alignment vertical="center" wrapText="1"/>
      <protection locked="0" hidden="0"/>
    </xf>
    <xf numFmtId="0" fontId="12" fillId="0" borderId="54" applyAlignment="1" applyProtection="1" pivotButton="0" quotePrefix="0" xfId="0">
      <alignment vertical="center" wrapText="1"/>
      <protection locked="0" hidden="0"/>
    </xf>
    <xf numFmtId="0" fontId="16" fillId="0" borderId="56" applyAlignment="1" applyProtection="1" pivotButton="0" quotePrefix="0" xfId="0">
      <alignment vertical="center" wrapText="1"/>
      <protection locked="0" hidden="0"/>
    </xf>
    <xf numFmtId="0" fontId="12" fillId="0" borderId="60" applyAlignment="1" applyProtection="1" pivotButton="0" quotePrefix="0" xfId="0">
      <alignment vertical="center" wrapText="1"/>
      <protection locked="0" hidden="0"/>
    </xf>
    <xf numFmtId="0" fontId="12" fillId="0" borderId="62" applyAlignment="1" applyProtection="1" pivotButton="0" quotePrefix="0" xfId="0">
      <alignment vertical="center" wrapText="1"/>
      <protection locked="0" hidden="0"/>
    </xf>
    <xf numFmtId="0" fontId="19" fillId="0" borderId="16" applyAlignment="1" applyProtection="1" pivotButton="0" quotePrefix="0" xfId="0">
      <alignment vertical="center" wrapText="1"/>
      <protection locked="0" hidden="0"/>
    </xf>
    <xf numFmtId="0" fontId="19" fillId="0" borderId="25" applyAlignment="1" applyProtection="1" pivotButton="0" quotePrefix="0" xfId="0">
      <alignment vertical="center" wrapText="1"/>
      <protection locked="0" hidden="0"/>
    </xf>
    <xf numFmtId="0" fontId="12" fillId="0" borderId="43" applyAlignment="1" applyProtection="1" pivotButton="0" quotePrefix="0" xfId="0">
      <alignment vertical="center" wrapText="1"/>
      <protection locked="0" hidden="0"/>
    </xf>
    <xf numFmtId="49" fontId="4" fillId="0" borderId="65" applyAlignment="1" pivotButton="0" quotePrefix="0" xfId="4">
      <alignment horizontal="center" vertical="center"/>
    </xf>
    <xf numFmtId="49" fontId="4" fillId="0" borderId="66" applyAlignment="1" pivotButton="0" quotePrefix="0" xfId="4">
      <alignment horizontal="center" vertical="center"/>
    </xf>
    <xf numFmtId="49" fontId="4" fillId="0" borderId="29" applyAlignment="1" pivotButton="0" quotePrefix="0" xfId="4">
      <alignment horizontal="center" vertical="center"/>
    </xf>
    <xf numFmtId="49" fontId="4" fillId="0" borderId="69" applyAlignment="1" pivotButton="0" quotePrefix="0" xfId="4">
      <alignment horizontal="center" vertical="center"/>
    </xf>
    <xf numFmtId="164" fontId="4" fillId="0" borderId="64" applyAlignment="1" pivotButton="0" quotePrefix="0" xfId="4">
      <alignment horizontal="center" vertical="center"/>
    </xf>
    <xf numFmtId="164" fontId="4" fillId="3" borderId="64" applyAlignment="1" pivotButton="0" quotePrefix="0" xfId="4">
      <alignment horizontal="center" vertical="center"/>
    </xf>
    <xf numFmtId="164" fontId="4" fillId="3" borderId="26" applyAlignment="1" pivotButton="0" quotePrefix="0" xfId="4">
      <alignment horizontal="center" vertical="center"/>
    </xf>
    <xf numFmtId="164" fontId="4" fillId="0" borderId="45" applyAlignment="1" pivotButton="0" quotePrefix="0" xfId="4">
      <alignment horizontal="center" vertical="center"/>
    </xf>
    <xf numFmtId="0" fontId="4" fillId="0" borderId="26" applyAlignment="1" applyProtection="1" pivotButton="0" quotePrefix="0" xfId="2">
      <alignment horizontal="center" vertical="center"/>
      <protection locked="0" hidden="0"/>
    </xf>
    <xf numFmtId="0" fontId="13" fillId="0" borderId="15" applyAlignment="1" applyProtection="1" pivotButton="0" quotePrefix="0" xfId="0">
      <alignment horizontal="center" vertical="center"/>
      <protection locked="0" hidden="0"/>
    </xf>
    <xf numFmtId="0" fontId="13" fillId="0" borderId="26" applyAlignment="1" applyProtection="1" pivotButton="0" quotePrefix="0" xfId="0">
      <alignment horizontal="center" vertical="center"/>
      <protection locked="0" hidden="0"/>
    </xf>
    <xf numFmtId="0" fontId="13" fillId="0" borderId="61" applyAlignment="1" applyProtection="1" pivotButton="0" quotePrefix="0" xfId="0">
      <alignment horizontal="center" vertical="center"/>
      <protection locked="0" hidden="0"/>
    </xf>
    <xf numFmtId="0" fontId="13" fillId="0" borderId="18" applyAlignment="1" applyProtection="1" pivotButton="0" quotePrefix="0" xfId="0">
      <alignment horizontal="center" vertical="center"/>
      <protection locked="0" hidden="0"/>
    </xf>
    <xf numFmtId="0" fontId="17" fillId="0" borderId="18" applyAlignment="1" applyProtection="1" pivotButton="0" quotePrefix="0" xfId="0">
      <alignment horizontal="center" vertical="center"/>
      <protection locked="0" hidden="0"/>
    </xf>
    <xf numFmtId="0" fontId="17" fillId="0" borderId="26" applyAlignment="1" applyProtection="1" pivotButton="0" quotePrefix="0" xfId="0">
      <alignment horizontal="center" vertical="center"/>
      <protection locked="0" hidden="0"/>
    </xf>
    <xf numFmtId="0" fontId="11" fillId="0" borderId="66" applyAlignment="1" applyProtection="1" pivotButton="0" quotePrefix="0" xfId="0">
      <alignment horizontal="center" vertical="center"/>
      <protection locked="0" hidden="0"/>
    </xf>
    <xf numFmtId="0" fontId="12" fillId="0" borderId="66" applyAlignment="1" applyProtection="1" pivotButton="0" quotePrefix="0" xfId="0">
      <alignment vertical="center" wrapText="1"/>
      <protection locked="0" hidden="0"/>
    </xf>
    <xf numFmtId="0" fontId="13" fillId="0" borderId="29" applyAlignment="1" applyProtection="1" pivotButton="0" quotePrefix="0" xfId="0">
      <alignment horizontal="center" vertical="center"/>
      <protection locked="0" hidden="0"/>
    </xf>
    <xf numFmtId="0" fontId="11" fillId="0" borderId="90" applyAlignment="1" applyProtection="1" pivotButton="0" quotePrefix="0" xfId="0">
      <alignment horizontal="center" vertical="center"/>
      <protection locked="0" hidden="0"/>
    </xf>
    <xf numFmtId="0" fontId="13" fillId="0" borderId="91" applyAlignment="1" applyProtection="1" pivotButton="0" quotePrefix="0" xfId="0">
      <alignment horizontal="center" vertical="center"/>
      <protection locked="0" hidden="0"/>
    </xf>
    <xf numFmtId="0" fontId="13" fillId="0" borderId="92" applyAlignment="1" applyProtection="1" pivotButton="0" quotePrefix="0" xfId="0">
      <alignment horizontal="center" vertical="center"/>
      <protection locked="0" hidden="0"/>
    </xf>
    <xf numFmtId="0" fontId="13" fillId="0" borderId="93" applyAlignment="1" applyProtection="1" pivotButton="0" quotePrefix="0" xfId="0">
      <alignment horizontal="center" vertical="center"/>
      <protection locked="0" hidden="0"/>
    </xf>
    <xf numFmtId="0" fontId="11" fillId="0" borderId="26" applyAlignment="1" applyProtection="1" pivotButton="0" quotePrefix="0" xfId="0">
      <alignment horizontal="center" vertical="center"/>
      <protection locked="0" hidden="0"/>
    </xf>
    <xf numFmtId="0" fontId="13" fillId="0" borderId="90" applyAlignment="1" applyProtection="1" pivotButton="0" quotePrefix="0" xfId="0">
      <alignment horizontal="center" vertical="center"/>
      <protection locked="0" hidden="0"/>
    </xf>
    <xf numFmtId="0" fontId="13" fillId="0" borderId="32" applyAlignment="1" applyProtection="1" pivotButton="0" quotePrefix="0" xfId="0">
      <alignment horizontal="center" vertical="center"/>
      <protection locked="0" hidden="0"/>
    </xf>
    <xf numFmtId="0" fontId="13" fillId="0" borderId="55" applyAlignment="1" applyProtection="1" pivotButton="0" quotePrefix="0" xfId="0">
      <alignment horizontal="center" vertical="center"/>
      <protection locked="0" hidden="0"/>
    </xf>
    <xf numFmtId="0" fontId="14" fillId="0" borderId="40" applyAlignment="1" applyProtection="1" pivotButton="0" quotePrefix="0" xfId="0">
      <alignment horizontal="center" vertical="center"/>
      <protection locked="0" hidden="0"/>
    </xf>
    <xf numFmtId="0" fontId="13" fillId="0" borderId="94" applyAlignment="1" applyProtection="1" pivotButton="0" quotePrefix="0" xfId="0">
      <alignment horizontal="center" vertical="center"/>
      <protection locked="0" hidden="0"/>
    </xf>
    <xf numFmtId="0" fontId="13" fillId="0" borderId="95" applyAlignment="1" applyProtection="1" pivotButton="0" quotePrefix="0" xfId="0">
      <alignment horizontal="center" vertical="center"/>
      <protection locked="0" hidden="0"/>
    </xf>
    <xf numFmtId="0" fontId="13" fillId="0" borderId="96" applyAlignment="1" applyProtection="1" pivotButton="0" quotePrefix="0" xfId="0">
      <alignment horizontal="center" vertical="center"/>
      <protection locked="0" hidden="0"/>
    </xf>
    <xf numFmtId="0" fontId="13" fillId="0" borderId="97" applyAlignment="1" applyProtection="1" pivotButton="0" quotePrefix="0" xfId="0">
      <alignment horizontal="center" vertical="center"/>
      <protection locked="0" hidden="0"/>
    </xf>
    <xf numFmtId="0" fontId="13" fillId="0" borderId="98" applyAlignment="1" applyProtection="1" pivotButton="0" quotePrefix="0" xfId="0">
      <alignment horizontal="center" vertical="center"/>
      <protection locked="0" hidden="0"/>
    </xf>
    <xf numFmtId="0" fontId="12" fillId="0" borderId="99" applyAlignment="1" applyProtection="1" pivotButton="0" quotePrefix="0" xfId="0">
      <alignment vertical="center" wrapText="1"/>
      <protection locked="0" hidden="0"/>
    </xf>
    <xf numFmtId="0" fontId="10" fillId="0" borderId="40" applyAlignment="1" applyProtection="1" pivotButton="0" quotePrefix="0" xfId="0">
      <alignment horizontal="center" vertical="center"/>
      <protection locked="0" hidden="0"/>
    </xf>
    <xf numFmtId="0" fontId="11" fillId="0" borderId="91" applyAlignment="1" applyProtection="1" pivotButton="0" quotePrefix="0" xfId="0">
      <alignment horizontal="center" vertical="center"/>
      <protection locked="0" hidden="0"/>
    </xf>
    <xf numFmtId="0" fontId="11" fillId="0" borderId="92" applyAlignment="1" applyProtection="1" pivotButton="0" quotePrefix="0" xfId="0">
      <alignment horizontal="center" vertical="center"/>
      <protection locked="0" hidden="0"/>
    </xf>
    <xf numFmtId="0" fontId="11" fillId="0" borderId="96" applyAlignment="1" applyProtection="1" pivotButton="0" quotePrefix="0" xfId="0">
      <alignment horizontal="center" vertical="center"/>
      <protection locked="0" hidden="0"/>
    </xf>
    <xf numFmtId="0" fontId="11" fillId="0" borderId="15" applyAlignment="1" applyProtection="1" pivotButton="0" quotePrefix="0" xfId="0">
      <alignment horizontal="center" vertical="center"/>
      <protection locked="0" hidden="0"/>
    </xf>
    <xf numFmtId="0" fontId="10" fillId="0" borderId="23" applyAlignment="1" applyProtection="1" pivotButton="0" quotePrefix="1" xfId="0">
      <alignment horizontal="center" vertical="center"/>
      <protection locked="0" hidden="0"/>
    </xf>
    <xf numFmtId="0" fontId="10" fillId="0" borderId="58" applyAlignment="1" applyProtection="1" pivotButton="0" quotePrefix="1" xfId="0">
      <alignment horizontal="center" vertical="center"/>
      <protection locked="0" hidden="0"/>
    </xf>
    <xf numFmtId="0" fontId="11" fillId="0" borderId="29" applyAlignment="1" applyProtection="1" pivotButton="0" quotePrefix="0" xfId="0">
      <alignment horizontal="center" vertical="center"/>
      <protection locked="0" hidden="0"/>
    </xf>
    <xf numFmtId="0" fontId="11" fillId="0" borderId="46" applyAlignment="1" applyProtection="1" pivotButton="0" quotePrefix="0" xfId="0">
      <alignment horizontal="center" vertical="center"/>
      <protection locked="0" hidden="0"/>
    </xf>
    <xf numFmtId="0" fontId="12" fillId="0" borderId="100" applyAlignment="1" applyProtection="1" pivotButton="0" quotePrefix="0" xfId="0">
      <alignment vertical="center" wrapText="1"/>
      <protection locked="0" hidden="0"/>
    </xf>
    <xf numFmtId="0" fontId="13" fillId="0" borderId="101" applyAlignment="1" applyProtection="1" pivotButton="0" quotePrefix="0" xfId="0">
      <alignment horizontal="center" vertical="center"/>
      <protection locked="0" hidden="0"/>
    </xf>
    <xf numFmtId="164" fontId="4" fillId="0" borderId="67" applyAlignment="1" pivotButton="0" quotePrefix="0" xfId="4">
      <alignment vertical="center"/>
    </xf>
    <xf numFmtId="49" fontId="4" fillId="0" borderId="106" applyAlignment="1" pivotButton="0" quotePrefix="0" xfId="4">
      <alignment horizontal="center" vertical="center"/>
    </xf>
    <xf numFmtId="0" fontId="17" fillId="0" borderId="91" applyAlignment="1" applyProtection="1" pivotButton="0" quotePrefix="0" xfId="0">
      <alignment horizontal="center" vertical="center"/>
      <protection locked="0" hidden="0"/>
    </xf>
    <xf numFmtId="0" fontId="17" fillId="0" borderId="57" applyAlignment="1" applyProtection="1" pivotButton="0" quotePrefix="0" xfId="0">
      <alignment horizontal="center" vertical="center"/>
      <protection locked="0" hidden="0"/>
    </xf>
    <xf numFmtId="0" fontId="9" fillId="4" borderId="37" applyAlignment="1" applyProtection="1" pivotButton="0" quotePrefix="0" xfId="0">
      <alignment vertical="center" wrapText="1"/>
      <protection locked="0" hidden="0"/>
    </xf>
    <xf numFmtId="0" fontId="14" fillId="4" borderId="40" applyAlignment="1" applyProtection="1" pivotButton="0" quotePrefix="0" xfId="0">
      <alignment horizontal="center" vertical="center"/>
      <protection locked="0" hidden="0"/>
    </xf>
    <xf numFmtId="0" fontId="13" fillId="4" borderId="40" applyAlignment="1" applyProtection="1" pivotButton="0" quotePrefix="0" xfId="0">
      <alignment horizontal="center" vertical="center"/>
      <protection locked="0" hidden="0"/>
    </xf>
    <xf numFmtId="0" fontId="9" fillId="4" borderId="58" applyAlignment="1" applyProtection="1" pivotButton="0" quotePrefix="0" xfId="0">
      <alignment vertical="center" wrapText="1"/>
      <protection locked="0" hidden="0"/>
    </xf>
    <xf numFmtId="0" fontId="14" fillId="4" borderId="53" applyAlignment="1" applyProtection="1" pivotButton="0" quotePrefix="0" xfId="0">
      <alignment horizontal="center" vertical="center"/>
      <protection locked="0" hidden="0"/>
    </xf>
    <xf numFmtId="0" fontId="18" fillId="4" borderId="58" applyAlignment="1" applyProtection="1" pivotButton="0" quotePrefix="0" xfId="0">
      <alignment vertical="center" wrapText="1"/>
      <protection locked="0" hidden="0"/>
    </xf>
    <xf numFmtId="0" fontId="15" fillId="4" borderId="53" applyAlignment="1" applyProtection="1" pivotButton="0" quotePrefix="0" xfId="0">
      <alignment horizontal="center" vertical="center"/>
      <protection locked="0" hidden="0"/>
    </xf>
    <xf numFmtId="0" fontId="11" fillId="4" borderId="38" applyAlignment="1" applyProtection="1" pivotButton="0" quotePrefix="0" xfId="0">
      <alignment horizontal="center" vertical="center"/>
      <protection locked="0" hidden="0"/>
    </xf>
    <xf numFmtId="0" fontId="12" fillId="4" borderId="39" applyAlignment="1" applyProtection="1" pivotButton="0" quotePrefix="0" xfId="0">
      <alignment vertical="center" wrapText="1"/>
      <protection locked="0" hidden="0"/>
    </xf>
    <xf numFmtId="164" fontId="12" fillId="0" borderId="24" applyAlignment="1" applyProtection="1" pivotButton="0" quotePrefix="0" xfId="1">
      <alignment vertical="center"/>
      <protection locked="0" hidden="0"/>
    </xf>
    <xf numFmtId="164" fontId="12" fillId="0" borderId="14" applyAlignment="1" applyProtection="1" pivotButton="0" quotePrefix="0" xfId="1">
      <alignment vertical="center"/>
      <protection locked="0" hidden="0"/>
    </xf>
    <xf numFmtId="164" fontId="12" fillId="0" borderId="15" applyAlignment="1" applyProtection="1" pivotButton="0" quotePrefix="0" xfId="1">
      <alignment vertical="center"/>
      <protection locked="0" hidden="0"/>
    </xf>
    <xf numFmtId="164" fontId="12" fillId="0" borderId="104" applyAlignment="1" applyProtection="1" pivotButton="0" quotePrefix="0" xfId="1">
      <alignment vertical="center"/>
      <protection locked="0" hidden="0"/>
    </xf>
    <xf numFmtId="164" fontId="12" fillId="0" borderId="67" applyAlignment="1" applyProtection="1" pivotButton="0" quotePrefix="0" xfId="1">
      <alignment vertical="center"/>
      <protection locked="0" hidden="0"/>
    </xf>
    <xf numFmtId="164" fontId="12" fillId="0" borderId="64" applyAlignment="1" applyProtection="1" pivotButton="0" quotePrefix="0" xfId="1">
      <alignment vertical="center"/>
      <protection locked="0" hidden="0"/>
    </xf>
    <xf numFmtId="164" fontId="12" fillId="0" borderId="25" applyAlignment="1" applyProtection="1" pivotButton="0" quotePrefix="0" xfId="1">
      <alignment vertical="center"/>
      <protection locked="0" hidden="0"/>
    </xf>
    <xf numFmtId="164" fontId="12" fillId="0" borderId="26" applyAlignment="1" applyProtection="1" pivotButton="0" quotePrefix="0" xfId="1">
      <alignment vertical="center"/>
      <protection locked="0" hidden="0"/>
    </xf>
    <xf numFmtId="164" fontId="12" fillId="0" borderId="105" applyAlignment="1" applyProtection="1" pivotButton="0" quotePrefix="0" xfId="1">
      <alignment vertical="center"/>
      <protection locked="0" hidden="0"/>
    </xf>
    <xf numFmtId="164" fontId="12" fillId="0" borderId="68" applyAlignment="1" applyProtection="1" pivotButton="0" quotePrefix="0" xfId="1">
      <alignment vertical="center"/>
      <protection locked="0" hidden="0"/>
    </xf>
    <xf numFmtId="164" fontId="12" fillId="0" borderId="65" applyAlignment="1" applyProtection="1" pivotButton="0" quotePrefix="0" xfId="1">
      <alignment vertical="center"/>
      <protection locked="0" hidden="0"/>
    </xf>
    <xf numFmtId="164" fontId="12" fillId="0" borderId="66" applyAlignment="1" applyProtection="1" pivotButton="0" quotePrefix="0" xfId="1">
      <alignment vertical="center"/>
      <protection locked="0" hidden="0"/>
    </xf>
    <xf numFmtId="164" fontId="12" fillId="0" borderId="29" applyAlignment="1" applyProtection="1" pivotButton="0" quotePrefix="0" xfId="1">
      <alignment vertical="center"/>
      <protection locked="0" hidden="0"/>
    </xf>
    <xf numFmtId="164" fontId="12" fillId="0" borderId="106" applyAlignment="1" applyProtection="1" pivotButton="0" quotePrefix="0" xfId="1">
      <alignment vertical="center"/>
      <protection locked="0" hidden="0"/>
    </xf>
    <xf numFmtId="164" fontId="12" fillId="0" borderId="69" applyAlignment="1" applyProtection="1" pivotButton="0" quotePrefix="0" xfId="1">
      <alignment vertical="center"/>
      <protection locked="0" hidden="0"/>
    </xf>
    <xf numFmtId="164" fontId="12" fillId="0" borderId="19" applyAlignment="1" applyProtection="1" pivotButton="0" quotePrefix="0" xfId="1">
      <alignment vertical="center"/>
      <protection locked="0" hidden="0"/>
    </xf>
    <xf numFmtId="164" fontId="12" fillId="0" borderId="43" applyAlignment="1" applyProtection="1" pivotButton="0" quotePrefix="0" xfId="1">
      <alignment vertical="center"/>
      <protection locked="0" hidden="0"/>
    </xf>
    <xf numFmtId="164" fontId="12" fillId="0" borderId="61" applyAlignment="1" applyProtection="1" pivotButton="0" quotePrefix="0" xfId="1">
      <alignment vertical="center"/>
      <protection locked="0" hidden="0"/>
    </xf>
    <xf numFmtId="164" fontId="12" fillId="0" borderId="107" applyAlignment="1" applyProtection="1" pivotButton="0" quotePrefix="0" xfId="1">
      <alignment vertical="center"/>
      <protection locked="0" hidden="0"/>
    </xf>
    <xf numFmtId="164" fontId="12" fillId="0" borderId="89" applyAlignment="1" applyProtection="1" pivotButton="0" quotePrefix="0" xfId="1">
      <alignment vertical="center"/>
      <protection locked="0" hidden="0"/>
    </xf>
    <xf numFmtId="164" fontId="12" fillId="0" borderId="103" applyAlignment="1" applyProtection="1" pivotButton="0" quotePrefix="0" xfId="1">
      <alignment vertical="center"/>
      <protection locked="0" hidden="0"/>
    </xf>
    <xf numFmtId="164" fontId="12" fillId="4" borderId="37" applyAlignment="1" applyProtection="1" pivotButton="0" quotePrefix="0" xfId="1">
      <alignment vertical="center"/>
      <protection locked="0" hidden="0"/>
    </xf>
    <xf numFmtId="164" fontId="12" fillId="4" borderId="38" applyAlignment="1" applyProtection="1" pivotButton="0" quotePrefix="0" xfId="1">
      <alignment vertical="center"/>
      <protection locked="0" hidden="0"/>
    </xf>
    <xf numFmtId="164" fontId="12" fillId="4" borderId="53" applyAlignment="1" applyProtection="1" pivotButton="0" quotePrefix="0" xfId="1">
      <alignment vertical="center"/>
      <protection locked="0" hidden="0"/>
    </xf>
    <xf numFmtId="164" fontId="12" fillId="4" borderId="23" applyAlignment="1" applyProtection="1" pivotButton="0" quotePrefix="0" xfId="1">
      <alignment vertical="center"/>
      <protection locked="0" hidden="0"/>
    </xf>
    <xf numFmtId="164" fontId="12" fillId="4" borderId="63" applyAlignment="1" applyProtection="1" pivotButton="0" quotePrefix="0" xfId="1">
      <alignment vertical="center"/>
      <protection locked="0" hidden="0"/>
    </xf>
    <xf numFmtId="165" fontId="9" fillId="0" borderId="24" applyAlignment="1" applyProtection="1" pivotButton="0" quotePrefix="0" xfId="1">
      <alignment vertical="center"/>
      <protection locked="0" hidden="0"/>
    </xf>
    <xf numFmtId="164" fontId="12" fillId="0" borderId="45" applyAlignment="1" applyProtection="1" pivotButton="0" quotePrefix="0" xfId="1">
      <alignment vertical="center"/>
      <protection locked="0" hidden="0"/>
    </xf>
    <xf numFmtId="0" fontId="11" fillId="0" borderId="43" applyAlignment="1" applyProtection="1" pivotButton="0" quotePrefix="0" xfId="0">
      <alignment horizontal="center" vertical="center"/>
      <protection locked="0" hidden="0"/>
    </xf>
    <xf numFmtId="0" fontId="11" fillId="4" borderId="58" applyAlignment="1" applyProtection="1" pivotButton="0" quotePrefix="0" xfId="0">
      <alignment vertical="center"/>
      <protection locked="0" hidden="0"/>
    </xf>
    <xf numFmtId="0" fontId="11" fillId="0" borderId="12" applyAlignment="1" applyProtection="1" pivotButton="0" quotePrefix="0" xfId="0">
      <alignment vertical="center"/>
      <protection locked="0" hidden="0"/>
    </xf>
    <xf numFmtId="0" fontId="9" fillId="4" borderId="38" applyAlignment="1" applyProtection="1" pivotButton="0" quotePrefix="0" xfId="0">
      <alignment vertical="center" wrapText="1"/>
      <protection locked="0" hidden="0"/>
    </xf>
    <xf numFmtId="0" fontId="11" fillId="0" borderId="22" applyAlignment="1" applyProtection="1" pivotButton="0" quotePrefix="0" xfId="0">
      <alignment vertical="center"/>
      <protection locked="0" hidden="0"/>
    </xf>
    <xf numFmtId="0" fontId="11" fillId="0" borderId="47" applyAlignment="1" applyProtection="1" pivotButton="0" quotePrefix="0" xfId="0">
      <alignment vertical="center"/>
      <protection locked="0" hidden="0"/>
    </xf>
    <xf numFmtId="0" fontId="11" fillId="0" borderId="100" applyAlignment="1" applyProtection="1" pivotButton="0" quotePrefix="0" xfId="0">
      <alignment horizontal="center" vertical="center"/>
      <protection locked="0" hidden="0"/>
    </xf>
    <xf numFmtId="0" fontId="11" fillId="0" borderId="101" applyAlignment="1" applyProtection="1" pivotButton="0" quotePrefix="0" xfId="0">
      <alignment horizontal="center" vertical="center"/>
      <protection locked="0" hidden="0"/>
    </xf>
    <xf numFmtId="0" fontId="12" fillId="0" borderId="127" applyAlignment="1" applyProtection="1" pivotButton="0" quotePrefix="0" xfId="0">
      <alignment vertical="center" wrapText="1"/>
      <protection locked="0" hidden="0"/>
    </xf>
    <xf numFmtId="0" fontId="14" fillId="0" borderId="128" applyAlignment="1" applyProtection="1" pivotButton="0" quotePrefix="0" xfId="0">
      <alignment horizontal="center" vertical="center"/>
      <protection locked="0" hidden="0"/>
    </xf>
    <xf numFmtId="0" fontId="9" fillId="4" borderId="63" applyAlignment="1" applyProtection="1" pivotButton="0" quotePrefix="0" xfId="0">
      <alignment vertical="center" wrapText="1"/>
      <protection locked="0" hidden="0"/>
    </xf>
    <xf numFmtId="0" fontId="10" fillId="0" borderId="42" applyAlignment="1" applyProtection="1" pivotButton="0" quotePrefix="0" xfId="0">
      <alignment horizontal="center" vertical="center"/>
      <protection locked="0" hidden="0"/>
    </xf>
    <xf numFmtId="0" fontId="19" fillId="0" borderId="4" applyAlignment="1" applyProtection="1" pivotButton="0" quotePrefix="0" xfId="0">
      <alignment vertical="center" wrapText="1"/>
      <protection locked="0" hidden="0"/>
    </xf>
    <xf numFmtId="0" fontId="9" fillId="4" borderId="39" applyAlignment="1" applyProtection="1" pivotButton="0" quotePrefix="0" xfId="0">
      <alignment vertical="center" wrapText="1"/>
      <protection locked="0" hidden="0"/>
    </xf>
    <xf numFmtId="0" fontId="11" fillId="4" borderId="37" applyAlignment="1" applyProtection="1" pivotButton="0" quotePrefix="0" xfId="0">
      <alignment vertical="center"/>
      <protection locked="0" hidden="0"/>
    </xf>
    <xf numFmtId="0" fontId="11" fillId="0" borderId="52" applyAlignment="1" applyProtection="1" pivotButton="0" quotePrefix="0" xfId="0">
      <alignment vertical="center"/>
      <protection locked="0" hidden="0"/>
    </xf>
    <xf numFmtId="0" fontId="9" fillId="0" borderId="41" applyAlignment="1" applyProtection="1" pivotButton="0" quotePrefix="0" xfId="0">
      <alignment vertical="center" wrapText="1"/>
      <protection locked="0" hidden="0"/>
    </xf>
    <xf numFmtId="0" fontId="14" fillId="0" borderId="131" applyAlignment="1" applyProtection="1" pivotButton="0" quotePrefix="0" xfId="0">
      <alignment horizontal="center" vertical="center"/>
      <protection locked="0" hidden="0"/>
    </xf>
    <xf numFmtId="0" fontId="11" fillId="4" borderId="58" applyAlignment="1" applyProtection="1" pivotButton="0" quotePrefix="1" xfId="0">
      <alignment vertical="center"/>
      <protection locked="0" hidden="0"/>
    </xf>
    <xf numFmtId="164" fontId="12" fillId="0" borderId="80" applyAlignment="1" applyProtection="1" pivotButton="0" quotePrefix="0" xfId="1">
      <alignment vertical="center"/>
      <protection locked="0" hidden="0"/>
    </xf>
    <xf numFmtId="164" fontId="12" fillId="0" borderId="6" applyAlignment="1" applyProtection="1" pivotButton="0" quotePrefix="0" xfId="1">
      <alignment vertical="center"/>
      <protection locked="0" hidden="0"/>
    </xf>
    <xf numFmtId="164" fontId="12" fillId="0" borderId="30" applyAlignment="1" applyProtection="1" pivotButton="0" quotePrefix="0" xfId="1">
      <alignment vertical="center"/>
      <protection locked="0" hidden="0"/>
    </xf>
    <xf numFmtId="164" fontId="12" fillId="0" borderId="111" applyAlignment="1" applyProtection="1" pivotButton="0" quotePrefix="0" xfId="1">
      <alignment vertical="center"/>
      <protection locked="0" hidden="0"/>
    </xf>
    <xf numFmtId="164" fontId="12" fillId="0" borderId="7" applyAlignment="1" applyProtection="1" pivotButton="0" quotePrefix="0" xfId="1">
      <alignment vertical="center"/>
      <protection locked="0" hidden="0"/>
    </xf>
    <xf numFmtId="164" fontId="12" fillId="2" borderId="37" applyAlignment="1" applyProtection="1" pivotButton="0" quotePrefix="0" xfId="1">
      <alignment horizontal="center" vertical="center"/>
      <protection locked="0" hidden="0"/>
    </xf>
    <xf numFmtId="164" fontId="12" fillId="2" borderId="38" applyAlignment="1" applyProtection="1" pivotButton="0" quotePrefix="0" xfId="1">
      <alignment horizontal="center" vertical="center"/>
      <protection locked="0" hidden="0"/>
    </xf>
    <xf numFmtId="164" fontId="12" fillId="2" borderId="53" applyAlignment="1" applyProtection="1" pivotButton="0" quotePrefix="0" xfId="1">
      <alignment horizontal="center" vertical="center"/>
      <protection locked="0" hidden="0"/>
    </xf>
    <xf numFmtId="164" fontId="12" fillId="2" borderId="23" applyAlignment="1" applyProtection="1" pivotButton="0" quotePrefix="0" xfId="1">
      <alignment horizontal="center" vertical="center"/>
      <protection locked="0" hidden="0"/>
    </xf>
    <xf numFmtId="164" fontId="12" fillId="2" borderId="63" applyAlignment="1" applyProtection="1" pivotButton="0" quotePrefix="0" xfId="1">
      <alignment horizontal="center" vertical="center"/>
      <protection locked="0" hidden="0"/>
    </xf>
    <xf numFmtId="164" fontId="12" fillId="4" borderId="58" applyAlignment="1" applyProtection="1" pivotButton="0" quotePrefix="0" xfId="1">
      <alignment vertical="center"/>
      <protection locked="0" hidden="0"/>
    </xf>
    <xf numFmtId="164" fontId="12" fillId="4" borderId="59" applyAlignment="1" applyProtection="1" pivotButton="0" quotePrefix="0" xfId="1">
      <alignment vertical="center"/>
      <protection locked="0" hidden="0"/>
    </xf>
    <xf numFmtId="164" fontId="12" fillId="4" borderId="70" applyAlignment="1" applyProtection="1" pivotButton="0" quotePrefix="0" xfId="1">
      <alignment vertical="center"/>
      <protection locked="0" hidden="0"/>
    </xf>
    <xf numFmtId="164" fontId="12" fillId="0" borderId="77" applyAlignment="1" applyProtection="1" pivotButton="0" quotePrefix="0" xfId="1">
      <alignment vertical="center"/>
      <protection locked="0" hidden="0"/>
    </xf>
    <xf numFmtId="164" fontId="12" fillId="0" borderId="16" applyAlignment="1" applyProtection="1" pivotButton="0" quotePrefix="0" xfId="1">
      <alignment vertical="center"/>
      <protection locked="0" hidden="0"/>
    </xf>
    <xf numFmtId="164" fontId="12" fillId="0" borderId="18" applyAlignment="1" applyProtection="1" pivotButton="0" quotePrefix="0" xfId="1">
      <alignment vertical="center"/>
      <protection locked="0" hidden="0"/>
    </xf>
    <xf numFmtId="164" fontId="12" fillId="0" borderId="108" applyAlignment="1" applyProtection="1" pivotButton="0" quotePrefix="0" xfId="1">
      <alignment vertical="center"/>
      <protection locked="0" hidden="0"/>
    </xf>
    <xf numFmtId="164" fontId="12" fillId="0" borderId="21" applyAlignment="1" applyProtection="1" pivotButton="0" quotePrefix="0" xfId="1">
      <alignment vertical="center"/>
      <protection locked="0" hidden="0"/>
    </xf>
    <xf numFmtId="164" fontId="12" fillId="0" borderId="102" applyAlignment="1" applyProtection="1" pivotButton="0" quotePrefix="0" xfId="1">
      <alignment vertical="center"/>
      <protection locked="0" hidden="0"/>
    </xf>
    <xf numFmtId="164" fontId="12" fillId="0" borderId="100" applyAlignment="1" applyProtection="1" pivotButton="0" quotePrefix="0" xfId="1">
      <alignment vertical="center"/>
      <protection locked="0" hidden="0"/>
    </xf>
    <xf numFmtId="164" fontId="12" fillId="0" borderId="101" applyAlignment="1" applyProtection="1" pivotButton="0" quotePrefix="0" xfId="1">
      <alignment vertical="center"/>
      <protection locked="0" hidden="0"/>
    </xf>
    <xf numFmtId="164" fontId="12" fillId="0" borderId="109" applyAlignment="1" applyProtection="1" pivotButton="0" quotePrefix="0" xfId="1">
      <alignment vertical="center"/>
      <protection locked="0" hidden="0"/>
    </xf>
    <xf numFmtId="164" fontId="12" fillId="0" borderId="17" applyAlignment="1" applyProtection="1" pivotButton="0" quotePrefix="0" xfId="1">
      <alignment vertical="center"/>
      <protection locked="0" hidden="0"/>
    </xf>
    <xf numFmtId="164" fontId="12" fillId="0" borderId="77" applyAlignment="1" pivotButton="0" quotePrefix="0" xfId="1">
      <alignment vertical="center"/>
    </xf>
    <xf numFmtId="164" fontId="12" fillId="0" borderId="16" applyAlignment="1" pivotButton="0" quotePrefix="0" xfId="1">
      <alignment vertical="center"/>
    </xf>
    <xf numFmtId="164" fontId="12" fillId="0" borderId="18" applyAlignment="1" pivotButton="0" quotePrefix="0" xfId="1">
      <alignment vertical="center"/>
    </xf>
    <xf numFmtId="164" fontId="12" fillId="0" borderId="108" applyAlignment="1" pivotButton="0" quotePrefix="0" xfId="1">
      <alignment vertical="center"/>
    </xf>
    <xf numFmtId="164" fontId="12" fillId="0" borderId="21" applyAlignment="1" pivotButton="0" quotePrefix="0" xfId="1">
      <alignment vertical="center"/>
    </xf>
    <xf numFmtId="164" fontId="12" fillId="0" borderId="64" applyAlignment="1" pivotButton="0" quotePrefix="0" xfId="1">
      <alignment vertical="center"/>
    </xf>
    <xf numFmtId="164" fontId="12" fillId="0" borderId="25" applyAlignment="1" pivotButton="0" quotePrefix="0" xfId="1">
      <alignment vertical="center"/>
    </xf>
    <xf numFmtId="164" fontId="12" fillId="0" borderId="26" applyAlignment="1" pivotButton="0" quotePrefix="0" xfId="1">
      <alignment vertical="center"/>
    </xf>
    <xf numFmtId="164" fontId="12" fillId="0" borderId="105" applyAlignment="1" pivotButton="0" quotePrefix="0" xfId="1">
      <alignment vertical="center"/>
    </xf>
    <xf numFmtId="164" fontId="12" fillId="0" borderId="68" applyAlignment="1" pivotButton="0" quotePrefix="0" xfId="1">
      <alignment vertical="center"/>
    </xf>
    <xf numFmtId="0" fontId="11" fillId="0" borderId="125" applyAlignment="1" applyProtection="1" pivotButton="0" quotePrefix="0" xfId="0">
      <alignment vertical="center"/>
      <protection locked="0" hidden="0"/>
    </xf>
    <xf numFmtId="164" fontId="12" fillId="0" borderId="64" applyAlignment="1" applyProtection="1" pivotButton="0" quotePrefix="0" xfId="1">
      <alignment vertical="center"/>
      <protection locked="0" hidden="0"/>
    </xf>
    <xf numFmtId="164" fontId="12" fillId="0" borderId="25" applyAlignment="1" applyProtection="1" pivotButton="0" quotePrefix="0" xfId="1">
      <alignment vertical="center"/>
      <protection locked="0" hidden="0"/>
    </xf>
    <xf numFmtId="164" fontId="12" fillId="0" borderId="26" applyAlignment="1" applyProtection="1" pivotButton="0" quotePrefix="0" xfId="1">
      <alignment vertical="center"/>
      <protection locked="0" hidden="0"/>
    </xf>
    <xf numFmtId="164" fontId="12" fillId="0" borderId="105" applyAlignment="1" applyProtection="1" pivotButton="0" quotePrefix="0" xfId="1">
      <alignment vertical="center"/>
      <protection locked="0" hidden="0"/>
    </xf>
    <xf numFmtId="164" fontId="12" fillId="0" borderId="68" applyAlignment="1" applyProtection="1" pivotButton="0" quotePrefix="0" xfId="1">
      <alignment vertical="center"/>
      <protection locked="0" hidden="0"/>
    </xf>
    <xf numFmtId="164" fontId="12" fillId="0" borderId="78" applyAlignment="1" applyProtection="1" pivotButton="0" quotePrefix="0" xfId="1">
      <alignment vertical="center"/>
      <protection locked="0" hidden="0"/>
    </xf>
    <xf numFmtId="164" fontId="12" fillId="0" borderId="44" applyAlignment="1" applyProtection="1" pivotButton="0" quotePrefix="0" xfId="1">
      <alignment vertical="center"/>
      <protection locked="0" hidden="0"/>
    </xf>
    <xf numFmtId="164" fontId="12" fillId="0" borderId="62" applyAlignment="1" applyProtection="1" pivotButton="0" quotePrefix="0" xfId="1">
      <alignment vertical="center"/>
      <protection locked="0" hidden="0"/>
    </xf>
    <xf numFmtId="164" fontId="12" fillId="0" borderId="79" applyAlignment="1" applyProtection="1" pivotButton="0" quotePrefix="0" xfId="1">
      <alignment vertical="center"/>
      <protection locked="0" hidden="0"/>
    </xf>
    <xf numFmtId="164" fontId="12" fillId="0" borderId="3" applyAlignment="1" applyProtection="1" pivotButton="0" quotePrefix="0" xfId="1">
      <alignment vertical="center"/>
      <protection locked="0" hidden="0"/>
    </xf>
    <xf numFmtId="164" fontId="12" fillId="0" borderId="33" applyAlignment="1" applyProtection="1" pivotButton="0" quotePrefix="0" xfId="1">
      <alignment vertical="center"/>
      <protection locked="0" hidden="0"/>
    </xf>
    <xf numFmtId="164" fontId="12" fillId="0" borderId="110" applyAlignment="1" applyProtection="1" pivotButton="0" quotePrefix="0" xfId="1">
      <alignment vertical="center"/>
      <protection locked="0" hidden="0"/>
    </xf>
    <xf numFmtId="164" fontId="12" fillId="0" borderId="4" applyAlignment="1" applyProtection="1" pivotButton="0" quotePrefix="0" xfId="1">
      <alignment vertical="center"/>
      <protection locked="0" hidden="0"/>
    </xf>
    <xf numFmtId="164" fontId="12" fillId="0" borderId="81" applyAlignment="1" applyProtection="1" pivotButton="0" quotePrefix="0" xfId="1">
      <alignment vertical="center"/>
      <protection locked="0" hidden="0"/>
    </xf>
    <xf numFmtId="164" fontId="12" fillId="0" borderId="1" applyAlignment="1" applyProtection="1" pivotButton="0" quotePrefix="0" xfId="1">
      <alignment vertical="center"/>
      <protection locked="0" hidden="0"/>
    </xf>
    <xf numFmtId="164" fontId="12" fillId="0" borderId="31" applyAlignment="1" applyProtection="1" pivotButton="0" quotePrefix="0" xfId="1">
      <alignment vertical="center"/>
      <protection locked="0" hidden="0"/>
    </xf>
    <xf numFmtId="164" fontId="12" fillId="0" borderId="112" applyAlignment="1" applyProtection="1" pivotButton="0" quotePrefix="0" xfId="1">
      <alignment vertical="center"/>
      <protection locked="0" hidden="0"/>
    </xf>
    <xf numFmtId="164" fontId="12" fillId="0" borderId="2" applyAlignment="1" applyProtection="1" pivotButton="0" quotePrefix="0" xfId="1">
      <alignment vertical="center"/>
      <protection locked="0" hidden="0"/>
    </xf>
    <xf numFmtId="164" fontId="9" fillId="0" borderId="41" applyAlignment="1" applyProtection="1" pivotButton="0" quotePrefix="0" xfId="1">
      <alignment vertical="center"/>
      <protection locked="0" hidden="0"/>
    </xf>
    <xf numFmtId="164" fontId="9" fillId="0" borderId="59" applyAlignment="1" applyProtection="1" pivotButton="0" quotePrefix="0" xfId="1">
      <alignment vertical="center"/>
      <protection locked="0" hidden="0"/>
    </xf>
    <xf numFmtId="164" fontId="9" fillId="0" borderId="53" applyAlignment="1" applyProtection="1" pivotButton="0" quotePrefix="0" xfId="1">
      <alignment vertical="center"/>
      <protection locked="0" hidden="0"/>
    </xf>
    <xf numFmtId="164" fontId="9" fillId="0" borderId="58" applyAlignment="1" applyProtection="1" pivotButton="0" quotePrefix="0" xfId="1">
      <alignment vertical="center"/>
      <protection locked="0" hidden="0"/>
    </xf>
    <xf numFmtId="164" fontId="9" fillId="0" borderId="23" applyAlignment="1" applyProtection="1" pivotButton="0" quotePrefix="0" xfId="1">
      <alignment vertical="center"/>
      <protection locked="0" hidden="0"/>
    </xf>
    <xf numFmtId="164" fontId="9" fillId="0" borderId="70" applyAlignment="1" applyProtection="1" pivotButton="0" quotePrefix="0" xfId="1">
      <alignment vertical="center"/>
      <protection locked="0" hidden="0"/>
    </xf>
    <xf numFmtId="164" fontId="12" fillId="0" borderId="82" applyAlignment="1" pivotButton="0" quotePrefix="0" xfId="1">
      <alignment vertical="center"/>
    </xf>
    <xf numFmtId="164" fontId="12" fillId="0" borderId="56" applyAlignment="1" pivotButton="0" quotePrefix="0" xfId="1">
      <alignment vertical="center"/>
    </xf>
    <xf numFmtId="164" fontId="12" fillId="0" borderId="57" applyAlignment="1" pivotButton="0" quotePrefix="0" xfId="1">
      <alignment vertical="center"/>
    </xf>
    <xf numFmtId="164" fontId="12" fillId="0" borderId="113" applyAlignment="1" pivotButton="0" quotePrefix="0" xfId="1">
      <alignment vertical="center"/>
    </xf>
    <xf numFmtId="164" fontId="12" fillId="0" borderId="71" applyAlignment="1" pivotButton="0" quotePrefix="0" xfId="1">
      <alignment vertical="center"/>
    </xf>
    <xf numFmtId="164" fontId="12" fillId="0" borderId="83" applyAlignment="1" applyProtection="1" pivotButton="0" quotePrefix="0" xfId="1">
      <alignment vertical="center"/>
      <protection locked="0" hidden="0"/>
    </xf>
    <xf numFmtId="164" fontId="12" fillId="0" borderId="11" applyAlignment="1" applyProtection="1" pivotButton="0" quotePrefix="0" xfId="1">
      <alignment vertical="center"/>
      <protection locked="0" hidden="0"/>
    </xf>
    <xf numFmtId="164" fontId="12" fillId="0" borderId="32" applyAlignment="1" applyProtection="1" pivotButton="0" quotePrefix="0" xfId="1">
      <alignment vertical="center"/>
      <protection locked="0" hidden="0"/>
    </xf>
    <xf numFmtId="164" fontId="12" fillId="0" borderId="114" applyAlignment="1" applyProtection="1" pivotButton="0" quotePrefix="0" xfId="1">
      <alignment vertical="center"/>
      <protection locked="0" hidden="0"/>
    </xf>
    <xf numFmtId="164" fontId="12" fillId="0" borderId="72" applyAlignment="1" applyProtection="1" pivotButton="0" quotePrefix="0" xfId="1">
      <alignment vertical="center"/>
      <protection locked="0" hidden="0"/>
    </xf>
    <xf numFmtId="164" fontId="12" fillId="0" borderId="84" applyAlignment="1" applyProtection="1" pivotButton="0" quotePrefix="0" xfId="1">
      <alignment vertical="center"/>
      <protection locked="0" hidden="0"/>
    </xf>
    <xf numFmtId="164" fontId="12" fillId="0" borderId="54" applyAlignment="1" applyProtection="1" pivotButton="0" quotePrefix="0" xfId="1">
      <alignment vertical="center"/>
      <protection locked="0" hidden="0"/>
    </xf>
    <xf numFmtId="164" fontId="12" fillId="0" borderId="55" applyAlignment="1" applyProtection="1" pivotButton="0" quotePrefix="0" xfId="1">
      <alignment vertical="center"/>
      <protection locked="0" hidden="0"/>
    </xf>
    <xf numFmtId="164" fontId="12" fillId="0" borderId="115" applyAlignment="1" applyProtection="1" pivotButton="0" quotePrefix="0" xfId="1">
      <alignment vertical="center"/>
      <protection locked="0" hidden="0"/>
    </xf>
    <xf numFmtId="164" fontId="12" fillId="0" borderId="73" applyAlignment="1" applyProtection="1" pivotButton="0" quotePrefix="0" xfId="1">
      <alignment vertical="center"/>
      <protection locked="0" hidden="0"/>
    </xf>
    <xf numFmtId="164" fontId="12" fillId="0" borderId="79" applyAlignment="1" pivotButton="0" quotePrefix="0" xfId="1">
      <alignment vertical="center"/>
    </xf>
    <xf numFmtId="164" fontId="12" fillId="0" borderId="3" applyAlignment="1" pivotButton="0" quotePrefix="0" xfId="1">
      <alignment vertical="center"/>
    </xf>
    <xf numFmtId="164" fontId="12" fillId="0" borderId="33" applyAlignment="1" pivotButton="0" quotePrefix="0" xfId="1">
      <alignment vertical="center"/>
    </xf>
    <xf numFmtId="164" fontId="12" fillId="0" borderId="110" applyAlignment="1" pivotButton="0" quotePrefix="0" xfId="1">
      <alignment vertical="center"/>
    </xf>
    <xf numFmtId="164" fontId="12" fillId="0" borderId="4" applyAlignment="1" pivotButton="0" quotePrefix="0" xfId="1">
      <alignment vertical="center"/>
    </xf>
    <xf numFmtId="164" fontId="12" fillId="0" borderId="85" applyAlignment="1" applyProtection="1" pivotButton="0" quotePrefix="0" xfId="1">
      <alignment vertical="center"/>
      <protection locked="0" hidden="0"/>
    </xf>
    <xf numFmtId="164" fontId="12" fillId="0" borderId="10" applyAlignment="1" applyProtection="1" pivotButton="0" quotePrefix="0" xfId="1">
      <alignment vertical="center"/>
      <protection locked="0" hidden="0"/>
    </xf>
    <xf numFmtId="164" fontId="12" fillId="0" borderId="34" applyAlignment="1" applyProtection="1" pivotButton="0" quotePrefix="0" xfId="1">
      <alignment vertical="center"/>
      <protection locked="0" hidden="0"/>
    </xf>
    <xf numFmtId="164" fontId="12" fillId="0" borderId="116" applyAlignment="1" applyProtection="1" pivotButton="0" quotePrefix="0" xfId="1">
      <alignment vertical="center"/>
      <protection locked="0" hidden="0"/>
    </xf>
    <xf numFmtId="164" fontId="12" fillId="0" borderId="74" applyAlignment="1" applyProtection="1" pivotButton="0" quotePrefix="0" xfId="1">
      <alignment vertical="center"/>
      <protection locked="0" hidden="0"/>
    </xf>
    <xf numFmtId="164" fontId="12" fillId="0" borderId="86" applyAlignment="1" applyProtection="1" pivotButton="0" quotePrefix="0" xfId="1">
      <alignment vertical="center"/>
      <protection locked="0" hidden="0"/>
    </xf>
    <xf numFmtId="164" fontId="12" fillId="0" borderId="9" applyAlignment="1" applyProtection="1" pivotButton="0" quotePrefix="0" xfId="1">
      <alignment vertical="center"/>
      <protection locked="0" hidden="0"/>
    </xf>
    <xf numFmtId="164" fontId="12" fillId="0" borderId="35" applyAlignment="1" applyProtection="1" pivotButton="0" quotePrefix="0" xfId="1">
      <alignment vertical="center"/>
      <protection locked="0" hidden="0"/>
    </xf>
    <xf numFmtId="164" fontId="12" fillId="0" borderId="117" applyAlignment="1" applyProtection="1" pivotButton="0" quotePrefix="0" xfId="1">
      <alignment vertical="center"/>
      <protection locked="0" hidden="0"/>
    </xf>
    <xf numFmtId="164" fontId="12" fillId="0" borderId="75" applyAlignment="1" applyProtection="1" pivotButton="0" quotePrefix="0" xfId="1">
      <alignment vertical="center"/>
      <protection locked="0" hidden="0"/>
    </xf>
    <xf numFmtId="164" fontId="12" fillId="0" borderId="87" applyAlignment="1" applyProtection="1" pivotButton="0" quotePrefix="0" xfId="1">
      <alignment vertical="center"/>
      <protection locked="0" hidden="0"/>
    </xf>
    <xf numFmtId="164" fontId="12" fillId="0" borderId="49" applyAlignment="1" applyProtection="1" pivotButton="0" quotePrefix="0" xfId="1">
      <alignment vertical="center"/>
      <protection locked="0" hidden="0"/>
    </xf>
    <xf numFmtId="164" fontId="12" fillId="0" borderId="50" applyAlignment="1" applyProtection="1" pivotButton="0" quotePrefix="0" xfId="1">
      <alignment vertical="center"/>
      <protection locked="0" hidden="0"/>
    </xf>
    <xf numFmtId="164" fontId="12" fillId="0" borderId="118" applyAlignment="1" applyProtection="1" pivotButton="0" quotePrefix="0" xfId="1">
      <alignment vertical="center"/>
      <protection locked="0" hidden="0"/>
    </xf>
    <xf numFmtId="164" fontId="12" fillId="0" borderId="48" applyAlignment="1" applyProtection="1" pivotButton="0" quotePrefix="0" xfId="1">
      <alignment vertical="center"/>
      <protection locked="0" hidden="0"/>
    </xf>
    <xf numFmtId="164" fontId="12" fillId="0" borderId="27" applyAlignment="1" applyProtection="1" pivotButton="0" quotePrefix="0" xfId="1">
      <alignment vertical="center"/>
      <protection locked="0" hidden="0"/>
    </xf>
    <xf numFmtId="164" fontId="12" fillId="0" borderId="12" applyAlignment="1" applyProtection="1" pivotButton="0" quotePrefix="0" xfId="1">
      <alignment vertical="center"/>
      <protection locked="0" hidden="0"/>
    </xf>
    <xf numFmtId="164" fontId="12" fillId="0" borderId="28" applyAlignment="1" applyProtection="1" pivotButton="0" quotePrefix="0" xfId="1">
      <alignment vertical="center"/>
      <protection locked="0" hidden="0"/>
    </xf>
    <xf numFmtId="164" fontId="12" fillId="0" borderId="119" applyAlignment="1" applyProtection="1" pivotButton="0" quotePrefix="0" xfId="1">
      <alignment vertical="center"/>
      <protection locked="0" hidden="0"/>
    </xf>
    <xf numFmtId="164" fontId="12" fillId="0" borderId="5" applyAlignment="1" applyProtection="1" pivotButton="0" quotePrefix="0" xfId="1">
      <alignment vertical="center"/>
      <protection locked="0" hidden="0"/>
    </xf>
    <xf numFmtId="164" fontId="9" fillId="0" borderId="37" applyAlignment="1" applyProtection="1" pivotButton="0" quotePrefix="0" xfId="1">
      <alignment vertical="center"/>
      <protection locked="0" hidden="0"/>
    </xf>
    <xf numFmtId="164" fontId="9" fillId="0" borderId="38" applyAlignment="1" applyProtection="1" pivotButton="0" quotePrefix="0" xfId="1">
      <alignment vertical="center"/>
      <protection locked="0" hidden="0"/>
    </xf>
    <xf numFmtId="164" fontId="9" fillId="0" borderId="63" applyAlignment="1" applyProtection="1" pivotButton="0" quotePrefix="0" xfId="1">
      <alignment vertical="center"/>
      <protection locked="0" hidden="0"/>
    </xf>
    <xf numFmtId="164" fontId="12" fillId="0" borderId="88" applyAlignment="1" applyProtection="1" pivotButton="0" quotePrefix="0" xfId="1">
      <alignment vertical="center"/>
      <protection locked="0" hidden="0"/>
    </xf>
    <xf numFmtId="164" fontId="12" fillId="0" borderId="8" applyAlignment="1" applyProtection="1" pivotButton="0" quotePrefix="0" xfId="1">
      <alignment vertical="center"/>
      <protection locked="0" hidden="0"/>
    </xf>
    <xf numFmtId="164" fontId="12" fillId="0" borderId="36" applyAlignment="1" applyProtection="1" pivotButton="0" quotePrefix="0" xfId="1">
      <alignment vertical="center"/>
      <protection locked="0" hidden="0"/>
    </xf>
    <xf numFmtId="164" fontId="12" fillId="0" borderId="120" applyAlignment="1" applyProtection="1" pivotButton="0" quotePrefix="0" xfId="1">
      <alignment vertical="center"/>
      <protection locked="0" hidden="0"/>
    </xf>
    <xf numFmtId="164" fontId="12" fillId="0" borderId="76" applyAlignment="1" applyProtection="1" pivotButton="0" quotePrefix="0" xfId="1">
      <alignment vertical="center"/>
      <protection locked="0" hidden="0"/>
    </xf>
    <xf numFmtId="164" fontId="12" fillId="0" borderId="129" applyAlignment="1" applyProtection="1" pivotButton="0" quotePrefix="0" xfId="1">
      <alignment vertical="center"/>
      <protection locked="0" hidden="0"/>
    </xf>
    <xf numFmtId="164" fontId="12" fillId="4" borderId="39" applyAlignment="1" applyProtection="1" pivotButton="0" quotePrefix="0" xfId="1">
      <alignment vertical="center"/>
      <protection locked="0" hidden="0"/>
    </xf>
    <xf numFmtId="164" fontId="12" fillId="4" borderId="40" applyAlignment="1" applyProtection="1" pivotButton="0" quotePrefix="0" xfId="1">
      <alignment vertical="center"/>
      <protection locked="0" hidden="0"/>
    </xf>
    <xf numFmtId="164" fontId="9" fillId="0" borderId="132" applyAlignment="1" applyProtection="1" pivotButton="0" quotePrefix="0" xfId="1">
      <alignment vertical="center"/>
      <protection locked="0" hidden="0"/>
    </xf>
    <xf numFmtId="164" fontId="9" fillId="0" borderId="131" applyAlignment="1" applyProtection="1" pivotButton="0" quotePrefix="0" xfId="1">
      <alignment vertical="center"/>
      <protection locked="0" hidden="0"/>
    </xf>
    <xf numFmtId="164" fontId="9" fillId="0" borderId="133" applyAlignment="1" applyProtection="1" pivotButton="0" quotePrefix="0" xfId="1">
      <alignment vertical="center"/>
      <protection locked="0" hidden="0"/>
    </xf>
    <xf numFmtId="164" fontId="9" fillId="0" borderId="134" applyAlignment="1" applyProtection="1" pivotButton="0" quotePrefix="0" xfId="1">
      <alignment vertical="center"/>
      <protection locked="0" hidden="0"/>
    </xf>
    <xf numFmtId="164" fontId="12" fillId="0" borderId="126" applyAlignment="1" applyProtection="1" pivotButton="0" quotePrefix="0" xfId="1">
      <alignment vertical="center"/>
      <protection locked="0" hidden="0"/>
    </xf>
    <xf numFmtId="164" fontId="12" fillId="0" borderId="127" applyAlignment="1" applyProtection="1" pivotButton="0" quotePrefix="0" xfId="1">
      <alignment vertical="center"/>
      <protection locked="0" hidden="0"/>
    </xf>
    <xf numFmtId="164" fontId="12" fillId="0" borderId="130" applyAlignment="1" applyProtection="1" pivotButton="0" quotePrefix="0" xfId="1">
      <alignment vertical="center"/>
      <protection locked="0" hidden="0"/>
    </xf>
    <xf numFmtId="166" fontId="9" fillId="2" borderId="121" applyAlignment="1" applyProtection="1" pivotButton="0" quotePrefix="0" xfId="0">
      <alignment horizontal="center" vertical="center"/>
      <protection locked="0" hidden="0"/>
    </xf>
    <xf numFmtId="166" fontId="9" fillId="2" borderId="122" applyAlignment="1" applyProtection="1" pivotButton="0" quotePrefix="0" xfId="0">
      <alignment horizontal="center" vertical="center"/>
      <protection locked="0" hidden="0"/>
    </xf>
    <xf numFmtId="166" fontId="9" fillId="2" borderId="70" applyAlignment="1" applyProtection="1" pivotButton="0" quotePrefix="0" xfId="0">
      <alignment horizontal="center" vertical="center"/>
      <protection locked="0" hidden="0"/>
    </xf>
    <xf numFmtId="164" fontId="4" fillId="0" borderId="24" applyAlignment="1" pivotButton="0" quotePrefix="0" xfId="4">
      <alignment horizontal="center" vertical="center"/>
    </xf>
    <xf numFmtId="0" fontId="6" fillId="0" borderId="15" applyAlignment="1" pivotButton="0" quotePrefix="0" xfId="0">
      <alignment vertical="center"/>
    </xf>
    <xf numFmtId="164" fontId="4" fillId="0" borderId="15" applyAlignment="1" pivotButton="0" quotePrefix="0" xfId="4">
      <alignment horizontal="center" vertical="center" wrapText="1"/>
    </xf>
    <xf numFmtId="0" fontId="6" fillId="0" borderId="26" applyAlignment="1" pivotButton="0" quotePrefix="0" xfId="0">
      <alignment vertical="center"/>
    </xf>
    <xf numFmtId="0" fontId="4" fillId="0" borderId="64" applyAlignment="1" pivotButton="0" quotePrefix="0" xfId="3">
      <alignment horizontal="center" vertical="center" shrinkToFit="1"/>
    </xf>
    <xf numFmtId="0" fontId="6" fillId="0" borderId="64" applyAlignment="1" pivotButton="0" quotePrefix="0" xfId="0">
      <alignment vertical="center"/>
    </xf>
    <xf numFmtId="164" fontId="4" fillId="0" borderId="25" applyAlignment="1" pivotButton="0" quotePrefix="0" xfId="4">
      <alignment horizontal="center" vertical="center" wrapText="1"/>
    </xf>
    <xf numFmtId="0" fontId="6" fillId="0" borderId="25" applyAlignment="1" pivotButton="0" quotePrefix="0" xfId="0">
      <alignment vertical="center"/>
    </xf>
    <xf numFmtId="164" fontId="4" fillId="0" borderId="26" applyAlignment="1" pivotButton="0" quotePrefix="0" xfId="4">
      <alignment horizontal="center" vertical="center"/>
    </xf>
    <xf numFmtId="164" fontId="4" fillId="0" borderId="64" applyAlignment="1" pivotButton="0" quotePrefix="0" xfId="4">
      <alignment horizontal="center" vertical="center"/>
    </xf>
    <xf numFmtId="164" fontId="4" fillId="0" borderId="45" applyAlignment="1" pivotButton="0" quotePrefix="0" xfId="4">
      <alignment horizontal="center" vertical="center"/>
    </xf>
    <xf numFmtId="0" fontId="6" fillId="0" borderId="45" applyAlignment="1" pivotButton="0" quotePrefix="0" xfId="0">
      <alignment vertical="center"/>
    </xf>
    <xf numFmtId="164" fontId="4" fillId="3" borderId="24" applyAlignment="1" pivotButton="0" quotePrefix="0" xfId="4">
      <alignment horizontal="center" vertical="center"/>
    </xf>
    <xf numFmtId="164" fontId="4" fillId="0" borderId="68" applyAlignment="1" pivotButton="0" quotePrefix="0" xfId="4">
      <alignment horizontal="center" vertical="center"/>
    </xf>
    <xf numFmtId="0" fontId="6" fillId="0" borderId="68" applyAlignment="1" pivotButton="0" quotePrefix="0" xfId="0">
      <alignment vertical="center"/>
    </xf>
    <xf numFmtId="0" fontId="9" fillId="2" borderId="121" applyAlignment="1" applyProtection="1" pivotButton="0" quotePrefix="0" xfId="0">
      <alignment horizontal="center" vertical="center"/>
      <protection locked="0" hidden="0"/>
    </xf>
    <xf numFmtId="0" fontId="9" fillId="2" borderId="122" applyAlignment="1" applyProtection="1" pivotButton="0" quotePrefix="0" xfId="0">
      <alignment horizontal="center" vertical="center"/>
      <protection locked="0" hidden="0"/>
    </xf>
    <xf numFmtId="0" fontId="9" fillId="2" borderId="123" applyAlignment="1" applyProtection="1" pivotButton="0" quotePrefix="0" xfId="0">
      <alignment horizontal="center" vertical="center"/>
      <protection locked="0" hidden="0"/>
    </xf>
    <xf numFmtId="0" fontId="4" fillId="0" borderId="24" applyAlignment="1" pivotButton="0" quotePrefix="0" xfId="3">
      <alignment horizontal="center" vertical="center"/>
    </xf>
    <xf numFmtId="0" fontId="6" fillId="0" borderId="14" applyAlignment="1" pivotButton="0" quotePrefix="0" xfId="0">
      <alignment vertical="center"/>
    </xf>
    <xf numFmtId="167" fontId="20" fillId="0" borderId="124" applyAlignment="1" pivotButton="0" quotePrefix="0" xfId="2">
      <alignment horizontal="center" vertical="center"/>
    </xf>
    <xf numFmtId="0" fontId="4" fillId="0" borderId="25" applyAlignment="1" pivotButton="0" quotePrefix="0" xfId="3">
      <alignment horizontal="center" vertical="center" wrapText="1"/>
    </xf>
    <xf numFmtId="0" fontId="6" fillId="0" borderId="25" applyAlignment="1" pivotButton="0" quotePrefix="0" xfId="0">
      <alignment horizontal="center" vertical="center"/>
    </xf>
    <xf numFmtId="0" fontId="4" fillId="0" borderId="25" applyAlignment="1" pivotButton="0" quotePrefix="0" xfId="3">
      <alignment horizontal="center" vertical="center"/>
    </xf>
    <xf numFmtId="0" fontId="4" fillId="0" borderId="24" applyAlignment="1" applyProtection="1" pivotButton="0" quotePrefix="0" xfId="2">
      <alignment horizontal="center" vertical="center"/>
      <protection locked="0" hidden="0"/>
    </xf>
    <xf numFmtId="0" fontId="4" fillId="0" borderId="14" applyAlignment="1" applyProtection="1" pivotButton="0" quotePrefix="0" xfId="2">
      <alignment horizontal="center" vertical="center"/>
      <protection locked="0" hidden="0"/>
    </xf>
    <xf numFmtId="0" fontId="4" fillId="0" borderId="15" applyAlignment="1" applyProtection="1" pivotButton="0" quotePrefix="0" xfId="2">
      <alignment horizontal="center" vertical="center"/>
      <protection locked="0" hidden="0"/>
    </xf>
    <xf numFmtId="0" fontId="4" fillId="0" borderId="64" applyAlignment="1" pivotButton="0" quotePrefix="0" xfId="3">
      <alignment horizontal="center" vertical="center"/>
    </xf>
    <xf numFmtId="0" fontId="6" fillId="0" borderId="64" applyAlignment="1" pivotButton="0" quotePrefix="0" xfId="0">
      <alignment horizontal="center" vertical="center"/>
    </xf>
    <xf numFmtId="164" fontId="4" fillId="3" borderId="104" applyAlignment="1" pivotButton="0" quotePrefix="0" xfId="4">
      <alignment horizontal="center" vertical="center"/>
    </xf>
    <xf numFmtId="0" fontId="6" fillId="0" borderId="105" applyAlignment="1" pivotButton="0" quotePrefix="0" xfId="0">
      <alignment vertical="center"/>
    </xf>
    <xf numFmtId="164" fontId="4" fillId="0" borderId="89" applyAlignment="1" pivotButton="0" quotePrefix="0" xfId="4">
      <alignment horizontal="center" vertical="center"/>
    </xf>
    <xf numFmtId="0" fontId="6" fillId="0" borderId="43" applyAlignment="1" pivotButton="0" quotePrefix="0" xfId="0">
      <alignment vertical="center"/>
    </xf>
    <xf numFmtId="0" fontId="6" fillId="0" borderId="51" applyAlignment="1" pivotButton="0" quotePrefix="0" xfId="0">
      <alignment vertical="center"/>
    </xf>
    <xf numFmtId="0" fontId="0" fillId="0" borderId="124" pivotButton="0" quotePrefix="0" xfId="0"/>
    <xf numFmtId="0" fontId="0" fillId="0" borderId="137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137" pivotButton="0" quotePrefix="0" xfId="0"/>
    <xf numFmtId="0" fontId="0" fillId="0" borderId="67" pivotButton="0" quotePrefix="0" xfId="0"/>
    <xf numFmtId="0" fontId="0" fillId="0" borderId="135" pivotButton="0" quotePrefix="0" xfId="0"/>
    <xf numFmtId="0" fontId="0" fillId="0" borderId="103" pivotButton="0" quotePrefix="0" xfId="0"/>
    <xf numFmtId="0" fontId="0" fillId="0" borderId="28" pivotButton="0" quotePrefix="0" xfId="0"/>
    <xf numFmtId="0" fontId="0" fillId="0" borderId="7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08" pivotButton="0" quotePrefix="0" xfId="0"/>
    <xf numFmtId="0" fontId="0" fillId="0" borderId="21" pivotButton="0" quotePrefix="0" xfId="0"/>
    <xf numFmtId="0" fontId="9" fillId="2" borderId="23" applyAlignment="1" applyProtection="1" pivotButton="0" quotePrefix="0" xfId="0">
      <alignment horizontal="center" vertical="center"/>
      <protection locked="0" hidden="0"/>
    </xf>
    <xf numFmtId="0" fontId="0" fillId="0" borderId="122" applyProtection="1" pivotButton="0" quotePrefix="0" xfId="0">
      <protection locked="0" hidden="0"/>
    </xf>
    <xf numFmtId="0" fontId="0" fillId="0" borderId="123" applyProtection="1" pivotButton="0" quotePrefix="0" xfId="0">
      <protection locked="0" hidden="0"/>
    </xf>
    <xf numFmtId="166" fontId="9" fillId="2" borderId="58" applyAlignment="1" applyProtection="1" pivotButton="0" quotePrefix="0" xfId="0">
      <alignment horizontal="center" vertical="center"/>
      <protection locked="0" hidden="0"/>
    </xf>
    <xf numFmtId="0" fontId="0" fillId="0" borderId="70" applyProtection="1" pivotButton="0" quotePrefix="0" xfId="0">
      <protection locked="0" hidden="0"/>
    </xf>
    <xf numFmtId="168" fontId="0" fillId="0" borderId="0" pivotButton="0" quotePrefix="0" xfId="0"/>
  </cellXfs>
  <cellStyles count="5">
    <cellStyle name="Normal" xfId="0" builtinId="0"/>
    <cellStyle name="Comma" xfId="1" builtinId="3"/>
    <cellStyle name="Normal 2" xfId="2"/>
    <cellStyle name="Normal 2 2" xfId="3"/>
    <cellStyle name="Comma 2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Sheet1">
    <tabColor theme="8" tint="-0.249977111117893"/>
    <outlinePr summaryBelow="1" summaryRight="1"/>
    <pageSetUpPr fitToPage="1"/>
  </sheetPr>
  <dimension ref="A1:W266"/>
  <sheetViews>
    <sheetView tabSelected="1" zoomScale="91" zoomScaleNormal="115" workbookViewId="0">
      <pane xSplit="4" ySplit="5" topLeftCell="E164" activePane="bottomRight" state="frozen"/>
      <selection pane="topRight" activeCell="C1" sqref="C1"/>
      <selection pane="bottomLeft" activeCell="A4" sqref="A4"/>
      <selection pane="bottomRight" activeCell="E177" sqref="E177"/>
    </sheetView>
  </sheetViews>
  <sheetFormatPr baseColWidth="8" defaultRowHeight="19.9"/>
  <cols>
    <col hidden="1" width="3.375" customWidth="1" style="1" min="1" max="1"/>
    <col hidden="1" width="4.75" customWidth="1" style="1" min="2" max="2"/>
    <col width="4.75" bestFit="1" customWidth="1" style="1" min="3" max="3"/>
    <col width="60.125" bestFit="1" customWidth="1" style="2" min="4" max="4"/>
    <col width="6.9375" customWidth="1" style="2" min="5" max="5"/>
    <col hidden="1" width="9.5" customWidth="1" style="2" min="6" max="6"/>
    <col hidden="1" width="4.375" customWidth="1" style="2" min="7" max="9"/>
    <col hidden="1" width="5.5625" customWidth="1" style="2" min="10" max="10"/>
    <col width="10.0625" bestFit="1" customWidth="1" style="2" min="11" max="11"/>
    <col width="11.375" bestFit="1" customWidth="1" style="2" min="12" max="12"/>
    <col width="10.0625" bestFit="1" customWidth="1" style="2" min="13" max="13"/>
    <col width="11.375" bestFit="1" customWidth="1" style="2" min="14" max="14"/>
    <col width="9.3125" bestFit="1" customWidth="1" style="2" min="15" max="15"/>
    <col width="10.25" bestFit="1" customWidth="1" style="2" min="16" max="16"/>
    <col width="11.375" bestFit="1" customWidth="1" style="2" min="17" max="17"/>
    <col width="5.5" bestFit="1" customWidth="1" style="2" min="18" max="18"/>
    <col width="5.625" bestFit="1" customWidth="1" style="2" min="19" max="19"/>
    <col width="7.125" bestFit="1" customWidth="1" style="2" min="20" max="20"/>
    <col width="10.25" bestFit="1" customWidth="1" style="2" min="21" max="21"/>
    <col width="11.9375" bestFit="1" customWidth="1" style="2" min="22" max="22"/>
    <col width="9.0625" bestFit="1" customWidth="1" style="2" min="23" max="23"/>
    <col width="9" customWidth="1" style="2" min="24" max="24"/>
    <col width="21.4375" bestFit="1" customWidth="1" style="2" min="25" max="25"/>
    <col width="10.6875" bestFit="1" customWidth="1" style="2" min="26" max="26"/>
    <col width="8.6875" bestFit="1" customWidth="1" style="2" min="27" max="27"/>
    <col width="10.6875" bestFit="1" customWidth="1" style="2" min="28" max="28"/>
    <col width="10.375" bestFit="1" customWidth="1" style="2" min="29" max="29"/>
    <col width="9" customWidth="1" style="2" min="30" max="16384"/>
  </cols>
  <sheetData>
    <row r="1" ht="34.9" customHeight="1" thickBot="1">
      <c r="A1" s="283" t="inlineStr">
        <is>
          <t>បញ្ជីលេខ០១ ខែមករា ឆ្នាំ២០២៤ ការិយាល័យគយនិងរដ្ឋាករព្រែកចាក</t>
        </is>
      </c>
      <c r="B1" s="297" t="n"/>
      <c r="C1" s="297" t="n"/>
      <c r="D1" s="297" t="n"/>
      <c r="E1" s="297" t="n"/>
      <c r="F1" s="297" t="n"/>
      <c r="G1" s="297" t="n"/>
      <c r="H1" s="297" t="n"/>
      <c r="I1" s="297" t="n"/>
      <c r="J1" s="297" t="n"/>
      <c r="K1" s="297" t="n"/>
      <c r="L1" s="297" t="n"/>
      <c r="M1" s="297" t="n"/>
      <c r="N1" s="297" t="n"/>
      <c r="O1" s="297" t="n"/>
      <c r="P1" s="297" t="n"/>
      <c r="Q1" s="297" t="n"/>
      <c r="R1" s="297" t="n"/>
      <c r="S1" s="297" t="n"/>
      <c r="T1" s="297" t="n"/>
      <c r="U1" s="297" t="n"/>
      <c r="V1" s="297" t="n"/>
      <c r="W1" s="297" t="n"/>
    </row>
    <row r="2" ht="20.25" customFormat="1" customHeight="1" s="3" thickBot="1">
      <c r="A2" s="287" t="inlineStr">
        <is>
          <t>មាតិកាគណនី</t>
        </is>
      </c>
      <c r="B2" s="298" t="n"/>
      <c r="C2" s="298" t="n"/>
      <c r="D2" s="298" t="n"/>
      <c r="E2" s="299" t="n"/>
      <c r="F2" s="281" t="inlineStr">
        <is>
          <t>ចំនួនសក្ខីបត្រ</t>
        </is>
      </c>
      <c r="G2" s="300" t="n"/>
      <c r="H2" s="300" t="n"/>
      <c r="I2" s="300" t="n"/>
      <c r="J2" s="301" t="n"/>
      <c r="K2" s="263" t="inlineStr">
        <is>
          <t>ចំណូល</t>
        </is>
      </c>
      <c r="L2" s="301" t="n"/>
      <c r="M2" s="294" t="inlineStr">
        <is>
          <t>បង់ចូលរតនាគារ</t>
        </is>
      </c>
      <c r="N2" s="302" t="n"/>
      <c r="O2" s="302" t="n"/>
      <c r="P2" s="302" t="n"/>
      <c r="Q2" s="303" t="n"/>
      <c r="R2" s="263" t="inlineStr">
        <is>
          <t>បង្វែរសងវិញ</t>
        </is>
      </c>
      <c r="S2" s="301" t="n"/>
      <c r="T2" s="263" t="inlineStr">
        <is>
          <t>ចំណាយដករង្វាន់</t>
        </is>
      </c>
      <c r="U2" s="301" t="n"/>
      <c r="V2" s="84" t="inlineStr">
        <is>
          <t>សមតុល្យចុងគ្រា</t>
        </is>
      </c>
      <c r="W2" s="265" t="inlineStr">
        <is>
          <t>កំណត់សំគាល់</t>
        </is>
      </c>
    </row>
    <row r="3" customFormat="1" s="3">
      <c r="A3" s="290" t="inlineStr">
        <is>
          <t>ជំពូក</t>
        </is>
      </c>
      <c r="B3" s="286" t="inlineStr">
        <is>
          <t>គណនី</t>
        </is>
      </c>
      <c r="C3" s="284" t="inlineStr">
        <is>
          <t>អនុ
គណនី</t>
        </is>
      </c>
      <c r="D3" s="286" t="inlineStr">
        <is>
          <t>បរិយាយ​</t>
        </is>
      </c>
      <c r="E3" s="48" t="inlineStr">
        <is>
          <t>កូដ</t>
        </is>
      </c>
      <c r="F3" s="267" t="inlineStr">
        <is>
          <t>ថ្ងៃ ខែ ឆ្នាំ</t>
        </is>
      </c>
      <c r="G3" s="269" t="inlineStr">
        <is>
          <t>ទារ
បាន</t>
        </is>
      </c>
      <c r="H3" s="269" t="inlineStr">
        <is>
          <t>បង់​
ចូល</t>
        </is>
      </c>
      <c r="I3" s="269" t="inlineStr">
        <is>
          <t>លុប
ចោល</t>
        </is>
      </c>
      <c r="J3" s="273" t="inlineStr">
        <is>
          <t>ផ្សេងៗ</t>
        </is>
      </c>
      <c r="K3" s="272" t="inlineStr">
        <is>
          <t>ថ្ងៃនេះ</t>
        </is>
      </c>
      <c r="L3" s="273" t="inlineStr">
        <is>
          <t>បូកបន្ត</t>
        </is>
      </c>
      <c r="M3" s="263" t="inlineStr">
        <is>
          <t>ថវិកាជាតិ</t>
        </is>
      </c>
      <c r="N3" s="301" t="n"/>
      <c r="O3" s="275" t="inlineStr">
        <is>
          <t>ទូរទាត់រង្វាន់សេវាសាធារណៈ</t>
        </is>
      </c>
      <c r="P3" s="301" t="n"/>
      <c r="Q3" s="292" t="inlineStr">
        <is>
          <t>សរុបបូកបន្ត</t>
        </is>
      </c>
      <c r="R3" s="272" t="inlineStr">
        <is>
          <t>ថ្ងៃនេះ</t>
        </is>
      </c>
      <c r="S3" s="273" t="inlineStr">
        <is>
          <t>បូកបន្ត</t>
        </is>
      </c>
      <c r="T3" s="272" t="inlineStr">
        <is>
          <t>ថ្ងៃនេះ</t>
        </is>
      </c>
      <c r="U3" s="273" t="inlineStr">
        <is>
          <t>បូកបន្ត</t>
        </is>
      </c>
      <c r="V3" s="276" t="inlineStr">
        <is>
          <t>ប្រាក់ដល់ដៃ</t>
        </is>
      </c>
      <c r="W3" s="304" t="n"/>
    </row>
    <row r="4" customFormat="1" s="3">
      <c r="A4" s="305" t="n"/>
      <c r="B4" s="306" t="n"/>
      <c r="C4" s="306" t="n"/>
      <c r="D4" s="306" t="n"/>
      <c r="E4" s="48" t="inlineStr">
        <is>
          <t>សម្គាល់</t>
        </is>
      </c>
      <c r="F4" s="305" t="n"/>
      <c r="G4" s="306" t="n"/>
      <c r="H4" s="306" t="n"/>
      <c r="I4" s="306" t="n"/>
      <c r="J4" s="307" t="n"/>
      <c r="K4" s="305" t="n"/>
      <c r="L4" s="307" t="n"/>
      <c r="M4" s="272" t="inlineStr">
        <is>
          <t>ថ្ងៃនេះ</t>
        </is>
      </c>
      <c r="N4" s="273" t="inlineStr">
        <is>
          <t>បូកបន្ត</t>
        </is>
      </c>
      <c r="O4" s="45" t="inlineStr">
        <is>
          <t>ថ្ងៃនេះ</t>
        </is>
      </c>
      <c r="P4" s="46" t="inlineStr">
        <is>
          <t>បូកបន្ត</t>
        </is>
      </c>
      <c r="Q4" s="308" t="n"/>
      <c r="R4" s="305" t="n"/>
      <c r="S4" s="307" t="n"/>
      <c r="T4" s="305" t="n"/>
      <c r="U4" s="307" t="n"/>
      <c r="V4" s="309" t="n"/>
      <c r="W4" s="307" t="n"/>
    </row>
    <row r="5" ht="20.25" customFormat="1" customHeight="1" s="3" thickBot="1">
      <c r="A5" s="40" t="n">
        <v>1</v>
      </c>
      <c r="B5" s="41" t="n">
        <v>2</v>
      </c>
      <c r="C5" s="41" t="n">
        <v>3</v>
      </c>
      <c r="D5" s="41" t="n">
        <v>4</v>
      </c>
      <c r="E5" s="42" t="n">
        <v>5</v>
      </c>
      <c r="F5" s="40" t="inlineStr">
        <is>
          <t>6</t>
        </is>
      </c>
      <c r="G5" s="41" t="inlineStr">
        <is>
          <t>7</t>
        </is>
      </c>
      <c r="H5" s="41" t="inlineStr">
        <is>
          <t>8</t>
        </is>
      </c>
      <c r="I5" s="41" t="inlineStr">
        <is>
          <t>9</t>
        </is>
      </c>
      <c r="J5" s="42" t="n">
        <v>10</v>
      </c>
      <c r="K5" s="40" t="n">
        <v>11</v>
      </c>
      <c r="L5" s="42" t="n">
        <v>12</v>
      </c>
      <c r="M5" s="40" t="n">
        <v>13</v>
      </c>
      <c r="N5" s="42" t="inlineStr">
        <is>
          <t>14</t>
        </is>
      </c>
      <c r="O5" s="40" t="inlineStr">
        <is>
          <t>15</t>
        </is>
      </c>
      <c r="P5" s="42" t="inlineStr">
        <is>
          <t>16</t>
        </is>
      </c>
      <c r="Q5" s="85" t="inlineStr">
        <is>
          <t>17=14+16</t>
        </is>
      </c>
      <c r="R5" s="40" t="inlineStr">
        <is>
          <t>18</t>
        </is>
      </c>
      <c r="S5" s="42" t="inlineStr">
        <is>
          <t>19</t>
        </is>
      </c>
      <c r="T5" s="40" t="inlineStr">
        <is>
          <t>20</t>
        </is>
      </c>
      <c r="U5" s="42" t="inlineStr">
        <is>
          <t>21</t>
        </is>
      </c>
      <c r="V5" s="43" t="inlineStr">
        <is>
          <t>22</t>
        </is>
      </c>
      <c r="W5" s="42" t="inlineStr">
        <is>
          <t>23</t>
        </is>
      </c>
    </row>
    <row r="6" ht="22.9" customFormat="1" customHeight="1" s="1" thickBot="1">
      <c r="A6" s="310" t="inlineStr">
        <is>
          <t>សមតុល្យដើមគ្រា</t>
        </is>
      </c>
      <c r="B6" s="311" t="n"/>
      <c r="C6" s="311" t="n"/>
      <c r="D6" s="311" t="n"/>
      <c r="E6" s="312" t="n"/>
      <c r="F6" s="149">
        <f>SUM(F7:F12,F13,F25:F34,F35,F36,F42:F46,F47,F48,F62,F79,F85:F87,F88,F92)</f>
        <v/>
      </c>
      <c r="G6" s="150">
        <f>SUM(G7:G12,G13,G25:G34,G35,G36,G42:G46,G47,G48,G62,G79,G85:G87,G88,G92)</f>
        <v/>
      </c>
      <c r="H6" s="150">
        <f>SUM(H7:H12,H13,H25:H34,H35,H36,H42:H46,H47,H48,H62,H79,H85:H87,H88,H92)</f>
        <v/>
      </c>
      <c r="I6" s="150">
        <f>SUM(I7:I12,I13,I25:I34,I35,I36,I42:I46,I47,I48,I62,I79,I85:I87,I88,I92)</f>
        <v/>
      </c>
      <c r="J6" s="151">
        <f>SUM(J7:J12,J13,J25:J34,J35,J36,J42:J46,J47,J48,J62,J79,J85:J87,J88,J92)</f>
        <v/>
      </c>
      <c r="K6" s="149">
        <f>SUM(K7:K12,K13,K25:K34,K35,K36,K42:K46,K47,K48,K62,K79,K85:K87,K88,K92)</f>
        <v/>
      </c>
      <c r="L6" s="151">
        <f>SUM(L7:L12,L13,L25:L34,L35,L36,L42:L46,L47,L48,L62,L79,L85:L87,L88,L92)</f>
        <v/>
      </c>
      <c r="M6" s="149">
        <f>SUM(M7:M12,M13,M25:M34,M35,M36,M42:M46,M47,M48,M62,M79,M85:M87,M88,M92)</f>
        <v/>
      </c>
      <c r="N6" s="151">
        <f>SUM(N7:N12,N13,N25:N34,N35,N36,N42:N46,N47,N48,N62,N79,N85:N87,N88,N92)</f>
        <v/>
      </c>
      <c r="O6" s="149">
        <f>SUM(O7:O12,O13,O25:O34,O35,O36,O42:O46,O47,O48,O62,O79,O85:O87,O88,O92)</f>
        <v/>
      </c>
      <c r="P6" s="151">
        <f>SUM(P7:P12,P13,P25:P34,P35,P36,P42:P46,P47,P48,P62,P79,P85:P87,P88,P92)</f>
        <v/>
      </c>
      <c r="Q6" s="152">
        <f>SUM(Q7:Q12,Q13,Q25:Q34,Q35,Q36,Q42:Q46,Q47,Q48,Q62,Q79,Q85:Q87,Q88,Q92)</f>
        <v/>
      </c>
      <c r="R6" s="149">
        <f>SUM(R7:R12,R13,R25:R34,R35,R36,R42:R46,R47,R48,R62,R79,R85:R87,R88,R92)</f>
        <v/>
      </c>
      <c r="S6" s="151">
        <f>SUM(S7:S12,S13,S25:S34,S35,S36,S42:S46,S47,S48,S62,S79,S85:S87,S88,S92)</f>
        <v/>
      </c>
      <c r="T6" s="149">
        <f>SUM(T7:T12,T13,T25:T34,T35,T36,T42:T46,T47,T48,T62,T79,T85:T87,T88,T92)</f>
        <v/>
      </c>
      <c r="U6" s="151">
        <f>SUM(U7:U12,U13,U25:U34,U35,U36,U42:U46,U47,U48,U62,U79,U85:U87,U88,U92)</f>
        <v/>
      </c>
      <c r="V6" s="153">
        <f>SUM(V7:V12,V13,V25:V34,V35,V36,V42:V46,V47,V48,V62,V79,V85:V87,V88,V92)</f>
        <v/>
      </c>
      <c r="W6" s="151">
        <f>IF(L6-N6-U6-V6=0,"","Error")</f>
        <v/>
      </c>
    </row>
    <row r="7" ht="22.5" customHeight="1">
      <c r="A7" s="25" t="inlineStr">
        <is>
          <t>70</t>
        </is>
      </c>
      <c r="B7" s="29" t="n">
        <v>7002</v>
      </c>
      <c r="C7" s="20" t="n">
        <v>70025</v>
      </c>
      <c r="D7" s="16" t="inlineStr">
        <is>
          <t>អាករលើតម្លៃបន្ថែម របបនាំចូល (សហគ្រាសប្រេងឥន្ធនៈ)</t>
        </is>
      </c>
      <c r="E7" s="49" t="inlineStr">
        <is>
          <t>VPP</t>
        </is>
      </c>
      <c r="F7" s="123" t="n"/>
      <c r="G7" s="98" t="n"/>
      <c r="H7" s="98" t="n"/>
      <c r="I7" s="98" t="n"/>
      <c r="J7" s="99" t="n"/>
      <c r="K7" s="97" t="n"/>
      <c r="L7" s="99" t="n"/>
      <c r="M7" s="97" t="n"/>
      <c r="N7" s="99" t="n"/>
      <c r="O7" s="97" t="n"/>
      <c r="P7" s="99" t="n"/>
      <c r="Q7" s="100">
        <f>N7+P7</f>
        <v/>
      </c>
      <c r="R7" s="97" t="n"/>
      <c r="S7" s="99" t="n"/>
      <c r="T7" s="97" t="n"/>
      <c r="U7" s="99" t="n"/>
      <c r="V7" s="101">
        <f>L7-N7-U7</f>
        <v/>
      </c>
      <c r="W7" s="99">
        <f>IF(L7-N7-U7-V7=0,"","Error")</f>
        <v/>
      </c>
    </row>
    <row r="8" ht="22.5" customHeight="1">
      <c r="A8" s="15" t="n"/>
      <c r="B8" s="18" t="n"/>
      <c r="C8" s="21" t="n">
        <v>70026</v>
      </c>
      <c r="D8" s="22" t="inlineStr">
        <is>
          <t>អាករលើតម្លៃបន្ថែម របបនាំចូល (សហគ្រាសផ្សេងៗទៀត)</t>
        </is>
      </c>
      <c r="E8" s="50" t="inlineStr">
        <is>
          <t>VOP</t>
        </is>
      </c>
      <c r="F8" s="178" t="n"/>
      <c r="G8" s="179" t="n"/>
      <c r="H8" s="179" t="n"/>
      <c r="I8" s="179" t="n"/>
      <c r="J8" s="180" t="n"/>
      <c r="K8" s="178" t="n"/>
      <c r="L8" s="124" t="n"/>
      <c r="M8" s="178" t="n"/>
      <c r="N8" s="180" t="n"/>
      <c r="O8" s="178" t="n"/>
      <c r="P8" s="180" t="n"/>
      <c r="Q8" s="181">
        <f>N8+P8</f>
        <v/>
      </c>
      <c r="R8" s="178" t="n"/>
      <c r="S8" s="180" t="n"/>
      <c r="T8" s="178" t="n"/>
      <c r="U8" s="180" t="n"/>
      <c r="V8" s="182">
        <f>L8-N8-U8</f>
        <v/>
      </c>
      <c r="W8" s="180">
        <f>IF(L8-N8-U8-V8=0,"","Error")</f>
        <v/>
      </c>
    </row>
    <row r="9" ht="22.9" customHeight="1" thickBot="1">
      <c r="A9" s="15" t="n"/>
      <c r="B9" s="24" t="n"/>
      <c r="C9" s="55" t="n">
        <v>70027</v>
      </c>
      <c r="D9" s="56" t="inlineStr">
        <is>
          <t>អាករលើតម្លៃបន្ថែម របបនាំចូល (ជាបន្ទុករបស់រដ្ឋ)</t>
        </is>
      </c>
      <c r="E9" s="57" t="inlineStr">
        <is>
          <t>VAP</t>
        </is>
      </c>
      <c r="F9" s="107" t="n"/>
      <c r="G9" s="108" t="n"/>
      <c r="H9" s="108" t="n"/>
      <c r="I9" s="108" t="n"/>
      <c r="J9" s="109" t="n"/>
      <c r="K9" s="107" t="n"/>
      <c r="L9" s="109" t="n"/>
      <c r="M9" s="107" t="n"/>
      <c r="N9" s="109" t="n"/>
      <c r="O9" s="107" t="n"/>
      <c r="P9" s="109" t="n"/>
      <c r="Q9" s="110">
        <f>N9+P9</f>
        <v/>
      </c>
      <c r="R9" s="107" t="n"/>
      <c r="S9" s="109" t="n"/>
      <c r="T9" s="107" t="n"/>
      <c r="U9" s="109" t="n"/>
      <c r="V9" s="111">
        <f>L9-N9-U9</f>
        <v/>
      </c>
      <c r="W9" s="109">
        <f>IF(L9-N9-U9-V9=0,"","Error")</f>
        <v/>
      </c>
    </row>
    <row r="10" ht="22.5" customHeight="1">
      <c r="A10" s="15" t="n"/>
      <c r="B10" s="29" t="n">
        <v>7003</v>
      </c>
      <c r="C10" s="20" t="n">
        <v>70032</v>
      </c>
      <c r="D10" s="16" t="inlineStr">
        <is>
          <t>អាករពិសេសលើទំនិញមួយចំនួន របបនាំចូល (សហគ្រាសប្រេងឥន្ធនៈ)</t>
        </is>
      </c>
      <c r="E10" s="49" t="inlineStr">
        <is>
          <t>SPP</t>
        </is>
      </c>
      <c r="F10" s="97" t="n"/>
      <c r="G10" s="98" t="n"/>
      <c r="H10" s="98" t="n"/>
      <c r="I10" s="98" t="n"/>
      <c r="J10" s="99" t="n"/>
      <c r="K10" s="97" t="n"/>
      <c r="L10" s="99" t="n"/>
      <c r="M10" s="97" t="n"/>
      <c r="N10" s="99" t="n"/>
      <c r="O10" s="97" t="n"/>
      <c r="P10" s="99" t="n"/>
      <c r="Q10" s="100">
        <f>N10+P10</f>
        <v/>
      </c>
      <c r="R10" s="97" t="n"/>
      <c r="S10" s="99" t="n"/>
      <c r="T10" s="97" t="n"/>
      <c r="U10" s="99" t="n"/>
      <c r="V10" s="101">
        <f>L10-N10-U10</f>
        <v/>
      </c>
      <c r="W10" s="99">
        <f>IF(L10-N10-U10-V10=0,"","Error")</f>
        <v/>
      </c>
    </row>
    <row r="11" ht="22.9" customHeight="1" thickBot="1">
      <c r="A11" s="15" t="n"/>
      <c r="B11" s="24" t="n"/>
      <c r="C11" s="55" t="n">
        <v>70033</v>
      </c>
      <c r="D11" s="56" t="inlineStr">
        <is>
          <t>អាករពិសេសលើទំនិញមួយចំនួន របបនាំចូល (សហគ្រាសផ្សេងៗទៀត)</t>
        </is>
      </c>
      <c r="E11" s="57" t="inlineStr">
        <is>
          <t>SOP</t>
        </is>
      </c>
      <c r="F11" s="107" t="n"/>
      <c r="G11" s="108" t="n"/>
      <c r="H11" s="108" t="n"/>
      <c r="I11" s="108" t="n"/>
      <c r="J11" s="109" t="n"/>
      <c r="K11" s="107" t="n"/>
      <c r="L11" s="109" t="n"/>
      <c r="M11" s="107" t="n"/>
      <c r="N11" s="109" t="n"/>
      <c r="O11" s="107" t="n"/>
      <c r="P11" s="109" t="n"/>
      <c r="Q11" s="110">
        <f>N11+P11</f>
        <v/>
      </c>
      <c r="R11" s="107" t="n"/>
      <c r="S11" s="109" t="n"/>
      <c r="T11" s="107" t="n"/>
      <c r="U11" s="109" t="n"/>
      <c r="V11" s="111">
        <f>L11-N11-U11</f>
        <v/>
      </c>
      <c r="W11" s="109">
        <f>IF(L11-N11-U11-V11=0,"","Error")</f>
        <v/>
      </c>
    </row>
    <row r="12" ht="22.9" customHeight="1" thickBot="1">
      <c r="A12" s="25" t="inlineStr">
        <is>
          <t>71</t>
        </is>
      </c>
      <c r="B12" s="29" t="n">
        <v>7100</v>
      </c>
      <c r="C12" s="125" t="n">
        <v>71001</v>
      </c>
      <c r="D12" s="39" t="inlineStr">
        <is>
          <t>ពន្ធគយពីការនាំចូល</t>
        </is>
      </c>
      <c r="E12" s="51" t="inlineStr">
        <is>
          <t>COP</t>
        </is>
      </c>
      <c r="F12" s="116" t="n"/>
      <c r="G12" s="113" t="n"/>
      <c r="H12" s="113" t="n"/>
      <c r="I12" s="113" t="n"/>
      <c r="J12" s="114" t="n"/>
      <c r="K12" s="112" t="n"/>
      <c r="L12" s="114" t="n"/>
      <c r="M12" s="112" t="n"/>
      <c r="N12" s="114" t="n"/>
      <c r="O12" s="112" t="n"/>
      <c r="P12" s="114" t="n"/>
      <c r="Q12" s="115">
        <f>N12+P12</f>
        <v/>
      </c>
      <c r="R12" s="116" t="n"/>
      <c r="S12" s="114" t="n"/>
      <c r="T12" s="116" t="n"/>
      <c r="U12" s="114" t="n"/>
      <c r="V12" s="117">
        <f>L12-N12-U12</f>
        <v/>
      </c>
      <c r="W12" s="114">
        <f>IF(L12-N12-U12-V12=0,"","Error")</f>
        <v/>
      </c>
    </row>
    <row r="13" ht="22.9" customHeight="1" thickBot="1">
      <c r="A13" s="23" t="n"/>
      <c r="B13" s="18" t="n"/>
      <c r="C13" s="129" t="n"/>
      <c r="D13" s="91" t="inlineStr">
        <is>
          <t>សរុបកម្រៃពីការ​ងារគយ</t>
        </is>
      </c>
      <c r="E13" s="92" t="n"/>
      <c r="F13" s="154" t="n"/>
      <c r="G13" s="155">
        <f>G14+G15+G16+G24</f>
        <v/>
      </c>
      <c r="H13" s="155">
        <f>H14+H15+H16+H24</f>
        <v/>
      </c>
      <c r="I13" s="155">
        <f>I14+I15+I16+I24</f>
        <v/>
      </c>
      <c r="J13" s="120">
        <f>J14+J15+J16+J24</f>
        <v/>
      </c>
      <c r="K13" s="154">
        <f>K14+K15+K16+K24</f>
        <v/>
      </c>
      <c r="L13" s="120">
        <f>L14+L15+L16+L24</f>
        <v/>
      </c>
      <c r="M13" s="154">
        <f>M14+M15+M16+M24</f>
        <v/>
      </c>
      <c r="N13" s="120">
        <f>N14+N15+N16+N24</f>
        <v/>
      </c>
      <c r="O13" s="154">
        <f>O14+O15+O16+O24</f>
        <v/>
      </c>
      <c r="P13" s="120">
        <f>P14+P15+P16+P24</f>
        <v/>
      </c>
      <c r="Q13" s="121">
        <f>Q14+Q15+Q16+Q24</f>
        <v/>
      </c>
      <c r="R13" s="154">
        <f>R14+R15+R16+R24</f>
        <v/>
      </c>
      <c r="S13" s="120">
        <f>S14+S15+S16+S24</f>
        <v/>
      </c>
      <c r="T13" s="154">
        <f>T14+T15+T16+T24</f>
        <v/>
      </c>
      <c r="U13" s="120">
        <f>U14+U15+U16+U24</f>
        <v/>
      </c>
      <c r="V13" s="156">
        <f>V14+V15+V16+V24</f>
        <v/>
      </c>
      <c r="W13" s="120">
        <f>IF(L13-N13-U13-V13=0,"","Error")</f>
        <v/>
      </c>
    </row>
    <row r="14" ht="22.5" customHeight="1">
      <c r="A14" s="23" t="n"/>
      <c r="B14" s="18" t="n"/>
      <c r="C14" s="129" t="n"/>
      <c r="D14" s="17" t="inlineStr">
        <is>
          <t>កម្រៃស្តុកទំនិញក្នុងសន្និធិគយបណ្តោះអាសន្នហួសកាលកំណត់</t>
        </is>
      </c>
      <c r="E14" s="52" t="inlineStr">
        <is>
          <t>OSF</t>
        </is>
      </c>
      <c r="F14" s="157" t="n"/>
      <c r="G14" s="158" t="n"/>
      <c r="H14" s="158" t="n"/>
      <c r="I14" s="158" t="n"/>
      <c r="J14" s="159" t="n"/>
      <c r="K14" s="157" t="n"/>
      <c r="L14" s="159" t="n"/>
      <c r="M14" s="157" t="n"/>
      <c r="N14" s="159" t="n"/>
      <c r="O14" s="157" t="n"/>
      <c r="P14" s="159" t="n"/>
      <c r="Q14" s="160">
        <f>N14+P14</f>
        <v/>
      </c>
      <c r="R14" s="157" t="n"/>
      <c r="S14" s="159" t="n"/>
      <c r="T14" s="157" t="n"/>
      <c r="U14" s="159" t="n"/>
      <c r="V14" s="161">
        <f>L14-N14-U14</f>
        <v/>
      </c>
      <c r="W14" s="159">
        <f>IF(L14-N14-U14-V14=0,"","Error")</f>
        <v/>
      </c>
    </row>
    <row r="15" ht="22.9" customFormat="1" customHeight="1" s="4" thickBot="1">
      <c r="A15" s="23" t="n"/>
      <c r="B15" s="18" t="n"/>
      <c r="C15" s="129" t="n"/>
      <c r="D15" s="82" t="inlineStr">
        <is>
          <t>កម្រៃទំនិញនាំចូលសម្រាប់លក់ក្នុងអគារលក់ទំនិញរួចពន្ធ</t>
        </is>
      </c>
      <c r="E15" s="83" t="inlineStr">
        <is>
          <t>DSF</t>
        </is>
      </c>
      <c r="F15" s="162" t="n"/>
      <c r="G15" s="163" t="n"/>
      <c r="H15" s="163" t="n"/>
      <c r="I15" s="163" t="n"/>
      <c r="J15" s="164" t="n"/>
      <c r="K15" s="162" t="n"/>
      <c r="L15" s="164" t="n"/>
      <c r="M15" s="162" t="n"/>
      <c r="N15" s="164" t="n"/>
      <c r="O15" s="162" t="n"/>
      <c r="P15" s="164" t="n"/>
      <c r="Q15" s="165">
        <f>N15+P15</f>
        <v/>
      </c>
      <c r="R15" s="162" t="n"/>
      <c r="S15" s="164" t="n"/>
      <c r="T15" s="162" t="n"/>
      <c r="U15" s="164" t="n"/>
      <c r="V15" s="166">
        <f>L15-N15-U15</f>
        <v/>
      </c>
      <c r="W15" s="164">
        <f>IF(L15-N15-U15-V15=0,"","Error")</f>
        <v/>
      </c>
    </row>
    <row r="16" ht="22.9" customFormat="1" customHeight="1" s="4" thickBot="1">
      <c r="A16" s="23" t="n"/>
      <c r="B16" s="18" t="n"/>
      <c r="C16" s="129" t="n"/>
      <c r="D16" s="93" t="inlineStr">
        <is>
          <t>សរុបកម្រៃឆ្លងកាត់ (មាតិកាចាស់)</t>
        </is>
      </c>
      <c r="E16" s="94" t="inlineStr">
        <is>
          <t>TRF</t>
        </is>
      </c>
      <c r="F16" s="154" t="n"/>
      <c r="G16" s="155">
        <f>SUM(G17:G23)</f>
        <v/>
      </c>
      <c r="H16" s="155">
        <f>SUM(H17:H23)</f>
        <v/>
      </c>
      <c r="I16" s="155">
        <f>SUM(I17:I23)</f>
        <v/>
      </c>
      <c r="J16" s="120">
        <f>SUM(J17:J23)</f>
        <v/>
      </c>
      <c r="K16" s="154">
        <f>SUM(K17:K23)</f>
        <v/>
      </c>
      <c r="L16" s="120">
        <f>SUM(L17:L23)</f>
        <v/>
      </c>
      <c r="M16" s="154">
        <f>SUM(M17:M23)</f>
        <v/>
      </c>
      <c r="N16" s="120">
        <f>SUM(N17:N23)</f>
        <v/>
      </c>
      <c r="O16" s="154">
        <f>SUM(O17:O23)</f>
        <v/>
      </c>
      <c r="P16" s="120">
        <f>SUM(P17:P23)</f>
        <v/>
      </c>
      <c r="Q16" s="121">
        <f>SUM(Q17:Q23)</f>
        <v/>
      </c>
      <c r="R16" s="154">
        <f>SUM(R17:R23)</f>
        <v/>
      </c>
      <c r="S16" s="120">
        <f>SUM(S17:S23)</f>
        <v/>
      </c>
      <c r="T16" s="154">
        <f>SUM(T17:T23)</f>
        <v/>
      </c>
      <c r="U16" s="120">
        <f>SUM(U17:U23)</f>
        <v/>
      </c>
      <c r="V16" s="156">
        <f>SUM(V17:V23)</f>
        <v/>
      </c>
      <c r="W16" s="120">
        <f>IF(L16-N16-U16-V16=0,"","Error")</f>
        <v/>
      </c>
    </row>
    <row r="17" ht="22.5" customFormat="1" customHeight="1" s="4">
      <c r="A17" s="23" t="n"/>
      <c r="B17" s="18" t="n"/>
      <c r="C17" s="129" t="n"/>
      <c r="D17" s="37" t="inlineStr">
        <is>
          <t xml:space="preserve">   កម្រៃឆ្លងកាត់ទំនិញផ្ទុកក្នុងកុងតឺន័រ តូចជាងឬស្មើ ២០ហ្វីត (មាតិកាចាស់)</t>
        </is>
      </c>
      <c r="E17" s="53" t="inlineStr">
        <is>
          <t>TFT</t>
        </is>
      </c>
      <c r="F17" s="167" t="n"/>
      <c r="G17" s="168" t="n"/>
      <c r="H17" s="168" t="n"/>
      <c r="I17" s="168" t="n"/>
      <c r="J17" s="169" t="n"/>
      <c r="K17" s="167" t="n"/>
      <c r="L17" s="169" t="n"/>
      <c r="M17" s="167" t="n"/>
      <c r="N17" s="169" t="n"/>
      <c r="O17" s="167" t="n"/>
      <c r="P17" s="169" t="n"/>
      <c r="Q17" s="170">
        <f>N17+P17</f>
        <v/>
      </c>
      <c r="R17" s="167" t="n"/>
      <c r="S17" s="169" t="n"/>
      <c r="T17" s="167" t="n"/>
      <c r="U17" s="169" t="n"/>
      <c r="V17" s="171">
        <f>L17-N17-U17</f>
        <v/>
      </c>
      <c r="W17" s="169">
        <f>IF(L17-N17-U17-V17=0,"","Error")</f>
        <v/>
      </c>
    </row>
    <row r="18" ht="22.5" customFormat="1" customHeight="1" s="4">
      <c r="A18" s="23" t="n"/>
      <c r="B18" s="18" t="n"/>
      <c r="C18" s="129" t="n"/>
      <c r="D18" s="38" t="inlineStr">
        <is>
          <t xml:space="preserve">   កម្រៃឆ្លងកាត់ទំនិញផ្ទុកក្នុងកុងតឺន័រ លើសពី ២០ហ្វីត (មាតិកាចាស់)</t>
        </is>
      </c>
      <c r="E18" s="54" t="inlineStr">
        <is>
          <t>TFF</t>
        </is>
      </c>
      <c r="F18" s="172" t="n"/>
      <c r="G18" s="173" t="n"/>
      <c r="H18" s="173" t="n"/>
      <c r="I18" s="173" t="n"/>
      <c r="J18" s="174" t="n"/>
      <c r="K18" s="172" t="n"/>
      <c r="L18" s="174" t="n"/>
      <c r="M18" s="172" t="n"/>
      <c r="N18" s="174" t="n"/>
      <c r="O18" s="172" t="n"/>
      <c r="P18" s="174" t="n"/>
      <c r="Q18" s="175">
        <f>N18+P18</f>
        <v/>
      </c>
      <c r="R18" s="172" t="n"/>
      <c r="S18" s="174" t="n"/>
      <c r="T18" s="172" t="n"/>
      <c r="U18" s="174" t="n"/>
      <c r="V18" s="176">
        <f>L18-N18-U18</f>
        <v/>
      </c>
      <c r="W18" s="174">
        <f>IF(L18-N18-U18-V18=0,"","Error")</f>
        <v/>
      </c>
    </row>
    <row r="19" ht="22.5" customFormat="1" customHeight="1" s="4">
      <c r="A19" s="23" t="n"/>
      <c r="B19" s="18" t="n"/>
      <c r="C19" s="129" t="n"/>
      <c r="D19" s="38" t="inlineStr">
        <is>
          <t xml:space="preserve">   កម្រៃឆ្លងកាត់ទំនិញមិនផ្ទុកក្នុងកុងតឺន័រ (មាតិកាចាស់)</t>
        </is>
      </c>
      <c r="E19" s="54" t="inlineStr">
        <is>
          <t>TFN</t>
        </is>
      </c>
      <c r="F19" s="172" t="n"/>
      <c r="G19" s="173" t="n"/>
      <c r="H19" s="173" t="n"/>
      <c r="I19" s="173" t="n"/>
      <c r="J19" s="174" t="n"/>
      <c r="K19" s="172" t="n"/>
      <c r="L19" s="174" t="n"/>
      <c r="M19" s="172" t="n"/>
      <c r="N19" s="174" t="n"/>
      <c r="O19" s="172" t="n"/>
      <c r="P19" s="174" t="n"/>
      <c r="Q19" s="175">
        <f>N19+P19</f>
        <v/>
      </c>
      <c r="R19" s="172" t="n"/>
      <c r="S19" s="174" t="n"/>
      <c r="T19" s="172" t="n"/>
      <c r="U19" s="174" t="n"/>
      <c r="V19" s="176">
        <f>L19-N19-U19</f>
        <v/>
      </c>
      <c r="W19" s="174">
        <f>IF(L19-N19-U19-V19=0,"","Error")</f>
        <v/>
      </c>
    </row>
    <row r="20" ht="22.5" customFormat="1" customHeight="1" s="4">
      <c r="A20" s="23" t="n"/>
      <c r="B20" s="18" t="n"/>
      <c r="C20" s="129" t="n"/>
      <c r="D20" s="38" t="inlineStr">
        <is>
          <t xml:space="preserve">   កម្រៃឆ្លងកាត់គោ ក្របី និងសេះរស់ (មាតិកាចាស់)</t>
        </is>
      </c>
      <c r="E20" s="54" t="inlineStr">
        <is>
          <t>TFB</t>
        </is>
      </c>
      <c r="F20" s="172" t="n"/>
      <c r="G20" s="173" t="n"/>
      <c r="H20" s="173" t="n"/>
      <c r="I20" s="173" t="n"/>
      <c r="J20" s="174" t="n"/>
      <c r="K20" s="172" t="n"/>
      <c r="L20" s="174" t="n"/>
      <c r="M20" s="172" t="n"/>
      <c r="N20" s="174" t="n"/>
      <c r="O20" s="172" t="n"/>
      <c r="P20" s="174" t="n"/>
      <c r="Q20" s="175">
        <f>N20+P20</f>
        <v/>
      </c>
      <c r="R20" s="172" t="n"/>
      <c r="S20" s="174" t="n"/>
      <c r="T20" s="172" t="n"/>
      <c r="U20" s="174" t="n"/>
      <c r="V20" s="176">
        <f>L20-N20-U20</f>
        <v/>
      </c>
      <c r="W20" s="174">
        <f>IF(L20-N20-U20-V20=0,"","Error")</f>
        <v/>
      </c>
    </row>
    <row r="21" ht="22.5" customFormat="1" customHeight="1" s="4">
      <c r="A21" s="23" t="n"/>
      <c r="B21" s="18" t="n"/>
      <c r="C21" s="129" t="n"/>
      <c r="D21" s="38" t="inlineStr">
        <is>
          <t xml:space="preserve">   កម្រៃឆ្លងកាត់ជ្រូក ចៀម និងពពែរស់ (មាតិកាចាស់)</t>
        </is>
      </c>
      <c r="E21" s="54" t="inlineStr">
        <is>
          <t>TFS</t>
        </is>
      </c>
      <c r="F21" s="172" t="n"/>
      <c r="G21" s="173" t="n"/>
      <c r="H21" s="173" t="n"/>
      <c r="I21" s="173" t="n"/>
      <c r="J21" s="174" t="n"/>
      <c r="K21" s="172" t="n"/>
      <c r="L21" s="174" t="n"/>
      <c r="M21" s="172" t="n"/>
      <c r="N21" s="174" t="n"/>
      <c r="O21" s="172" t="n"/>
      <c r="P21" s="174" t="n"/>
      <c r="Q21" s="175">
        <f>N21+P21</f>
        <v/>
      </c>
      <c r="R21" s="172" t="n"/>
      <c r="S21" s="174" t="n"/>
      <c r="T21" s="172" t="n"/>
      <c r="U21" s="174" t="n"/>
      <c r="V21" s="176">
        <f>L21-N21-U21</f>
        <v/>
      </c>
      <c r="W21" s="174">
        <f>IF(L21-N21-U21-V21=0,"","Error")</f>
        <v/>
      </c>
    </row>
    <row r="22" ht="22.5" customHeight="1">
      <c r="A22" s="23" t="n"/>
      <c r="B22" s="18" t="n"/>
      <c r="C22" s="129" t="n"/>
      <c r="D22" s="38" t="inlineStr">
        <is>
          <t xml:space="preserve">   កម្រៃឆ្លងកាត់សត្វស្លាប (មាន់ ទា...) (មាតិកាចាស់)</t>
        </is>
      </c>
      <c r="E22" s="54" t="inlineStr">
        <is>
          <t>TFP</t>
        </is>
      </c>
      <c r="F22" s="172" t="n"/>
      <c r="G22" s="173" t="n"/>
      <c r="H22" s="173" t="n"/>
      <c r="I22" s="173" t="n"/>
      <c r="J22" s="174" t="n"/>
      <c r="K22" s="172" t="n"/>
      <c r="L22" s="174" t="n"/>
      <c r="M22" s="172" t="n"/>
      <c r="N22" s="174" t="n"/>
      <c r="O22" s="172" t="n"/>
      <c r="P22" s="174" t="n"/>
      <c r="Q22" s="175">
        <f>N22+P22</f>
        <v/>
      </c>
      <c r="R22" s="172" t="n"/>
      <c r="S22" s="174" t="n"/>
      <c r="T22" s="172" t="n"/>
      <c r="U22" s="174" t="n"/>
      <c r="V22" s="176">
        <f>L22-N22-U22</f>
        <v/>
      </c>
      <c r="W22" s="174">
        <f>IF(L22-N22-U22-V22=0,"","Error")</f>
        <v/>
      </c>
    </row>
    <row r="23" ht="22.5" customHeight="1">
      <c r="A23" s="23" t="n"/>
      <c r="B23" s="18" t="n"/>
      <c r="C23" s="129" t="n"/>
      <c r="D23" s="38" t="inlineStr">
        <is>
          <t xml:space="preserve">   កម្រៃឆ្លងកាត់ផលិតផលជលផល (មាតិកាចាស់)</t>
        </is>
      </c>
      <c r="E23" s="54" t="inlineStr">
        <is>
          <t>TFA</t>
        </is>
      </c>
      <c r="F23" s="172" t="n"/>
      <c r="G23" s="173" t="n"/>
      <c r="H23" s="173" t="n"/>
      <c r="I23" s="173" t="n"/>
      <c r="J23" s="174" t="n"/>
      <c r="K23" s="172" t="n"/>
      <c r="L23" s="174" t="n"/>
      <c r="M23" s="172" t="n"/>
      <c r="N23" s="174" t="n"/>
      <c r="O23" s="172" t="n"/>
      <c r="P23" s="174" t="n"/>
      <c r="Q23" s="175">
        <f>N23+P23</f>
        <v/>
      </c>
      <c r="R23" s="172" t="n"/>
      <c r="S23" s="174" t="n"/>
      <c r="T23" s="172" t="n"/>
      <c r="U23" s="174" t="n"/>
      <c r="V23" s="176">
        <f>L23-N23-U23</f>
        <v/>
      </c>
      <c r="W23" s="174">
        <f>IF(L23-N23-U23-V23=0,"","Error")</f>
        <v/>
      </c>
    </row>
    <row r="24" ht="22.5" customHeight="1">
      <c r="A24" s="23" t="n"/>
      <c r="B24" s="18" t="n"/>
      <c r="C24" s="177" t="n"/>
      <c r="D24" s="22" t="inlineStr">
        <is>
          <t>កម្រៃផ្សេងៗ</t>
        </is>
      </c>
      <c r="E24" s="50" t="inlineStr">
        <is>
          <t>OFS</t>
        </is>
      </c>
      <c r="F24" s="178" t="n"/>
      <c r="G24" s="179" t="n"/>
      <c r="H24" s="179" t="n"/>
      <c r="I24" s="179" t="n"/>
      <c r="J24" s="180" t="n"/>
      <c r="K24" s="178" t="n"/>
      <c r="L24" s="180" t="n"/>
      <c r="M24" s="178" t="n"/>
      <c r="N24" s="180" t="n"/>
      <c r="O24" s="178" t="n"/>
      <c r="P24" s="180" t="n"/>
      <c r="Q24" s="181">
        <f>N24+P24</f>
        <v/>
      </c>
      <c r="R24" s="178" t="n"/>
      <c r="S24" s="180" t="n"/>
      <c r="T24" s="178" t="n"/>
      <c r="U24" s="180" t="n"/>
      <c r="V24" s="182">
        <f>L24-N24-U24</f>
        <v/>
      </c>
      <c r="W24" s="180">
        <f>IF(L24-N24-U24-V24=0,"","Error")</f>
        <v/>
      </c>
    </row>
    <row r="25" ht="22.5" customHeight="1">
      <c r="A25" s="15" t="n"/>
      <c r="B25" s="18" t="n"/>
      <c r="C25" s="21" t="n">
        <v>71003</v>
      </c>
      <c r="D25" s="22" t="inlineStr">
        <is>
          <t>ពន្ធគយលើផលិតផលតេលសិលា</t>
        </is>
      </c>
      <c r="E25" s="50" t="inlineStr">
        <is>
          <t>CPP</t>
        </is>
      </c>
      <c r="F25" s="178" t="n"/>
      <c r="G25" s="179" t="n"/>
      <c r="H25" s="179" t="n"/>
      <c r="I25" s="179" t="n"/>
      <c r="J25" s="180" t="n"/>
      <c r="K25" s="178" t="n"/>
      <c r="L25" s="180" t="n"/>
      <c r="M25" s="178" t="n"/>
      <c r="N25" s="180" t="n"/>
      <c r="O25" s="178" t="n"/>
      <c r="P25" s="180" t="n"/>
      <c r="Q25" s="181">
        <f>N25+P25</f>
        <v/>
      </c>
      <c r="R25" s="178" t="n"/>
      <c r="S25" s="180" t="n"/>
      <c r="T25" s="178" t="n"/>
      <c r="U25" s="180" t="n"/>
      <c r="V25" s="182">
        <f>L25-N25-U25</f>
        <v/>
      </c>
      <c r="W25" s="180">
        <f>IF(L25-N25-U25-V25=0,"","Error")</f>
        <v/>
      </c>
    </row>
    <row r="26" ht="22.5" customHeight="1">
      <c r="A26" s="15" t="n"/>
      <c r="B26" s="18" t="n"/>
      <c r="C26" s="21" t="n">
        <v>71004</v>
      </c>
      <c r="D26" s="22" t="inlineStr">
        <is>
          <t>អាករបន្ថែមលើផលិតផលតេលសិលាសម្រាប់ថែទាំផ្លូវថ្នល់</t>
        </is>
      </c>
      <c r="E26" s="50" t="inlineStr">
        <is>
          <t>ATP</t>
        </is>
      </c>
      <c r="F26" s="178" t="n"/>
      <c r="G26" s="179" t="n"/>
      <c r="H26" s="179" t="n"/>
      <c r="I26" s="179" t="n"/>
      <c r="J26" s="180" t="n"/>
      <c r="K26" s="178" t="n"/>
      <c r="L26" s="180" t="n"/>
      <c r="M26" s="178" t="n"/>
      <c r="N26" s="180" t="n"/>
      <c r="O26" s="178" t="n"/>
      <c r="P26" s="180" t="n"/>
      <c r="Q26" s="181">
        <f>N26+P26</f>
        <v/>
      </c>
      <c r="R26" s="178" t="n"/>
      <c r="S26" s="180" t="n"/>
      <c r="T26" s="178" t="n"/>
      <c r="U26" s="180" t="n"/>
      <c r="V26" s="182">
        <f>L26-N26-U26</f>
        <v/>
      </c>
      <c r="W26" s="180">
        <f>IF(L26-N26-U26-V26=0,"","Error")</f>
        <v/>
      </c>
    </row>
    <row r="27" ht="22.5" customHeight="1">
      <c r="A27" s="15" t="n"/>
      <c r="B27" s="18" t="n"/>
      <c r="C27" s="21" t="n">
        <v>71005</v>
      </c>
      <c r="D27" s="22" t="inlineStr">
        <is>
          <t>ផលពីការលក់ទំនិញរឹបអូស និងទំនិញគ្មានការទាមទារ</t>
        </is>
      </c>
      <c r="E27" s="50" t="inlineStr">
        <is>
          <t>AUC</t>
        </is>
      </c>
      <c r="F27" s="178" t="n"/>
      <c r="G27" s="179" t="n"/>
      <c r="H27" s="179" t="n"/>
      <c r="I27" s="179" t="n"/>
      <c r="J27" s="180" t="n"/>
      <c r="K27" s="178" t="n"/>
      <c r="L27" s="180" t="n"/>
      <c r="M27" s="178" t="n"/>
      <c r="N27" s="180" t="n"/>
      <c r="O27" s="178" t="n"/>
      <c r="P27" s="180" t="n"/>
      <c r="Q27" s="181">
        <f>N27+P27</f>
        <v/>
      </c>
      <c r="R27" s="178" t="n"/>
      <c r="S27" s="180" t="n"/>
      <c r="T27" s="178" t="n"/>
      <c r="U27" s="180" t="n"/>
      <c r="V27" s="182">
        <f>L27-N27-U27</f>
        <v/>
      </c>
      <c r="W27" s="180">
        <f>IF(L27-N27-U27-V27=0,"","Error")</f>
        <v/>
      </c>
    </row>
    <row r="28" ht="22.5" customHeight="1">
      <c r="A28" s="15" t="n"/>
      <c r="B28" s="18" t="n"/>
      <c r="C28" s="21" t="n">
        <v>71006</v>
      </c>
      <c r="D28" s="22" t="inlineStr">
        <is>
          <t>ពិន័យផ្សេងៗលើការនាំចូល</t>
        </is>
      </c>
      <c r="E28" s="50" t="inlineStr">
        <is>
          <t>PIM</t>
        </is>
      </c>
      <c r="F28" s="178" t="n"/>
      <c r="G28" s="179" t="n"/>
      <c r="H28" s="179" t="n"/>
      <c r="I28" s="179" t="n"/>
      <c r="J28" s="180" t="n"/>
      <c r="K28" s="178" t="n"/>
      <c r="L28" s="180" t="n"/>
      <c r="M28" s="178" t="n"/>
      <c r="N28" s="180" t="n"/>
      <c r="O28" s="178" t="n"/>
      <c r="P28" s="180" t="n"/>
      <c r="Q28" s="181">
        <f>N28+P28</f>
        <v/>
      </c>
      <c r="R28" s="178" t="n"/>
      <c r="S28" s="180" t="n"/>
      <c r="T28" s="178" t="n"/>
      <c r="U28" s="180" t="n"/>
      <c r="V28" s="182">
        <f>L28-N28-U28</f>
        <v/>
      </c>
      <c r="W28" s="180">
        <f>IF(L28-N28-U28-V28=0,"","Error")</f>
        <v/>
      </c>
    </row>
    <row r="29" ht="22.9" customHeight="1" thickBot="1">
      <c r="A29" s="15" t="n"/>
      <c r="B29" s="24" t="n"/>
      <c r="C29" s="55" t="n">
        <v>71007</v>
      </c>
      <c r="D29" s="56" t="inlineStr">
        <is>
          <t>ពន្ធនាំចូល (ជាបន្ទុករបស់រដ្ឋ)</t>
        </is>
      </c>
      <c r="E29" s="57" t="inlineStr">
        <is>
          <t>CRP</t>
        </is>
      </c>
      <c r="F29" s="107" t="n"/>
      <c r="G29" s="108" t="n"/>
      <c r="H29" s="108" t="n"/>
      <c r="I29" s="108" t="n"/>
      <c r="J29" s="109" t="n"/>
      <c r="K29" s="107" t="n"/>
      <c r="L29" s="109" t="n"/>
      <c r="M29" s="107" t="n"/>
      <c r="N29" s="109" t="n"/>
      <c r="O29" s="107" t="n"/>
      <c r="P29" s="109" t="n"/>
      <c r="Q29" s="110">
        <f>N29+P29</f>
        <v/>
      </c>
      <c r="R29" s="107" t="n"/>
      <c r="S29" s="109" t="n"/>
      <c r="T29" s="107" t="n"/>
      <c r="U29" s="109" t="n"/>
      <c r="V29" s="111">
        <f>L29-N29-U29</f>
        <v/>
      </c>
      <c r="W29" s="109">
        <f>IF(L29-N29-U29-V29=0,"","Error")</f>
        <v/>
      </c>
    </row>
    <row r="30" ht="22.5" customHeight="1">
      <c r="A30" s="15" t="n"/>
      <c r="B30" s="19" t="inlineStr">
        <is>
          <t>7101</t>
        </is>
      </c>
      <c r="C30" s="20" t="n">
        <v>71011</v>
      </c>
      <c r="D30" s="16" t="inlineStr">
        <is>
          <t>អាករលើការនាំចេញឈើ</t>
        </is>
      </c>
      <c r="E30" s="49" t="inlineStr">
        <is>
          <t>ETW</t>
        </is>
      </c>
      <c r="F30" s="97" t="n"/>
      <c r="G30" s="98" t="n"/>
      <c r="H30" s="98" t="n"/>
      <c r="I30" s="98" t="n"/>
      <c r="J30" s="99" t="n"/>
      <c r="K30" s="97" t="n"/>
      <c r="L30" s="99" t="n"/>
      <c r="M30" s="97" t="n"/>
      <c r="N30" s="99" t="n"/>
      <c r="O30" s="97" t="n"/>
      <c r="P30" s="99" t="n"/>
      <c r="Q30" s="100">
        <f>N30+P30</f>
        <v/>
      </c>
      <c r="R30" s="97" t="n"/>
      <c r="S30" s="99" t="n"/>
      <c r="T30" s="97" t="n"/>
      <c r="U30" s="99" t="n"/>
      <c r="V30" s="101">
        <f>L30-N30-U30</f>
        <v/>
      </c>
      <c r="W30" s="99">
        <f>IF(L30-N30-U30-V30=0,"","Error")</f>
        <v/>
      </c>
    </row>
    <row r="31" ht="22.5" customHeight="1">
      <c r="A31" s="15" t="n"/>
      <c r="B31" s="18" t="n"/>
      <c r="C31" s="21" t="n">
        <v>71012</v>
      </c>
      <c r="D31" s="22" t="inlineStr">
        <is>
          <t>អាករលើការនាំចេញកៅស៊ូ</t>
        </is>
      </c>
      <c r="E31" s="50" t="inlineStr">
        <is>
          <t>ETR</t>
        </is>
      </c>
      <c r="F31" s="178" t="n"/>
      <c r="G31" s="179" t="n"/>
      <c r="H31" s="179" t="n"/>
      <c r="I31" s="179" t="n"/>
      <c r="J31" s="180" t="n"/>
      <c r="K31" s="178" t="n"/>
      <c r="L31" s="180" t="n"/>
      <c r="M31" s="178" t="n"/>
      <c r="N31" s="180" t="n"/>
      <c r="O31" s="178" t="n"/>
      <c r="P31" s="180" t="n"/>
      <c r="Q31" s="181">
        <f>N31+P31</f>
        <v/>
      </c>
      <c r="R31" s="178" t="n"/>
      <c r="S31" s="180" t="n"/>
      <c r="T31" s="178" t="n"/>
      <c r="U31" s="180" t="n"/>
      <c r="V31" s="182">
        <f>L31-N31-U31</f>
        <v/>
      </c>
      <c r="W31" s="180">
        <f>IF(L31-N31-U31-V31=0,"","Error")</f>
        <v/>
      </c>
    </row>
    <row r="32" ht="22.5" customHeight="1">
      <c r="A32" s="15" t="n"/>
      <c r="B32" s="18" t="n"/>
      <c r="C32" s="21" t="n">
        <v>71013</v>
      </c>
      <c r="D32" s="22" t="inlineStr">
        <is>
          <t>អាករលើការនាំចេញផលិតផលតេលសិលា</t>
        </is>
      </c>
      <c r="E32" s="50" t="inlineStr">
        <is>
          <t>ETP</t>
        </is>
      </c>
      <c r="F32" s="178" t="n"/>
      <c r="G32" s="179" t="n"/>
      <c r="H32" s="179" t="n"/>
      <c r="I32" s="179" t="n"/>
      <c r="J32" s="180" t="n"/>
      <c r="K32" s="178" t="n"/>
      <c r="L32" s="180" t="n"/>
      <c r="M32" s="178" t="n"/>
      <c r="N32" s="180" t="n"/>
      <c r="O32" s="178" t="n"/>
      <c r="P32" s="180" t="n"/>
      <c r="Q32" s="181">
        <f>N32+P32</f>
        <v/>
      </c>
      <c r="R32" s="178" t="n"/>
      <c r="S32" s="180" t="n"/>
      <c r="T32" s="178" t="n"/>
      <c r="U32" s="180" t="n"/>
      <c r="V32" s="182">
        <f>L32-N32-U32</f>
        <v/>
      </c>
      <c r="W32" s="180">
        <f>IF(L32-N32-U32-V32=0,"","Error")</f>
        <v/>
      </c>
    </row>
    <row r="33" ht="22.5" customHeight="1">
      <c r="A33" s="15" t="n"/>
      <c r="B33" s="18" t="n"/>
      <c r="C33" s="21" t="n">
        <v>71014</v>
      </c>
      <c r="D33" s="22" t="inlineStr">
        <is>
          <t>អាករលើការនាំចេញទំនិញផ្សេងៗ</t>
        </is>
      </c>
      <c r="E33" s="50" t="inlineStr">
        <is>
          <t>ETO</t>
        </is>
      </c>
      <c r="F33" s="178" t="n"/>
      <c r="G33" s="179" t="n"/>
      <c r="H33" s="179" t="n"/>
      <c r="I33" s="179" t="n"/>
      <c r="J33" s="180" t="n"/>
      <c r="K33" s="178" t="n"/>
      <c r="L33" s="180" t="n"/>
      <c r="M33" s="178" t="n"/>
      <c r="N33" s="180" t="n"/>
      <c r="O33" s="178" t="n"/>
      <c r="P33" s="180" t="n"/>
      <c r="Q33" s="181">
        <f>N33+P33</f>
        <v/>
      </c>
      <c r="R33" s="178" t="n"/>
      <c r="S33" s="180" t="n"/>
      <c r="T33" s="178" t="n"/>
      <c r="U33" s="180" t="n"/>
      <c r="V33" s="182">
        <f>L33-N33-U33</f>
        <v/>
      </c>
      <c r="W33" s="180">
        <f>IF(L33-N33-U33-V33=0,"","Error")</f>
        <v/>
      </c>
    </row>
    <row r="34" ht="22.9" customHeight="1" thickBot="1">
      <c r="A34" s="81" t="n"/>
      <c r="B34" s="24" t="n"/>
      <c r="C34" s="55" t="n">
        <v>71016</v>
      </c>
      <c r="D34" s="56" t="inlineStr">
        <is>
          <t>ពិន័យផ្សេងៗលើការនាំចេញ</t>
        </is>
      </c>
      <c r="E34" s="57" t="inlineStr">
        <is>
          <t>PEX</t>
        </is>
      </c>
      <c r="F34" s="107" t="n"/>
      <c r="G34" s="108" t="n"/>
      <c r="H34" s="108" t="n"/>
      <c r="I34" s="108" t="n"/>
      <c r="J34" s="109" t="n"/>
      <c r="K34" s="107" t="n"/>
      <c r="L34" s="109" t="n"/>
      <c r="M34" s="107" t="n"/>
      <c r="N34" s="109" t="n"/>
      <c r="O34" s="107" t="n"/>
      <c r="P34" s="109" t="n"/>
      <c r="Q34" s="110">
        <f>N34+P34</f>
        <v/>
      </c>
      <c r="R34" s="107" t="n"/>
      <c r="S34" s="109" t="n"/>
      <c r="T34" s="107" t="n"/>
      <c r="U34" s="109" t="n"/>
      <c r="V34" s="111">
        <f>L34-N34-U34</f>
        <v/>
      </c>
      <c r="W34" s="109">
        <f>IF(L34-N34-U34-V34=0,"","Error")</f>
        <v/>
      </c>
    </row>
    <row r="35" ht="22.9" customHeight="1" thickBot="1">
      <c r="A35" s="25" t="inlineStr">
        <is>
          <t>73</t>
        </is>
      </c>
      <c r="B35" s="19" t="inlineStr">
        <is>
          <t>7301</t>
        </is>
      </c>
      <c r="C35" s="26" t="n">
        <v>73011</v>
      </c>
      <c r="D35" s="36" t="inlineStr">
        <is>
          <t>ការលក់សម្ភារបរិក្ខារ សម្ភារខូចខាត សម្ភារសិក្សា</t>
        </is>
      </c>
      <c r="E35" s="58" t="inlineStr">
        <is>
          <t>SOS</t>
        </is>
      </c>
      <c r="F35" s="183" t="n"/>
      <c r="G35" s="184" t="n"/>
      <c r="H35" s="184" t="n"/>
      <c r="I35" s="184" t="n"/>
      <c r="J35" s="114" t="n"/>
      <c r="K35" s="183" t="n"/>
      <c r="L35" s="114" t="n"/>
      <c r="M35" s="183" t="n"/>
      <c r="N35" s="114" t="n"/>
      <c r="O35" s="183" t="n"/>
      <c r="P35" s="114" t="n"/>
      <c r="Q35" s="115">
        <f>N35+P35</f>
        <v/>
      </c>
      <c r="R35" s="183" t="n"/>
      <c r="S35" s="114" t="n"/>
      <c r="T35" s="183" t="n"/>
      <c r="U35" s="114" t="n"/>
      <c r="V35" s="185">
        <f>L35-N35-U35</f>
        <v/>
      </c>
      <c r="W35" s="114">
        <f>IF(L35-N35-U35-V35=0,"","Error")</f>
        <v/>
      </c>
    </row>
    <row r="36" ht="22.9" customHeight="1" thickBot="1">
      <c r="A36" s="23" t="n"/>
      <c r="B36" s="18" t="n"/>
      <c r="C36" s="143" t="inlineStr">
        <is>
          <t>73012</t>
        </is>
      </c>
      <c r="D36" s="128" t="inlineStr">
        <is>
          <t>សរុបលក់ឯកសារ លតាប័ត្រ និងលិខិតបោះពុម្ពផ្សេងៗ</t>
        </is>
      </c>
      <c r="E36" s="90" t="n"/>
      <c r="F36" s="118" t="n"/>
      <c r="G36" s="119">
        <f>SUM(G37:G41)</f>
        <v/>
      </c>
      <c r="H36" s="119">
        <f>SUM(H37:H41)</f>
        <v/>
      </c>
      <c r="I36" s="119">
        <f>SUM(I37:I41)</f>
        <v/>
      </c>
      <c r="J36" s="120">
        <f>SUM(J37:J41)</f>
        <v/>
      </c>
      <c r="K36" s="118">
        <f>SUM(K37:K41)</f>
        <v/>
      </c>
      <c r="L36" s="120">
        <f>SUM(L37:L41)</f>
        <v/>
      </c>
      <c r="M36" s="118">
        <f>SUM(M37:M41)</f>
        <v/>
      </c>
      <c r="N36" s="120">
        <f>SUM(N37:N41)</f>
        <v/>
      </c>
      <c r="O36" s="118">
        <f>SUM(O37:O41)</f>
        <v/>
      </c>
      <c r="P36" s="120">
        <f>SUM(P37:P41)</f>
        <v/>
      </c>
      <c r="Q36" s="121">
        <f>SUM(Q37:Q41)</f>
        <v/>
      </c>
      <c r="R36" s="118">
        <f>SUM(R37:R41)</f>
        <v/>
      </c>
      <c r="S36" s="120">
        <f>SUM(S37:S41)</f>
        <v/>
      </c>
      <c r="T36" s="118">
        <f>SUM(T37:T41)</f>
        <v/>
      </c>
      <c r="U36" s="120">
        <f>SUM(U37:U41)</f>
        <v/>
      </c>
      <c r="V36" s="122">
        <f>SUM(V37:V41)</f>
        <v/>
      </c>
      <c r="W36" s="120">
        <f>IF(L36-N36-U36-V36=0,"","Error")</f>
        <v/>
      </c>
    </row>
    <row r="37" ht="22.5" customHeight="1">
      <c r="A37" s="23" t="n"/>
      <c r="B37" s="18" t="n"/>
      <c r="C37" s="127" t="n"/>
      <c r="D37" s="14" t="inlineStr">
        <is>
          <t>កម្រៃលតាប័ត្ររថយន្ដ</t>
        </is>
      </c>
      <c r="E37" s="59" t="inlineStr">
        <is>
          <t>VVF</t>
        </is>
      </c>
      <c r="F37" s="186" t="n"/>
      <c r="G37" s="187" t="n"/>
      <c r="H37" s="187" t="n"/>
      <c r="I37" s="187" t="n"/>
      <c r="J37" s="188" t="n"/>
      <c r="K37" s="186" t="n"/>
      <c r="L37" s="188" t="n"/>
      <c r="M37" s="186" t="n"/>
      <c r="N37" s="188" t="n"/>
      <c r="O37" s="186" t="n"/>
      <c r="P37" s="188" t="n"/>
      <c r="Q37" s="189">
        <f>N37+P37</f>
        <v/>
      </c>
      <c r="R37" s="186" t="n"/>
      <c r="S37" s="188" t="n"/>
      <c r="T37" s="186" t="n"/>
      <c r="U37" s="188" t="n"/>
      <c r="V37" s="190">
        <f>L37-N37-U37</f>
        <v/>
      </c>
      <c r="W37" s="188">
        <f>IF(L37-N37-U37-V37=0,"","Error")</f>
        <v/>
      </c>
    </row>
    <row r="38" ht="22.5" customHeight="1">
      <c r="A38" s="23" t="n"/>
      <c r="B38" s="18" t="n"/>
      <c r="C38" s="127" t="n"/>
      <c r="D38" s="6" t="inlineStr">
        <is>
          <t>កម្រៃត្រាពន្ធគយ</t>
        </is>
      </c>
      <c r="E38" s="60" t="inlineStr">
        <is>
          <t>CSF</t>
        </is>
      </c>
      <c r="F38" s="144" t="n"/>
      <c r="G38" s="145" t="n"/>
      <c r="H38" s="145" t="n"/>
      <c r="I38" s="145" t="n"/>
      <c r="J38" s="146" t="n"/>
      <c r="K38" s="144" t="n"/>
      <c r="L38" s="146" t="n"/>
      <c r="M38" s="144" t="n"/>
      <c r="N38" s="146" t="n"/>
      <c r="O38" s="144" t="n"/>
      <c r="P38" s="146" t="n"/>
      <c r="Q38" s="147">
        <f>N38+P38</f>
        <v/>
      </c>
      <c r="R38" s="144" t="n"/>
      <c r="S38" s="146" t="n"/>
      <c r="T38" s="144" t="n"/>
      <c r="U38" s="146" t="n"/>
      <c r="V38" s="148">
        <f>L38-N38-U38</f>
        <v/>
      </c>
      <c r="W38" s="146">
        <f>IF(L38-N38-U38-V38=0,"","Error")</f>
        <v/>
      </c>
    </row>
    <row r="39" ht="22.5" customHeight="1">
      <c r="A39" s="23" t="n"/>
      <c r="B39" s="18" t="n"/>
      <c r="C39" s="127" t="n"/>
      <c r="D39" s="6" t="inlineStr">
        <is>
          <t>កម្រៃតែមប្រិ៍អាករ</t>
        </is>
      </c>
      <c r="E39" s="60" t="inlineStr">
        <is>
          <t>STF</t>
        </is>
      </c>
      <c r="F39" s="144" t="n"/>
      <c r="G39" s="145" t="n"/>
      <c r="H39" s="145" t="n"/>
      <c r="I39" s="145" t="n"/>
      <c r="J39" s="146" t="n"/>
      <c r="K39" s="144" t="n"/>
      <c r="L39" s="146" t="n"/>
      <c r="M39" s="144" t="n"/>
      <c r="N39" s="146" t="n"/>
      <c r="O39" s="144" t="n"/>
      <c r="P39" s="146" t="n"/>
      <c r="Q39" s="147">
        <f>N39+P39</f>
        <v/>
      </c>
      <c r="R39" s="144" t="n"/>
      <c r="S39" s="146" t="n"/>
      <c r="T39" s="144" t="n"/>
      <c r="U39" s="146" t="n"/>
      <c r="V39" s="148">
        <f>L39-N39-U39</f>
        <v/>
      </c>
      <c r="W39" s="146">
        <f>IF(L39-N39-U39-V39=0,"","Error")</f>
        <v/>
      </c>
    </row>
    <row r="40" ht="22.5" customHeight="1">
      <c r="A40" s="23" t="n"/>
      <c r="B40" s="18" t="n"/>
      <c r="C40" s="127" t="n"/>
      <c r="D40" s="6" t="inlineStr">
        <is>
          <t>កម្រៃបណ្ណដឹកជញ្ជូនទំនិញ</t>
        </is>
      </c>
      <c r="E40" s="60" t="inlineStr">
        <is>
          <t>TSF</t>
        </is>
      </c>
      <c r="F40" s="144" t="n"/>
      <c r="G40" s="145" t="n"/>
      <c r="H40" s="145" t="n"/>
      <c r="I40" s="145" t="n"/>
      <c r="J40" s="146" t="n"/>
      <c r="K40" s="144" t="n"/>
      <c r="L40" s="146" t="n"/>
      <c r="M40" s="144" t="n"/>
      <c r="N40" s="146" t="n"/>
      <c r="O40" s="144" t="n"/>
      <c r="P40" s="146" t="n"/>
      <c r="Q40" s="147">
        <f>N40+P40</f>
        <v/>
      </c>
      <c r="R40" s="144" t="n"/>
      <c r="S40" s="146" t="n"/>
      <c r="T40" s="144" t="n"/>
      <c r="U40" s="146" t="n"/>
      <c r="V40" s="148">
        <f>L40-N40-U40</f>
        <v/>
      </c>
      <c r="W40" s="146">
        <f>IF(L40-N40-U40-V40=0,"","Error")</f>
        <v/>
      </c>
    </row>
    <row r="41" ht="22.5" customHeight="1">
      <c r="A41" s="23" t="n"/>
      <c r="B41" s="18" t="n"/>
      <c r="C41" s="127" t="n"/>
      <c r="D41" s="7" t="inlineStr">
        <is>
          <t>កម្រៃសៀលកុងតឺន័រ</t>
        </is>
      </c>
      <c r="E41" s="61" t="inlineStr">
        <is>
          <t>CCS</t>
        </is>
      </c>
      <c r="F41" s="191" t="n"/>
      <c r="G41" s="192" t="n"/>
      <c r="H41" s="192" t="n"/>
      <c r="I41" s="192" t="n"/>
      <c r="J41" s="193" t="n"/>
      <c r="K41" s="191" t="n"/>
      <c r="L41" s="193" t="n"/>
      <c r="M41" s="191" t="n"/>
      <c r="N41" s="193" t="n"/>
      <c r="O41" s="191" t="n"/>
      <c r="P41" s="193" t="n"/>
      <c r="Q41" s="194">
        <f>N41+P41</f>
        <v/>
      </c>
      <c r="R41" s="191" t="n"/>
      <c r="S41" s="193" t="n"/>
      <c r="T41" s="191" t="n"/>
      <c r="U41" s="193" t="n"/>
      <c r="V41" s="195">
        <f>L41-N41-U41</f>
        <v/>
      </c>
      <c r="W41" s="193">
        <f>IF(L41-N41-U41-V41=0,"","Error")</f>
        <v/>
      </c>
    </row>
    <row r="42" ht="22.5" customHeight="1">
      <c r="A42" s="15" t="n"/>
      <c r="B42" s="18" t="n"/>
      <c r="C42" s="21" t="n">
        <v>73013</v>
      </c>
      <c r="D42" s="22" t="inlineStr">
        <is>
          <t>ផលបានពីការលក់ទ្រព្យសម្បត្តិកំទេចកំទី</t>
        </is>
      </c>
      <c r="E42" s="62" t="inlineStr">
        <is>
          <t>SOM</t>
        </is>
      </c>
      <c r="F42" s="178" t="n"/>
      <c r="G42" s="179" t="n"/>
      <c r="H42" s="179" t="n"/>
      <c r="I42" s="179" t="n"/>
      <c r="J42" s="180" t="n"/>
      <c r="K42" s="178" t="n"/>
      <c r="L42" s="180" t="n"/>
      <c r="M42" s="178" t="n"/>
      <c r="N42" s="180" t="n"/>
      <c r="O42" s="178" t="n"/>
      <c r="P42" s="180" t="n"/>
      <c r="Q42" s="181">
        <f>N42+P42</f>
        <v/>
      </c>
      <c r="R42" s="178" t="n"/>
      <c r="S42" s="180" t="n"/>
      <c r="T42" s="178" t="n"/>
      <c r="U42" s="180" t="n"/>
      <c r="V42" s="182">
        <f>L42-N42-U42</f>
        <v/>
      </c>
      <c r="W42" s="180">
        <f>IF(L42-N42-U42-V42=0,"","Error")</f>
        <v/>
      </c>
    </row>
    <row r="43" ht="22.5" customHeight="1">
      <c r="A43" s="15" t="n"/>
      <c r="B43" s="18" t="n"/>
      <c r="C43" s="21" t="n">
        <v>73015</v>
      </c>
      <c r="D43" s="22" t="inlineStr">
        <is>
          <t>ការលក់មធ្យោបាយដឹកជញ្ជូន និងគ្រឿងចក្រចាស់ៗ ឬខូច</t>
        </is>
      </c>
      <c r="E43" s="62" t="inlineStr">
        <is>
          <t>SOV</t>
        </is>
      </c>
      <c r="F43" s="178" t="n"/>
      <c r="G43" s="179" t="n"/>
      <c r="H43" s="179" t="n"/>
      <c r="I43" s="179" t="n"/>
      <c r="J43" s="180" t="n"/>
      <c r="K43" s="178" t="n"/>
      <c r="L43" s="180" t="n"/>
      <c r="M43" s="178" t="n"/>
      <c r="N43" s="180" t="n"/>
      <c r="O43" s="178" t="n"/>
      <c r="P43" s="180" t="n"/>
      <c r="Q43" s="181">
        <f>N43+P43</f>
        <v/>
      </c>
      <c r="R43" s="178" t="n"/>
      <c r="S43" s="180" t="n"/>
      <c r="T43" s="178" t="n"/>
      <c r="U43" s="180" t="n"/>
      <c r="V43" s="182">
        <f>L43-N43-U43</f>
        <v/>
      </c>
      <c r="W43" s="180">
        <f>IF(L43-N43-U43-V43=0,"","Error")</f>
        <v/>
      </c>
    </row>
    <row r="44" ht="22.5" customHeight="1">
      <c r="A44" s="15" t="n"/>
      <c r="B44" s="18" t="n"/>
      <c r="C44" s="21" t="n">
        <v>73016</v>
      </c>
      <c r="D44" s="22" t="inlineStr">
        <is>
          <t>ការលក់ឧបករណ៍អេឡិចត្រូនិចចាស់ៗ ឬ ខូច</t>
        </is>
      </c>
      <c r="E44" s="62" t="inlineStr">
        <is>
          <t>SOD</t>
        </is>
      </c>
      <c r="F44" s="178" t="n"/>
      <c r="G44" s="179" t="n"/>
      <c r="H44" s="179" t="n"/>
      <c r="I44" s="179" t="n"/>
      <c r="J44" s="180" t="n"/>
      <c r="K44" s="178" t="n"/>
      <c r="L44" s="180" t="n"/>
      <c r="M44" s="178" t="n"/>
      <c r="N44" s="180" t="n"/>
      <c r="O44" s="178" t="n"/>
      <c r="P44" s="180" t="n"/>
      <c r="Q44" s="181">
        <f>N44+P44</f>
        <v/>
      </c>
      <c r="R44" s="178" t="n"/>
      <c r="S44" s="180" t="n"/>
      <c r="T44" s="178" t="n"/>
      <c r="U44" s="180" t="n"/>
      <c r="V44" s="182">
        <f>L44-N44-U44</f>
        <v/>
      </c>
      <c r="W44" s="180">
        <f>IF(L44-N44-U44-V44=0,"","Error")</f>
        <v/>
      </c>
    </row>
    <row r="45" ht="22.5" customHeight="1">
      <c r="A45" s="15" t="n"/>
      <c r="B45" s="18" t="n"/>
      <c r="C45" s="21" t="n">
        <v>73017</v>
      </c>
      <c r="D45" s="22" t="inlineStr">
        <is>
          <t>ការលក់ឧបករណ៍អគ្គិសនីចាស់ៗ ឬ ខូច</t>
        </is>
      </c>
      <c r="E45" s="62" t="inlineStr">
        <is>
          <t>SOE</t>
        </is>
      </c>
      <c r="F45" s="178" t="n"/>
      <c r="G45" s="179" t="n"/>
      <c r="H45" s="179" t="n"/>
      <c r="I45" s="179" t="n"/>
      <c r="J45" s="180" t="n"/>
      <c r="K45" s="178" t="n"/>
      <c r="L45" s="180" t="n"/>
      <c r="M45" s="178" t="n"/>
      <c r="N45" s="180" t="n"/>
      <c r="O45" s="178" t="n"/>
      <c r="P45" s="180" t="n"/>
      <c r="Q45" s="181">
        <f>N45+P45</f>
        <v/>
      </c>
      <c r="R45" s="178" t="n"/>
      <c r="S45" s="180" t="n"/>
      <c r="T45" s="178" t="n"/>
      <c r="U45" s="180" t="n"/>
      <c r="V45" s="182">
        <f>L45-N45-U45</f>
        <v/>
      </c>
      <c r="W45" s="180">
        <f>IF(L45-N45-U45-V45=0,"","Error")</f>
        <v/>
      </c>
    </row>
    <row r="46" ht="22.9" customHeight="1" thickBot="1">
      <c r="A46" s="15" t="n"/>
      <c r="B46" s="24" t="n"/>
      <c r="C46" s="55" t="n">
        <v>73018</v>
      </c>
      <c r="D46" s="56" t="inlineStr">
        <is>
          <t>ការលក់ទ្រព្យសម្បត្តិនៃរដ្ឋបាលសាធារណៈផ្សេងទៀត</t>
        </is>
      </c>
      <c r="E46" s="80" t="inlineStr">
        <is>
          <t>SOO</t>
        </is>
      </c>
      <c r="F46" s="107" t="n"/>
      <c r="G46" s="108" t="n"/>
      <c r="H46" s="108" t="n"/>
      <c r="I46" s="108" t="n"/>
      <c r="J46" s="109" t="n"/>
      <c r="K46" s="107" t="n"/>
      <c r="L46" s="109" t="n"/>
      <c r="M46" s="107" t="n"/>
      <c r="N46" s="109" t="n"/>
      <c r="O46" s="107" t="n"/>
      <c r="P46" s="109" t="n"/>
      <c r="Q46" s="110">
        <f>N46+P46</f>
        <v/>
      </c>
      <c r="R46" s="107" t="n"/>
      <c r="S46" s="109" t="n"/>
      <c r="T46" s="107" t="n"/>
      <c r="U46" s="109" t="n"/>
      <c r="V46" s="111">
        <f>L46-N46-U46</f>
        <v/>
      </c>
      <c r="W46" s="109">
        <f>IF(L46-N46-U46-V46=0,"","Error")</f>
        <v/>
      </c>
    </row>
    <row r="47" ht="22.9" customHeight="1" thickBot="1">
      <c r="A47" s="15" t="n"/>
      <c r="B47" s="19" t="inlineStr">
        <is>
          <t>7302</t>
        </is>
      </c>
      <c r="C47" s="26" t="n">
        <v>73024</v>
      </c>
      <c r="D47" s="35" t="inlineStr">
        <is>
          <t>កម្រៃសេវាបង់ថ្លៃសិទ្ធិប្រឡង និងសិក្សាវគ្គជើងសាគយ</t>
        </is>
      </c>
      <c r="E47" s="63" t="inlineStr">
        <is>
          <t>CBF</t>
        </is>
      </c>
      <c r="F47" s="183" t="n"/>
      <c r="G47" s="184" t="n"/>
      <c r="H47" s="184" t="n"/>
      <c r="I47" s="184" t="n"/>
      <c r="J47" s="114" t="n"/>
      <c r="K47" s="183" t="n"/>
      <c r="L47" s="114" t="n"/>
      <c r="M47" s="183" t="n"/>
      <c r="N47" s="114" t="n"/>
      <c r="O47" s="183" t="n"/>
      <c r="P47" s="114" t="n"/>
      <c r="Q47" s="115">
        <f>N47+P47</f>
        <v/>
      </c>
      <c r="R47" s="183" t="n"/>
      <c r="S47" s="114" t="n"/>
      <c r="T47" s="183" t="n"/>
      <c r="U47" s="114" t="n"/>
      <c r="V47" s="185">
        <f>L47-N47-U47</f>
        <v/>
      </c>
      <c r="W47" s="114">
        <f>IF(L47-N47-U47-V47=0,"","Error")</f>
        <v/>
      </c>
    </row>
    <row r="48" ht="45.4" customHeight="1" thickBot="1">
      <c r="A48" s="23" t="n"/>
      <c r="B48" s="15" t="n"/>
      <c r="C48" s="126" t="n">
        <v>73028</v>
      </c>
      <c r="D48" s="128" t="inlineStr">
        <is>
          <t>សរុបចំណូលពីការអនុញ្ញាតរដ្ឋបាល ទម្រង់ការរដ្ឋបាល និងការគ្រប់គ្រង
រដ្ឋបាលផ្សេងៗ</t>
        </is>
      </c>
      <c r="E48" s="90" t="n"/>
      <c r="F48" s="118" t="n"/>
      <c r="G48" s="119">
        <f>G49+G54+G60+G61</f>
        <v/>
      </c>
      <c r="H48" s="119">
        <f>H49+H54+H60+H61</f>
        <v/>
      </c>
      <c r="I48" s="119">
        <f>I49+I54+I60+I61</f>
        <v/>
      </c>
      <c r="J48" s="120">
        <f>J49+J54+J60+J61</f>
        <v/>
      </c>
      <c r="K48" s="118">
        <f>K49+K54+K60+K61</f>
        <v/>
      </c>
      <c r="L48" s="120">
        <f>L49+L54+L60+L61</f>
        <v/>
      </c>
      <c r="M48" s="118">
        <f>M49+M54+M60+M61</f>
        <v/>
      </c>
      <c r="N48" s="120">
        <f>N49+N54+N60+N61</f>
        <v/>
      </c>
      <c r="O48" s="118">
        <f>O49+O54+O60+O61</f>
        <v/>
      </c>
      <c r="P48" s="120">
        <f>P49+P54+P60+P61</f>
        <v/>
      </c>
      <c r="Q48" s="121">
        <f>Q49+Q54+Q60+Q61</f>
        <v/>
      </c>
      <c r="R48" s="118">
        <f>R49+R54+R60+R61</f>
        <v/>
      </c>
      <c r="S48" s="120">
        <f>S49+S54+S60+S61</f>
        <v/>
      </c>
      <c r="T48" s="118">
        <f>T49+T54+T60+T61</f>
        <v/>
      </c>
      <c r="U48" s="120">
        <f>U49+U54+U60+U61</f>
        <v/>
      </c>
      <c r="V48" s="122">
        <f>V49+V54+V60+V61</f>
        <v/>
      </c>
      <c r="W48" s="120">
        <f>IF(L48-N48-U48-V48=0,"","Error")</f>
        <v/>
      </c>
    </row>
    <row r="49" ht="23.25" customHeight="1" thickBot="1">
      <c r="A49" s="23" t="n"/>
      <c r="B49" s="18" t="n"/>
      <c r="C49" s="129" t="n"/>
      <c r="D49" s="141" t="inlineStr">
        <is>
          <t>សរុបកម្រៃចុះបញ្ជិកាប្រតិវេទន៍គយ</t>
        </is>
      </c>
      <c r="E49" s="142" t="n"/>
      <c r="F49" s="196" t="n"/>
      <c r="G49" s="197">
        <f>SUM(G50:G53)</f>
        <v/>
      </c>
      <c r="H49" s="197">
        <f>SUM(H50:H53)</f>
        <v/>
      </c>
      <c r="I49" s="197">
        <f>SUM(I50:I53)</f>
        <v/>
      </c>
      <c r="J49" s="198">
        <f>SUM(J50:J53)</f>
        <v/>
      </c>
      <c r="K49" s="199">
        <f>SUM(K50:K53)</f>
        <v/>
      </c>
      <c r="L49" s="198">
        <f>SUM(L50:L53)</f>
        <v/>
      </c>
      <c r="M49" s="199">
        <f>SUM(M50:M53)</f>
        <v/>
      </c>
      <c r="N49" s="198">
        <f>SUM(N50:N53)</f>
        <v/>
      </c>
      <c r="O49" s="199">
        <f>SUM(O50:O53)</f>
        <v/>
      </c>
      <c r="P49" s="198">
        <f>SUM(P50:P53)</f>
        <v/>
      </c>
      <c r="Q49" s="200">
        <f>SUM(Q50:Q53)</f>
        <v/>
      </c>
      <c r="R49" s="199">
        <f>SUM(R50:R53)</f>
        <v/>
      </c>
      <c r="S49" s="198">
        <f>SUM(S50:S53)</f>
        <v/>
      </c>
      <c r="T49" s="199">
        <f>SUM(T50:T53)</f>
        <v/>
      </c>
      <c r="U49" s="198">
        <f>SUM(U50:U53)</f>
        <v/>
      </c>
      <c r="V49" s="201">
        <f>SUM(V50:V53)</f>
        <v/>
      </c>
      <c r="W49" s="198">
        <f>IF(L49-N49-U49-V49=0,"","Error")</f>
        <v/>
      </c>
    </row>
    <row r="50" ht="22.5" customHeight="1">
      <c r="A50" s="23" t="n"/>
      <c r="B50" s="18" t="n"/>
      <c r="C50" s="129" t="n"/>
      <c r="D50" s="34" t="inlineStr">
        <is>
          <t>កម្រៃចុះបញ្ចិកាប្រតិវេទន៍គយនាំចេញនាំចូលនិងឆ្លងកាត់ (មាតិកាចាស់)</t>
        </is>
      </c>
      <c r="E50" s="87" t="inlineStr">
        <is>
          <t>CDF</t>
        </is>
      </c>
      <c r="F50" s="202" t="n"/>
      <c r="G50" s="203" t="n"/>
      <c r="H50" s="203" t="n"/>
      <c r="I50" s="203" t="n"/>
      <c r="J50" s="204" t="n"/>
      <c r="K50" s="202" t="n"/>
      <c r="L50" s="204" t="n"/>
      <c r="M50" s="202" t="n"/>
      <c r="N50" s="204" t="n"/>
      <c r="O50" s="202" t="n"/>
      <c r="P50" s="204" t="n"/>
      <c r="Q50" s="205">
        <f>N50+P50</f>
        <v/>
      </c>
      <c r="R50" s="202" t="n"/>
      <c r="S50" s="204" t="n"/>
      <c r="T50" s="202" t="n"/>
      <c r="U50" s="204" t="n"/>
      <c r="V50" s="206">
        <f>L50-N50-U50</f>
        <v/>
      </c>
      <c r="W50" s="204">
        <f>IF(L50-N50-U50-V50=0,"","Error")</f>
        <v/>
      </c>
    </row>
    <row r="51" ht="22.5" customHeight="1">
      <c r="A51" s="23" t="n"/>
      <c r="B51" s="18" t="n"/>
      <c r="C51" s="129" t="n"/>
      <c r="D51" s="8" t="inlineStr">
        <is>
          <t xml:space="preserve">ប្រតិវេទន៍គយទំនិញនាំចេញ នាំចូល ដែលមានតម្លៃគិតពន្ធគយក្រោម ១ ០០០ ដុល្លាអាមេរិក </t>
        </is>
      </c>
      <c r="E51" s="64" t="inlineStr">
        <is>
          <t>CDL</t>
        </is>
      </c>
      <c r="F51" s="207" t="n"/>
      <c r="G51" s="208" t="n"/>
      <c r="H51" s="208" t="n"/>
      <c r="I51" s="208" t="n"/>
      <c r="J51" s="209" t="n"/>
      <c r="K51" s="207" t="n"/>
      <c r="L51" s="209" t="n"/>
      <c r="M51" s="207" t="n"/>
      <c r="N51" s="209" t="n"/>
      <c r="O51" s="207" t="n"/>
      <c r="P51" s="209" t="n"/>
      <c r="Q51" s="210">
        <f>N51+P51</f>
        <v/>
      </c>
      <c r="R51" s="207" t="n"/>
      <c r="S51" s="209" t="n"/>
      <c r="T51" s="207" t="n"/>
      <c r="U51" s="209" t="n"/>
      <c r="V51" s="211">
        <f>L51-N51-U51</f>
        <v/>
      </c>
      <c r="W51" s="209">
        <f>IF(L51-N51-U51-V51=0,"","Error")</f>
        <v/>
      </c>
    </row>
    <row r="52" ht="22.5" customHeight="1">
      <c r="A52" s="23" t="n"/>
      <c r="B52" s="18" t="n"/>
      <c r="C52" s="129" t="n"/>
      <c r="D52" s="8" t="inlineStr">
        <is>
          <t>ប្រតិវេទន៍គយទំនិញនាំចេញ នាំចូល ដែលមានតម្លៃគិតពន្ធគយចាប់ពី ១ ០០០ ដុល្លាអាមេរិកឡើង</t>
        </is>
      </c>
      <c r="E52" s="64" t="inlineStr">
        <is>
          <t>CDO</t>
        </is>
      </c>
      <c r="F52" s="207" t="n"/>
      <c r="G52" s="208" t="n"/>
      <c r="H52" s="208" t="n"/>
      <c r="I52" s="208" t="n"/>
      <c r="J52" s="209" t="n"/>
      <c r="K52" s="207" t="n"/>
      <c r="L52" s="209" t="n"/>
      <c r="M52" s="207" t="n"/>
      <c r="N52" s="209" t="n"/>
      <c r="O52" s="207" t="n"/>
      <c r="P52" s="209" t="n"/>
      <c r="Q52" s="210">
        <f>N52+P52</f>
        <v/>
      </c>
      <c r="R52" s="207" t="n"/>
      <c r="S52" s="209" t="n"/>
      <c r="T52" s="207" t="n"/>
      <c r="U52" s="209" t="n"/>
      <c r="V52" s="211">
        <f>L52-N52-U52</f>
        <v/>
      </c>
      <c r="W52" s="209">
        <f>IF(L52-N52-U52-V52=0,"","Error")</f>
        <v/>
      </c>
    </row>
    <row r="53" ht="22.9" customHeight="1" thickBot="1">
      <c r="A53" s="23" t="n"/>
      <c r="B53" s="18" t="n"/>
      <c r="C53" s="129" t="n"/>
      <c r="D53" s="33" t="inlineStr">
        <is>
          <t>ប្រតិវេទន៍គយទំនិញឆ្លងកាត់</t>
        </is>
      </c>
      <c r="E53" s="65" t="inlineStr">
        <is>
          <t>CDT</t>
        </is>
      </c>
      <c r="F53" s="212" t="n"/>
      <c r="G53" s="213" t="n"/>
      <c r="H53" s="213" t="n"/>
      <c r="I53" s="213" t="n"/>
      <c r="J53" s="214" t="n"/>
      <c r="K53" s="212" t="n"/>
      <c r="L53" s="214" t="n"/>
      <c r="M53" s="212" t="n"/>
      <c r="N53" s="214" t="n"/>
      <c r="O53" s="212" t="n"/>
      <c r="P53" s="214" t="n"/>
      <c r="Q53" s="215">
        <f>N53+P53</f>
        <v/>
      </c>
      <c r="R53" s="212" t="n"/>
      <c r="S53" s="214" t="n"/>
      <c r="T53" s="212" t="n"/>
      <c r="U53" s="214" t="n"/>
      <c r="V53" s="216">
        <f>L53-N53-U53</f>
        <v/>
      </c>
      <c r="W53" s="214">
        <f>IF(L53-N53-U53-V53=0,"","Error")</f>
        <v/>
      </c>
    </row>
    <row r="54" ht="22.9" customHeight="1" thickBot="1">
      <c r="A54" s="23" t="n"/>
      <c r="B54" s="18" t="n"/>
      <c r="C54" s="129" t="n"/>
      <c r="D54" s="88" t="inlineStr">
        <is>
          <t>សរុបកម្រៃបែបបទគយ</t>
        </is>
      </c>
      <c r="E54" s="89" t="inlineStr">
        <is>
          <t>CPF</t>
        </is>
      </c>
      <c r="F54" s="118" t="n"/>
      <c r="G54" s="119">
        <f>SUM(G55:G59)</f>
        <v/>
      </c>
      <c r="H54" s="119">
        <f>SUM(H55:H59)</f>
        <v/>
      </c>
      <c r="I54" s="119">
        <f>SUM(I55:I59)</f>
        <v/>
      </c>
      <c r="J54" s="120">
        <f>SUM(J55:J59)</f>
        <v/>
      </c>
      <c r="K54" s="118">
        <f>SUM(K55:K59)</f>
        <v/>
      </c>
      <c r="L54" s="120">
        <f>SUM(L55:L59)</f>
        <v/>
      </c>
      <c r="M54" s="118">
        <f>SUM(M55:M59)</f>
        <v/>
      </c>
      <c r="N54" s="120">
        <f>SUM(N55:N59)</f>
        <v/>
      </c>
      <c r="O54" s="118">
        <f>SUM(O55:O59)</f>
        <v/>
      </c>
      <c r="P54" s="120">
        <f>SUM(P55:P59)</f>
        <v/>
      </c>
      <c r="Q54" s="121">
        <f>SUM(Q55:Q59)</f>
        <v/>
      </c>
      <c r="R54" s="118">
        <f>SUM(R55:R59)</f>
        <v/>
      </c>
      <c r="S54" s="120">
        <f>SUM(S55:S59)</f>
        <v/>
      </c>
      <c r="T54" s="118">
        <f>SUM(T55:T59)</f>
        <v/>
      </c>
      <c r="U54" s="120">
        <f>SUM(U55:U59)</f>
        <v/>
      </c>
      <c r="V54" s="122">
        <f>SUM(V55:V59)</f>
        <v/>
      </c>
      <c r="W54" s="120">
        <f>IF(L54-N54-U54-V54=0,"","Error")</f>
        <v/>
      </c>
    </row>
    <row r="55" ht="22.5" customHeight="1">
      <c r="A55" s="23" t="n"/>
      <c r="B55" s="18" t="n"/>
      <c r="C55" s="129" t="n"/>
      <c r="D55" s="5" t="inlineStr">
        <is>
          <t xml:space="preserve">   កម្រៃបែបបទគយសម្រាប់កុងតឺន័រចាប់ពី ២០ហ្វីត ឡើង​ (មាតិកាចាស់)</t>
        </is>
      </c>
      <c r="E55" s="86" t="inlineStr">
        <is>
          <t>PFC</t>
        </is>
      </c>
      <c r="F55" s="217" t="n"/>
      <c r="G55" s="218" t="n"/>
      <c r="H55" s="218" t="n"/>
      <c r="I55" s="218" t="n"/>
      <c r="J55" s="219" t="n"/>
      <c r="K55" s="217" t="n"/>
      <c r="L55" s="219" t="n"/>
      <c r="M55" s="217" t="n"/>
      <c r="N55" s="219" t="n"/>
      <c r="O55" s="217" t="n"/>
      <c r="P55" s="219" t="n"/>
      <c r="Q55" s="220">
        <f>N55+P55</f>
        <v/>
      </c>
      <c r="R55" s="217" t="n"/>
      <c r="S55" s="219" t="n"/>
      <c r="T55" s="217" t="n"/>
      <c r="U55" s="219" t="n"/>
      <c r="V55" s="221">
        <f>L55-N55-U55</f>
        <v/>
      </c>
      <c r="W55" s="219">
        <f>IF(L55-N55-U55-V55=0,"","Error")</f>
        <v/>
      </c>
    </row>
    <row r="56" ht="45" customHeight="1">
      <c r="A56" s="23" t="n"/>
      <c r="B56" s="18" t="n"/>
      <c r="C56" s="129" t="n"/>
      <c r="D56" s="9" t="inlineStr">
        <is>
          <t xml:space="preserve">   កម្រៃបែបបទគយប្រតិវេទន៍គយទំនិញដែលមានតម្លៃគិតពន្ធគយ ចាប់ពី ១ ០០០ ដុល្លារអាម៉េរិកឡើង ផ្ទុកក្នុងកុងតឺន័រតែមួយ មានច្រើនម្ចាស់</t>
        </is>
      </c>
      <c r="E56" s="59" t="inlineStr">
        <is>
          <t>PFL</t>
        </is>
      </c>
      <c r="F56" s="186" t="n"/>
      <c r="G56" s="187" t="n"/>
      <c r="H56" s="187" t="n"/>
      <c r="I56" s="187" t="n"/>
      <c r="J56" s="188" t="n"/>
      <c r="K56" s="186" t="n"/>
      <c r="L56" s="188" t="n"/>
      <c r="M56" s="186" t="n"/>
      <c r="N56" s="188" t="n"/>
      <c r="O56" s="186" t="n"/>
      <c r="P56" s="188" t="n"/>
      <c r="Q56" s="189">
        <f>N56+P56</f>
        <v/>
      </c>
      <c r="R56" s="186" t="n"/>
      <c r="S56" s="188" t="n"/>
      <c r="T56" s="186" t="n"/>
      <c r="U56" s="188" t="n"/>
      <c r="V56" s="190">
        <f>L56-N56-U56</f>
        <v/>
      </c>
      <c r="W56" s="188">
        <f>IF(L56-N56-U56-V56=0,"","Error")</f>
        <v/>
      </c>
    </row>
    <row r="57" ht="45" customHeight="1">
      <c r="A57" s="23" t="n"/>
      <c r="B57" s="18" t="n"/>
      <c r="C57" s="129" t="n"/>
      <c r="D57" s="10" t="inlineStr">
        <is>
          <t xml:space="preserve">   កម្រៃបែបបទគយប្រតិវេទន៍គយទំនិញដែលមានតម្លៃគិតពន្ធគយ​ ចាប់ពី ១ ០០០ ដុល្លារអាម៉េរិកឡើង មិនផ្ទុកក្នុងកុងតឺន័រឬផ្ទុកក្នុងកុងតឺន័រ​តូចជាង ២០ហ្វីត</t>
        </is>
      </c>
      <c r="E57" s="67" t="inlineStr">
        <is>
          <t>PFN</t>
        </is>
      </c>
      <c r="F57" s="222" t="n"/>
      <c r="G57" s="223" t="n"/>
      <c r="H57" s="223" t="n"/>
      <c r="I57" s="223" t="n"/>
      <c r="J57" s="224" t="n"/>
      <c r="K57" s="222" t="n"/>
      <c r="L57" s="224" t="n"/>
      <c r="M57" s="222" t="n"/>
      <c r="N57" s="224" t="n"/>
      <c r="O57" s="222" t="n"/>
      <c r="P57" s="224" t="n"/>
      <c r="Q57" s="225">
        <f>N57+P57</f>
        <v/>
      </c>
      <c r="R57" s="222" t="n"/>
      <c r="S57" s="224" t="n"/>
      <c r="T57" s="222" t="n"/>
      <c r="U57" s="224" t="n"/>
      <c r="V57" s="226">
        <f>L57-N57-U57</f>
        <v/>
      </c>
      <c r="W57" s="224">
        <f>IF(L57-N57-U57-V57=0,"","Error")</f>
        <v/>
      </c>
    </row>
    <row r="58" ht="45" customHeight="1">
      <c r="A58" s="23" t="n"/>
      <c r="B58" s="18" t="n"/>
      <c r="C58" s="129" t="n"/>
      <c r="D58" s="11" t="inlineStr">
        <is>
          <t xml:space="preserve">    កម្រៃបែបបទគយកុងតឺន័រចាប់ពី ២០ហ្វីតឡើង ចំពោះប្រតិវេទន៍គយទំនិញ​ដែលមានតម្លៃគិតពន្ធគយចាប់ពី ១ ០០០ ដុល្លារអាម៉េរិកឡើង</t>
        </is>
      </c>
      <c r="E58" s="68" t="inlineStr">
        <is>
          <t>PFF</t>
        </is>
      </c>
      <c r="F58" s="227" t="n"/>
      <c r="G58" s="228" t="n"/>
      <c r="H58" s="228" t="n"/>
      <c r="I58" s="228" t="n"/>
      <c r="J58" s="229" t="n"/>
      <c r="K58" s="227" t="n"/>
      <c r="L58" s="229" t="n"/>
      <c r="M58" s="227" t="n"/>
      <c r="N58" s="229" t="n"/>
      <c r="O58" s="227" t="n"/>
      <c r="P58" s="229" t="n"/>
      <c r="Q58" s="230">
        <f>N58+P58</f>
        <v/>
      </c>
      <c r="R58" s="227" t="n"/>
      <c r="S58" s="229" t="n"/>
      <c r="T58" s="227" t="n"/>
      <c r="U58" s="229" t="n"/>
      <c r="V58" s="231">
        <f>L58-N58-U58</f>
        <v/>
      </c>
      <c r="W58" s="229">
        <f>IF(L58-N58-U58-V58=0,"","Error")</f>
        <v/>
      </c>
    </row>
    <row r="59" ht="45" customHeight="1">
      <c r="A59" s="23" t="n"/>
      <c r="B59" s="18" t="n"/>
      <c r="C59" s="129" t="n"/>
      <c r="D59" s="12" t="inlineStr">
        <is>
          <t xml:space="preserve">   កម្រៃបែបបទគយប្រតិវេទន៍គយផលិតផលតេលសិលា ជាប្រេងសាំង ប្រេងសាំង-យន្តហោះ ប្រេងម៉ាស៊ូត ប្រេងកាត ប្រេងខ្មៅ ធ្យូងថ្ម ឧស្ម័ន ឬសារធាតុគីមី MTBE</t>
        </is>
      </c>
      <c r="E59" s="60" t="inlineStr">
        <is>
          <t>PFP</t>
        </is>
      </c>
      <c r="F59" s="144" t="n"/>
      <c r="G59" s="145" t="n"/>
      <c r="H59" s="145" t="n"/>
      <c r="I59" s="145" t="n"/>
      <c r="J59" s="146" t="n"/>
      <c r="K59" s="144" t="n"/>
      <c r="L59" s="146" t="n"/>
      <c r="M59" s="144" t="n"/>
      <c r="N59" s="146" t="n"/>
      <c r="O59" s="144" t="n"/>
      <c r="P59" s="146" t="n"/>
      <c r="Q59" s="147">
        <f>N59+P59</f>
        <v/>
      </c>
      <c r="R59" s="144" t="n"/>
      <c r="S59" s="146" t="n"/>
      <c r="T59" s="144" t="n"/>
      <c r="U59" s="146" t="n"/>
      <c r="V59" s="148">
        <f>L59-N59-U59</f>
        <v/>
      </c>
      <c r="W59" s="146">
        <f>IF(L59-N59-U59-V59=0,"","Error")</f>
        <v/>
      </c>
    </row>
    <row r="60" ht="22.5" customHeight="1">
      <c r="A60" s="23" t="n"/>
      <c r="B60" s="18" t="n"/>
      <c r="C60" s="129" t="n"/>
      <c r="D60" s="12" t="inlineStr">
        <is>
          <t>កម្រៃប័ណ្ណសម្គាល់មធ្យោបាយដឹកជញ្ជូន</t>
        </is>
      </c>
      <c r="E60" s="59" t="inlineStr">
        <is>
          <t>TID</t>
        </is>
      </c>
      <c r="F60" s="186" t="n"/>
      <c r="G60" s="187" t="n"/>
      <c r="H60" s="187" t="n"/>
      <c r="I60" s="187" t="n"/>
      <c r="J60" s="188" t="n"/>
      <c r="K60" s="186" t="n"/>
      <c r="L60" s="188" t="n"/>
      <c r="M60" s="186" t="n"/>
      <c r="N60" s="188" t="n"/>
      <c r="O60" s="186" t="n"/>
      <c r="P60" s="188" t="n"/>
      <c r="Q60" s="189">
        <f>N60+P60</f>
        <v/>
      </c>
      <c r="R60" s="186" t="n"/>
      <c r="S60" s="188" t="n"/>
      <c r="T60" s="186" t="n"/>
      <c r="U60" s="188" t="n"/>
      <c r="V60" s="190">
        <f>L60-N60-U60</f>
        <v/>
      </c>
      <c r="W60" s="188">
        <f>IF(L60-N60-U60-V60=0,"","Error")</f>
        <v/>
      </c>
    </row>
    <row r="61" ht="22.9" customHeight="1" thickBot="1">
      <c r="A61" s="23" t="n"/>
      <c r="B61" s="24" t="n"/>
      <c r="C61" s="140" t="n"/>
      <c r="D61" s="30" t="inlineStr">
        <is>
          <t>កម្រៃសេវាកែតម្រូវ ឬធ្វើទុតិយតាបង្កាន់ដៃពន្ធ និងលតាបត្ររថយន្ត និងគ្រឿងចក្រ</t>
        </is>
      </c>
      <c r="E61" s="69" t="inlineStr">
        <is>
          <t>VAF</t>
        </is>
      </c>
      <c r="F61" s="232" t="n"/>
      <c r="G61" s="233" t="n"/>
      <c r="H61" s="233" t="n"/>
      <c r="I61" s="233" t="n"/>
      <c r="J61" s="234" t="n"/>
      <c r="K61" s="232" t="n"/>
      <c r="L61" s="234" t="n"/>
      <c r="M61" s="232" t="n"/>
      <c r="N61" s="234" t="n"/>
      <c r="O61" s="232" t="n"/>
      <c r="P61" s="234" t="n"/>
      <c r="Q61" s="235">
        <f>N61+P61</f>
        <v/>
      </c>
      <c r="R61" s="232" t="n"/>
      <c r="S61" s="234" t="n"/>
      <c r="T61" s="232" t="n"/>
      <c r="U61" s="234" t="n"/>
      <c r="V61" s="236">
        <f>L61-N61-U61</f>
        <v/>
      </c>
      <c r="W61" s="234">
        <f>IF(L61-N61-U61-V61=0,"","Error")</f>
        <v/>
      </c>
    </row>
    <row r="62" ht="22.9" customHeight="1" thickBot="1">
      <c r="A62" s="23" t="n"/>
      <c r="B62" s="25" t="inlineStr">
        <is>
          <t>7304</t>
        </is>
      </c>
      <c r="C62" s="126" t="n">
        <v>73048</v>
      </c>
      <c r="D62" s="128" t="inlineStr">
        <is>
          <t>សរុបផលពីសេវាផ្សេងៗ</t>
        </is>
      </c>
      <c r="E62" s="89" t="n"/>
      <c r="F62" s="118" t="n"/>
      <c r="G62" s="119">
        <f>G63+G64+G70+G71</f>
        <v/>
      </c>
      <c r="H62" s="119">
        <f>H63+H64+H70+H71</f>
        <v/>
      </c>
      <c r="I62" s="119">
        <f>I63+I64+I70+I71</f>
        <v/>
      </c>
      <c r="J62" s="120">
        <f>J63+J64+J70+J71</f>
        <v/>
      </c>
      <c r="K62" s="118">
        <f>K63+K64+K70+K71</f>
        <v/>
      </c>
      <c r="L62" s="120">
        <f>L63+L64+L70+L71</f>
        <v/>
      </c>
      <c r="M62" s="118">
        <f>M63+M64+M70+M71</f>
        <v/>
      </c>
      <c r="N62" s="120">
        <f>N63+N64+N70+N71</f>
        <v/>
      </c>
      <c r="O62" s="118">
        <f>O63+O64+O70+O71</f>
        <v/>
      </c>
      <c r="P62" s="120">
        <f>P63+P64+P70+P71</f>
        <v/>
      </c>
      <c r="Q62" s="121">
        <f>Q63+Q64+Q70+Q71</f>
        <v/>
      </c>
      <c r="R62" s="118">
        <f>R63+R64+R70+R71</f>
        <v/>
      </c>
      <c r="S62" s="120">
        <f>S63+S64+S70+S71</f>
        <v/>
      </c>
      <c r="T62" s="118">
        <f>T63+T64+T70+T71</f>
        <v/>
      </c>
      <c r="U62" s="120">
        <f>U63+U64+U70+U71</f>
        <v/>
      </c>
      <c r="V62" s="122">
        <f>V63+V64+V70+V71</f>
        <v/>
      </c>
      <c r="W62" s="120">
        <f>IF(L62-N62-U62-V62=0,"","Error")</f>
        <v/>
      </c>
    </row>
    <row r="63" ht="22.9" customHeight="1" thickBot="1">
      <c r="A63" s="23" t="n"/>
      <c r="B63" s="18" t="n"/>
      <c r="C63" s="129" t="n"/>
      <c r="D63" s="32" t="inlineStr">
        <is>
          <t>កម្រៃផ្តល់សេវាតាមវិធានបញ្ជាក់ជាមុន</t>
        </is>
      </c>
      <c r="E63" s="70" t="inlineStr">
        <is>
          <t>ARF</t>
        </is>
      </c>
      <c r="F63" s="237" t="n"/>
      <c r="G63" s="238" t="n"/>
      <c r="H63" s="238" t="n"/>
      <c r="I63" s="238" t="n"/>
      <c r="J63" s="239" t="n"/>
      <c r="K63" s="237" t="n"/>
      <c r="L63" s="239" t="n"/>
      <c r="M63" s="237" t="n"/>
      <c r="N63" s="239" t="n"/>
      <c r="O63" s="237" t="n"/>
      <c r="P63" s="239" t="n"/>
      <c r="Q63" s="240">
        <f>N63+P63</f>
        <v/>
      </c>
      <c r="R63" s="237" t="n"/>
      <c r="S63" s="239" t="n"/>
      <c r="T63" s="237" t="n"/>
      <c r="U63" s="239" t="n"/>
      <c r="V63" s="241">
        <f>L63-N63-U63</f>
        <v/>
      </c>
      <c r="W63" s="239">
        <f>IF(L63-N63-U63-V63=0,"","Error")</f>
        <v/>
      </c>
    </row>
    <row r="64" ht="22.9" customHeight="1" thickBot="1">
      <c r="A64" s="23" t="n"/>
      <c r="B64" s="18" t="n"/>
      <c r="C64" s="129" t="n"/>
      <c r="D64" s="31" t="inlineStr">
        <is>
          <t>សរុបកម្រៃការងារក្រៅការិយាល័យគយ</t>
        </is>
      </c>
      <c r="E64" s="66" t="inlineStr">
        <is>
          <t>OOD</t>
        </is>
      </c>
      <c r="F64" s="242" t="n"/>
      <c r="G64" s="243">
        <f>SUM(G65:G69)</f>
        <v/>
      </c>
      <c r="H64" s="243">
        <f>SUM(H65:H69)</f>
        <v/>
      </c>
      <c r="I64" s="243">
        <f>SUM(I65:I69)</f>
        <v/>
      </c>
      <c r="J64" s="198">
        <f>SUM(J65:J69)</f>
        <v/>
      </c>
      <c r="K64" s="242">
        <f>SUM(K65:K69)</f>
        <v/>
      </c>
      <c r="L64" s="198">
        <f>SUM(L65:L69)</f>
        <v/>
      </c>
      <c r="M64" s="242">
        <f>SUM(M65:M69)</f>
        <v/>
      </c>
      <c r="N64" s="198">
        <f>SUM(N65:N69)</f>
        <v/>
      </c>
      <c r="O64" s="242">
        <f>SUM(O65:O69)</f>
        <v/>
      </c>
      <c r="P64" s="198">
        <f>SUM(P65:P69)</f>
        <v/>
      </c>
      <c r="Q64" s="200">
        <f>SUM(Q65:Q69)</f>
        <v/>
      </c>
      <c r="R64" s="242">
        <f>SUM(R65:R69)</f>
        <v/>
      </c>
      <c r="S64" s="198">
        <f>SUM(S65:S69)</f>
        <v/>
      </c>
      <c r="T64" s="242">
        <f>SUM(T65:T69)</f>
        <v/>
      </c>
      <c r="U64" s="198">
        <f>SUM(U65:U69)</f>
        <v/>
      </c>
      <c r="V64" s="244">
        <f>L64-N64-U64</f>
        <v/>
      </c>
      <c r="W64" s="198">
        <f>IF(L64-N64-U64-V64=0,"","Error")</f>
        <v/>
      </c>
    </row>
    <row r="65" ht="22.5" customHeight="1">
      <c r="A65" s="23" t="n"/>
      <c r="B65" s="18" t="n"/>
      <c r="C65" s="129" t="n"/>
      <c r="D65" s="9" t="inlineStr">
        <is>
          <t xml:space="preserve">   កម្រៃត្រួតពិនិត្យទំនិញផ្ទុកក្នុងកុងតឺន័រ ក្នុងម៉ោងធ្វើការ</t>
        </is>
      </c>
      <c r="E65" s="59" t="inlineStr">
        <is>
          <t>CII</t>
        </is>
      </c>
      <c r="F65" s="186" t="n"/>
      <c r="G65" s="187" t="n"/>
      <c r="H65" s="187" t="n"/>
      <c r="I65" s="187" t="n"/>
      <c r="J65" s="188" t="n"/>
      <c r="K65" s="186" t="n"/>
      <c r="L65" s="188" t="n"/>
      <c r="M65" s="186" t="n"/>
      <c r="N65" s="188" t="n"/>
      <c r="O65" s="186" t="n"/>
      <c r="P65" s="188" t="n"/>
      <c r="Q65" s="189">
        <f>N65+P65</f>
        <v/>
      </c>
      <c r="R65" s="186" t="n"/>
      <c r="S65" s="188" t="n"/>
      <c r="T65" s="186" t="n"/>
      <c r="U65" s="188" t="n"/>
      <c r="V65" s="190">
        <f>L65-N65-U65</f>
        <v/>
      </c>
      <c r="W65" s="188">
        <f>IF(L65-N65-U65-V65=0,"","Error")</f>
        <v/>
      </c>
    </row>
    <row r="66" ht="22.5" customHeight="1">
      <c r="A66" s="23" t="n"/>
      <c r="B66" s="18" t="n"/>
      <c r="C66" s="129" t="n"/>
      <c r="D66" s="12" t="inlineStr">
        <is>
          <t xml:space="preserve">   កម្រៃត្រួតពិនិត្យទំនិញផ្ទុកក្នុងកុងតឺន័រ ក្រៅម៉ោងធ្វើការ</t>
        </is>
      </c>
      <c r="E66" s="60" t="inlineStr">
        <is>
          <t>CIO</t>
        </is>
      </c>
      <c r="F66" s="144" t="n"/>
      <c r="G66" s="145" t="n"/>
      <c r="H66" s="145" t="n"/>
      <c r="I66" s="145" t="n"/>
      <c r="J66" s="146" t="n"/>
      <c r="K66" s="144" t="n"/>
      <c r="L66" s="146" t="n"/>
      <c r="M66" s="144" t="n"/>
      <c r="N66" s="146" t="n"/>
      <c r="O66" s="144" t="n"/>
      <c r="P66" s="146" t="n"/>
      <c r="Q66" s="147">
        <f>N66+P66</f>
        <v/>
      </c>
      <c r="R66" s="144" t="n"/>
      <c r="S66" s="146" t="n"/>
      <c r="T66" s="144" t="n"/>
      <c r="U66" s="146" t="n"/>
      <c r="V66" s="148">
        <f>L66-N66-U66</f>
        <v/>
      </c>
      <c r="W66" s="146">
        <f>IF(L66-N66-U66-V66=0,"","Error")</f>
        <v/>
      </c>
    </row>
    <row r="67" ht="22.5" customHeight="1">
      <c r="A67" s="23" t="n"/>
      <c r="B67" s="18" t="n"/>
      <c r="C67" s="129" t="n"/>
      <c r="D67" s="12" t="inlineStr">
        <is>
          <t xml:space="preserve">   កម្រៃត្រួតពិនិត្យទំនិញមិនផ្ទុកក្នុងកុងតឺន័រ ក្នុងម៉ោងធ្វើការ</t>
        </is>
      </c>
      <c r="E67" s="60" t="inlineStr">
        <is>
          <t>NII</t>
        </is>
      </c>
      <c r="F67" s="144" t="n"/>
      <c r="G67" s="145" t="n"/>
      <c r="H67" s="145" t="n"/>
      <c r="I67" s="145" t="n"/>
      <c r="J67" s="146" t="n"/>
      <c r="K67" s="144" t="n"/>
      <c r="L67" s="146" t="n"/>
      <c r="M67" s="144" t="n"/>
      <c r="N67" s="146" t="n"/>
      <c r="O67" s="144" t="n"/>
      <c r="P67" s="146" t="n"/>
      <c r="Q67" s="147">
        <f>N67+P67</f>
        <v/>
      </c>
      <c r="R67" s="144" t="n"/>
      <c r="S67" s="146" t="n"/>
      <c r="T67" s="144" t="n"/>
      <c r="U67" s="146" t="n"/>
      <c r="V67" s="148">
        <f>L67-N67-U67</f>
        <v/>
      </c>
      <c r="W67" s="146">
        <f>IF(L67-N67-U67-V67=0,"","Error")</f>
        <v/>
      </c>
    </row>
    <row r="68" ht="22.5" customHeight="1">
      <c r="A68" s="23" t="n"/>
      <c r="B68" s="18" t="n"/>
      <c r="C68" s="129" t="n"/>
      <c r="D68" s="12" t="inlineStr">
        <is>
          <t xml:space="preserve">   កម្រៃត្រួតពិនិត្យទំនិញមិនផ្ទុកក្នុងកុងតឺន័រ ក្រៅម៉ោងធ្វើការ</t>
        </is>
      </c>
      <c r="E68" s="60" t="inlineStr">
        <is>
          <t>NIO</t>
        </is>
      </c>
      <c r="F68" s="144" t="n"/>
      <c r="G68" s="145" t="n"/>
      <c r="H68" s="145" t="n"/>
      <c r="I68" s="145" t="n"/>
      <c r="J68" s="146" t="n"/>
      <c r="K68" s="144" t="n"/>
      <c r="L68" s="146" t="n"/>
      <c r="M68" s="144" t="n"/>
      <c r="N68" s="146" t="n"/>
      <c r="O68" s="144" t="n"/>
      <c r="P68" s="146" t="n"/>
      <c r="Q68" s="147">
        <f>N68+P68</f>
        <v/>
      </c>
      <c r="R68" s="144" t="n"/>
      <c r="S68" s="146" t="n"/>
      <c r="T68" s="144" t="n"/>
      <c r="U68" s="146" t="n"/>
      <c r="V68" s="148">
        <f>L68-N68-U68</f>
        <v/>
      </c>
      <c r="W68" s="146">
        <f>IF(L68-N68-U68-V68=0,"","Error")</f>
        <v/>
      </c>
    </row>
    <row r="69" ht="22.5" customHeight="1">
      <c r="A69" s="23" t="n"/>
      <c r="B69" s="18" t="n"/>
      <c r="C69" s="129" t="n"/>
      <c r="D69" s="13" t="inlineStr">
        <is>
          <t xml:space="preserve">   កម្រៃអមទំនិញ</t>
        </is>
      </c>
      <c r="E69" s="71" t="inlineStr">
        <is>
          <t>CEF</t>
        </is>
      </c>
      <c r="F69" s="245" t="n"/>
      <c r="G69" s="246" t="n"/>
      <c r="H69" s="246" t="n"/>
      <c r="I69" s="246" t="n"/>
      <c r="J69" s="247" t="n"/>
      <c r="K69" s="245" t="n"/>
      <c r="L69" s="247" t="n"/>
      <c r="M69" s="245" t="n"/>
      <c r="N69" s="247" t="n"/>
      <c r="O69" s="245" t="n"/>
      <c r="P69" s="247" t="n"/>
      <c r="Q69" s="248">
        <f>N69+P69</f>
        <v/>
      </c>
      <c r="R69" s="245" t="n"/>
      <c r="S69" s="247" t="n"/>
      <c r="T69" s="245" t="n"/>
      <c r="U69" s="247" t="n"/>
      <c r="V69" s="249">
        <f>L69-N69-U69</f>
        <v/>
      </c>
      <c r="W69" s="247">
        <f>IF(L69-N69-U69-V69=0,"","Error")</f>
        <v/>
      </c>
    </row>
    <row r="70" ht="45.4" customHeight="1" thickBot="1">
      <c r="A70" s="23" t="n"/>
      <c r="B70" s="18" t="n"/>
      <c r="C70" s="129" t="n"/>
      <c r="D70" s="72" t="inlineStr">
        <is>
          <t>ធ្វើការបន្ថែមម៉ោងពេលយប់ ចាប់ពីម៉ោង ១៨:០០ល្ងាច ដល់​ម៉ោង ០៧:០០ព្រឹក នៅតាមបណ្តាផែស្ងួត សម្រាប់ការងារនាំចេញ</t>
        </is>
      </c>
      <c r="E70" s="70" t="inlineStr">
        <is>
          <t>OTF</t>
        </is>
      </c>
      <c r="F70" s="237" t="n"/>
      <c r="G70" s="238" t="n"/>
      <c r="H70" s="238" t="n"/>
      <c r="I70" s="238" t="n"/>
      <c r="J70" s="239" t="n"/>
      <c r="K70" s="237" t="n"/>
      <c r="L70" s="239" t="n"/>
      <c r="M70" s="237" t="n"/>
      <c r="N70" s="239" t="n"/>
      <c r="O70" s="237" t="n"/>
      <c r="P70" s="239" t="n"/>
      <c r="Q70" s="240">
        <f>N70+P70</f>
        <v/>
      </c>
      <c r="R70" s="237" t="n"/>
      <c r="S70" s="239" t="n"/>
      <c r="T70" s="237" t="n"/>
      <c r="U70" s="239" t="n"/>
      <c r="V70" s="241">
        <f>L70-N70-U70</f>
        <v/>
      </c>
      <c r="W70" s="239">
        <f>IF(L70-N70-U70-V70=0,"","Error")</f>
        <v/>
      </c>
    </row>
    <row r="71" ht="22.9" customHeight="1" thickBot="1">
      <c r="A71" s="23" t="n"/>
      <c r="B71" s="18" t="n"/>
      <c r="C71" s="129" t="n"/>
      <c r="D71" s="31" t="inlineStr">
        <is>
          <t>សរុបការគ្រប់គ្រងការឆ្លងកាត់អន្តរជាតិ</t>
        </is>
      </c>
      <c r="E71" s="73" t="inlineStr">
        <is>
          <t>TRF</t>
        </is>
      </c>
      <c r="F71" s="242" t="n"/>
      <c r="G71" s="243">
        <f>SUM(G72:G78)</f>
        <v/>
      </c>
      <c r="H71" s="243">
        <f>SUM(H72:H78)</f>
        <v/>
      </c>
      <c r="I71" s="243">
        <f>SUM(I72:I78)</f>
        <v/>
      </c>
      <c r="J71" s="198">
        <f>SUM(J72:J78)</f>
        <v/>
      </c>
      <c r="K71" s="242">
        <f>SUM(K72:K78)</f>
        <v/>
      </c>
      <c r="L71" s="198">
        <f>SUM(L72:L78)</f>
        <v/>
      </c>
      <c r="M71" s="242">
        <f>SUM(M72:M78)</f>
        <v/>
      </c>
      <c r="N71" s="198">
        <f>SUM(N72:N78)</f>
        <v/>
      </c>
      <c r="O71" s="242">
        <f>SUM(O72:O78)</f>
        <v/>
      </c>
      <c r="P71" s="198">
        <f>SUM(P72:P78)</f>
        <v/>
      </c>
      <c r="Q71" s="200">
        <f>SUM(Q72:Q78)</f>
        <v/>
      </c>
      <c r="R71" s="242">
        <f>SUM(R72:R78)</f>
        <v/>
      </c>
      <c r="S71" s="198">
        <f>SUM(S72:S78)</f>
        <v/>
      </c>
      <c r="T71" s="242">
        <f>SUM(T72:T78)</f>
        <v/>
      </c>
      <c r="U71" s="198">
        <f>SUM(U72:U78)</f>
        <v/>
      </c>
      <c r="V71" s="244">
        <f>L71-N71-U71</f>
        <v/>
      </c>
      <c r="W71" s="198">
        <f>IF(L71-N71-U71-V71=0,"","Error")</f>
        <v/>
      </c>
    </row>
    <row r="72" ht="22.5" customHeight="1">
      <c r="A72" s="23" t="n"/>
      <c r="B72" s="18" t="n"/>
      <c r="C72" s="129" t="n"/>
      <c r="D72" s="9" t="inlineStr">
        <is>
          <t xml:space="preserve">   កម្រៃគ្រប់គ្រងការឆ្លងកាត់ទំនិញផ្ទុកក្នុងកុងតឺន័រតូចជាងឬស្មើ ២០ហ្វីត</t>
        </is>
      </c>
      <c r="E72" s="74" t="inlineStr">
        <is>
          <t>TFT</t>
        </is>
      </c>
      <c r="F72" s="186" t="n"/>
      <c r="G72" s="187" t="n"/>
      <c r="H72" s="187" t="n"/>
      <c r="I72" s="187" t="n"/>
      <c r="J72" s="188" t="n"/>
      <c r="K72" s="186" t="n"/>
      <c r="L72" s="188" t="n"/>
      <c r="M72" s="186" t="n"/>
      <c r="N72" s="188" t="n"/>
      <c r="O72" s="186" t="n"/>
      <c r="P72" s="188" t="n"/>
      <c r="Q72" s="189">
        <f>N72+P72</f>
        <v/>
      </c>
      <c r="R72" s="186" t="n"/>
      <c r="S72" s="188" t="n"/>
      <c r="T72" s="186" t="n"/>
      <c r="U72" s="188" t="n"/>
      <c r="V72" s="190">
        <f>L72-N72-U72</f>
        <v/>
      </c>
      <c r="W72" s="188">
        <f>IF(L72-N72-U72-V72=0,"","Error")</f>
        <v/>
      </c>
    </row>
    <row r="73" ht="22.5" customHeight="1">
      <c r="A73" s="23" t="n"/>
      <c r="B73" s="18" t="n"/>
      <c r="C73" s="129" t="n"/>
      <c r="D73" s="12" t="inlineStr">
        <is>
          <t xml:space="preserve">   កម្រៃគ្រប់គ្រងការឆ្លងកាត់ទំនិញផ្ទុកក្នុងកុងតឺន័រលើសពី ២០ហ្វីត</t>
        </is>
      </c>
      <c r="E73" s="75" t="inlineStr">
        <is>
          <t>TFF</t>
        </is>
      </c>
      <c r="F73" s="144" t="n"/>
      <c r="G73" s="145" t="n"/>
      <c r="H73" s="145" t="n"/>
      <c r="I73" s="145" t="n"/>
      <c r="J73" s="146" t="n"/>
      <c r="K73" s="144" t="n"/>
      <c r="L73" s="146" t="n"/>
      <c r="M73" s="144" t="n"/>
      <c r="N73" s="146" t="n"/>
      <c r="O73" s="144" t="n"/>
      <c r="P73" s="146" t="n"/>
      <c r="Q73" s="147">
        <f>N73+P73</f>
        <v/>
      </c>
      <c r="R73" s="144" t="n"/>
      <c r="S73" s="146" t="n"/>
      <c r="T73" s="144" t="n"/>
      <c r="U73" s="146" t="n"/>
      <c r="V73" s="148">
        <f>L73-N73-U73</f>
        <v/>
      </c>
      <c r="W73" s="146">
        <f>IF(L73-N73-U73-V73=0,"","Error")</f>
        <v/>
      </c>
    </row>
    <row r="74" ht="22.5" customHeight="1">
      <c r="A74" s="23" t="n"/>
      <c r="B74" s="18" t="n"/>
      <c r="C74" s="129" t="n"/>
      <c r="D74" s="12" t="inlineStr">
        <is>
          <t xml:space="preserve">   កម្រៃគ្រប់គ្រងការឆ្លងកាត់ទំនិញមិនផ្ទុកក្នុងកុងតឺន័រ</t>
        </is>
      </c>
      <c r="E74" s="75" t="inlineStr">
        <is>
          <t>TFN</t>
        </is>
      </c>
      <c r="F74" s="144" t="n"/>
      <c r="G74" s="145" t="n"/>
      <c r="H74" s="145" t="n"/>
      <c r="I74" s="145" t="n"/>
      <c r="J74" s="146" t="n"/>
      <c r="K74" s="144" t="n"/>
      <c r="L74" s="146" t="n"/>
      <c r="M74" s="144" t="n"/>
      <c r="N74" s="146" t="n"/>
      <c r="O74" s="144" t="n"/>
      <c r="P74" s="146" t="n"/>
      <c r="Q74" s="147">
        <f>N74+P74</f>
        <v/>
      </c>
      <c r="R74" s="144" t="n"/>
      <c r="S74" s="146" t="n"/>
      <c r="T74" s="144" t="n"/>
      <c r="U74" s="146" t="n"/>
      <c r="V74" s="148">
        <f>L74-N74-U74</f>
        <v/>
      </c>
      <c r="W74" s="146">
        <f>IF(L74-N74-U74-V74=0,"","Error")</f>
        <v/>
      </c>
    </row>
    <row r="75" ht="22.5" customHeight="1">
      <c r="A75" s="23" t="n"/>
      <c r="B75" s="18" t="n"/>
      <c r="C75" s="129" t="n"/>
      <c r="D75" s="12" t="inlineStr">
        <is>
          <t xml:space="preserve">   កម្រៃគ្រប់គ្រងការឆ្លងកាត់គោ ក្របី និងសេះរស់</t>
        </is>
      </c>
      <c r="E75" s="75" t="inlineStr">
        <is>
          <t>TFB</t>
        </is>
      </c>
      <c r="F75" s="144" t="n"/>
      <c r="G75" s="145" t="n"/>
      <c r="H75" s="145" t="n"/>
      <c r="I75" s="145" t="n"/>
      <c r="J75" s="146" t="n"/>
      <c r="K75" s="144" t="n"/>
      <c r="L75" s="146" t="n"/>
      <c r="M75" s="144" t="n"/>
      <c r="N75" s="146" t="n"/>
      <c r="O75" s="144" t="n"/>
      <c r="P75" s="146" t="n"/>
      <c r="Q75" s="147">
        <f>N75+P75</f>
        <v/>
      </c>
      <c r="R75" s="144" t="n"/>
      <c r="S75" s="146" t="n"/>
      <c r="T75" s="144" t="n"/>
      <c r="U75" s="146" t="n"/>
      <c r="V75" s="148">
        <f>L75-N75-U75</f>
        <v/>
      </c>
      <c r="W75" s="146">
        <f>IF(L75-N75-U75-V75=0,"","Error")</f>
        <v/>
      </c>
    </row>
    <row r="76" ht="22.5" customHeight="1">
      <c r="A76" s="23" t="n"/>
      <c r="B76" s="18" t="n"/>
      <c r="C76" s="129" t="n"/>
      <c r="D76" s="12" t="inlineStr">
        <is>
          <t xml:space="preserve">   កម្រៃគ្រប់គ្រងការឆ្លងកាត់ជ្រូក ចៀម និងពពែរស់</t>
        </is>
      </c>
      <c r="E76" s="75" t="inlineStr">
        <is>
          <t>TFS</t>
        </is>
      </c>
      <c r="F76" s="144" t="n"/>
      <c r="G76" s="145" t="n"/>
      <c r="H76" s="145" t="n"/>
      <c r="I76" s="145" t="n"/>
      <c r="J76" s="146" t="n"/>
      <c r="K76" s="144" t="n"/>
      <c r="L76" s="146" t="n"/>
      <c r="M76" s="144" t="n"/>
      <c r="N76" s="146" t="n"/>
      <c r="O76" s="144" t="n"/>
      <c r="P76" s="146" t="n"/>
      <c r="Q76" s="147">
        <f>N76+P76</f>
        <v/>
      </c>
      <c r="R76" s="144" t="n"/>
      <c r="S76" s="146" t="n"/>
      <c r="T76" s="144" t="n"/>
      <c r="U76" s="146" t="n"/>
      <c r="V76" s="148">
        <f>L76-N76-U76</f>
        <v/>
      </c>
      <c r="W76" s="146">
        <f>IF(L76-N76-U76-V76=0,"","Error")</f>
        <v/>
      </c>
    </row>
    <row r="77" ht="22.5" customHeight="1">
      <c r="A77" s="23" t="n"/>
      <c r="B77" s="18" t="n"/>
      <c r="C77" s="129" t="n"/>
      <c r="D77" s="12" t="inlineStr">
        <is>
          <t xml:space="preserve">   កម្រៃគ្រប់គ្រងការឆ្លងកាត់សត្វស្លាប (មាន់ ទា ...)</t>
        </is>
      </c>
      <c r="E77" s="75" t="inlineStr">
        <is>
          <t>TFP</t>
        </is>
      </c>
      <c r="F77" s="144" t="n"/>
      <c r="G77" s="145" t="n"/>
      <c r="H77" s="145" t="n"/>
      <c r="I77" s="145" t="n"/>
      <c r="J77" s="146" t="n"/>
      <c r="K77" s="144" t="n"/>
      <c r="L77" s="146" t="n"/>
      <c r="M77" s="144" t="n"/>
      <c r="N77" s="146" t="n"/>
      <c r="O77" s="144" t="n"/>
      <c r="P77" s="146" t="n"/>
      <c r="Q77" s="147">
        <f>N77+P77</f>
        <v/>
      </c>
      <c r="R77" s="144" t="n"/>
      <c r="S77" s="146" t="n"/>
      <c r="T77" s="144" t="n"/>
      <c r="U77" s="146" t="n"/>
      <c r="V77" s="148">
        <f>L77-N77-U77</f>
        <v/>
      </c>
      <c r="W77" s="146">
        <f>IF(L77-N77-U77-V77=0,"","Error")</f>
        <v/>
      </c>
    </row>
    <row r="78" ht="22.9" customHeight="1" thickBot="1">
      <c r="A78" s="23" t="n"/>
      <c r="B78" s="24" t="n"/>
      <c r="C78" s="140" t="n"/>
      <c r="D78" s="30" t="inlineStr">
        <is>
          <t xml:space="preserve">   កម្រៃគ្រប់គ្រងការឆ្លងកាត់ផលិតផលជលផល</t>
        </is>
      </c>
      <c r="E78" s="76" t="inlineStr">
        <is>
          <t>TFA</t>
        </is>
      </c>
      <c r="F78" s="232" t="n"/>
      <c r="G78" s="233" t="n"/>
      <c r="H78" s="233" t="n"/>
      <c r="I78" s="233" t="n"/>
      <c r="J78" s="234" t="n"/>
      <c r="K78" s="232" t="n"/>
      <c r="L78" s="234" t="n"/>
      <c r="M78" s="232" t="n"/>
      <c r="N78" s="234" t="n"/>
      <c r="O78" s="232" t="n"/>
      <c r="P78" s="234" t="n"/>
      <c r="Q78" s="235">
        <f>N78+P78</f>
        <v/>
      </c>
      <c r="R78" s="232" t="n"/>
      <c r="S78" s="234" t="n"/>
      <c r="T78" s="232" t="n"/>
      <c r="U78" s="234" t="n"/>
      <c r="V78" s="236">
        <f>L78-N78-U78</f>
        <v/>
      </c>
      <c r="W78" s="234">
        <f>IF(L78-N78-U78-V78=0,"","Error")</f>
        <v/>
      </c>
    </row>
    <row r="79" ht="22.9" customHeight="1" thickBot="1">
      <c r="A79" s="23" t="n"/>
      <c r="B79" s="136" t="n">
        <v>7306</v>
      </c>
      <c r="C79" s="139" t="n">
        <v>73066</v>
      </c>
      <c r="D79" s="138" t="inlineStr">
        <is>
          <t>សរុបចំណូលពីអាជ្ញាប័ណ្ណក្នុងស្រុក</t>
        </is>
      </c>
      <c r="E79" s="90" t="n"/>
      <c r="F79" s="118" t="n"/>
      <c r="G79" s="119">
        <f>SUM(G80:G84)</f>
        <v/>
      </c>
      <c r="H79" s="119">
        <f>SUM(H80:H84)</f>
        <v/>
      </c>
      <c r="I79" s="119">
        <f>SUM(I80:I84)</f>
        <v/>
      </c>
      <c r="J79" s="120">
        <f>SUM(J80:J84)</f>
        <v/>
      </c>
      <c r="K79" s="118">
        <f>SUM(K80:K84)</f>
        <v/>
      </c>
      <c r="L79" s="120">
        <f>SUM(L80:L84)</f>
        <v/>
      </c>
      <c r="M79" s="118">
        <f>SUM(M80:M84)</f>
        <v/>
      </c>
      <c r="N79" s="120">
        <f>SUM(N80:N84)</f>
        <v/>
      </c>
      <c r="O79" s="118">
        <f>SUM(O80:O84)</f>
        <v/>
      </c>
      <c r="P79" s="120">
        <f>SUM(P80:P84)</f>
        <v/>
      </c>
      <c r="Q79" s="121">
        <f>SUM(Q80:Q84)</f>
        <v/>
      </c>
      <c r="R79" s="118">
        <f>SUM(R80:R84)</f>
        <v/>
      </c>
      <c r="S79" s="120">
        <f>SUM(S80:S84)</f>
        <v/>
      </c>
      <c r="T79" s="118">
        <f>SUM(T80:T84)</f>
        <v/>
      </c>
      <c r="U79" s="120">
        <f>SUM(U80:U84)</f>
        <v/>
      </c>
      <c r="V79" s="122">
        <f>SUM(V80:V84)</f>
        <v/>
      </c>
      <c r="W79" s="120">
        <f>IF(L79-N79-U79-V79=0,"","Error")</f>
        <v/>
      </c>
    </row>
    <row r="80" ht="22.5" customHeight="1">
      <c r="A80" s="23" t="n"/>
      <c r="B80" s="18" t="n"/>
      <c r="C80" s="127" t="n"/>
      <c r="D80" s="137" t="inlineStr">
        <is>
          <t xml:space="preserve">   កម្រៃអាជ្ញាប័ណ្ណសន្និធិគយបណ្តោះអាសន្ន (មាតិកាចាស់)</t>
        </is>
      </c>
      <c r="E80" s="86" t="inlineStr">
        <is>
          <t>TSL</t>
        </is>
      </c>
      <c r="F80" s="186" t="n"/>
      <c r="G80" s="187" t="n"/>
      <c r="H80" s="187" t="n"/>
      <c r="I80" s="187" t="n"/>
      <c r="J80" s="188" t="n"/>
      <c r="K80" s="186" t="n"/>
      <c r="L80" s="188" t="n"/>
      <c r="M80" s="186" t="n"/>
      <c r="N80" s="188" t="n"/>
      <c r="O80" s="186" t="n"/>
      <c r="P80" s="188" t="n"/>
      <c r="Q80" s="189">
        <f>N80+P80</f>
        <v/>
      </c>
      <c r="R80" s="186" t="n"/>
      <c r="S80" s="188" t="n"/>
      <c r="T80" s="186" t="n"/>
      <c r="U80" s="188" t="n"/>
      <c r="V80" s="190">
        <f>L80-N80-U80</f>
        <v/>
      </c>
      <c r="W80" s="188">
        <f>IF(L80-N80-U80-V80=0,"","Error")</f>
        <v/>
      </c>
    </row>
    <row r="81" ht="22.5" customHeight="1">
      <c r="A81" s="23" t="n"/>
      <c r="B81" s="18" t="n"/>
      <c r="C81" s="127" t="n"/>
      <c r="D81" s="6" t="inlineStr">
        <is>
          <t xml:space="preserve">   កម្រៃអាជ្ញាបណ្ណភណ្ឌាគារគយមានដែនកំណត់ ឬសន្និធិគយបណ្តោះអាសន្ន </t>
        </is>
      </c>
      <c r="E81" s="60" t="inlineStr">
        <is>
          <t>BTL</t>
        </is>
      </c>
      <c r="F81" s="144" t="n"/>
      <c r="G81" s="145" t="n"/>
      <c r="H81" s="145" t="n"/>
      <c r="I81" s="145" t="n"/>
      <c r="J81" s="146" t="n"/>
      <c r="K81" s="144" t="n"/>
      <c r="L81" s="146" t="n"/>
      <c r="M81" s="144" t="n"/>
      <c r="N81" s="146" t="n"/>
      <c r="O81" s="144" t="n"/>
      <c r="P81" s="146" t="n"/>
      <c r="Q81" s="147">
        <f>N81+P81</f>
        <v/>
      </c>
      <c r="R81" s="144" t="n"/>
      <c r="S81" s="146" t="n"/>
      <c r="T81" s="144" t="n"/>
      <c r="U81" s="146" t="n"/>
      <c r="V81" s="148">
        <f>L81-N81-U81</f>
        <v/>
      </c>
      <c r="W81" s="146">
        <f>IF(L81-N81-U81-V81=0,"","Error")</f>
        <v/>
      </c>
    </row>
    <row r="82" ht="22.5" customHeight="1">
      <c r="A82" s="23" t="n"/>
      <c r="B82" s="18" t="n"/>
      <c r="C82" s="127" t="n"/>
      <c r="D82" s="7" t="inlineStr">
        <is>
          <t xml:space="preserve">   កម្រៃការគ្រប់គ្រងប្រតិបត្តិការសន្និធិគយបណ្តោះអាសន្ន</t>
        </is>
      </c>
      <c r="E82" s="61" t="inlineStr">
        <is>
          <t>TSM</t>
        </is>
      </c>
      <c r="F82" s="191" t="n"/>
      <c r="G82" s="192" t="n"/>
      <c r="H82" s="192" t="n"/>
      <c r="I82" s="192" t="n"/>
      <c r="J82" s="193" t="n"/>
      <c r="K82" s="191" t="n"/>
      <c r="L82" s="193" t="n"/>
      <c r="M82" s="191" t="n"/>
      <c r="N82" s="193" t="n"/>
      <c r="O82" s="191" t="n"/>
      <c r="P82" s="193" t="n"/>
      <c r="Q82" s="194">
        <f>N82+P82</f>
        <v/>
      </c>
      <c r="R82" s="191" t="n"/>
      <c r="S82" s="193" t="n"/>
      <c r="T82" s="191" t="n"/>
      <c r="U82" s="193" t="n"/>
      <c r="V82" s="195">
        <f>L82-N82-U82</f>
        <v/>
      </c>
      <c r="W82" s="193">
        <f>IF(L82-N82-U82-V82=0,"","Error")</f>
        <v/>
      </c>
    </row>
    <row r="83" ht="22.5" customHeight="1">
      <c r="A83" s="23" t="n"/>
      <c r="B83" s="18" t="n"/>
      <c r="C83" s="127" t="n"/>
      <c r="D83" s="7" t="inlineStr">
        <is>
          <t xml:space="preserve">   កម្រៃការគ្រប់គ្រងប្រតិបត្តិការភណ្ឌាគារគយមានដែនកំណត់ </t>
        </is>
      </c>
      <c r="E83" s="61" t="inlineStr">
        <is>
          <t>BWM</t>
        </is>
      </c>
      <c r="F83" s="191" t="n"/>
      <c r="G83" s="192" t="n"/>
      <c r="H83" s="192" t="n"/>
      <c r="I83" s="192" t="n"/>
      <c r="J83" s="193" t="n"/>
      <c r="K83" s="191" t="n"/>
      <c r="L83" s="193" t="n"/>
      <c r="M83" s="191" t="n"/>
      <c r="N83" s="193" t="n"/>
      <c r="O83" s="191" t="n"/>
      <c r="P83" s="193" t="n"/>
      <c r="Q83" s="194">
        <f>N83+P83</f>
        <v/>
      </c>
      <c r="R83" s="191" t="n"/>
      <c r="S83" s="193" t="n"/>
      <c r="T83" s="191" t="n"/>
      <c r="U83" s="193" t="n"/>
      <c r="V83" s="195">
        <f>L83-N83-U83</f>
        <v/>
      </c>
      <c r="W83" s="193">
        <f>IF(L83-N83-U83-V83=0,"","Error")</f>
        <v/>
      </c>
    </row>
    <row r="84" ht="22.9" customHeight="1" thickBot="1">
      <c r="A84" s="23" t="n"/>
      <c r="B84" s="24" t="n"/>
      <c r="C84" s="130" t="n"/>
      <c r="D84" s="28" t="inlineStr">
        <is>
          <t xml:space="preserve">   កម្រៃអាជ្ញាប័ណ្ណជើងសាគយ</t>
        </is>
      </c>
      <c r="E84" s="69" t="inlineStr">
        <is>
          <t>CBL</t>
        </is>
      </c>
      <c r="F84" s="232" t="n"/>
      <c r="G84" s="233" t="n"/>
      <c r="H84" s="233" t="n"/>
      <c r="I84" s="233" t="n"/>
      <c r="J84" s="234" t="n"/>
      <c r="K84" s="232" t="n"/>
      <c r="L84" s="234" t="n"/>
      <c r="M84" s="232" t="n"/>
      <c r="N84" s="234" t="n"/>
      <c r="O84" s="232" t="n"/>
      <c r="P84" s="234" t="n"/>
      <c r="Q84" s="235">
        <f>N84+P84</f>
        <v/>
      </c>
      <c r="R84" s="232" t="n"/>
      <c r="S84" s="234" t="n"/>
      <c r="T84" s="232" t="n"/>
      <c r="U84" s="234" t="n"/>
      <c r="V84" s="236">
        <f>L84-N84-U84</f>
        <v/>
      </c>
      <c r="W84" s="234">
        <f>IF(L84-N84-U84-V84=0,"","Error")</f>
        <v/>
      </c>
    </row>
    <row r="85" ht="22.5" customHeight="1">
      <c r="A85" s="15" t="n"/>
      <c r="B85" s="19" t="inlineStr">
        <is>
          <t>7307</t>
        </is>
      </c>
      <c r="C85" s="20" t="n">
        <v>73071</v>
      </c>
      <c r="D85" s="16" t="inlineStr">
        <is>
          <t>ការជួលដីទំនេរ</t>
        </is>
      </c>
      <c r="E85" s="77" t="inlineStr">
        <is>
          <t>ROL</t>
        </is>
      </c>
      <c r="F85" s="97" t="n"/>
      <c r="G85" s="98" t="n"/>
      <c r="H85" s="98" t="n"/>
      <c r="I85" s="98" t="n"/>
      <c r="J85" s="99" t="n"/>
      <c r="K85" s="97" t="n"/>
      <c r="L85" s="99" t="n"/>
      <c r="M85" s="97" t="n"/>
      <c r="N85" s="99" t="n"/>
      <c r="O85" s="97" t="n"/>
      <c r="P85" s="99" t="n"/>
      <c r="Q85" s="100">
        <f>N85+P85</f>
        <v/>
      </c>
      <c r="R85" s="97" t="n"/>
      <c r="S85" s="99" t="n"/>
      <c r="T85" s="97" t="n"/>
      <c r="U85" s="99" t="n"/>
      <c r="V85" s="101">
        <f>L85-N85-U85</f>
        <v/>
      </c>
      <c r="W85" s="99">
        <f>IF(L85-N85-U85-V85=0,"","Error")</f>
        <v/>
      </c>
    </row>
    <row r="86" ht="22.5" customHeight="1">
      <c r="A86" s="15" t="n"/>
      <c r="B86" s="18" t="n"/>
      <c r="C86" s="21" t="n">
        <v>73072</v>
      </c>
      <c r="D86" s="22" t="inlineStr">
        <is>
          <t>ការជួលដីមានអគារ</t>
        </is>
      </c>
      <c r="E86" s="62" t="inlineStr">
        <is>
          <t>ROB</t>
        </is>
      </c>
      <c r="F86" s="178" t="n"/>
      <c r="G86" s="179" t="n"/>
      <c r="H86" s="179" t="n"/>
      <c r="I86" s="179" t="n"/>
      <c r="J86" s="180" t="n"/>
      <c r="K86" s="178" t="n"/>
      <c r="L86" s="124" t="n"/>
      <c r="M86" s="178" t="n"/>
      <c r="N86" s="124" t="n"/>
      <c r="O86" s="178" t="n"/>
      <c r="P86" s="180" t="n"/>
      <c r="Q86" s="181">
        <f>N86+P86</f>
        <v/>
      </c>
      <c r="R86" s="178" t="n"/>
      <c r="S86" s="180" t="n"/>
      <c r="T86" s="178" t="n"/>
      <c r="U86" s="180" t="n"/>
      <c r="V86" s="182">
        <f>L86-N86-U86</f>
        <v/>
      </c>
      <c r="W86" s="180">
        <f>IF(L86-N86-U86-V86=0,"","Error")</f>
        <v/>
      </c>
    </row>
    <row r="87" ht="22.9" customHeight="1" thickBot="1">
      <c r="A87" s="15" t="n"/>
      <c r="B87" s="18" t="n"/>
      <c r="C87" s="131" t="n">
        <v>73073</v>
      </c>
      <c r="D87" s="82" t="inlineStr">
        <is>
          <t>ការជួលអគារ ឬសំណង់ផ្សេងៗ</t>
        </is>
      </c>
      <c r="E87" s="132" t="inlineStr">
        <is>
          <t>ROO</t>
        </is>
      </c>
      <c r="F87" s="162" t="n"/>
      <c r="G87" s="163" t="n"/>
      <c r="H87" s="163" t="n"/>
      <c r="I87" s="163" t="n"/>
      <c r="J87" s="164" t="n"/>
      <c r="K87" s="162" t="n"/>
      <c r="L87" s="164" t="n"/>
      <c r="M87" s="162" t="n"/>
      <c r="N87" s="164" t="n"/>
      <c r="O87" s="162" t="n"/>
      <c r="P87" s="164" t="n"/>
      <c r="Q87" s="165">
        <f>N87+P87</f>
        <v/>
      </c>
      <c r="R87" s="162" t="n"/>
      <c r="S87" s="164" t="n"/>
      <c r="T87" s="162" t="n"/>
      <c r="U87" s="164" t="n"/>
      <c r="V87" s="257">
        <f>L87-N87-U87</f>
        <v/>
      </c>
      <c r="W87" s="164">
        <f>IF(L87-N87-U87-V87=0,"","Error")</f>
        <v/>
      </c>
    </row>
    <row r="88" ht="22.9" customHeight="1" thickBot="1">
      <c r="A88" s="23" t="n"/>
      <c r="B88" s="15" t="n"/>
      <c r="C88" s="139" t="n">
        <v>73087</v>
      </c>
      <c r="D88" s="135" t="inlineStr">
        <is>
          <t>សរុបផលពីការត្រួតពិនិត្យគុណភាពផលិតផល និងការគោរពបទដ្ឋាន</t>
        </is>
      </c>
      <c r="E88" s="89" t="n"/>
      <c r="F88" s="118" t="n"/>
      <c r="G88" s="119">
        <f>G89</f>
        <v/>
      </c>
      <c r="H88" s="119">
        <f>H89</f>
        <v/>
      </c>
      <c r="I88" s="119">
        <f>I89</f>
        <v/>
      </c>
      <c r="J88" s="120">
        <f>J89</f>
        <v/>
      </c>
      <c r="K88" s="118">
        <f>K89</f>
        <v/>
      </c>
      <c r="L88" s="120">
        <f>L89</f>
        <v/>
      </c>
      <c r="M88" s="118">
        <f>M89</f>
        <v/>
      </c>
      <c r="N88" s="120">
        <f>N89</f>
        <v/>
      </c>
      <c r="O88" s="118">
        <f>O89</f>
        <v/>
      </c>
      <c r="P88" s="120">
        <f>P89</f>
        <v/>
      </c>
      <c r="Q88" s="121">
        <f>Q89</f>
        <v/>
      </c>
      <c r="R88" s="118">
        <f>R89</f>
        <v/>
      </c>
      <c r="S88" s="120">
        <f>S89</f>
        <v/>
      </c>
      <c r="T88" s="118">
        <f>T89</f>
        <v/>
      </c>
      <c r="U88" s="120">
        <f>U89</f>
        <v/>
      </c>
      <c r="V88" s="122">
        <f>V89</f>
        <v/>
      </c>
      <c r="W88" s="120">
        <f>IF(L88-N88-U88-V88=0,"","Error")</f>
        <v/>
      </c>
    </row>
    <row r="89" ht="22.5" customHeight="1">
      <c r="A89" s="23" t="n"/>
      <c r="B89" s="18" t="n"/>
      <c r="C89" s="129" t="n"/>
      <c r="D89" s="133" t="inlineStr">
        <is>
          <t>កម្រៃត្រួតពិនិត្យកុងតឺន័រតាមម៉ាស៊ីនស្កែន</t>
        </is>
      </c>
      <c r="E89" s="134" t="inlineStr">
        <is>
          <t>SCF</t>
        </is>
      </c>
      <c r="F89" s="250" t="n"/>
      <c r="G89" s="258">
        <f>SUM(G90:G91)</f>
        <v/>
      </c>
      <c r="H89" s="258">
        <f>SUM(H90:H91)</f>
        <v/>
      </c>
      <c r="I89" s="258">
        <f>SUM(I90:I91)</f>
        <v/>
      </c>
      <c r="J89" s="159">
        <f>SUM(J90:J91)</f>
        <v/>
      </c>
      <c r="K89" s="250">
        <f>SUM(K90:K91)</f>
        <v/>
      </c>
      <c r="L89" s="159">
        <f>SUM(L90:L91)</f>
        <v/>
      </c>
      <c r="M89" s="250">
        <f>SUM(M90:M91)</f>
        <v/>
      </c>
      <c r="N89" s="159">
        <f>SUM(N90:N91)</f>
        <v/>
      </c>
      <c r="O89" s="250">
        <f>SUM(O90:O91)</f>
        <v/>
      </c>
      <c r="P89" s="159">
        <f>SUM(P90:P91)</f>
        <v/>
      </c>
      <c r="Q89" s="160">
        <f>SUM(Q90:Q91)</f>
        <v/>
      </c>
      <c r="R89" s="250">
        <f>SUM(R90:R91)</f>
        <v/>
      </c>
      <c r="S89" s="159">
        <f>SUM(S90:S91)</f>
        <v/>
      </c>
      <c r="T89" s="250">
        <f>SUM(T90:T91)</f>
        <v/>
      </c>
      <c r="U89" s="159">
        <f>SUM(U90:U91)</f>
        <v/>
      </c>
      <c r="V89" s="259">
        <f>L89-N89-U89</f>
        <v/>
      </c>
      <c r="W89" s="159">
        <f>IF(L89-N89-U89-V89=0,"","Error")</f>
        <v/>
      </c>
    </row>
    <row r="90" ht="22.5" customHeight="1">
      <c r="A90" s="23" t="n"/>
      <c r="B90" s="18" t="n"/>
      <c r="C90" s="127" t="n"/>
      <c r="D90" s="14" t="inlineStr">
        <is>
          <t xml:space="preserve">   កម្រៃស្កែនកុងតឺន័រក្រោម ៤០ហ្វីត</t>
        </is>
      </c>
      <c r="E90" s="59" t="inlineStr">
        <is>
          <t>SFS</t>
        </is>
      </c>
      <c r="F90" s="186" t="n"/>
      <c r="G90" s="187" t="n"/>
      <c r="H90" s="187" t="n"/>
      <c r="I90" s="187" t="n"/>
      <c r="J90" s="188" t="n"/>
      <c r="K90" s="186" t="n"/>
      <c r="L90" s="188" t="n"/>
      <c r="M90" s="186" t="n"/>
      <c r="N90" s="188" t="n"/>
      <c r="O90" s="186" t="n"/>
      <c r="P90" s="188" t="n"/>
      <c r="Q90" s="189">
        <f>N90+P90</f>
        <v/>
      </c>
      <c r="R90" s="186" t="n"/>
      <c r="S90" s="188" t="n"/>
      <c r="T90" s="186" t="n"/>
      <c r="U90" s="188" t="n"/>
      <c r="V90" s="190">
        <f>L90-N90-U90</f>
        <v/>
      </c>
      <c r="W90" s="188">
        <f>IF(L90-N90-U90-V90=0,"","Error")</f>
        <v/>
      </c>
    </row>
    <row r="91" ht="22.9" customHeight="1" thickBot="1">
      <c r="A91" s="27" t="n"/>
      <c r="B91" s="24" t="n"/>
      <c r="C91" s="130" t="n"/>
      <c r="D91" s="28" t="inlineStr">
        <is>
          <t xml:space="preserve">   កម្រៃស្កែនកុងតឺន័រចាប់ពី ៤០ហ្វីត ឡើង</t>
        </is>
      </c>
      <c r="E91" s="69" t="inlineStr">
        <is>
          <t>SFL</t>
        </is>
      </c>
      <c r="F91" s="232" t="n"/>
      <c r="G91" s="233" t="n"/>
      <c r="H91" s="233" t="n"/>
      <c r="I91" s="233" t="n"/>
      <c r="J91" s="234" t="n"/>
      <c r="K91" s="232" t="n"/>
      <c r="L91" s="234" t="n"/>
      <c r="M91" s="232" t="n"/>
      <c r="N91" s="234" t="n"/>
      <c r="O91" s="232" t="n"/>
      <c r="P91" s="234" t="n"/>
      <c r="Q91" s="235">
        <f>N91+P91</f>
        <v/>
      </c>
      <c r="R91" s="232" t="n"/>
      <c r="S91" s="234" t="n"/>
      <c r="T91" s="232" t="n"/>
      <c r="U91" s="234" t="n"/>
      <c r="V91" s="236">
        <f>L91-N91-U91</f>
        <v/>
      </c>
      <c r="W91" s="234">
        <f>IF(L91-N91-U91-V91=0,"","Error")</f>
        <v/>
      </c>
    </row>
    <row r="92" ht="22.9" customHeight="1" thickBot="1">
      <c r="A92" s="78" t="inlineStr">
        <is>
          <t>76</t>
        </is>
      </c>
      <c r="B92" s="79" t="inlineStr">
        <is>
          <t>7698</t>
        </is>
      </c>
      <c r="C92" s="95" t="n">
        <v>76981</v>
      </c>
      <c r="D92" s="96" t="inlineStr">
        <is>
          <t xml:space="preserve">ផលហិរញ្ញវត្ថុផ្សេងទៀត </t>
        </is>
      </c>
      <c r="E92" s="90" t="inlineStr">
        <is>
          <t>ORB</t>
        </is>
      </c>
      <c r="F92" s="118" t="n"/>
      <c r="G92" s="251" t="n"/>
      <c r="H92" s="251" t="n"/>
      <c r="I92" s="251" t="n"/>
      <c r="J92" s="252" t="n"/>
      <c r="K92" s="118" t="n"/>
      <c r="L92" s="252" t="n"/>
      <c r="M92" s="118" t="n"/>
      <c r="N92" s="252" t="n"/>
      <c r="O92" s="118" t="n"/>
      <c r="P92" s="252" t="n"/>
      <c r="Q92" s="121">
        <f>N92+P92</f>
        <v/>
      </c>
      <c r="R92" s="118" t="n"/>
      <c r="S92" s="252" t="n"/>
      <c r="T92" s="118" t="n"/>
      <c r="U92" s="252" t="n"/>
      <c r="V92" s="122">
        <f>L92-N92-U92</f>
        <v/>
      </c>
      <c r="W92" s="252">
        <f>IF(L92-N92-U92-V92=0,"","Error")</f>
        <v/>
      </c>
    </row>
    <row r="93" ht="22.9" customHeight="1" thickBot="1">
      <c r="A93" s="313" t="n">
        <v>45292</v>
      </c>
      <c r="B93" s="311" t="n"/>
      <c r="C93" s="311" t="n"/>
      <c r="D93" s="311" t="n"/>
      <c r="E93" s="311" t="n"/>
      <c r="F93" s="314" t="n"/>
      <c r="G93" s="150">
        <f>SUM(G94:G99,G100,G112:G121,G122,G123,G129:G133,G134,G135,G149,G166,G172:G174,G175,G179)</f>
        <v/>
      </c>
      <c r="H93" s="150">
        <f>SUM(H94:H99,H100,H112:H121,H122,H123,H129:H133,H134,H135,H149,H166,H172:H174,H175,H179)</f>
        <v/>
      </c>
      <c r="I93" s="150">
        <f>SUM(I94:I99,I100,I112:I121,I122,I123,I129:I133,I134,I135,I149,I166,I172:I174,I175,I179)</f>
        <v/>
      </c>
      <c r="J93" s="151">
        <f>SUM(J94:J99,J100,J112:J121,J122,J123,J129:J133,J134,J135,J149,J166,J172:J174,J175,J179)</f>
        <v/>
      </c>
      <c r="K93" s="149">
        <f>SUM(K94:K99,K100,K112:K121,K122,K123,K129:K133,K134,K135,K149,K166,K172:K174,K175,K179)</f>
        <v/>
      </c>
      <c r="L93" s="151">
        <f>SUM(L94:L99,L100,L112:L121,L122,L123,L129:L133,L134,L135,L149,L166,L172:L174,L175,L179)</f>
        <v/>
      </c>
      <c r="M93" s="149">
        <f>SUM(M94:M99,M100,M112:M121,M122,M123,M129:M133,M134,M135,M149,M166,M172:M174,M175,M179)</f>
        <v/>
      </c>
      <c r="N93" s="151">
        <f>SUM(N94:N99,N100,N112:N121,N122,N123,N129:N133,N134,N135,N149,N166,N172:N174,N175,N179)</f>
        <v/>
      </c>
      <c r="O93" s="149">
        <f>SUM(O94:O99,O100,O112:O121,O122,O123,O129:O133,O134,O135,O149,O166,O172:O174,O175,O179)</f>
        <v/>
      </c>
      <c r="P93" s="151">
        <f>SUM(P94:P99,P100,P112:P121,P122,P123,P129:P133,P134,P135,P149,P166,P172:P174,P175,P179)</f>
        <v/>
      </c>
      <c r="Q93" s="152">
        <f>SUM(Q94:Q99,Q100,Q112:Q121,Q122,Q123,Q129:Q133,Q134,Q135,Q149,Q166,Q172:Q174,Q175,Q179)</f>
        <v/>
      </c>
      <c r="R93" s="149">
        <f>SUM(R94:R99,R100,R112:R121,R122,R123,R129:R133,R134,R135,R149,R166,R172:R174,R175,R179)</f>
        <v/>
      </c>
      <c r="S93" s="151">
        <f>SUM(S94:S99,S100,S112:S121,S122,S123,S129:S133,S134,S135,S149,S166,S172:S174,S175,S179)</f>
        <v/>
      </c>
      <c r="T93" s="149">
        <f>SUM(T94:T99,T100,T112:T121,T122,T123,T129:T133,T134,T135,T149,T166,T172:T174,T175,T179)</f>
        <v/>
      </c>
      <c r="U93" s="151">
        <f>SUM(U94:U99,U100,U112:U121,U122,U123,U129:U133,U134,U135,U149,U166,U172:U174,U175,U179)</f>
        <v/>
      </c>
      <c r="V93" s="153">
        <f>SUM(V94:V99,V100,V112:V121,V122,V123,V129:V133,V134,V135,V149,V166,V172:V174,V175,V179)</f>
        <v/>
      </c>
      <c r="W93" s="151">
        <f>IF(L93-N93-U93-V93=0,"","Error")</f>
        <v/>
      </c>
    </row>
    <row r="94" ht="22.5" customHeight="1">
      <c r="A94" s="25" t="inlineStr">
        <is>
          <t>70</t>
        </is>
      </c>
      <c r="B94" s="29" t="n">
        <v>7002</v>
      </c>
      <c r="C94" s="20" t="n">
        <v>70025</v>
      </c>
      <c r="D94" s="16" t="inlineStr">
        <is>
          <t>អាករលើតម្លៃបន្ថែម របបនាំចូល (សហគ្រាសប្រេងឥន្ធនៈ)</t>
        </is>
      </c>
      <c r="E94" s="49" t="inlineStr">
        <is>
          <t>VPP</t>
        </is>
      </c>
      <c r="F94" s="123" t="n"/>
      <c r="G94" s="98" t="n"/>
      <c r="H94" s="98" t="n"/>
      <c r="I94" s="98" t="n"/>
      <c r="J94" s="99" t="n"/>
      <c r="K94" s="97" t="n"/>
      <c r="L94" s="99">
        <f>K94+L7</f>
        <v/>
      </c>
      <c r="M94" s="97" t="n"/>
      <c r="N94" s="99">
        <f>M94+N7</f>
        <v/>
      </c>
      <c r="O94" s="97" t="n"/>
      <c r="P94" s="99">
        <f>O94+P7</f>
        <v/>
      </c>
      <c r="Q94" s="100">
        <f>N94+P94</f>
        <v/>
      </c>
      <c r="R94" s="97" t="n"/>
      <c r="S94" s="99">
        <f>R94+S7</f>
        <v/>
      </c>
      <c r="T94" s="97" t="n"/>
      <c r="U94" s="99">
        <f>T94+U7</f>
        <v/>
      </c>
      <c r="V94" s="101">
        <f>L94-N94-U94</f>
        <v/>
      </c>
      <c r="W94" s="99">
        <f>IF(L94-N94-U94-V94=0,"","Error")</f>
        <v/>
      </c>
    </row>
    <row r="95" ht="22.5" customHeight="1">
      <c r="A95" s="15" t="n"/>
      <c r="B95" s="18" t="n"/>
      <c r="C95" s="21" t="n">
        <v>70026</v>
      </c>
      <c r="D95" s="22" t="inlineStr">
        <is>
          <t>អាករលើតម្លៃបន្ថែម របបនាំចូល (សហគ្រាសផ្សេងៗទៀត)</t>
        </is>
      </c>
      <c r="E95" s="50" t="inlineStr">
        <is>
          <t>VOP</t>
        </is>
      </c>
      <c r="F95" s="178" t="n"/>
      <c r="G95" s="179" t="n"/>
      <c r="H95" s="179" t="n"/>
      <c r="I95" s="179" t="n"/>
      <c r="J95" s="180" t="n"/>
      <c r="K95" s="178" t="n"/>
      <c r="L95" s="180">
        <f>K95+L8</f>
        <v/>
      </c>
      <c r="M95" s="178" t="n"/>
      <c r="N95" s="180">
        <f>M95+N8</f>
        <v/>
      </c>
      <c r="O95" s="178" t="n"/>
      <c r="P95" s="180">
        <f>O95+P8</f>
        <v/>
      </c>
      <c r="Q95" s="181">
        <f>N95+P95</f>
        <v/>
      </c>
      <c r="R95" s="178" t="n"/>
      <c r="S95" s="180">
        <f>R95+S8</f>
        <v/>
      </c>
      <c r="T95" s="178" t="n"/>
      <c r="U95" s="180">
        <f>T95+U8</f>
        <v/>
      </c>
      <c r="V95" s="182">
        <f>L95-N95-U95</f>
        <v/>
      </c>
      <c r="W95" s="180">
        <f>IF(L95-N95-U95-V95=0,"","Error")</f>
        <v/>
      </c>
    </row>
    <row r="96" ht="22.9" customHeight="1" thickBot="1">
      <c r="A96" s="15" t="n"/>
      <c r="B96" s="24" t="n"/>
      <c r="C96" s="55" t="n">
        <v>70027</v>
      </c>
      <c r="D96" s="56" t="inlineStr">
        <is>
          <t>អាករលើតម្លៃបន្ថែម របបនាំចូល (ជាបន្ទុករបស់រដ្ឋ)</t>
        </is>
      </c>
      <c r="E96" s="57" t="inlineStr">
        <is>
          <t>VAP</t>
        </is>
      </c>
      <c r="F96" s="107" t="n"/>
      <c r="G96" s="108" t="n"/>
      <c r="H96" s="108" t="n"/>
      <c r="I96" s="108" t="n"/>
      <c r="J96" s="109" t="n"/>
      <c r="K96" s="107" t="n"/>
      <c r="L96" s="109">
        <f>K96+L9</f>
        <v/>
      </c>
      <c r="M96" s="107" t="n"/>
      <c r="N96" s="109">
        <f>M96+N9</f>
        <v/>
      </c>
      <c r="O96" s="107" t="n"/>
      <c r="P96" s="109">
        <f>O96+P9</f>
        <v/>
      </c>
      <c r="Q96" s="110">
        <f>N96+P96</f>
        <v/>
      </c>
      <c r="R96" s="107" t="n"/>
      <c r="S96" s="109">
        <f>R96+S9</f>
        <v/>
      </c>
      <c r="T96" s="107" t="n"/>
      <c r="U96" s="109">
        <f>T96+U9</f>
        <v/>
      </c>
      <c r="V96" s="111">
        <f>L96-N96-U96</f>
        <v/>
      </c>
      <c r="W96" s="109">
        <f>IF(L96-N96-U96-V96=0,"","Error")</f>
        <v/>
      </c>
    </row>
    <row r="97" ht="22.5" customHeight="1">
      <c r="A97" s="15" t="n"/>
      <c r="B97" s="29" t="n">
        <v>7003</v>
      </c>
      <c r="C97" s="20" t="n">
        <v>70032</v>
      </c>
      <c r="D97" s="16" t="inlineStr">
        <is>
          <t>អាករពិសេសលើទំនិញមួយចំនួន របបនាំចូល (សហគ្រាសប្រេងឥន្ធនៈ)</t>
        </is>
      </c>
      <c r="E97" s="49" t="inlineStr">
        <is>
          <t>SPP</t>
        </is>
      </c>
      <c r="F97" s="97" t="n"/>
      <c r="G97" s="98" t="n"/>
      <c r="H97" s="98" t="n"/>
      <c r="I97" s="98" t="n"/>
      <c r="J97" s="99" t="n"/>
      <c r="K97" s="97" t="n"/>
      <c r="L97" s="99">
        <f>K97+L10</f>
        <v/>
      </c>
      <c r="M97" s="97" t="n"/>
      <c r="N97" s="99">
        <f>M97+N10</f>
        <v/>
      </c>
      <c r="O97" s="97" t="n"/>
      <c r="P97" s="99">
        <f>O97+P10</f>
        <v/>
      </c>
      <c r="Q97" s="100">
        <f>N97+P97</f>
        <v/>
      </c>
      <c r="R97" s="97" t="n"/>
      <c r="S97" s="99">
        <f>R97+S10</f>
        <v/>
      </c>
      <c r="T97" s="97" t="n"/>
      <c r="U97" s="99">
        <f>T97+U10</f>
        <v/>
      </c>
      <c r="V97" s="101">
        <f>L97-N97-U97</f>
        <v/>
      </c>
      <c r="W97" s="99">
        <f>IF(L97-N97-U97-V97=0,"","Error")</f>
        <v/>
      </c>
    </row>
    <row r="98" ht="22.9" customHeight="1" thickBot="1">
      <c r="A98" s="15" t="n"/>
      <c r="B98" s="24" t="n"/>
      <c r="C98" s="55" t="n">
        <v>70033</v>
      </c>
      <c r="D98" s="56" t="inlineStr">
        <is>
          <t>អាករពិសេសលើទំនិញមួយចំនួន របបនាំចូល (សហគ្រាសផ្សេងៗទៀត)</t>
        </is>
      </c>
      <c r="E98" s="57" t="inlineStr">
        <is>
          <t>SOP</t>
        </is>
      </c>
      <c r="F98" s="107" t="n"/>
      <c r="G98" s="108" t="n"/>
      <c r="H98" s="108" t="n"/>
      <c r="I98" s="108" t="n"/>
      <c r="J98" s="109" t="n"/>
      <c r="K98" s="107" t="n"/>
      <c r="L98" s="109">
        <f>K98+L11</f>
        <v/>
      </c>
      <c r="M98" s="107" t="n"/>
      <c r="N98" s="109">
        <f>M98+N11</f>
        <v/>
      </c>
      <c r="O98" s="107" t="n"/>
      <c r="P98" s="109">
        <f>O98+P11</f>
        <v/>
      </c>
      <c r="Q98" s="110">
        <f>N98+P98</f>
        <v/>
      </c>
      <c r="R98" s="107" t="n"/>
      <c r="S98" s="109">
        <f>R98+S11</f>
        <v/>
      </c>
      <c r="T98" s="107" t="n"/>
      <c r="U98" s="109">
        <f>T98+U11</f>
        <v/>
      </c>
      <c r="V98" s="111">
        <f>L98-N98-U98</f>
        <v/>
      </c>
      <c r="W98" s="109">
        <f>IF(L98-N98-U98-V98=0,"","Error")</f>
        <v/>
      </c>
    </row>
    <row r="99" ht="22.9" customHeight="1" thickBot="1">
      <c r="A99" s="25" t="inlineStr">
        <is>
          <t>71</t>
        </is>
      </c>
      <c r="B99" s="29" t="n">
        <v>7100</v>
      </c>
      <c r="C99" s="125" t="n">
        <v>71001</v>
      </c>
      <c r="D99" s="39" t="inlineStr">
        <is>
          <t>ពន្ធគយពីការនាំចូល</t>
        </is>
      </c>
      <c r="E99" s="51" t="inlineStr">
        <is>
          <t>COP</t>
        </is>
      </c>
      <c r="F99" s="116" t="n"/>
      <c r="G99" s="113" t="n"/>
      <c r="H99" s="113" t="n"/>
      <c r="I99" s="113" t="n"/>
      <c r="J99" s="114" t="n"/>
      <c r="K99" s="116" t="n"/>
      <c r="L99" s="114">
        <f>K99+L12</f>
        <v/>
      </c>
      <c r="M99" s="116" t="n"/>
      <c r="N99" s="114">
        <f>M99+N12</f>
        <v/>
      </c>
      <c r="O99" s="116" t="n"/>
      <c r="P99" s="114">
        <f>O99+P12</f>
        <v/>
      </c>
      <c r="Q99" s="115">
        <f>N99+P99</f>
        <v/>
      </c>
      <c r="R99" s="116" t="n"/>
      <c r="S99" s="114">
        <f>R99+S12</f>
        <v/>
      </c>
      <c r="T99" s="116" t="n"/>
      <c r="U99" s="114">
        <f>T99+U12</f>
        <v/>
      </c>
      <c r="V99" s="117">
        <f>L99-N99-U99</f>
        <v/>
      </c>
      <c r="W99" s="114">
        <f>IF(L99-N99-U99-V99=0,"","Error")</f>
        <v/>
      </c>
    </row>
    <row r="100" ht="22.9" customHeight="1" thickBot="1">
      <c r="A100" s="23" t="n"/>
      <c r="B100" s="18" t="n"/>
      <c r="C100" s="129" t="n"/>
      <c r="D100" s="91" t="inlineStr">
        <is>
          <t>សរុបកម្រៃពីការ​ងារគយ</t>
        </is>
      </c>
      <c r="E100" s="92" t="n"/>
      <c r="F100" s="154" t="n"/>
      <c r="G100" s="155">
        <f>G101+G102+G103+G111</f>
        <v/>
      </c>
      <c r="H100" s="155">
        <f>H101+H102+H103+H111</f>
        <v/>
      </c>
      <c r="I100" s="155">
        <f>I101+I102+I103+I111</f>
        <v/>
      </c>
      <c r="J100" s="120">
        <f>J101+J102+J103+J111</f>
        <v/>
      </c>
      <c r="K100" s="154">
        <f>K101+K102+K103+K111</f>
        <v/>
      </c>
      <c r="L100" s="120">
        <f>L101+L102+L103+L111</f>
        <v/>
      </c>
      <c r="M100" s="154">
        <f>M101+M102+M103+M111</f>
        <v/>
      </c>
      <c r="N100" s="120">
        <f>N101+N102+N103+N111</f>
        <v/>
      </c>
      <c r="O100" s="154">
        <f>O101+O102+O103+O111</f>
        <v/>
      </c>
      <c r="P100" s="120">
        <f>P101+P102+P103+P111</f>
        <v/>
      </c>
      <c r="Q100" s="121">
        <f>Q101+Q102+Q103+Q111</f>
        <v/>
      </c>
      <c r="R100" s="154">
        <f>R101+R102+R103+R111</f>
        <v/>
      </c>
      <c r="S100" s="120">
        <f>S101+S102+S103+S111</f>
        <v/>
      </c>
      <c r="T100" s="154">
        <f>T101+T102+T103+T111</f>
        <v/>
      </c>
      <c r="U100" s="120">
        <f>U101+U102+U103+U111</f>
        <v/>
      </c>
      <c r="V100" s="156">
        <f>V101+V102+V103+V111</f>
        <v/>
      </c>
      <c r="W100" s="120">
        <f>IF(L100-N100-U100-V100=0,"","Error")</f>
        <v/>
      </c>
    </row>
    <row r="101" ht="22.5" customHeight="1">
      <c r="A101" s="23" t="n"/>
      <c r="B101" s="18" t="n"/>
      <c r="C101" s="129" t="n"/>
      <c r="D101" s="17" t="inlineStr">
        <is>
          <t>កម្រៃស្តុកទំនិញក្នុងសន្និធិគយបណ្តោះអាសន្នហួសកាលកំណត់</t>
        </is>
      </c>
      <c r="E101" s="52" t="inlineStr">
        <is>
          <t>OSF</t>
        </is>
      </c>
      <c r="F101" s="157" t="n"/>
      <c r="G101" s="158" t="n"/>
      <c r="H101" s="158" t="n"/>
      <c r="I101" s="158" t="n"/>
      <c r="J101" s="159" t="n"/>
      <c r="K101" s="157" t="n"/>
      <c r="L101" s="159">
        <f>K101+L14</f>
        <v/>
      </c>
      <c r="M101" s="157" t="n"/>
      <c r="N101" s="159">
        <f>M101+N14</f>
        <v/>
      </c>
      <c r="O101" s="157" t="n"/>
      <c r="P101" s="159">
        <f>O101+P14</f>
        <v/>
      </c>
      <c r="Q101" s="160">
        <f>N101+P101</f>
        <v/>
      </c>
      <c r="R101" s="157" t="n"/>
      <c r="S101" s="159">
        <f>R101+S14</f>
        <v/>
      </c>
      <c r="T101" s="157" t="n"/>
      <c r="U101" s="159">
        <f>T101+U14</f>
        <v/>
      </c>
      <c r="V101" s="161">
        <f>L101-N101-U101</f>
        <v/>
      </c>
      <c r="W101" s="159">
        <f>IF(L101-N101-U101-V101=0,"","Error")</f>
        <v/>
      </c>
    </row>
    <row r="102" ht="22.9" customHeight="1" thickBot="1">
      <c r="A102" s="23" t="n"/>
      <c r="B102" s="18" t="n"/>
      <c r="C102" s="129" t="n"/>
      <c r="D102" s="82" t="inlineStr">
        <is>
          <t>កម្រៃទំនិញនាំចូលសម្រាប់លក់ក្នុងអគារលក់ទំនិញរួចពន្ធ</t>
        </is>
      </c>
      <c r="E102" s="83" t="inlineStr">
        <is>
          <t>DSF</t>
        </is>
      </c>
      <c r="F102" s="162" t="n"/>
      <c r="G102" s="163" t="n"/>
      <c r="H102" s="163" t="n"/>
      <c r="I102" s="163" t="n"/>
      <c r="J102" s="164" t="n"/>
      <c r="K102" s="162" t="n"/>
      <c r="L102" s="164">
        <f>K102+L15</f>
        <v/>
      </c>
      <c r="M102" s="162" t="n"/>
      <c r="N102" s="164">
        <f>M102+N15</f>
        <v/>
      </c>
      <c r="O102" s="162" t="n"/>
      <c r="P102" s="164">
        <f>O102+P15</f>
        <v/>
      </c>
      <c r="Q102" s="165">
        <f>N102+P102</f>
        <v/>
      </c>
      <c r="R102" s="162" t="n"/>
      <c r="S102" s="164">
        <f>R102+S15</f>
        <v/>
      </c>
      <c r="T102" s="162" t="n"/>
      <c r="U102" s="164">
        <f>T102+U15</f>
        <v/>
      </c>
      <c r="V102" s="166">
        <f>L102-N102-U102</f>
        <v/>
      </c>
      <c r="W102" s="164">
        <f>IF(L102-N102-U102-V102=0,"","Error")</f>
        <v/>
      </c>
    </row>
    <row r="103" ht="22.9" customHeight="1" thickBot="1">
      <c r="A103" s="23" t="n"/>
      <c r="B103" s="18" t="n"/>
      <c r="C103" s="129" t="n"/>
      <c r="D103" s="93" t="inlineStr">
        <is>
          <t>សរុបកម្រៃឆ្លងកាត់ (មាតិកាចាស់)</t>
        </is>
      </c>
      <c r="E103" s="94" t="inlineStr">
        <is>
          <t>TRF</t>
        </is>
      </c>
      <c r="F103" s="154" t="n"/>
      <c r="G103" s="155">
        <f>SUM(G104:G110)</f>
        <v/>
      </c>
      <c r="H103" s="155">
        <f>SUM(H104:H110)</f>
        <v/>
      </c>
      <c r="I103" s="155">
        <f>SUM(I104:I110)</f>
        <v/>
      </c>
      <c r="J103" s="120">
        <f>SUM(J104:J110)</f>
        <v/>
      </c>
      <c r="K103" s="154">
        <f>SUM(K104:K110)</f>
        <v/>
      </c>
      <c r="L103" s="120">
        <f>SUM(L104:L110)</f>
        <v/>
      </c>
      <c r="M103" s="154">
        <f>SUM(M104:M110)</f>
        <v/>
      </c>
      <c r="N103" s="120">
        <f>SUM(N104:N110)</f>
        <v/>
      </c>
      <c r="O103" s="154">
        <f>SUM(O104:O110)</f>
        <v/>
      </c>
      <c r="P103" s="120">
        <f>SUM(P104:P110)</f>
        <v/>
      </c>
      <c r="Q103" s="121">
        <f>SUM(Q104:Q110)</f>
        <v/>
      </c>
      <c r="R103" s="154">
        <f>SUM(R104:R110)</f>
        <v/>
      </c>
      <c r="S103" s="120">
        <f>SUM(S104:S110)</f>
        <v/>
      </c>
      <c r="T103" s="154">
        <f>SUM(T104:T110)</f>
        <v/>
      </c>
      <c r="U103" s="120">
        <f>SUM(U104:U110)</f>
        <v/>
      </c>
      <c r="V103" s="156">
        <f>SUM(V104:V110)</f>
        <v/>
      </c>
      <c r="W103" s="120">
        <f>IF(L103-N103-U103-V103=0,"","Error")</f>
        <v/>
      </c>
    </row>
    <row r="104" ht="22.5" customHeight="1">
      <c r="A104" s="23" t="n"/>
      <c r="B104" s="18" t="n"/>
      <c r="C104" s="129" t="n"/>
      <c r="D104" s="37" t="inlineStr">
        <is>
          <t xml:space="preserve">   កម្រៃឆ្លងកាត់ទំនិញផ្ទុកក្នុងកុងតឺន័រ តូចជាងឬស្មើ ២០ហ្វីត (មាតិកាចាស់)</t>
        </is>
      </c>
      <c r="E104" s="53" t="inlineStr">
        <is>
          <t>TFT</t>
        </is>
      </c>
      <c r="F104" s="167" t="n"/>
      <c r="G104" s="168" t="n"/>
      <c r="H104" s="168" t="n"/>
      <c r="I104" s="168" t="n"/>
      <c r="J104" s="169" t="n"/>
      <c r="K104" s="167" t="n"/>
      <c r="L104" s="169">
        <f>K104+L17</f>
        <v/>
      </c>
      <c r="M104" s="167" t="n"/>
      <c r="N104" s="169">
        <f>M104+N17</f>
        <v/>
      </c>
      <c r="O104" s="167" t="n"/>
      <c r="P104" s="169">
        <f>O104+P17</f>
        <v/>
      </c>
      <c r="Q104" s="170">
        <f>N104+P104</f>
        <v/>
      </c>
      <c r="R104" s="167" t="n"/>
      <c r="S104" s="169">
        <f>R104+S17</f>
        <v/>
      </c>
      <c r="T104" s="167" t="n"/>
      <c r="U104" s="169">
        <f>T104+U17</f>
        <v/>
      </c>
      <c r="V104" s="171">
        <f>L104-N104-U104</f>
        <v/>
      </c>
      <c r="W104" s="169">
        <f>IF(L104-N104-U104-V104=0,"","Error")</f>
        <v/>
      </c>
    </row>
    <row r="105" ht="22.5" customHeight="1">
      <c r="A105" s="23" t="n"/>
      <c r="B105" s="18" t="n"/>
      <c r="C105" s="129" t="n"/>
      <c r="D105" s="38" t="inlineStr">
        <is>
          <t xml:space="preserve">   កម្រៃឆ្លងកាត់ទំនិញផ្ទុកក្នុងកុងតឺន័រ លើសពី ២០ហ្វីត (មាតិកាចាស់)</t>
        </is>
      </c>
      <c r="E105" s="54" t="inlineStr">
        <is>
          <t>TFF</t>
        </is>
      </c>
      <c r="F105" s="172" t="n"/>
      <c r="G105" s="173" t="n"/>
      <c r="H105" s="173" t="n"/>
      <c r="I105" s="173" t="n"/>
      <c r="J105" s="174" t="n"/>
      <c r="K105" s="172" t="n"/>
      <c r="L105" s="174">
        <f>K105+L18</f>
        <v/>
      </c>
      <c r="M105" s="172" t="n"/>
      <c r="N105" s="174">
        <f>M105+N18</f>
        <v/>
      </c>
      <c r="O105" s="172" t="n"/>
      <c r="P105" s="174">
        <f>O105+P18</f>
        <v/>
      </c>
      <c r="Q105" s="175">
        <f>N105+P105</f>
        <v/>
      </c>
      <c r="R105" s="172" t="n"/>
      <c r="S105" s="174">
        <f>R105+S18</f>
        <v/>
      </c>
      <c r="T105" s="172" t="n"/>
      <c r="U105" s="174">
        <f>T105+U18</f>
        <v/>
      </c>
      <c r="V105" s="176">
        <f>L105-N105-U105</f>
        <v/>
      </c>
      <c r="W105" s="174">
        <f>IF(L105-N105-U105-V105=0,"","Error")</f>
        <v/>
      </c>
    </row>
    <row r="106" ht="22.5" customHeight="1">
      <c r="A106" s="23" t="n"/>
      <c r="B106" s="18" t="n"/>
      <c r="C106" s="129" t="n"/>
      <c r="D106" s="38" t="inlineStr">
        <is>
          <t xml:space="preserve">   កម្រៃឆ្លងកាត់ទំនិញមិនផ្ទុកក្នុងកុងតឺន័រ (មាតិកាចាស់)</t>
        </is>
      </c>
      <c r="E106" s="54" t="inlineStr">
        <is>
          <t>TFN</t>
        </is>
      </c>
      <c r="F106" s="172" t="n"/>
      <c r="G106" s="173" t="n"/>
      <c r="H106" s="173" t="n"/>
      <c r="I106" s="173" t="n"/>
      <c r="J106" s="174" t="n"/>
      <c r="K106" s="172" t="n"/>
      <c r="L106" s="174">
        <f>K106+L19</f>
        <v/>
      </c>
      <c r="M106" s="172" t="n"/>
      <c r="N106" s="174">
        <f>M106+N19</f>
        <v/>
      </c>
      <c r="O106" s="172" t="n"/>
      <c r="P106" s="174">
        <f>O106+P19</f>
        <v/>
      </c>
      <c r="Q106" s="175">
        <f>N106+P106</f>
        <v/>
      </c>
      <c r="R106" s="172" t="n"/>
      <c r="S106" s="174">
        <f>R106+S19</f>
        <v/>
      </c>
      <c r="T106" s="172" t="n"/>
      <c r="U106" s="174">
        <f>T106+U19</f>
        <v/>
      </c>
      <c r="V106" s="176">
        <f>L106-N106-U106</f>
        <v/>
      </c>
      <c r="W106" s="174">
        <f>IF(L106-N106-U106-V106=0,"","Error")</f>
        <v/>
      </c>
    </row>
    <row r="107" ht="22.5" customHeight="1">
      <c r="A107" s="23" t="n"/>
      <c r="B107" s="18" t="n"/>
      <c r="C107" s="129" t="n"/>
      <c r="D107" s="38" t="inlineStr">
        <is>
          <t xml:space="preserve">   កម្រៃឆ្លងកាត់គោ ក្របី និងសេះរស់ (មាតិកាចាស់)</t>
        </is>
      </c>
      <c r="E107" s="54" t="inlineStr">
        <is>
          <t>TFB</t>
        </is>
      </c>
      <c r="F107" s="172" t="n"/>
      <c r="G107" s="173" t="n"/>
      <c r="H107" s="173" t="n"/>
      <c r="I107" s="173" t="n"/>
      <c r="J107" s="174" t="n"/>
      <c r="K107" s="172" t="n"/>
      <c r="L107" s="174">
        <f>K107+L20</f>
        <v/>
      </c>
      <c r="M107" s="172" t="n"/>
      <c r="N107" s="174">
        <f>M107+N20</f>
        <v/>
      </c>
      <c r="O107" s="172" t="n"/>
      <c r="P107" s="174">
        <f>O107+P20</f>
        <v/>
      </c>
      <c r="Q107" s="175">
        <f>N107+P107</f>
        <v/>
      </c>
      <c r="R107" s="172" t="n"/>
      <c r="S107" s="174">
        <f>R107+S20</f>
        <v/>
      </c>
      <c r="T107" s="172" t="n"/>
      <c r="U107" s="174">
        <f>T107+U20</f>
        <v/>
      </c>
      <c r="V107" s="176">
        <f>L107-N107-U107</f>
        <v/>
      </c>
      <c r="W107" s="174">
        <f>IF(L107-N107-U107-V107=0,"","Error")</f>
        <v/>
      </c>
    </row>
    <row r="108" ht="22.5" customHeight="1">
      <c r="A108" s="23" t="n"/>
      <c r="B108" s="18" t="n"/>
      <c r="C108" s="129" t="n"/>
      <c r="D108" s="38" t="inlineStr">
        <is>
          <t xml:space="preserve">   កម្រៃឆ្លងកាត់ជ្រូក ចៀម និងពពែរស់ (មាតិកាចាស់)</t>
        </is>
      </c>
      <c r="E108" s="54" t="inlineStr">
        <is>
          <t>TFS</t>
        </is>
      </c>
      <c r="F108" s="172" t="n"/>
      <c r="G108" s="173" t="n"/>
      <c r="H108" s="173" t="n"/>
      <c r="I108" s="173" t="n"/>
      <c r="J108" s="174" t="n"/>
      <c r="K108" s="172" t="n"/>
      <c r="L108" s="174">
        <f>K108+L21</f>
        <v/>
      </c>
      <c r="M108" s="172" t="n"/>
      <c r="N108" s="174">
        <f>M108+N21</f>
        <v/>
      </c>
      <c r="O108" s="172" t="n"/>
      <c r="P108" s="174">
        <f>O108+P21</f>
        <v/>
      </c>
      <c r="Q108" s="175">
        <f>N108+P108</f>
        <v/>
      </c>
      <c r="R108" s="172" t="n"/>
      <c r="S108" s="174">
        <f>R108+S21</f>
        <v/>
      </c>
      <c r="T108" s="172" t="n"/>
      <c r="U108" s="174">
        <f>T108+U21</f>
        <v/>
      </c>
      <c r="V108" s="176">
        <f>L108-N108-U108</f>
        <v/>
      </c>
      <c r="W108" s="174">
        <f>IF(L108-N108-U108-V108=0,"","Error")</f>
        <v/>
      </c>
    </row>
    <row r="109" ht="22.5" customHeight="1">
      <c r="A109" s="23" t="n"/>
      <c r="B109" s="18" t="n"/>
      <c r="C109" s="129" t="n"/>
      <c r="D109" s="38" t="inlineStr">
        <is>
          <t xml:space="preserve">   កម្រៃឆ្លងកាត់សត្វស្លាប (មាន់ ទា...) (មាតិកាចាស់)</t>
        </is>
      </c>
      <c r="E109" s="54" t="inlineStr">
        <is>
          <t>TFP</t>
        </is>
      </c>
      <c r="F109" s="172" t="n"/>
      <c r="G109" s="173" t="n"/>
      <c r="H109" s="173" t="n"/>
      <c r="I109" s="173" t="n"/>
      <c r="J109" s="174" t="n"/>
      <c r="K109" s="172" t="n"/>
      <c r="L109" s="174">
        <f>K109+L22</f>
        <v/>
      </c>
      <c r="M109" s="172" t="n"/>
      <c r="N109" s="174">
        <f>M109+N22</f>
        <v/>
      </c>
      <c r="O109" s="172" t="n"/>
      <c r="P109" s="174">
        <f>O109+P22</f>
        <v/>
      </c>
      <c r="Q109" s="175">
        <f>N109+P109</f>
        <v/>
      </c>
      <c r="R109" s="172" t="n"/>
      <c r="S109" s="174">
        <f>R109+S22</f>
        <v/>
      </c>
      <c r="T109" s="172" t="n"/>
      <c r="U109" s="174">
        <f>T109+U22</f>
        <v/>
      </c>
      <c r="V109" s="176">
        <f>L109-N109-U109</f>
        <v/>
      </c>
      <c r="W109" s="174">
        <f>IF(L109-N109-U109-V109=0,"","Error")</f>
        <v/>
      </c>
    </row>
    <row r="110" ht="22.5" customHeight="1">
      <c r="A110" s="23" t="n"/>
      <c r="B110" s="18" t="n"/>
      <c r="C110" s="129" t="n"/>
      <c r="D110" s="38" t="inlineStr">
        <is>
          <t xml:space="preserve">   កម្រៃឆ្លងកាត់ផលិតផលជលផល (មាតិកាចាស់)</t>
        </is>
      </c>
      <c r="E110" s="54" t="inlineStr">
        <is>
          <t>TFA</t>
        </is>
      </c>
      <c r="F110" s="172" t="n"/>
      <c r="G110" s="173" t="n"/>
      <c r="H110" s="173" t="n"/>
      <c r="I110" s="173" t="n"/>
      <c r="J110" s="174" t="n"/>
      <c r="K110" s="172" t="n"/>
      <c r="L110" s="174">
        <f>K110+L23</f>
        <v/>
      </c>
      <c r="M110" s="172" t="n"/>
      <c r="N110" s="174">
        <f>M110+N23</f>
        <v/>
      </c>
      <c r="O110" s="172" t="n"/>
      <c r="P110" s="174">
        <f>O110+P23</f>
        <v/>
      </c>
      <c r="Q110" s="175">
        <f>N110+P110</f>
        <v/>
      </c>
      <c r="R110" s="172" t="n"/>
      <c r="S110" s="174">
        <f>R110+S23</f>
        <v/>
      </c>
      <c r="T110" s="172" t="n"/>
      <c r="U110" s="174">
        <f>T110+U23</f>
        <v/>
      </c>
      <c r="V110" s="176">
        <f>L110-N110-U110</f>
        <v/>
      </c>
      <c r="W110" s="174">
        <f>IF(L110-N110-U110-V110=0,"","Error")</f>
        <v/>
      </c>
    </row>
    <row r="111" ht="22.5" customHeight="1">
      <c r="A111" s="23" t="n"/>
      <c r="B111" s="18" t="n"/>
      <c r="C111" s="177" t="n"/>
      <c r="D111" s="22" t="inlineStr">
        <is>
          <t>កម្រៃផ្សេងៗ</t>
        </is>
      </c>
      <c r="E111" s="50" t="inlineStr">
        <is>
          <t>OFS</t>
        </is>
      </c>
      <c r="F111" s="178" t="n"/>
      <c r="G111" s="179" t="n"/>
      <c r="H111" s="179" t="n"/>
      <c r="I111" s="179" t="n"/>
      <c r="J111" s="180" t="n"/>
      <c r="K111" s="178" t="n"/>
      <c r="L111" s="180">
        <f>K111+L24</f>
        <v/>
      </c>
      <c r="M111" s="178" t="n"/>
      <c r="N111" s="180">
        <f>M111+N24</f>
        <v/>
      </c>
      <c r="O111" s="178" t="n"/>
      <c r="P111" s="180">
        <f>O111+P24</f>
        <v/>
      </c>
      <c r="Q111" s="181">
        <f>N111+P111</f>
        <v/>
      </c>
      <c r="R111" s="178" t="n"/>
      <c r="S111" s="180">
        <f>R111+S24</f>
        <v/>
      </c>
      <c r="T111" s="178" t="n"/>
      <c r="U111" s="180">
        <f>T111+U24</f>
        <v/>
      </c>
      <c r="V111" s="182">
        <f>L111-N111-U111</f>
        <v/>
      </c>
      <c r="W111" s="180">
        <f>IF(L111-N111-U111-V111=0,"","Error")</f>
        <v/>
      </c>
    </row>
    <row r="112" ht="22.5" customHeight="1">
      <c r="A112" s="15" t="n"/>
      <c r="B112" s="18" t="n"/>
      <c r="C112" s="21" t="n">
        <v>71003</v>
      </c>
      <c r="D112" s="22" t="inlineStr">
        <is>
          <t>ពន្ធគយលើផលិតផលតេលសិលា</t>
        </is>
      </c>
      <c r="E112" s="50" t="inlineStr">
        <is>
          <t>CPP</t>
        </is>
      </c>
      <c r="F112" s="178" t="n"/>
      <c r="G112" s="179" t="n"/>
      <c r="H112" s="179" t="n"/>
      <c r="I112" s="179" t="n"/>
      <c r="J112" s="180" t="n"/>
      <c r="K112" s="178" t="n"/>
      <c r="L112" s="180">
        <f>K112+L25</f>
        <v/>
      </c>
      <c r="M112" s="178" t="n"/>
      <c r="N112" s="180">
        <f>M112+N25</f>
        <v/>
      </c>
      <c r="O112" s="178" t="n"/>
      <c r="P112" s="180">
        <f>O112+P25</f>
        <v/>
      </c>
      <c r="Q112" s="181">
        <f>N112+P112</f>
        <v/>
      </c>
      <c r="R112" s="178" t="n"/>
      <c r="S112" s="180">
        <f>R112+S25</f>
        <v/>
      </c>
      <c r="T112" s="178" t="n"/>
      <c r="U112" s="180">
        <f>T112+U25</f>
        <v/>
      </c>
      <c r="V112" s="182">
        <f>L112-N112-U112</f>
        <v/>
      </c>
      <c r="W112" s="180">
        <f>IF(L112-N112-U112-V112=0,"","Error")</f>
        <v/>
      </c>
    </row>
    <row r="113" ht="22.5" customHeight="1">
      <c r="A113" s="15" t="n"/>
      <c r="B113" s="18" t="n"/>
      <c r="C113" s="21" t="n">
        <v>71004</v>
      </c>
      <c r="D113" s="22" t="inlineStr">
        <is>
          <t>អាករបន្ថែមលើផលិតផលតេលសិលាសម្រាប់ថែទាំផ្លូវថ្នល់</t>
        </is>
      </c>
      <c r="E113" s="50" t="inlineStr">
        <is>
          <t>ATP</t>
        </is>
      </c>
      <c r="F113" s="178" t="n"/>
      <c r="G113" s="179" t="n"/>
      <c r="H113" s="179" t="n"/>
      <c r="I113" s="179" t="n"/>
      <c r="J113" s="180" t="n"/>
      <c r="K113" s="178" t="n"/>
      <c r="L113" s="180">
        <f>K113+L26</f>
        <v/>
      </c>
      <c r="M113" s="178" t="n"/>
      <c r="N113" s="180">
        <f>M113+N26</f>
        <v/>
      </c>
      <c r="O113" s="178" t="n"/>
      <c r="P113" s="180">
        <f>O113+P26</f>
        <v/>
      </c>
      <c r="Q113" s="181">
        <f>N113+P113</f>
        <v/>
      </c>
      <c r="R113" s="178" t="n"/>
      <c r="S113" s="180">
        <f>R113+S26</f>
        <v/>
      </c>
      <c r="T113" s="178" t="n"/>
      <c r="U113" s="180">
        <f>T113+U26</f>
        <v/>
      </c>
      <c r="V113" s="182">
        <f>L113-N113-U113</f>
        <v/>
      </c>
      <c r="W113" s="180">
        <f>IF(L113-N113-U113-V113=0,"","Error")</f>
        <v/>
      </c>
    </row>
    <row r="114" ht="22.5" customHeight="1">
      <c r="A114" s="15" t="n"/>
      <c r="B114" s="18" t="n"/>
      <c r="C114" s="21" t="n">
        <v>71005</v>
      </c>
      <c r="D114" s="22" t="inlineStr">
        <is>
          <t>ផលពីការលក់ទំនិញរឹបអូស និងទំនិញគ្មានការទាមទារ</t>
        </is>
      </c>
      <c r="E114" s="50" t="inlineStr">
        <is>
          <t>AUC</t>
        </is>
      </c>
      <c r="F114" s="178" t="n"/>
      <c r="G114" s="179" t="n"/>
      <c r="H114" s="179" t="n"/>
      <c r="I114" s="179" t="n"/>
      <c r="J114" s="180" t="n"/>
      <c r="K114" s="178" t="n"/>
      <c r="L114" s="180">
        <f>K114+L27</f>
        <v/>
      </c>
      <c r="M114" s="178" t="n"/>
      <c r="N114" s="180">
        <f>M114+N27</f>
        <v/>
      </c>
      <c r="O114" s="178" t="n"/>
      <c r="P114" s="180">
        <f>O114+P27</f>
        <v/>
      </c>
      <c r="Q114" s="181">
        <f>N114+P114</f>
        <v/>
      </c>
      <c r="R114" s="178" t="n"/>
      <c r="S114" s="180">
        <f>R114+S27</f>
        <v/>
      </c>
      <c r="T114" s="178" t="n"/>
      <c r="U114" s="180">
        <f>T114+U27</f>
        <v/>
      </c>
      <c r="V114" s="182">
        <f>L114-N114-U114</f>
        <v/>
      </c>
      <c r="W114" s="180">
        <f>IF(L114-N114-U114-V114=0,"","Error")</f>
        <v/>
      </c>
    </row>
    <row r="115" ht="22.5" customHeight="1">
      <c r="A115" s="15" t="n"/>
      <c r="B115" s="18" t="n"/>
      <c r="C115" s="21" t="n">
        <v>71006</v>
      </c>
      <c r="D115" s="22" t="inlineStr">
        <is>
          <t>ពិន័យផ្សេងៗលើការនាំចូល</t>
        </is>
      </c>
      <c r="E115" s="50" t="inlineStr">
        <is>
          <t>PIM</t>
        </is>
      </c>
      <c r="F115" s="178" t="n"/>
      <c r="G115" s="179" t="n"/>
      <c r="H115" s="179" t="n"/>
      <c r="I115" s="179" t="n"/>
      <c r="J115" s="180" t="n"/>
      <c r="K115" s="178" t="n"/>
      <c r="L115" s="180">
        <f>K115+L28</f>
        <v/>
      </c>
      <c r="M115" s="178" t="n"/>
      <c r="N115" s="180">
        <f>M115+N28</f>
        <v/>
      </c>
      <c r="O115" s="178" t="n"/>
      <c r="P115" s="180">
        <f>O115+P28</f>
        <v/>
      </c>
      <c r="Q115" s="181">
        <f>N115+P115</f>
        <v/>
      </c>
      <c r="R115" s="178" t="n"/>
      <c r="S115" s="180">
        <f>R115+S28</f>
        <v/>
      </c>
      <c r="T115" s="178" t="n"/>
      <c r="U115" s="180">
        <f>T115+U28</f>
        <v/>
      </c>
      <c r="V115" s="182">
        <f>L115-N115-U115</f>
        <v/>
      </c>
      <c r="W115" s="180">
        <f>IF(L115-N115-U115-V115=0,"","Error")</f>
        <v/>
      </c>
    </row>
    <row r="116" ht="22.9" customHeight="1" thickBot="1">
      <c r="A116" s="15" t="n"/>
      <c r="B116" s="24" t="n"/>
      <c r="C116" s="55" t="n">
        <v>71007</v>
      </c>
      <c r="D116" s="56" t="inlineStr">
        <is>
          <t>ពន្ធនាំចូល (ជាបន្ទុករបស់រដ្ឋ)</t>
        </is>
      </c>
      <c r="E116" s="57" t="inlineStr">
        <is>
          <t>CRP</t>
        </is>
      </c>
      <c r="F116" s="107" t="n"/>
      <c r="G116" s="108" t="n"/>
      <c r="H116" s="108" t="n"/>
      <c r="I116" s="108" t="n"/>
      <c r="J116" s="109" t="n"/>
      <c r="K116" s="107" t="n"/>
      <c r="L116" s="109">
        <f>K116+L29</f>
        <v/>
      </c>
      <c r="M116" s="107" t="n"/>
      <c r="N116" s="109">
        <f>M116+N29</f>
        <v/>
      </c>
      <c r="O116" s="107" t="n"/>
      <c r="P116" s="109">
        <f>O116+P29</f>
        <v/>
      </c>
      <c r="Q116" s="110">
        <f>N116+P116</f>
        <v/>
      </c>
      <c r="R116" s="107" t="n"/>
      <c r="S116" s="109">
        <f>R116+S29</f>
        <v/>
      </c>
      <c r="T116" s="107" t="n"/>
      <c r="U116" s="109">
        <f>T116+U29</f>
        <v/>
      </c>
      <c r="V116" s="111">
        <f>L116-N116-U116</f>
        <v/>
      </c>
      <c r="W116" s="109">
        <f>IF(L116-N116-U116-V116=0,"","Error")</f>
        <v/>
      </c>
    </row>
    <row r="117" ht="22.5" customHeight="1">
      <c r="A117" s="15" t="n"/>
      <c r="B117" s="19" t="inlineStr">
        <is>
          <t>7101</t>
        </is>
      </c>
      <c r="C117" s="20" t="n">
        <v>71011</v>
      </c>
      <c r="D117" s="16" t="inlineStr">
        <is>
          <t>អាករលើការនាំចេញឈើ</t>
        </is>
      </c>
      <c r="E117" s="49" t="inlineStr">
        <is>
          <t>ETW</t>
        </is>
      </c>
      <c r="F117" s="97" t="n"/>
      <c r="G117" s="98" t="n"/>
      <c r="H117" s="98" t="n"/>
      <c r="I117" s="98" t="n"/>
      <c r="J117" s="99" t="n"/>
      <c r="K117" s="97" t="n"/>
      <c r="L117" s="99">
        <f>K117+L30</f>
        <v/>
      </c>
      <c r="M117" s="97" t="n"/>
      <c r="N117" s="99">
        <f>M117+N30</f>
        <v/>
      </c>
      <c r="O117" s="97" t="n"/>
      <c r="P117" s="99">
        <f>O117+P30</f>
        <v/>
      </c>
      <c r="Q117" s="100">
        <f>N117+P117</f>
        <v/>
      </c>
      <c r="R117" s="97" t="n"/>
      <c r="S117" s="99">
        <f>R117+S30</f>
        <v/>
      </c>
      <c r="T117" s="97" t="n"/>
      <c r="U117" s="99">
        <f>T117+U30</f>
        <v/>
      </c>
      <c r="V117" s="101">
        <f>L117-N117-U117</f>
        <v/>
      </c>
      <c r="W117" s="99">
        <f>IF(L117-N117-U117-V117=0,"","Error")</f>
        <v/>
      </c>
    </row>
    <row r="118" ht="22.5" customHeight="1">
      <c r="A118" s="15" t="n"/>
      <c r="B118" s="18" t="n"/>
      <c r="C118" s="21" t="n">
        <v>71012</v>
      </c>
      <c r="D118" s="22" t="inlineStr">
        <is>
          <t>អាករលើការនាំចេញកៅស៊ូ</t>
        </is>
      </c>
      <c r="E118" s="50" t="inlineStr">
        <is>
          <t>ETR</t>
        </is>
      </c>
      <c r="F118" s="178" t="n"/>
      <c r="G118" s="179" t="n"/>
      <c r="H118" s="179" t="n"/>
      <c r="I118" s="179" t="n"/>
      <c r="J118" s="180" t="n"/>
      <c r="K118" s="178" t="n"/>
      <c r="L118" s="180">
        <f>K118+L31</f>
        <v/>
      </c>
      <c r="M118" s="178" t="n"/>
      <c r="N118" s="180">
        <f>M118+N31</f>
        <v/>
      </c>
      <c r="O118" s="178" t="n"/>
      <c r="P118" s="180">
        <f>O118+P31</f>
        <v/>
      </c>
      <c r="Q118" s="181">
        <f>N118+P118</f>
        <v/>
      </c>
      <c r="R118" s="178" t="n"/>
      <c r="S118" s="180">
        <f>R118+S31</f>
        <v/>
      </c>
      <c r="T118" s="178" t="n"/>
      <c r="U118" s="180">
        <f>T118+U31</f>
        <v/>
      </c>
      <c r="V118" s="182">
        <f>L118-N118-U118</f>
        <v/>
      </c>
      <c r="W118" s="180">
        <f>IF(L118-N118-U118-V118=0,"","Error")</f>
        <v/>
      </c>
    </row>
    <row r="119" ht="22.5" customHeight="1">
      <c r="A119" s="15" t="n"/>
      <c r="B119" s="18" t="n"/>
      <c r="C119" s="21" t="n">
        <v>71013</v>
      </c>
      <c r="D119" s="22" t="inlineStr">
        <is>
          <t>អាករលើការនាំចេញផលិតផលតេលសិលា</t>
        </is>
      </c>
      <c r="E119" s="50" t="inlineStr">
        <is>
          <t>ETP</t>
        </is>
      </c>
      <c r="F119" s="178" t="n"/>
      <c r="G119" s="179" t="n"/>
      <c r="H119" s="179" t="n"/>
      <c r="I119" s="179" t="n"/>
      <c r="J119" s="180" t="n"/>
      <c r="K119" s="178" t="n"/>
      <c r="L119" s="180">
        <f>K119+L32</f>
        <v/>
      </c>
      <c r="M119" s="178" t="n"/>
      <c r="N119" s="180">
        <f>M119+N32</f>
        <v/>
      </c>
      <c r="O119" s="178" t="n"/>
      <c r="P119" s="180">
        <f>O119+P32</f>
        <v/>
      </c>
      <c r="Q119" s="181">
        <f>N119+P119</f>
        <v/>
      </c>
      <c r="R119" s="178" t="n"/>
      <c r="S119" s="180">
        <f>R119+S32</f>
        <v/>
      </c>
      <c r="T119" s="178" t="n"/>
      <c r="U119" s="180">
        <f>T119+U32</f>
        <v/>
      </c>
      <c r="V119" s="182">
        <f>L119-N119-U119</f>
        <v/>
      </c>
      <c r="W119" s="180">
        <f>IF(L119-N119-U119-V119=0,"","Error")</f>
        <v/>
      </c>
    </row>
    <row r="120" ht="22.5" customHeight="1">
      <c r="A120" s="15" t="n"/>
      <c r="B120" s="18" t="n"/>
      <c r="C120" s="21" t="n">
        <v>71014</v>
      </c>
      <c r="D120" s="22" t="inlineStr">
        <is>
          <t>អាករលើការនាំចេញទំនិញផ្សេងៗ</t>
        </is>
      </c>
      <c r="E120" s="50" t="inlineStr">
        <is>
          <t>ETO</t>
        </is>
      </c>
      <c r="F120" s="178" t="n"/>
      <c r="G120" s="179" t="n"/>
      <c r="H120" s="179" t="n"/>
      <c r="I120" s="179" t="n"/>
      <c r="J120" s="180" t="n"/>
      <c r="K120" s="178" t="n"/>
      <c r="L120" s="180">
        <f>K120+L33</f>
        <v/>
      </c>
      <c r="M120" s="178" t="n"/>
      <c r="N120" s="180">
        <f>M120+N33</f>
        <v/>
      </c>
      <c r="O120" s="178" t="n"/>
      <c r="P120" s="180">
        <f>O120+P33</f>
        <v/>
      </c>
      <c r="Q120" s="181">
        <f>N120+P120</f>
        <v/>
      </c>
      <c r="R120" s="178" t="n"/>
      <c r="S120" s="180">
        <f>R120+S33</f>
        <v/>
      </c>
      <c r="T120" s="178" t="n"/>
      <c r="U120" s="180">
        <f>T120+U33</f>
        <v/>
      </c>
      <c r="V120" s="182">
        <f>L120-N120-U120</f>
        <v/>
      </c>
      <c r="W120" s="180">
        <f>IF(L120-N120-U120-V120=0,"","Error")</f>
        <v/>
      </c>
    </row>
    <row r="121" ht="22.9" customHeight="1" thickBot="1">
      <c r="A121" s="81" t="n"/>
      <c r="B121" s="24" t="n"/>
      <c r="C121" s="55" t="n">
        <v>71016</v>
      </c>
      <c r="D121" s="56" t="inlineStr">
        <is>
          <t>ពិន័យផ្សេងៗលើការនាំចេញ</t>
        </is>
      </c>
      <c r="E121" s="57" t="inlineStr">
        <is>
          <t>PEX</t>
        </is>
      </c>
      <c r="F121" s="107" t="n"/>
      <c r="G121" s="108" t="n"/>
      <c r="H121" s="108" t="n"/>
      <c r="I121" s="108" t="n"/>
      <c r="J121" s="109" t="n"/>
      <c r="K121" s="107" t="n"/>
      <c r="L121" s="109">
        <f>K121+L34</f>
        <v/>
      </c>
      <c r="M121" s="107" t="n"/>
      <c r="N121" s="109">
        <f>M121+N34</f>
        <v/>
      </c>
      <c r="O121" s="107" t="n"/>
      <c r="P121" s="109">
        <f>O121+P34</f>
        <v/>
      </c>
      <c r="Q121" s="110">
        <f>N121+P121</f>
        <v/>
      </c>
      <c r="R121" s="107" t="n"/>
      <c r="S121" s="109">
        <f>R121+S34</f>
        <v/>
      </c>
      <c r="T121" s="107" t="n"/>
      <c r="U121" s="109">
        <f>T121+U34</f>
        <v/>
      </c>
      <c r="V121" s="111">
        <f>L121-N121-U121</f>
        <v/>
      </c>
      <c r="W121" s="109">
        <f>IF(L121-N121-U121-V121=0,"","Error")</f>
        <v/>
      </c>
    </row>
    <row r="122" ht="22.9" customHeight="1" thickBot="1">
      <c r="A122" s="25" t="inlineStr">
        <is>
          <t>73</t>
        </is>
      </c>
      <c r="B122" s="19" t="inlineStr">
        <is>
          <t>7301</t>
        </is>
      </c>
      <c r="C122" s="26" t="n">
        <v>73011</v>
      </c>
      <c r="D122" s="36" t="inlineStr">
        <is>
          <t>ការលក់សម្ភារបរិក្ខារ សម្ភារខូចខាត សម្ភារសិក្សា</t>
        </is>
      </c>
      <c r="E122" s="58" t="inlineStr">
        <is>
          <t>SOS</t>
        </is>
      </c>
      <c r="F122" s="183" t="n"/>
      <c r="G122" s="184" t="n"/>
      <c r="H122" s="184" t="n"/>
      <c r="I122" s="184" t="n"/>
      <c r="J122" s="114" t="n"/>
      <c r="K122" s="183" t="n"/>
      <c r="L122" s="114">
        <f>K122+L35</f>
        <v/>
      </c>
      <c r="M122" s="183" t="n"/>
      <c r="N122" s="114">
        <f>M122+N35</f>
        <v/>
      </c>
      <c r="O122" s="183" t="n"/>
      <c r="P122" s="114">
        <f>O122+P35</f>
        <v/>
      </c>
      <c r="Q122" s="115">
        <f>N122+P122</f>
        <v/>
      </c>
      <c r="R122" s="183" t="n"/>
      <c r="S122" s="114">
        <f>R122+S35</f>
        <v/>
      </c>
      <c r="T122" s="183" t="n"/>
      <c r="U122" s="114">
        <f>T122+U35</f>
        <v/>
      </c>
      <c r="V122" s="185">
        <f>L122-N122-U122</f>
        <v/>
      </c>
      <c r="W122" s="114">
        <f>IF(L122-N122-U122-V122=0,"","Error")</f>
        <v/>
      </c>
    </row>
    <row r="123" ht="22.9" customHeight="1" thickBot="1">
      <c r="A123" s="23" t="n"/>
      <c r="B123" s="18" t="n"/>
      <c r="C123" s="143" t="inlineStr">
        <is>
          <t>73012</t>
        </is>
      </c>
      <c r="D123" s="128" t="inlineStr">
        <is>
          <t>សរុបលក់ឯកសារ លតាប័ត្រ និងលិខិតបោះពុម្ពផ្សេងៗ</t>
        </is>
      </c>
      <c r="E123" s="90" t="n"/>
      <c r="F123" s="118" t="n"/>
      <c r="G123" s="119">
        <f>SUM(G124:G128)</f>
        <v/>
      </c>
      <c r="H123" s="119">
        <f>SUM(H124:H128)</f>
        <v/>
      </c>
      <c r="I123" s="119">
        <f>SUM(I124:I128)</f>
        <v/>
      </c>
      <c r="J123" s="120">
        <f>SUM(J124:J128)</f>
        <v/>
      </c>
      <c r="K123" s="118">
        <f>SUM(K124:K128)</f>
        <v/>
      </c>
      <c r="L123" s="120">
        <f>SUM(L124:L128)</f>
        <v/>
      </c>
      <c r="M123" s="118">
        <f>SUM(M124:M128)</f>
        <v/>
      </c>
      <c r="N123" s="120">
        <f>SUM(N124:N128)</f>
        <v/>
      </c>
      <c r="O123" s="118">
        <f>SUM(O124:O128)</f>
        <v/>
      </c>
      <c r="P123" s="120">
        <f>SUM(P124:P128)</f>
        <v/>
      </c>
      <c r="Q123" s="121">
        <f>SUM(Q124:Q128)</f>
        <v/>
      </c>
      <c r="R123" s="118">
        <f>SUM(R124:R128)</f>
        <v/>
      </c>
      <c r="S123" s="120">
        <f>SUM(S124:S128)</f>
        <v/>
      </c>
      <c r="T123" s="118">
        <f>SUM(T124:T128)</f>
        <v/>
      </c>
      <c r="U123" s="120">
        <f>SUM(U124:U128)</f>
        <v/>
      </c>
      <c r="V123" s="122">
        <f>SUM(V124:V128)</f>
        <v/>
      </c>
      <c r="W123" s="120">
        <f>IF(L123-N123-U123-V123=0,"","Error")</f>
        <v/>
      </c>
    </row>
    <row r="124" ht="22.5" customHeight="1">
      <c r="A124" s="23" t="n"/>
      <c r="B124" s="18" t="n"/>
      <c r="C124" s="127" t="n"/>
      <c r="D124" s="14" t="inlineStr">
        <is>
          <t>កម្រៃលតាប័ត្ររថយន្ដ</t>
        </is>
      </c>
      <c r="E124" s="59" t="inlineStr">
        <is>
          <t>VVF</t>
        </is>
      </c>
      <c r="F124" s="186" t="n"/>
      <c r="G124" s="187" t="n"/>
      <c r="H124" s="187" t="n"/>
      <c r="I124" s="187" t="n"/>
      <c r="J124" s="188" t="n"/>
      <c r="K124" s="186" t="n"/>
      <c r="L124" s="188">
        <f>K124+L37</f>
        <v/>
      </c>
      <c r="M124" s="186" t="n"/>
      <c r="N124" s="188">
        <f>M124+N37</f>
        <v/>
      </c>
      <c r="O124" s="186" t="n"/>
      <c r="P124" s="188">
        <f>O124+P37</f>
        <v/>
      </c>
      <c r="Q124" s="189">
        <f>N124+P124</f>
        <v/>
      </c>
      <c r="R124" s="186" t="n"/>
      <c r="S124" s="188">
        <f>R124+S37</f>
        <v/>
      </c>
      <c r="T124" s="186" t="n"/>
      <c r="U124" s="188">
        <f>T124+U37</f>
        <v/>
      </c>
      <c r="V124" s="190">
        <f>L124-N124-U124</f>
        <v/>
      </c>
      <c r="W124" s="188">
        <f>IF(L124-N124-U124-V124=0,"","Error")</f>
        <v/>
      </c>
    </row>
    <row r="125" ht="22.5" customHeight="1">
      <c r="A125" s="23" t="n"/>
      <c r="B125" s="18" t="n"/>
      <c r="C125" s="127" t="n"/>
      <c r="D125" s="6" t="inlineStr">
        <is>
          <t>កម្រៃត្រាពន្ធគយ</t>
        </is>
      </c>
      <c r="E125" s="60" t="inlineStr">
        <is>
          <t>CSF</t>
        </is>
      </c>
      <c r="F125" s="144" t="n"/>
      <c r="G125" s="145" t="n"/>
      <c r="H125" s="145" t="n"/>
      <c r="I125" s="145" t="n"/>
      <c r="J125" s="146" t="n"/>
      <c r="K125" s="144" t="n"/>
      <c r="L125" s="146">
        <f>K125+L38</f>
        <v/>
      </c>
      <c r="M125" s="144" t="n"/>
      <c r="N125" s="146">
        <f>M125+N38</f>
        <v/>
      </c>
      <c r="O125" s="144" t="n"/>
      <c r="P125" s="146">
        <f>O125+P38</f>
        <v/>
      </c>
      <c r="Q125" s="147">
        <f>N125+P125</f>
        <v/>
      </c>
      <c r="R125" s="144" t="n"/>
      <c r="S125" s="146">
        <f>R125+S38</f>
        <v/>
      </c>
      <c r="T125" s="144" t="n"/>
      <c r="U125" s="146">
        <f>T125+U38</f>
        <v/>
      </c>
      <c r="V125" s="148">
        <f>L125-N125-U125</f>
        <v/>
      </c>
      <c r="W125" s="146">
        <f>IF(L125-N125-U125-V125=0,"","Error")</f>
        <v/>
      </c>
    </row>
    <row r="126" ht="22.5" customHeight="1">
      <c r="A126" s="23" t="n"/>
      <c r="B126" s="18" t="n"/>
      <c r="C126" s="127" t="n"/>
      <c r="D126" s="6" t="inlineStr">
        <is>
          <t>កម្រៃតែមប្រិ៍អាករ</t>
        </is>
      </c>
      <c r="E126" s="60" t="inlineStr">
        <is>
          <t>STF</t>
        </is>
      </c>
      <c r="F126" s="144" t="n"/>
      <c r="G126" s="145" t="n"/>
      <c r="H126" s="145" t="n"/>
      <c r="I126" s="145" t="n"/>
      <c r="J126" s="146" t="n"/>
      <c r="K126" s="144" t="n"/>
      <c r="L126" s="146">
        <f>K126+L39</f>
        <v/>
      </c>
      <c r="M126" s="144" t="n"/>
      <c r="N126" s="146">
        <f>M126+N39</f>
        <v/>
      </c>
      <c r="O126" s="144" t="n"/>
      <c r="P126" s="146">
        <f>O126+P39</f>
        <v/>
      </c>
      <c r="Q126" s="147">
        <f>N126+P126</f>
        <v/>
      </c>
      <c r="R126" s="144" t="n"/>
      <c r="S126" s="146">
        <f>R126+S39</f>
        <v/>
      </c>
      <c r="T126" s="144" t="n"/>
      <c r="U126" s="146">
        <f>T126+U39</f>
        <v/>
      </c>
      <c r="V126" s="148">
        <f>L126-N126-U126</f>
        <v/>
      </c>
      <c r="W126" s="146">
        <f>IF(L126-N126-U126-V126=0,"","Error")</f>
        <v/>
      </c>
    </row>
    <row r="127" ht="22.5" customHeight="1">
      <c r="A127" s="23" t="n"/>
      <c r="B127" s="18" t="n"/>
      <c r="C127" s="127" t="n"/>
      <c r="D127" s="6" t="inlineStr">
        <is>
          <t>កម្រៃបណ្ណដឹកជញ្ជូនទំនិញ</t>
        </is>
      </c>
      <c r="E127" s="60" t="inlineStr">
        <is>
          <t>TSF</t>
        </is>
      </c>
      <c r="F127" s="144" t="n"/>
      <c r="G127" s="145" t="n"/>
      <c r="H127" s="145" t="n"/>
      <c r="I127" s="145" t="n"/>
      <c r="J127" s="146" t="n"/>
      <c r="K127" s="144" t="n"/>
      <c r="L127" s="146">
        <f>K127+L40</f>
        <v/>
      </c>
      <c r="M127" s="144" t="n"/>
      <c r="N127" s="146">
        <f>M127+N40</f>
        <v/>
      </c>
      <c r="O127" s="144" t="n"/>
      <c r="P127" s="146">
        <f>O127+P40</f>
        <v/>
      </c>
      <c r="Q127" s="147">
        <f>N127+P127</f>
        <v/>
      </c>
      <c r="R127" s="144" t="n"/>
      <c r="S127" s="146">
        <f>R127+S40</f>
        <v/>
      </c>
      <c r="T127" s="144" t="n"/>
      <c r="U127" s="146">
        <f>T127+U40</f>
        <v/>
      </c>
      <c r="V127" s="148">
        <f>L127-N127-U127</f>
        <v/>
      </c>
      <c r="W127" s="146">
        <f>IF(L127-N127-U127-V127=0,"","Error")</f>
        <v/>
      </c>
    </row>
    <row r="128" ht="22.5" customHeight="1">
      <c r="A128" s="23" t="n"/>
      <c r="B128" s="18" t="n"/>
      <c r="C128" s="127" t="n"/>
      <c r="D128" s="7" t="inlineStr">
        <is>
          <t>កម្រៃសៀលកុងតឺន័រ</t>
        </is>
      </c>
      <c r="E128" s="61" t="inlineStr">
        <is>
          <t>CCS</t>
        </is>
      </c>
      <c r="F128" s="191" t="n"/>
      <c r="G128" s="192" t="n"/>
      <c r="H128" s="192" t="n"/>
      <c r="I128" s="192" t="n"/>
      <c r="J128" s="193" t="n"/>
      <c r="K128" s="191" t="n"/>
      <c r="L128" s="193">
        <f>K128+L41</f>
        <v/>
      </c>
      <c r="M128" s="191" t="n"/>
      <c r="N128" s="193">
        <f>M128+N41</f>
        <v/>
      </c>
      <c r="O128" s="191" t="n"/>
      <c r="P128" s="193">
        <f>O128+P41</f>
        <v/>
      </c>
      <c r="Q128" s="194">
        <f>N128+P128</f>
        <v/>
      </c>
      <c r="R128" s="191" t="n"/>
      <c r="S128" s="193">
        <f>R128+S41</f>
        <v/>
      </c>
      <c r="T128" s="191" t="n"/>
      <c r="U128" s="193">
        <f>T128+U41</f>
        <v/>
      </c>
      <c r="V128" s="195">
        <f>L128-N128-U128</f>
        <v/>
      </c>
      <c r="W128" s="193">
        <f>IF(L128-N128-U128-V128=0,"","Error")</f>
        <v/>
      </c>
    </row>
    <row r="129" ht="22.5" customHeight="1">
      <c r="A129" s="15" t="n"/>
      <c r="B129" s="18" t="n"/>
      <c r="C129" s="21" t="n">
        <v>73013</v>
      </c>
      <c r="D129" s="22" t="inlineStr">
        <is>
          <t>ផលបានពីការលក់ទ្រព្យសម្បត្តិកំទេចកំទី</t>
        </is>
      </c>
      <c r="E129" s="62" t="inlineStr">
        <is>
          <t>SOM</t>
        </is>
      </c>
      <c r="F129" s="178" t="n"/>
      <c r="G129" s="179" t="n"/>
      <c r="H129" s="179" t="n"/>
      <c r="I129" s="179" t="n"/>
      <c r="J129" s="180" t="n"/>
      <c r="K129" s="178" t="n"/>
      <c r="L129" s="180">
        <f>K129+L42</f>
        <v/>
      </c>
      <c r="M129" s="178" t="n"/>
      <c r="N129" s="180">
        <f>M129+N42</f>
        <v/>
      </c>
      <c r="O129" s="178" t="n"/>
      <c r="P129" s="180">
        <f>O129+P42</f>
        <v/>
      </c>
      <c r="Q129" s="181">
        <f>N129+P129</f>
        <v/>
      </c>
      <c r="R129" s="178" t="n"/>
      <c r="S129" s="180">
        <f>R129+S42</f>
        <v/>
      </c>
      <c r="T129" s="178" t="n"/>
      <c r="U129" s="180">
        <f>T129+U42</f>
        <v/>
      </c>
      <c r="V129" s="182">
        <f>L129-N129-U129</f>
        <v/>
      </c>
      <c r="W129" s="180">
        <f>IF(L129-N129-U129-V129=0,"","Error")</f>
        <v/>
      </c>
    </row>
    <row r="130" ht="22.5" customHeight="1">
      <c r="A130" s="15" t="n"/>
      <c r="B130" s="18" t="n"/>
      <c r="C130" s="21" t="n">
        <v>73015</v>
      </c>
      <c r="D130" s="22" t="inlineStr">
        <is>
          <t>ការលក់មធ្យោបាយដឹកជញ្ជូន និងគ្រឿងចក្រចាស់ៗ ឬខូច</t>
        </is>
      </c>
      <c r="E130" s="62" t="inlineStr">
        <is>
          <t>SOV</t>
        </is>
      </c>
      <c r="F130" s="178" t="n"/>
      <c r="G130" s="179" t="n"/>
      <c r="H130" s="179" t="n"/>
      <c r="I130" s="179" t="n"/>
      <c r="J130" s="180" t="n"/>
      <c r="K130" s="178" t="n"/>
      <c r="L130" s="180">
        <f>K130+L43</f>
        <v/>
      </c>
      <c r="M130" s="178" t="n"/>
      <c r="N130" s="180">
        <f>M130+N43</f>
        <v/>
      </c>
      <c r="O130" s="178" t="n"/>
      <c r="P130" s="180">
        <f>O130+P43</f>
        <v/>
      </c>
      <c r="Q130" s="181">
        <f>N130+P130</f>
        <v/>
      </c>
      <c r="R130" s="178" t="n"/>
      <c r="S130" s="180">
        <f>R130+S43</f>
        <v/>
      </c>
      <c r="T130" s="178" t="n"/>
      <c r="U130" s="180">
        <f>T130+U43</f>
        <v/>
      </c>
      <c r="V130" s="182">
        <f>L130-N130-U130</f>
        <v/>
      </c>
      <c r="W130" s="180">
        <f>IF(L130-N130-U130-V130=0,"","Error")</f>
        <v/>
      </c>
    </row>
    <row r="131" ht="22.5" customHeight="1">
      <c r="A131" s="15" t="n"/>
      <c r="B131" s="18" t="n"/>
      <c r="C131" s="21" t="n">
        <v>73016</v>
      </c>
      <c r="D131" s="22" t="inlineStr">
        <is>
          <t>ការលក់ឧបករណ៍អេឡិចត្រូនិចចាស់ៗ ឬ ខូច</t>
        </is>
      </c>
      <c r="E131" s="62" t="inlineStr">
        <is>
          <t>SOD</t>
        </is>
      </c>
      <c r="F131" s="178" t="n"/>
      <c r="G131" s="179" t="n"/>
      <c r="H131" s="179" t="n"/>
      <c r="I131" s="179" t="n"/>
      <c r="J131" s="180" t="n"/>
      <c r="K131" s="178" t="n"/>
      <c r="L131" s="180">
        <f>K131+L44</f>
        <v/>
      </c>
      <c r="M131" s="178" t="n"/>
      <c r="N131" s="180">
        <f>M131+N44</f>
        <v/>
      </c>
      <c r="O131" s="178" t="n"/>
      <c r="P131" s="180">
        <f>O131+P44</f>
        <v/>
      </c>
      <c r="Q131" s="181">
        <f>N131+P131</f>
        <v/>
      </c>
      <c r="R131" s="178" t="n"/>
      <c r="S131" s="180">
        <f>R131+S44</f>
        <v/>
      </c>
      <c r="T131" s="178" t="n"/>
      <c r="U131" s="180">
        <f>T131+U44</f>
        <v/>
      </c>
      <c r="V131" s="182">
        <f>L131-N131-U131</f>
        <v/>
      </c>
      <c r="W131" s="180">
        <f>IF(L131-N131-U131-V131=0,"","Error")</f>
        <v/>
      </c>
    </row>
    <row r="132" ht="22.5" customHeight="1">
      <c r="A132" s="15" t="n"/>
      <c r="B132" s="18" t="n"/>
      <c r="C132" s="21" t="n">
        <v>73017</v>
      </c>
      <c r="D132" s="22" t="inlineStr">
        <is>
          <t>ការលក់ឧបករណ៍អគ្គិសនីចាស់ៗ ឬ ខូច</t>
        </is>
      </c>
      <c r="E132" s="62" t="inlineStr">
        <is>
          <t>SOE</t>
        </is>
      </c>
      <c r="F132" s="178" t="n"/>
      <c r="G132" s="179" t="n"/>
      <c r="H132" s="179" t="n"/>
      <c r="I132" s="179" t="n"/>
      <c r="J132" s="180" t="n"/>
      <c r="K132" s="178" t="n"/>
      <c r="L132" s="180">
        <f>K132+L45</f>
        <v/>
      </c>
      <c r="M132" s="178" t="n"/>
      <c r="N132" s="180">
        <f>M132+N45</f>
        <v/>
      </c>
      <c r="O132" s="178" t="n"/>
      <c r="P132" s="180">
        <f>O132+P45</f>
        <v/>
      </c>
      <c r="Q132" s="181">
        <f>N132+P132</f>
        <v/>
      </c>
      <c r="R132" s="178" t="n"/>
      <c r="S132" s="180">
        <f>R132+S45</f>
        <v/>
      </c>
      <c r="T132" s="178" t="n"/>
      <c r="U132" s="180">
        <f>T132+U45</f>
        <v/>
      </c>
      <c r="V132" s="182">
        <f>L132-N132-U132</f>
        <v/>
      </c>
      <c r="W132" s="180">
        <f>IF(L132-N132-U132-V132=0,"","Error")</f>
        <v/>
      </c>
    </row>
    <row r="133" ht="22.9" customHeight="1" thickBot="1">
      <c r="A133" s="15" t="n"/>
      <c r="B133" s="24" t="n"/>
      <c r="C133" s="55" t="n">
        <v>73018</v>
      </c>
      <c r="D133" s="56" t="inlineStr">
        <is>
          <t>ការលក់ទ្រព្យសម្បត្តិនៃរដ្ឋបាលសាធារណៈផ្សេងទៀត</t>
        </is>
      </c>
      <c r="E133" s="80" t="inlineStr">
        <is>
          <t>SOO</t>
        </is>
      </c>
      <c r="F133" s="107" t="n"/>
      <c r="G133" s="108" t="n"/>
      <c r="H133" s="108" t="n"/>
      <c r="I133" s="108" t="n"/>
      <c r="J133" s="109" t="n"/>
      <c r="K133" s="107" t="n"/>
      <c r="L133" s="109">
        <f>K133+L46</f>
        <v/>
      </c>
      <c r="M133" s="107" t="n"/>
      <c r="N133" s="109">
        <f>M133+N46</f>
        <v/>
      </c>
      <c r="O133" s="107" t="n"/>
      <c r="P133" s="109">
        <f>O133+P46</f>
        <v/>
      </c>
      <c r="Q133" s="110">
        <f>N133+P133</f>
        <v/>
      </c>
      <c r="R133" s="107" t="n"/>
      <c r="S133" s="109">
        <f>R133+S46</f>
        <v/>
      </c>
      <c r="T133" s="107" t="n"/>
      <c r="U133" s="109">
        <f>T133+U46</f>
        <v/>
      </c>
      <c r="V133" s="111">
        <f>L133-N133-U133</f>
        <v/>
      </c>
      <c r="W133" s="109">
        <f>IF(L133-N133-U133-V133=0,"","Error")</f>
        <v/>
      </c>
    </row>
    <row r="134" ht="22.9" customHeight="1" thickBot="1">
      <c r="A134" s="15" t="n"/>
      <c r="B134" s="19" t="inlineStr">
        <is>
          <t>7302</t>
        </is>
      </c>
      <c r="C134" s="26" t="n">
        <v>73024</v>
      </c>
      <c r="D134" s="35" t="inlineStr">
        <is>
          <t>កម្រៃសេវាបង់ថ្លៃសិទ្ធិប្រឡង និងសិក្សាវគ្គជើងសាគយ</t>
        </is>
      </c>
      <c r="E134" s="63" t="inlineStr">
        <is>
          <t>CBF</t>
        </is>
      </c>
      <c r="F134" s="183" t="n"/>
      <c r="G134" s="184" t="n"/>
      <c r="H134" s="184" t="n"/>
      <c r="I134" s="184" t="n"/>
      <c r="J134" s="114" t="n"/>
      <c r="K134" s="183" t="n"/>
      <c r="L134" s="114">
        <f>K134+L47</f>
        <v/>
      </c>
      <c r="M134" s="183" t="n"/>
      <c r="N134" s="114">
        <f>M134+N47</f>
        <v/>
      </c>
      <c r="O134" s="183" t="n"/>
      <c r="P134" s="114">
        <f>O134+P47</f>
        <v/>
      </c>
      <c r="Q134" s="115">
        <f>N134+P134</f>
        <v/>
      </c>
      <c r="R134" s="183" t="n"/>
      <c r="S134" s="114">
        <f>R134+S47</f>
        <v/>
      </c>
      <c r="T134" s="183" t="n"/>
      <c r="U134" s="114">
        <f>T134+U47</f>
        <v/>
      </c>
      <c r="V134" s="185">
        <f>L134-N134-U134</f>
        <v/>
      </c>
      <c r="W134" s="114">
        <f>IF(L134-N134-U134-V134=0,"","Error")</f>
        <v/>
      </c>
    </row>
    <row r="135" ht="45.4" customHeight="1" thickBot="1">
      <c r="A135" s="23" t="n"/>
      <c r="B135" s="15" t="n"/>
      <c r="C135" s="126" t="n">
        <v>73028</v>
      </c>
      <c r="D135" s="128" t="inlineStr">
        <is>
          <t>សរុបចំណូលពីការអនុញ្ញាតរដ្ឋបាល ទម្រង់ការរដ្ឋបាល និងការគ្រប់គ្រង
រដ្ឋបាលផ្សេងៗ</t>
        </is>
      </c>
      <c r="E135" s="90" t="n"/>
      <c r="F135" s="118" t="n"/>
      <c r="G135" s="119">
        <f>G136+G141+G147+G148</f>
        <v/>
      </c>
      <c r="H135" s="119">
        <f>H136+H141+H147+H148</f>
        <v/>
      </c>
      <c r="I135" s="119">
        <f>I136+I141+I147+I148</f>
        <v/>
      </c>
      <c r="J135" s="120">
        <f>J136+J141+J147+J148</f>
        <v/>
      </c>
      <c r="K135" s="118">
        <f>K136+K141+K147+K148</f>
        <v/>
      </c>
      <c r="L135" s="120">
        <f>L136+L141+L147+L148</f>
        <v/>
      </c>
      <c r="M135" s="118">
        <f>M136+M141+M147+M148</f>
        <v/>
      </c>
      <c r="N135" s="120">
        <f>N136+N141+N147+N148</f>
        <v/>
      </c>
      <c r="O135" s="118">
        <f>O136+O141+O147+O148</f>
        <v/>
      </c>
      <c r="P135" s="120">
        <f>P136+P141+P147+P148</f>
        <v/>
      </c>
      <c r="Q135" s="121">
        <f>Q136+Q141+Q147+Q148</f>
        <v/>
      </c>
      <c r="R135" s="118">
        <f>R136+R141+R147+R148</f>
        <v/>
      </c>
      <c r="S135" s="120">
        <f>S136+S141+S147+S148</f>
        <v/>
      </c>
      <c r="T135" s="118">
        <f>T136+T141+T147+T148</f>
        <v/>
      </c>
      <c r="U135" s="120">
        <f>U136+U141+U147+U148</f>
        <v/>
      </c>
      <c r="V135" s="122">
        <f>V136+V141+V147+V148</f>
        <v/>
      </c>
      <c r="W135" s="120">
        <f>IF(L135-N135-U135-V135=0,"","Error")</f>
        <v/>
      </c>
    </row>
    <row r="136" ht="22.9" customHeight="1" thickBot="1">
      <c r="A136" s="23" t="n"/>
      <c r="B136" s="18" t="n"/>
      <c r="C136" s="129" t="n"/>
      <c r="D136" s="141" t="inlineStr">
        <is>
          <t>សរុបកម្រៃចុះបញ្ជិកាប្រតិវេទន៍គយ</t>
        </is>
      </c>
      <c r="E136" s="142" t="n"/>
      <c r="F136" s="196" t="n"/>
      <c r="G136" s="253">
        <f>SUM(G137:G140)</f>
        <v/>
      </c>
      <c r="H136" s="253">
        <f>SUM(H137:H140)</f>
        <v/>
      </c>
      <c r="I136" s="253">
        <f>SUM(I137:I140)</f>
        <v/>
      </c>
      <c r="J136" s="254">
        <f>SUM(J137:J140)</f>
        <v/>
      </c>
      <c r="K136" s="196">
        <f>SUM(K137:K140)</f>
        <v/>
      </c>
      <c r="L136" s="254">
        <f>SUM(L137:L140)</f>
        <v/>
      </c>
      <c r="M136" s="196">
        <f>SUM(M137:M140)</f>
        <v/>
      </c>
      <c r="N136" s="254">
        <f>SUM(N137:N140)</f>
        <v/>
      </c>
      <c r="O136" s="196">
        <f>SUM(O137:O140)</f>
        <v/>
      </c>
      <c r="P136" s="254">
        <f>SUM(P137:P140)</f>
        <v/>
      </c>
      <c r="Q136" s="255">
        <f>SUM(Q137:Q140)</f>
        <v/>
      </c>
      <c r="R136" s="196">
        <f>SUM(R137:R140)</f>
        <v/>
      </c>
      <c r="S136" s="254">
        <f>SUM(S137:S140)</f>
        <v/>
      </c>
      <c r="T136" s="196">
        <f>SUM(T137:T140)</f>
        <v/>
      </c>
      <c r="U136" s="254">
        <f>SUM(U137:U140)</f>
        <v/>
      </c>
      <c r="V136" s="256">
        <f>SUM(V137:V140)</f>
        <v/>
      </c>
      <c r="W136" s="254">
        <f>IF(L136-N136-U136-V136=0,"","Error")</f>
        <v/>
      </c>
    </row>
    <row r="137" ht="22.5" customHeight="1">
      <c r="A137" s="23" t="n"/>
      <c r="B137" s="18" t="n"/>
      <c r="C137" s="129" t="n"/>
      <c r="D137" s="34" t="inlineStr">
        <is>
          <t>កម្រៃចុះបញ្ចិកាប្រតិវេទន៍គយនាំចេញនាំចូលនិងឆ្លងកាត់ (មាតិកាចាស់)</t>
        </is>
      </c>
      <c r="E137" s="87" t="inlineStr">
        <is>
          <t>CDF</t>
        </is>
      </c>
      <c r="F137" s="202" t="n"/>
      <c r="G137" s="203" t="n"/>
      <c r="H137" s="203" t="n"/>
      <c r="I137" s="203" t="n"/>
      <c r="J137" s="204" t="n"/>
      <c r="K137" s="202" t="n"/>
      <c r="L137" s="204">
        <f>K137+L50</f>
        <v/>
      </c>
      <c r="M137" s="202" t="n"/>
      <c r="N137" s="204">
        <f>M137+N50</f>
        <v/>
      </c>
      <c r="O137" s="202" t="n"/>
      <c r="P137" s="204">
        <f>O137+P50</f>
        <v/>
      </c>
      <c r="Q137" s="205">
        <f>N137+P137</f>
        <v/>
      </c>
      <c r="R137" s="202" t="n"/>
      <c r="S137" s="204">
        <f>R137+S50</f>
        <v/>
      </c>
      <c r="T137" s="202" t="n"/>
      <c r="U137" s="204">
        <f>T137+U50</f>
        <v/>
      </c>
      <c r="V137" s="206">
        <f>L137-N137-U137</f>
        <v/>
      </c>
      <c r="W137" s="204">
        <f>IF(L137-N137-U137-V137=0,"","Error")</f>
        <v/>
      </c>
    </row>
    <row r="138" ht="22.5" customHeight="1">
      <c r="A138" s="23" t="n"/>
      <c r="B138" s="18" t="n"/>
      <c r="C138" s="129" t="n"/>
      <c r="D138" s="8" t="inlineStr">
        <is>
          <t xml:space="preserve">ប្រតិវេទន៍គយទំនិញនាំចេញ នាំចូល ដែលមានតម្លៃគិតពន្ធគយក្រោម ១ ០០០ ដុល្លាអាមេរិក </t>
        </is>
      </c>
      <c r="E138" s="64" t="inlineStr">
        <is>
          <t>CDL</t>
        </is>
      </c>
      <c r="F138" s="207" t="n"/>
      <c r="G138" s="208" t="n"/>
      <c r="H138" s="208" t="n"/>
      <c r="I138" s="208" t="n"/>
      <c r="J138" s="209" t="n"/>
      <c r="K138" s="207" t="n"/>
      <c r="L138" s="209">
        <f>K138+L51</f>
        <v/>
      </c>
      <c r="M138" s="207" t="n"/>
      <c r="N138" s="209">
        <f>M138+N51</f>
        <v/>
      </c>
      <c r="O138" s="207" t="n"/>
      <c r="P138" s="209">
        <f>O138+P51</f>
        <v/>
      </c>
      <c r="Q138" s="210">
        <f>N138+P138</f>
        <v/>
      </c>
      <c r="R138" s="207" t="n"/>
      <c r="S138" s="209">
        <f>R138+S51</f>
        <v/>
      </c>
      <c r="T138" s="207" t="n"/>
      <c r="U138" s="209">
        <f>T138+U51</f>
        <v/>
      </c>
      <c r="V138" s="211">
        <f>L138-N138-U138</f>
        <v/>
      </c>
      <c r="W138" s="209">
        <f>IF(L138-N138-U138-V138=0,"","Error")</f>
        <v/>
      </c>
    </row>
    <row r="139" ht="22.5" customHeight="1">
      <c r="A139" s="23" t="n"/>
      <c r="B139" s="18" t="n"/>
      <c r="C139" s="129" t="n"/>
      <c r="D139" s="8" t="inlineStr">
        <is>
          <t>ប្រតិវេទន៍គយទំនិញនាំចេញ នាំចូល ដែលមានតម្លៃគិតពន្ធគយចាប់ពី ១ ០០០ ដុល្លាអាមេរិកឡើង</t>
        </is>
      </c>
      <c r="E139" s="64" t="inlineStr">
        <is>
          <t>CDO</t>
        </is>
      </c>
      <c r="F139" s="207" t="n"/>
      <c r="G139" s="208" t="n"/>
      <c r="H139" s="208" t="n"/>
      <c r="I139" s="208" t="n"/>
      <c r="J139" s="209" t="n"/>
      <c r="K139" s="207" t="n"/>
      <c r="L139" s="209">
        <f>K139+L52</f>
        <v/>
      </c>
      <c r="M139" s="207" t="n"/>
      <c r="N139" s="209">
        <f>M139+N52</f>
        <v/>
      </c>
      <c r="O139" s="207" t="n"/>
      <c r="P139" s="209">
        <f>O139+P52</f>
        <v/>
      </c>
      <c r="Q139" s="210">
        <f>N139+P139</f>
        <v/>
      </c>
      <c r="R139" s="207" t="n"/>
      <c r="S139" s="209">
        <f>R139+S52</f>
        <v/>
      </c>
      <c r="T139" s="207" t="n"/>
      <c r="U139" s="209">
        <f>T139+U52</f>
        <v/>
      </c>
      <c r="V139" s="211">
        <f>L139-N139-U139</f>
        <v/>
      </c>
      <c r="W139" s="209">
        <f>IF(L139-N139-U139-V139=0,"","Error")</f>
        <v/>
      </c>
    </row>
    <row r="140" ht="22.9" customHeight="1" thickBot="1">
      <c r="A140" s="23" t="n"/>
      <c r="B140" s="18" t="n"/>
      <c r="C140" s="129" t="n"/>
      <c r="D140" s="33" t="inlineStr">
        <is>
          <t>ប្រតិវេទន៍គយទំនិញឆ្លងកាត់</t>
        </is>
      </c>
      <c r="E140" s="65" t="inlineStr">
        <is>
          <t>CDT</t>
        </is>
      </c>
      <c r="F140" s="212" t="n"/>
      <c r="G140" s="213" t="n"/>
      <c r="H140" s="213" t="n"/>
      <c r="I140" s="213" t="n"/>
      <c r="J140" s="214" t="n"/>
      <c r="K140" s="212" t="n"/>
      <c r="L140" s="214">
        <f>K140+L53</f>
        <v/>
      </c>
      <c r="M140" s="212" t="n"/>
      <c r="N140" s="214">
        <f>M140+N53</f>
        <v/>
      </c>
      <c r="O140" s="212" t="n"/>
      <c r="P140" s="214">
        <f>O140+P53</f>
        <v/>
      </c>
      <c r="Q140" s="215">
        <f>N140+P140</f>
        <v/>
      </c>
      <c r="R140" s="212" t="n"/>
      <c r="S140" s="214">
        <f>R140+S53</f>
        <v/>
      </c>
      <c r="T140" s="212" t="n"/>
      <c r="U140" s="214">
        <f>T140+U53</f>
        <v/>
      </c>
      <c r="V140" s="216">
        <f>L140-N140-U140</f>
        <v/>
      </c>
      <c r="W140" s="214">
        <f>IF(L140-N140-U140-V140=0,"","Error")</f>
        <v/>
      </c>
    </row>
    <row r="141" ht="22.9" customHeight="1" thickBot="1">
      <c r="A141" s="23" t="n"/>
      <c r="B141" s="18" t="n"/>
      <c r="C141" s="129" t="n"/>
      <c r="D141" s="88" t="inlineStr">
        <is>
          <t>សរុបកម្រៃបែបបទគយ</t>
        </is>
      </c>
      <c r="E141" s="89" t="inlineStr">
        <is>
          <t>CPF</t>
        </is>
      </c>
      <c r="F141" s="118" t="n"/>
      <c r="G141" s="119">
        <f>SUM(G142:G146)</f>
        <v/>
      </c>
      <c r="H141" s="119">
        <f>SUM(H142:H146)</f>
        <v/>
      </c>
      <c r="I141" s="119">
        <f>SUM(I142:I146)</f>
        <v/>
      </c>
      <c r="J141" s="120">
        <f>SUM(J142:J146)</f>
        <v/>
      </c>
      <c r="K141" s="118">
        <f>SUM(K142:K146)</f>
        <v/>
      </c>
      <c r="L141" s="120">
        <f>SUM(L142:L146)</f>
        <v/>
      </c>
      <c r="M141" s="118">
        <f>SUM(M142:M146)</f>
        <v/>
      </c>
      <c r="N141" s="120">
        <f>SUM(N142:N146)</f>
        <v/>
      </c>
      <c r="O141" s="118">
        <f>SUM(O142:O146)</f>
        <v/>
      </c>
      <c r="P141" s="120">
        <f>SUM(P142:P146)</f>
        <v/>
      </c>
      <c r="Q141" s="121">
        <f>SUM(Q142:Q146)</f>
        <v/>
      </c>
      <c r="R141" s="118">
        <f>SUM(R142:R146)</f>
        <v/>
      </c>
      <c r="S141" s="120">
        <f>SUM(S142:S146)</f>
        <v/>
      </c>
      <c r="T141" s="118">
        <f>SUM(T142:T146)</f>
        <v/>
      </c>
      <c r="U141" s="120">
        <f>SUM(U142:U146)</f>
        <v/>
      </c>
      <c r="V141" s="122">
        <f>SUM(V142:V146)</f>
        <v/>
      </c>
      <c r="W141" s="120">
        <f>IF(L141-N141-U141-V141=0,"","Error")</f>
        <v/>
      </c>
    </row>
    <row r="142" ht="22.5" customHeight="1">
      <c r="A142" s="23" t="n"/>
      <c r="B142" s="18" t="n"/>
      <c r="C142" s="129" t="n"/>
      <c r="D142" s="5" t="inlineStr">
        <is>
          <t xml:space="preserve">   កម្រៃបែបបទគយសម្រាប់កុងតឺន័រចាប់ពី ២០ហ្វីត ឡើង​ (មាតិកាចាស់)</t>
        </is>
      </c>
      <c r="E142" s="86" t="inlineStr">
        <is>
          <t>PFC</t>
        </is>
      </c>
      <c r="F142" s="217" t="n"/>
      <c r="G142" s="218" t="n"/>
      <c r="H142" s="218" t="n"/>
      <c r="I142" s="218" t="n"/>
      <c r="J142" s="219" t="n"/>
      <c r="K142" s="217" t="n"/>
      <c r="L142" s="219">
        <f>K142+L55</f>
        <v/>
      </c>
      <c r="M142" s="217" t="n"/>
      <c r="N142" s="219">
        <f>M142+N55</f>
        <v/>
      </c>
      <c r="O142" s="217" t="n"/>
      <c r="P142" s="219">
        <f>O142+P55</f>
        <v/>
      </c>
      <c r="Q142" s="220">
        <f>N142+P142</f>
        <v/>
      </c>
      <c r="R142" s="217" t="n"/>
      <c r="S142" s="219">
        <f>R142+S55</f>
        <v/>
      </c>
      <c r="T142" s="217" t="n"/>
      <c r="U142" s="219">
        <f>T142+U55</f>
        <v/>
      </c>
      <c r="V142" s="221">
        <f>L142-N142-U142</f>
        <v/>
      </c>
      <c r="W142" s="219">
        <f>IF(L142-N142-U142-V142=0,"","Error")</f>
        <v/>
      </c>
    </row>
    <row r="143" ht="45" customHeight="1">
      <c r="A143" s="23" t="n"/>
      <c r="B143" s="18" t="n"/>
      <c r="C143" s="129" t="n"/>
      <c r="D143" s="9" t="inlineStr">
        <is>
          <t xml:space="preserve">   កម្រៃបែបបទគយប្រតិវេទន៍គយទំនិញដែលមានតម្លៃគិតពន្ធគយ ចាប់ពី ១ ០០០ ដុល្លារអាម៉េរិកឡើង ផ្ទុកក្នុងកុងតឺន័រតែមួយ មានច្រើនម្ចាស់</t>
        </is>
      </c>
      <c r="E143" s="59" t="inlineStr">
        <is>
          <t>PFL</t>
        </is>
      </c>
      <c r="F143" s="186" t="n"/>
      <c r="G143" s="187" t="n"/>
      <c r="H143" s="187" t="n"/>
      <c r="I143" s="187" t="n"/>
      <c r="J143" s="188" t="n"/>
      <c r="K143" s="186" t="n"/>
      <c r="L143" s="188">
        <f>K143+L56</f>
        <v/>
      </c>
      <c r="M143" s="186" t="n"/>
      <c r="N143" s="188">
        <f>M143+N56</f>
        <v/>
      </c>
      <c r="O143" s="186" t="n"/>
      <c r="P143" s="188">
        <f>O143+P56</f>
        <v/>
      </c>
      <c r="Q143" s="189">
        <f>N143+P143</f>
        <v/>
      </c>
      <c r="R143" s="186" t="n"/>
      <c r="S143" s="188">
        <f>R143+S56</f>
        <v/>
      </c>
      <c r="T143" s="186" t="n"/>
      <c r="U143" s="188">
        <f>T143+U56</f>
        <v/>
      </c>
      <c r="V143" s="190">
        <f>L143-N143-U143</f>
        <v/>
      </c>
      <c r="W143" s="188">
        <f>IF(L143-N143-U143-V143=0,"","Error")</f>
        <v/>
      </c>
    </row>
    <row r="144" ht="45" customHeight="1">
      <c r="A144" s="23" t="n"/>
      <c r="B144" s="18" t="n"/>
      <c r="C144" s="129" t="n"/>
      <c r="D144" s="10" t="inlineStr">
        <is>
          <t xml:space="preserve">   កម្រៃបែបបទគយប្រតិវេទន៍គយទំនិញដែលមានតម្លៃគិតពន្ធគយ​ ចាប់ពី ១ ០០០ ដុល្លារអាម៉េរិកឡើង មិនផ្ទុកក្នុងកុងតឺន័រឬផ្ទុកក្នុងកុងតឺន័រ​តូចជាង ២០ហ្វីត</t>
        </is>
      </c>
      <c r="E144" s="67" t="inlineStr">
        <is>
          <t>PFN</t>
        </is>
      </c>
      <c r="F144" s="222" t="n"/>
      <c r="G144" s="223" t="n"/>
      <c r="H144" s="223" t="n"/>
      <c r="I144" s="223" t="n"/>
      <c r="J144" s="224" t="n"/>
      <c r="K144" s="222" t="n"/>
      <c r="L144" s="224">
        <f>K144+L57</f>
        <v/>
      </c>
      <c r="M144" s="222" t="n"/>
      <c r="N144" s="224">
        <f>M144+N57</f>
        <v/>
      </c>
      <c r="O144" s="222" t="n"/>
      <c r="P144" s="224">
        <f>O144+P57</f>
        <v/>
      </c>
      <c r="Q144" s="225">
        <f>N144+P144</f>
        <v/>
      </c>
      <c r="R144" s="222" t="n"/>
      <c r="S144" s="224">
        <f>R144+S57</f>
        <v/>
      </c>
      <c r="T144" s="222" t="n"/>
      <c r="U144" s="224">
        <f>T144+U57</f>
        <v/>
      </c>
      <c r="V144" s="226">
        <f>L144-N144-U144</f>
        <v/>
      </c>
      <c r="W144" s="224">
        <f>IF(L144-N144-U144-V144=0,"","Error")</f>
        <v/>
      </c>
    </row>
    <row r="145" ht="45" customHeight="1">
      <c r="A145" s="23" t="n"/>
      <c r="B145" s="18" t="n"/>
      <c r="C145" s="129" t="n"/>
      <c r="D145" s="11" t="inlineStr">
        <is>
          <t xml:space="preserve">    កម្រៃបែបបទគយកុងតឺន័រចាប់ពី ២០ហ្វីតឡើង ចំពោះប្រតិវេទន៍គយទំនិញ​ដែលមានតម្លៃគិតពន្ធគយចាប់ពី ១ ០០០ ដុល្លារអាម៉េរិកឡើង</t>
        </is>
      </c>
      <c r="E145" s="68" t="inlineStr">
        <is>
          <t>PFF</t>
        </is>
      </c>
      <c r="F145" s="227" t="n"/>
      <c r="G145" s="228" t="n"/>
      <c r="H145" s="228" t="n"/>
      <c r="I145" s="228" t="n"/>
      <c r="J145" s="229" t="n"/>
      <c r="K145" s="227" t="n"/>
      <c r="L145" s="229">
        <f>K145+L58</f>
        <v/>
      </c>
      <c r="M145" s="227" t="n"/>
      <c r="N145" s="229">
        <f>M145+N58</f>
        <v/>
      </c>
      <c r="O145" s="227" t="n"/>
      <c r="P145" s="229">
        <f>O145+P58</f>
        <v/>
      </c>
      <c r="Q145" s="230">
        <f>N145+P145</f>
        <v/>
      </c>
      <c r="R145" s="227" t="n"/>
      <c r="S145" s="229">
        <f>R145+S58</f>
        <v/>
      </c>
      <c r="T145" s="227" t="n"/>
      <c r="U145" s="229">
        <f>T145+U58</f>
        <v/>
      </c>
      <c r="V145" s="231">
        <f>L145-N145-U145</f>
        <v/>
      </c>
      <c r="W145" s="229">
        <f>IF(L145-N145-U145-V145=0,"","Error")</f>
        <v/>
      </c>
    </row>
    <row r="146" ht="45" customHeight="1">
      <c r="A146" s="23" t="n"/>
      <c r="B146" s="18" t="n"/>
      <c r="C146" s="129" t="n"/>
      <c r="D146" s="12" t="inlineStr">
        <is>
          <t xml:space="preserve">   កម្រៃបែបបទគយប្រតិវេទន៍គយផលិតផលតេលសិលា ជាប្រេងសាំង ប្រេងសាំង-យន្តហោះ ប្រេងម៉ាស៊ូត ប្រេងកាត ប្រេងខ្មៅ ធ្យូងថ្ម ឧស្ម័ន ឬសារធាតុគីមី MTBE</t>
        </is>
      </c>
      <c r="E146" s="60" t="inlineStr">
        <is>
          <t>PFP</t>
        </is>
      </c>
      <c r="F146" s="144" t="n"/>
      <c r="G146" s="145" t="n"/>
      <c r="H146" s="145" t="n"/>
      <c r="I146" s="145" t="n"/>
      <c r="J146" s="146" t="n"/>
      <c r="K146" s="144" t="n"/>
      <c r="L146" s="146">
        <f>K146+L59</f>
        <v/>
      </c>
      <c r="M146" s="144" t="n"/>
      <c r="N146" s="146">
        <f>M146+N59</f>
        <v/>
      </c>
      <c r="O146" s="144" t="n"/>
      <c r="P146" s="146">
        <f>O146+P59</f>
        <v/>
      </c>
      <c r="Q146" s="147">
        <f>N146+P146</f>
        <v/>
      </c>
      <c r="R146" s="144" t="n"/>
      <c r="S146" s="146">
        <f>R146+S59</f>
        <v/>
      </c>
      <c r="T146" s="144" t="n"/>
      <c r="U146" s="146">
        <f>T146+U59</f>
        <v/>
      </c>
      <c r="V146" s="148">
        <f>L146-N146-U146</f>
        <v/>
      </c>
      <c r="W146" s="146">
        <f>IF(L146-N146-U146-V146=0,"","Error")</f>
        <v/>
      </c>
    </row>
    <row r="147" ht="22.5" customHeight="1">
      <c r="A147" s="23" t="n"/>
      <c r="B147" s="18" t="n"/>
      <c r="C147" s="129" t="n"/>
      <c r="D147" s="12" t="inlineStr">
        <is>
          <t>កម្រៃប័ណ្ណសម្គាល់មធ្យោបាយដឹកជញ្ជូន</t>
        </is>
      </c>
      <c r="E147" s="59" t="inlineStr">
        <is>
          <t>TID</t>
        </is>
      </c>
      <c r="F147" s="186" t="n"/>
      <c r="G147" s="187" t="n"/>
      <c r="H147" s="187" t="n"/>
      <c r="I147" s="187" t="n"/>
      <c r="J147" s="188" t="n"/>
      <c r="K147" s="186" t="n"/>
      <c r="L147" s="188">
        <f>K147+L60</f>
        <v/>
      </c>
      <c r="M147" s="186" t="n"/>
      <c r="N147" s="188">
        <f>M147+N60</f>
        <v/>
      </c>
      <c r="O147" s="186" t="n"/>
      <c r="P147" s="188">
        <f>O147+P60</f>
        <v/>
      </c>
      <c r="Q147" s="189">
        <f>N147+P147</f>
        <v/>
      </c>
      <c r="R147" s="186" t="n"/>
      <c r="S147" s="188">
        <f>R147+S60</f>
        <v/>
      </c>
      <c r="T147" s="186" t="n"/>
      <c r="U147" s="188">
        <f>T147+U60</f>
        <v/>
      </c>
      <c r="V147" s="190">
        <f>L147-N147-U147</f>
        <v/>
      </c>
      <c r="W147" s="188">
        <f>IF(L147-N147-U147-V147=0,"","Error")</f>
        <v/>
      </c>
    </row>
    <row r="148" ht="22.9" customHeight="1" thickBot="1">
      <c r="A148" s="23" t="n"/>
      <c r="B148" s="24" t="n"/>
      <c r="C148" s="140" t="n"/>
      <c r="D148" s="30" t="inlineStr">
        <is>
          <t>កម្រៃសេវាកែតម្រូវ ឬធ្វើទុតិយតាបង្កាន់ដៃពន្ធ និងលតាបត្ររថយន្ត និងគ្រឿងចក្រ</t>
        </is>
      </c>
      <c r="E148" s="69" t="inlineStr">
        <is>
          <t>VAF</t>
        </is>
      </c>
      <c r="F148" s="232" t="n"/>
      <c r="G148" s="233" t="n"/>
      <c r="H148" s="233" t="n"/>
      <c r="I148" s="233" t="n"/>
      <c r="J148" s="234" t="n"/>
      <c r="K148" s="232" t="n"/>
      <c r="L148" s="234">
        <f>K148+L61</f>
        <v/>
      </c>
      <c r="M148" s="232" t="n"/>
      <c r="N148" s="234">
        <f>M148+N61</f>
        <v/>
      </c>
      <c r="O148" s="232" t="n"/>
      <c r="P148" s="234">
        <f>O148+P61</f>
        <v/>
      </c>
      <c r="Q148" s="235">
        <f>N148+P148</f>
        <v/>
      </c>
      <c r="R148" s="232" t="n"/>
      <c r="S148" s="234">
        <f>R148+S61</f>
        <v/>
      </c>
      <c r="T148" s="232" t="n"/>
      <c r="U148" s="234">
        <f>T148+U61</f>
        <v/>
      </c>
      <c r="V148" s="236">
        <f>L148-N148-U148</f>
        <v/>
      </c>
      <c r="W148" s="234">
        <f>IF(L148-N148-U148-V148=0,"","Error")</f>
        <v/>
      </c>
    </row>
    <row r="149" ht="22.9" customHeight="1" thickBot="1">
      <c r="A149" s="23" t="n"/>
      <c r="B149" s="25" t="inlineStr">
        <is>
          <t>7304</t>
        </is>
      </c>
      <c r="C149" s="126" t="n">
        <v>73048</v>
      </c>
      <c r="D149" s="128" t="inlineStr">
        <is>
          <t>សរុបផលពីសេវាផ្សេងៗ</t>
        </is>
      </c>
      <c r="E149" s="89" t="n"/>
      <c r="F149" s="118" t="n"/>
      <c r="G149" s="119">
        <f>G150+G151+G157+G158</f>
        <v/>
      </c>
      <c r="H149" s="119">
        <f>H150+H151+H157+H158</f>
        <v/>
      </c>
      <c r="I149" s="119">
        <f>I150+I151+I157+I158</f>
        <v/>
      </c>
      <c r="J149" s="120">
        <f>J150+J151+J157+J158</f>
        <v/>
      </c>
      <c r="K149" s="118">
        <f>K150+K151+K157+K158</f>
        <v/>
      </c>
      <c r="L149" s="120">
        <f>L150+L151+L157+L158</f>
        <v/>
      </c>
      <c r="M149" s="118">
        <f>M150+M151+M157+M158</f>
        <v/>
      </c>
      <c r="N149" s="120">
        <f>N150+N151+N157+N158</f>
        <v/>
      </c>
      <c r="O149" s="118">
        <f>O150+O151+O157+O158</f>
        <v/>
      </c>
      <c r="P149" s="120">
        <f>P150+P151+P157+P158</f>
        <v/>
      </c>
      <c r="Q149" s="121">
        <f>Q150+Q151+Q157+Q158</f>
        <v/>
      </c>
      <c r="R149" s="118">
        <f>R150+R151+R157+R158</f>
        <v/>
      </c>
      <c r="S149" s="120">
        <f>S150+S151+S157+S158</f>
        <v/>
      </c>
      <c r="T149" s="118">
        <f>T150+T151+T157+T158</f>
        <v/>
      </c>
      <c r="U149" s="120">
        <f>U150+U151+U157+U158</f>
        <v/>
      </c>
      <c r="V149" s="122">
        <f>V150+V151+V157+V158</f>
        <v/>
      </c>
      <c r="W149" s="120">
        <f>IF(L149-N149-U149-V149=0,"","Error")</f>
        <v/>
      </c>
    </row>
    <row r="150" ht="22.9" customHeight="1" thickBot="1">
      <c r="A150" s="23" t="n"/>
      <c r="B150" s="18" t="n"/>
      <c r="C150" s="129" t="n"/>
      <c r="D150" s="32" t="inlineStr">
        <is>
          <t>កម្រៃផ្តល់សេវាតាមវិធានបញ្ជាក់ជាមុន</t>
        </is>
      </c>
      <c r="E150" s="70" t="inlineStr">
        <is>
          <t>ARF</t>
        </is>
      </c>
      <c r="F150" s="237" t="n"/>
      <c r="G150" s="238" t="n"/>
      <c r="H150" s="238" t="n"/>
      <c r="I150" s="238" t="n"/>
      <c r="J150" s="239" t="n"/>
      <c r="K150" s="237" t="n"/>
      <c r="L150" s="239">
        <f>K150+L63</f>
        <v/>
      </c>
      <c r="M150" s="237" t="n"/>
      <c r="N150" s="239">
        <f>M150+N63</f>
        <v/>
      </c>
      <c r="O150" s="237" t="n"/>
      <c r="P150" s="239">
        <f>O150+P63</f>
        <v/>
      </c>
      <c r="Q150" s="240">
        <f>N150+P150</f>
        <v/>
      </c>
      <c r="R150" s="237" t="n"/>
      <c r="S150" s="239">
        <f>R150+S63</f>
        <v/>
      </c>
      <c r="T150" s="237" t="n"/>
      <c r="U150" s="239">
        <f>T150+U63</f>
        <v/>
      </c>
      <c r="V150" s="241">
        <f>L150-N150-U150</f>
        <v/>
      </c>
      <c r="W150" s="239">
        <f>IF(L150-N150-U150-V150=0,"","Error")</f>
        <v/>
      </c>
    </row>
    <row r="151" ht="22.9" customHeight="1" thickBot="1">
      <c r="A151" s="23" t="n"/>
      <c r="B151" s="18" t="n"/>
      <c r="C151" s="129" t="n"/>
      <c r="D151" s="31" t="inlineStr">
        <is>
          <t>សរុបកម្រៃការងារក្រៅការិយាល័យគយ</t>
        </is>
      </c>
      <c r="E151" s="66" t="inlineStr">
        <is>
          <t>OOD</t>
        </is>
      </c>
      <c r="F151" s="242" t="n"/>
      <c r="G151" s="243">
        <f>SUM(G152:G156)</f>
        <v/>
      </c>
      <c r="H151" s="243">
        <f>SUM(H152:H156)</f>
        <v/>
      </c>
      <c r="I151" s="243">
        <f>SUM(I152:I156)</f>
        <v/>
      </c>
      <c r="J151" s="198">
        <f>SUM(J152:J156)</f>
        <v/>
      </c>
      <c r="K151" s="242">
        <f>SUM(K152:K156)</f>
        <v/>
      </c>
      <c r="L151" s="198">
        <f>SUM(L152:L156)</f>
        <v/>
      </c>
      <c r="M151" s="242">
        <f>SUM(M152:M156)</f>
        <v/>
      </c>
      <c r="N151" s="198">
        <f>SUM(N152:N156)</f>
        <v/>
      </c>
      <c r="O151" s="242">
        <f>SUM(O152:O156)</f>
        <v/>
      </c>
      <c r="P151" s="198">
        <f>SUM(P152:P156)</f>
        <v/>
      </c>
      <c r="Q151" s="200">
        <f>SUM(Q152:Q156)</f>
        <v/>
      </c>
      <c r="R151" s="242">
        <f>SUM(R152:R156)</f>
        <v/>
      </c>
      <c r="S151" s="198">
        <f>SUM(S152:S156)</f>
        <v/>
      </c>
      <c r="T151" s="242">
        <f>SUM(T152:T156)</f>
        <v/>
      </c>
      <c r="U151" s="198">
        <f>SUM(U152:U156)</f>
        <v/>
      </c>
      <c r="V151" s="244">
        <f>L151-N151-U151</f>
        <v/>
      </c>
      <c r="W151" s="198">
        <f>IF(L151-N151-U151-V151=0,"","Error")</f>
        <v/>
      </c>
    </row>
    <row r="152" ht="22.5" customHeight="1">
      <c r="A152" s="23" t="n"/>
      <c r="B152" s="18" t="n"/>
      <c r="C152" s="129" t="n"/>
      <c r="D152" s="9" t="inlineStr">
        <is>
          <t xml:space="preserve">   កម្រៃត្រួតពិនិត្យទំនិញផ្ទុកក្នុងកុងតឺន័រ ក្នុងម៉ោងធ្វើការ</t>
        </is>
      </c>
      <c r="E152" s="59" t="inlineStr">
        <is>
          <t>CII</t>
        </is>
      </c>
      <c r="F152" s="186" t="n"/>
      <c r="G152" s="187" t="n"/>
      <c r="H152" s="187" t="n"/>
      <c r="I152" s="187" t="n"/>
      <c r="J152" s="188" t="n"/>
      <c r="K152" s="186" t="n"/>
      <c r="L152" s="188">
        <f>K152+L65</f>
        <v/>
      </c>
      <c r="M152" s="186" t="n"/>
      <c r="N152" s="188">
        <f>M152+N65</f>
        <v/>
      </c>
      <c r="O152" s="186" t="n"/>
      <c r="P152" s="188">
        <f>O152+P65</f>
        <v/>
      </c>
      <c r="Q152" s="189">
        <f>N152+P152</f>
        <v/>
      </c>
      <c r="R152" s="186" t="n"/>
      <c r="S152" s="188">
        <f>R152+S65</f>
        <v/>
      </c>
      <c r="T152" s="186" t="n"/>
      <c r="U152" s="188">
        <f>T152+U65</f>
        <v/>
      </c>
      <c r="V152" s="190">
        <f>L152-N152-U152</f>
        <v/>
      </c>
      <c r="W152" s="188">
        <f>IF(L152-N152-U152-V152=0,"","Error")</f>
        <v/>
      </c>
    </row>
    <row r="153" ht="22.5" customHeight="1">
      <c r="A153" s="23" t="n"/>
      <c r="B153" s="18" t="n"/>
      <c r="C153" s="129" t="n"/>
      <c r="D153" s="12" t="inlineStr">
        <is>
          <t xml:space="preserve">   កម្រៃត្រួតពិនិត្យទំនិញផ្ទុកក្នុងកុងតឺន័រ ក្រៅម៉ោងធ្វើការ</t>
        </is>
      </c>
      <c r="E153" s="60" t="inlineStr">
        <is>
          <t>CIO</t>
        </is>
      </c>
      <c r="F153" s="144" t="n"/>
      <c r="G153" s="145" t="n"/>
      <c r="H153" s="145" t="n"/>
      <c r="I153" s="145" t="n"/>
      <c r="J153" s="146" t="n"/>
      <c r="K153" s="144" t="n"/>
      <c r="L153" s="146">
        <f>K153+L66</f>
        <v/>
      </c>
      <c r="M153" s="144" t="n"/>
      <c r="N153" s="146">
        <f>M153+N66</f>
        <v/>
      </c>
      <c r="O153" s="144" t="n"/>
      <c r="P153" s="146">
        <f>O153+P66</f>
        <v/>
      </c>
      <c r="Q153" s="147">
        <f>N153+P153</f>
        <v/>
      </c>
      <c r="R153" s="144" t="n"/>
      <c r="S153" s="146">
        <f>R153+S66</f>
        <v/>
      </c>
      <c r="T153" s="144" t="n"/>
      <c r="U153" s="146">
        <f>T153+U66</f>
        <v/>
      </c>
      <c r="V153" s="148">
        <f>L153-N153-U153</f>
        <v/>
      </c>
      <c r="W153" s="146">
        <f>IF(L153-N153-U153-V153=0,"","Error")</f>
        <v/>
      </c>
    </row>
    <row r="154" ht="22.5" customHeight="1">
      <c r="A154" s="23" t="n"/>
      <c r="B154" s="18" t="n"/>
      <c r="C154" s="129" t="n"/>
      <c r="D154" s="12" t="inlineStr">
        <is>
          <t xml:space="preserve">   កម្រៃត្រួតពិនិត្យទំនិញមិនផ្ទុកក្នុងកុងតឺន័រ ក្នុងម៉ោងធ្វើការ</t>
        </is>
      </c>
      <c r="E154" s="60" t="inlineStr">
        <is>
          <t>NII</t>
        </is>
      </c>
      <c r="F154" s="144" t="n"/>
      <c r="G154" s="145" t="n"/>
      <c r="H154" s="145" t="n"/>
      <c r="I154" s="145" t="n"/>
      <c r="J154" s="146" t="n"/>
      <c r="K154" s="144" t="n"/>
      <c r="L154" s="146">
        <f>K154+L67</f>
        <v/>
      </c>
      <c r="M154" s="144" t="n"/>
      <c r="N154" s="146">
        <f>M154+N67</f>
        <v/>
      </c>
      <c r="O154" s="144" t="n"/>
      <c r="P154" s="146">
        <f>O154+P67</f>
        <v/>
      </c>
      <c r="Q154" s="147">
        <f>N154+P154</f>
        <v/>
      </c>
      <c r="R154" s="144" t="n"/>
      <c r="S154" s="146">
        <f>R154+S67</f>
        <v/>
      </c>
      <c r="T154" s="144" t="n"/>
      <c r="U154" s="146">
        <f>T154+U67</f>
        <v/>
      </c>
      <c r="V154" s="148">
        <f>L154-N154-U154</f>
        <v/>
      </c>
      <c r="W154" s="146">
        <f>IF(L154-N154-U154-V154=0,"","Error")</f>
        <v/>
      </c>
    </row>
    <row r="155" ht="22.5" customHeight="1">
      <c r="A155" s="23" t="n"/>
      <c r="B155" s="18" t="n"/>
      <c r="C155" s="129" t="n"/>
      <c r="D155" s="12" t="inlineStr">
        <is>
          <t xml:space="preserve">   កម្រៃត្រួតពិនិត្យទំនិញមិនផ្ទុកក្នុងកុងតឺន័រ ក្រៅម៉ោងធ្វើការ</t>
        </is>
      </c>
      <c r="E155" s="60" t="inlineStr">
        <is>
          <t>NIO</t>
        </is>
      </c>
      <c r="F155" s="144" t="n"/>
      <c r="G155" s="145" t="n"/>
      <c r="H155" s="145" t="n"/>
      <c r="I155" s="145" t="n"/>
      <c r="J155" s="146" t="n"/>
      <c r="K155" s="144" t="n"/>
      <c r="L155" s="146">
        <f>K155+L68</f>
        <v/>
      </c>
      <c r="M155" s="144" t="n"/>
      <c r="N155" s="146">
        <f>M155+N68</f>
        <v/>
      </c>
      <c r="O155" s="144" t="n"/>
      <c r="P155" s="146">
        <f>O155+P68</f>
        <v/>
      </c>
      <c r="Q155" s="147">
        <f>N155+P155</f>
        <v/>
      </c>
      <c r="R155" s="144" t="n"/>
      <c r="S155" s="146">
        <f>R155+S68</f>
        <v/>
      </c>
      <c r="T155" s="144" t="n"/>
      <c r="U155" s="146">
        <f>T155+U68</f>
        <v/>
      </c>
      <c r="V155" s="148">
        <f>L155-N155-U155</f>
        <v/>
      </c>
      <c r="W155" s="146">
        <f>IF(L155-N155-U155-V155=0,"","Error")</f>
        <v/>
      </c>
    </row>
    <row r="156" ht="22.5" customHeight="1">
      <c r="A156" s="23" t="n"/>
      <c r="B156" s="18" t="n"/>
      <c r="C156" s="129" t="n"/>
      <c r="D156" s="13" t="inlineStr">
        <is>
          <t xml:space="preserve">   កម្រៃអមទំនិញ</t>
        </is>
      </c>
      <c r="E156" s="71" t="inlineStr">
        <is>
          <t>CEF</t>
        </is>
      </c>
      <c r="F156" s="245" t="n"/>
      <c r="G156" s="246" t="n"/>
      <c r="H156" s="246" t="n"/>
      <c r="I156" s="246" t="n"/>
      <c r="J156" s="247" t="n"/>
      <c r="K156" s="245" t="n"/>
      <c r="L156" s="247">
        <f>K156+L69</f>
        <v/>
      </c>
      <c r="M156" s="245" t="n"/>
      <c r="N156" s="247">
        <f>M156+N69</f>
        <v/>
      </c>
      <c r="O156" s="245" t="n"/>
      <c r="P156" s="247">
        <f>O156+P69</f>
        <v/>
      </c>
      <c r="Q156" s="248">
        <f>N156+P156</f>
        <v/>
      </c>
      <c r="R156" s="245" t="n"/>
      <c r="S156" s="247">
        <f>R156+S69</f>
        <v/>
      </c>
      <c r="T156" s="245" t="n"/>
      <c r="U156" s="247">
        <f>T156+U69</f>
        <v/>
      </c>
      <c r="V156" s="249">
        <f>L156-N156-U156</f>
        <v/>
      </c>
      <c r="W156" s="247">
        <f>IF(L156-N156-U156-V156=0,"","Error")</f>
        <v/>
      </c>
    </row>
    <row r="157" ht="45.4" customHeight="1" thickBot="1">
      <c r="A157" s="23" t="n"/>
      <c r="B157" s="18" t="n"/>
      <c r="C157" s="129" t="n"/>
      <c r="D157" s="72" t="inlineStr">
        <is>
          <t>ធ្វើការបន្ថែមម៉ោងពេលយប់ ចាប់ពីម៉ោង ១៨:០០ល្ងាច ដល់​ម៉ោង ០៧:០០ព្រឹក នៅតាមបណ្តាផែស្ងួត សម្រាប់ការងារនាំចេញ</t>
        </is>
      </c>
      <c r="E157" s="70" t="inlineStr">
        <is>
          <t>OTF</t>
        </is>
      </c>
      <c r="F157" s="237" t="n"/>
      <c r="G157" s="238" t="n"/>
      <c r="H157" s="238" t="n"/>
      <c r="I157" s="238" t="n"/>
      <c r="J157" s="239" t="n"/>
      <c r="K157" s="237" t="n"/>
      <c r="L157" s="239">
        <f>K157+L70</f>
        <v/>
      </c>
      <c r="M157" s="237" t="n"/>
      <c r="N157" s="239">
        <f>M157+N70</f>
        <v/>
      </c>
      <c r="O157" s="237" t="n"/>
      <c r="P157" s="239">
        <f>O157+P70</f>
        <v/>
      </c>
      <c r="Q157" s="240">
        <f>N157+P157</f>
        <v/>
      </c>
      <c r="R157" s="237" t="n"/>
      <c r="S157" s="239">
        <f>R157+S70</f>
        <v/>
      </c>
      <c r="T157" s="237" t="n"/>
      <c r="U157" s="239">
        <f>T157+U70</f>
        <v/>
      </c>
      <c r="V157" s="241">
        <f>L157-N157-U157</f>
        <v/>
      </c>
      <c r="W157" s="239">
        <f>IF(L157-N157-U157-V157=0,"","Error")</f>
        <v/>
      </c>
    </row>
    <row r="158" ht="22.9" customHeight="1" thickBot="1">
      <c r="A158" s="23" t="n"/>
      <c r="B158" s="18" t="n"/>
      <c r="C158" s="129" t="n"/>
      <c r="D158" s="31" t="inlineStr">
        <is>
          <t>សរុបការគ្រប់គ្រងការឆ្លងកាត់អន្តរជាតិ</t>
        </is>
      </c>
      <c r="E158" s="73" t="inlineStr">
        <is>
          <t>TRF</t>
        </is>
      </c>
      <c r="F158" s="242" t="n"/>
      <c r="G158" s="243">
        <f>SUM(G159:G165)</f>
        <v/>
      </c>
      <c r="H158" s="243">
        <f>SUM(H159:H165)</f>
        <v/>
      </c>
      <c r="I158" s="243">
        <f>SUM(I159:I165)</f>
        <v/>
      </c>
      <c r="J158" s="198">
        <f>SUM(J159:J165)</f>
        <v/>
      </c>
      <c r="K158" s="242">
        <f>SUM(K159:K165)</f>
        <v/>
      </c>
      <c r="L158" s="198">
        <f>SUM(L159:L165)</f>
        <v/>
      </c>
      <c r="M158" s="242">
        <f>SUM(M159:M165)</f>
        <v/>
      </c>
      <c r="N158" s="198">
        <f>SUM(N159:N165)</f>
        <v/>
      </c>
      <c r="O158" s="242">
        <f>SUM(O159:O165)</f>
        <v/>
      </c>
      <c r="P158" s="198">
        <f>SUM(P159:P165)</f>
        <v/>
      </c>
      <c r="Q158" s="200">
        <f>SUM(Q159:Q165)</f>
        <v/>
      </c>
      <c r="R158" s="242">
        <f>SUM(R159:R165)</f>
        <v/>
      </c>
      <c r="S158" s="198">
        <f>SUM(S159:S165)</f>
        <v/>
      </c>
      <c r="T158" s="242">
        <f>SUM(T159:T165)</f>
        <v/>
      </c>
      <c r="U158" s="198">
        <f>SUM(U159:U165)</f>
        <v/>
      </c>
      <c r="V158" s="244">
        <f>L158-N158-U158</f>
        <v/>
      </c>
      <c r="W158" s="198">
        <f>IF(L158-N158-U158-V158=0,"","Error")</f>
        <v/>
      </c>
    </row>
    <row r="159" ht="22.5" customHeight="1">
      <c r="A159" s="23" t="n"/>
      <c r="B159" s="18" t="n"/>
      <c r="C159" s="129" t="n"/>
      <c r="D159" s="9" t="inlineStr">
        <is>
          <t xml:space="preserve">   កម្រៃគ្រប់គ្រងការឆ្លងកាត់ទំនិញផ្ទុកក្នុងកុងតឺន័រតូចជាងឬស្មើ ២០ហ្វីត</t>
        </is>
      </c>
      <c r="E159" s="74" t="inlineStr">
        <is>
          <t>TFT</t>
        </is>
      </c>
      <c r="F159" s="186" t="n"/>
      <c r="G159" s="187" t="n"/>
      <c r="H159" s="187" t="n"/>
      <c r="I159" s="187" t="n"/>
      <c r="J159" s="188" t="n"/>
      <c r="K159" s="186" t="n"/>
      <c r="L159" s="188">
        <f>K159+L72</f>
        <v/>
      </c>
      <c r="M159" s="186" t="n"/>
      <c r="N159" s="188">
        <f>M159+N72</f>
        <v/>
      </c>
      <c r="O159" s="186" t="n"/>
      <c r="P159" s="188">
        <f>O159+P72</f>
        <v/>
      </c>
      <c r="Q159" s="189">
        <f>N159+P159</f>
        <v/>
      </c>
      <c r="R159" s="186" t="n"/>
      <c r="S159" s="188">
        <f>R159+S72</f>
        <v/>
      </c>
      <c r="T159" s="186" t="n"/>
      <c r="U159" s="188">
        <f>T159+U72</f>
        <v/>
      </c>
      <c r="V159" s="190">
        <f>L159-N159-U159</f>
        <v/>
      </c>
      <c r="W159" s="188">
        <f>IF(L159-N159-U159-V159=0,"","Error")</f>
        <v/>
      </c>
    </row>
    <row r="160" ht="22.5" customHeight="1">
      <c r="A160" s="23" t="n"/>
      <c r="B160" s="18" t="n"/>
      <c r="C160" s="129" t="n"/>
      <c r="D160" s="12" t="inlineStr">
        <is>
          <t xml:space="preserve">   កម្រៃគ្រប់គ្រងការឆ្លងកាត់ទំនិញផ្ទុកក្នុងកុងតឺន័រលើសពី ២០ហ្វីត</t>
        </is>
      </c>
      <c r="E160" s="75" t="inlineStr">
        <is>
          <t>TFF</t>
        </is>
      </c>
      <c r="F160" s="144" t="n"/>
      <c r="G160" s="145" t="n"/>
      <c r="H160" s="145" t="n"/>
      <c r="I160" s="145" t="n"/>
      <c r="J160" s="146" t="n"/>
      <c r="K160" s="144" t="n"/>
      <c r="L160" s="146">
        <f>K160+L73</f>
        <v/>
      </c>
      <c r="M160" s="144" t="n"/>
      <c r="N160" s="146">
        <f>M160+N73</f>
        <v/>
      </c>
      <c r="O160" s="144" t="n"/>
      <c r="P160" s="146">
        <f>O160+P73</f>
        <v/>
      </c>
      <c r="Q160" s="147">
        <f>N160+P160</f>
        <v/>
      </c>
      <c r="R160" s="144" t="n"/>
      <c r="S160" s="146">
        <f>R160+S73</f>
        <v/>
      </c>
      <c r="T160" s="144" t="n"/>
      <c r="U160" s="146">
        <f>T160+U73</f>
        <v/>
      </c>
      <c r="V160" s="148">
        <f>L160-N160-U160</f>
        <v/>
      </c>
      <c r="W160" s="146">
        <f>IF(L160-N160-U160-V160=0,"","Error")</f>
        <v/>
      </c>
    </row>
    <row r="161" ht="22.5" customHeight="1">
      <c r="A161" s="23" t="n"/>
      <c r="B161" s="18" t="n"/>
      <c r="C161" s="129" t="n"/>
      <c r="D161" s="12" t="inlineStr">
        <is>
          <t xml:space="preserve">   កម្រៃគ្រប់គ្រងការឆ្លងកាត់ទំនិញមិនផ្ទុកក្នុងកុងតឺន័រ</t>
        </is>
      </c>
      <c r="E161" s="75" t="inlineStr">
        <is>
          <t>TFN</t>
        </is>
      </c>
      <c r="F161" s="144" t="n"/>
      <c r="G161" s="145" t="n"/>
      <c r="H161" s="145" t="n"/>
      <c r="I161" s="145" t="n"/>
      <c r="J161" s="146" t="n"/>
      <c r="K161" s="144" t="n"/>
      <c r="L161" s="146">
        <f>K161+L74</f>
        <v/>
      </c>
      <c r="M161" s="144" t="n"/>
      <c r="N161" s="146">
        <f>M161+N74</f>
        <v/>
      </c>
      <c r="O161" s="144" t="n"/>
      <c r="P161" s="146">
        <f>O161+P74</f>
        <v/>
      </c>
      <c r="Q161" s="147">
        <f>N161+P161</f>
        <v/>
      </c>
      <c r="R161" s="144" t="n"/>
      <c r="S161" s="146">
        <f>R161+S74</f>
        <v/>
      </c>
      <c r="T161" s="144" t="n"/>
      <c r="U161" s="146">
        <f>T161+U74</f>
        <v/>
      </c>
      <c r="V161" s="148">
        <f>L161-N161-U161</f>
        <v/>
      </c>
      <c r="W161" s="146">
        <f>IF(L161-N161-U161-V161=0,"","Error")</f>
        <v/>
      </c>
    </row>
    <row r="162" ht="22.5" customHeight="1">
      <c r="A162" s="23" t="n"/>
      <c r="B162" s="18" t="n"/>
      <c r="C162" s="129" t="n"/>
      <c r="D162" s="12" t="inlineStr">
        <is>
          <t xml:space="preserve">   កម្រៃគ្រប់គ្រងការឆ្លងកាត់គោ ក្របី និងសេះរស់</t>
        </is>
      </c>
      <c r="E162" s="75" t="inlineStr">
        <is>
          <t>TFB</t>
        </is>
      </c>
      <c r="F162" s="144" t="n"/>
      <c r="G162" s="145" t="n"/>
      <c r="H162" s="145" t="n"/>
      <c r="I162" s="145" t="n"/>
      <c r="J162" s="146" t="n"/>
      <c r="K162" s="144" t="n"/>
      <c r="L162" s="146">
        <f>K162+L75</f>
        <v/>
      </c>
      <c r="M162" s="144" t="n"/>
      <c r="N162" s="146">
        <f>M162+N75</f>
        <v/>
      </c>
      <c r="O162" s="144" t="n"/>
      <c r="P162" s="146">
        <f>O162+P75</f>
        <v/>
      </c>
      <c r="Q162" s="147">
        <f>N162+P162</f>
        <v/>
      </c>
      <c r="R162" s="144" t="n"/>
      <c r="S162" s="146">
        <f>R162+S75</f>
        <v/>
      </c>
      <c r="T162" s="144" t="n"/>
      <c r="U162" s="146">
        <f>T162+U75</f>
        <v/>
      </c>
      <c r="V162" s="148">
        <f>L162-N162-U162</f>
        <v/>
      </c>
      <c r="W162" s="146">
        <f>IF(L162-N162-U162-V162=0,"","Error")</f>
        <v/>
      </c>
    </row>
    <row r="163" ht="22.5" customHeight="1">
      <c r="A163" s="23" t="n"/>
      <c r="B163" s="18" t="n"/>
      <c r="C163" s="129" t="n"/>
      <c r="D163" s="12" t="inlineStr">
        <is>
          <t xml:space="preserve">   កម្រៃគ្រប់គ្រងការឆ្លងកាត់ជ្រូក ចៀម និងពពែរស់</t>
        </is>
      </c>
      <c r="E163" s="75" t="inlineStr">
        <is>
          <t>TFS</t>
        </is>
      </c>
      <c r="F163" s="144" t="n"/>
      <c r="G163" s="145" t="n"/>
      <c r="H163" s="145" t="n"/>
      <c r="I163" s="145" t="n"/>
      <c r="J163" s="146" t="n"/>
      <c r="K163" s="144" t="n"/>
      <c r="L163" s="146">
        <f>K163+L76</f>
        <v/>
      </c>
      <c r="M163" s="144" t="n"/>
      <c r="N163" s="146">
        <f>M163+N76</f>
        <v/>
      </c>
      <c r="O163" s="144" t="n"/>
      <c r="P163" s="146">
        <f>O163+P76</f>
        <v/>
      </c>
      <c r="Q163" s="147">
        <f>N163+P163</f>
        <v/>
      </c>
      <c r="R163" s="144" t="n"/>
      <c r="S163" s="146">
        <f>R163+S76</f>
        <v/>
      </c>
      <c r="T163" s="144" t="n"/>
      <c r="U163" s="146">
        <f>T163+U76</f>
        <v/>
      </c>
      <c r="V163" s="148">
        <f>L163-N163-U163</f>
        <v/>
      </c>
      <c r="W163" s="146">
        <f>IF(L163-N163-U163-V163=0,"","Error")</f>
        <v/>
      </c>
    </row>
    <row r="164" ht="22.5" customHeight="1">
      <c r="A164" s="23" t="n"/>
      <c r="B164" s="18" t="n"/>
      <c r="C164" s="129" t="n"/>
      <c r="D164" s="12" t="inlineStr">
        <is>
          <t xml:space="preserve">   កម្រៃគ្រប់គ្រងការឆ្លងកាត់សត្វស្លាប (មាន់ ទា ...)</t>
        </is>
      </c>
      <c r="E164" s="75" t="inlineStr">
        <is>
          <t>TFP</t>
        </is>
      </c>
      <c r="F164" s="144" t="n"/>
      <c r="G164" s="145" t="n"/>
      <c r="H164" s="145" t="n"/>
      <c r="I164" s="145" t="n"/>
      <c r="J164" s="146" t="n"/>
      <c r="K164" s="144" t="n"/>
      <c r="L164" s="146">
        <f>K164+L77</f>
        <v/>
      </c>
      <c r="M164" s="144" t="n"/>
      <c r="N164" s="146">
        <f>M164+N77</f>
        <v/>
      </c>
      <c r="O164" s="144" t="n"/>
      <c r="P164" s="146">
        <f>O164+P77</f>
        <v/>
      </c>
      <c r="Q164" s="147">
        <f>N164+P164</f>
        <v/>
      </c>
      <c r="R164" s="144" t="n"/>
      <c r="S164" s="146">
        <f>R164+S77</f>
        <v/>
      </c>
      <c r="T164" s="144" t="n"/>
      <c r="U164" s="146">
        <f>T164+U77</f>
        <v/>
      </c>
      <c r="V164" s="148">
        <f>L164-N164-U164</f>
        <v/>
      </c>
      <c r="W164" s="146">
        <f>IF(L164-N164-U164-V164=0,"","Error")</f>
        <v/>
      </c>
    </row>
    <row r="165" ht="22.9" customHeight="1" thickBot="1">
      <c r="A165" s="23" t="n"/>
      <c r="B165" s="24" t="n"/>
      <c r="C165" s="140" t="n"/>
      <c r="D165" s="30" t="inlineStr">
        <is>
          <t xml:space="preserve">   កម្រៃគ្រប់គ្រងការឆ្លងកាត់ផលិតផលជលផល</t>
        </is>
      </c>
      <c r="E165" s="76" t="inlineStr">
        <is>
          <t>TFA</t>
        </is>
      </c>
      <c r="F165" s="232" t="n"/>
      <c r="G165" s="233" t="n"/>
      <c r="H165" s="233" t="n"/>
      <c r="I165" s="233" t="n"/>
      <c r="J165" s="234" t="n"/>
      <c r="K165" s="232" t="n"/>
      <c r="L165" s="234">
        <f>K165+L78</f>
        <v/>
      </c>
      <c r="M165" s="232" t="n"/>
      <c r="N165" s="234">
        <f>M165+N78</f>
        <v/>
      </c>
      <c r="O165" s="232" t="n"/>
      <c r="P165" s="234">
        <f>O165+P78</f>
        <v/>
      </c>
      <c r="Q165" s="235">
        <f>N165+P165</f>
        <v/>
      </c>
      <c r="R165" s="232" t="n"/>
      <c r="S165" s="234">
        <f>R165+S78</f>
        <v/>
      </c>
      <c r="T165" s="232" t="n"/>
      <c r="U165" s="234">
        <f>T165+U78</f>
        <v/>
      </c>
      <c r="V165" s="236">
        <f>L165-N165-U165</f>
        <v/>
      </c>
      <c r="W165" s="234">
        <f>IF(L165-N165-U165-V165=0,"","Error")</f>
        <v/>
      </c>
    </row>
    <row r="166" ht="22.9" customHeight="1" thickBot="1">
      <c r="A166" s="23" t="n"/>
      <c r="B166" s="136" t="n">
        <v>7306</v>
      </c>
      <c r="C166" s="139" t="n">
        <v>73066</v>
      </c>
      <c r="D166" s="138" t="inlineStr">
        <is>
          <t>សរុបចំណូលពីអាជ្ញាប័ណ្ណក្នុងស្រុក</t>
        </is>
      </c>
      <c r="E166" s="90" t="n"/>
      <c r="F166" s="118" t="n"/>
      <c r="G166" s="119">
        <f>SUM(G167:G171)</f>
        <v/>
      </c>
      <c r="H166" s="119">
        <f>SUM(H167:H171)</f>
        <v/>
      </c>
      <c r="I166" s="119">
        <f>SUM(I167:I171)</f>
        <v/>
      </c>
      <c r="J166" s="120">
        <f>SUM(J167:J171)</f>
        <v/>
      </c>
      <c r="K166" s="118">
        <f>SUM(K167:K171)</f>
        <v/>
      </c>
      <c r="L166" s="120">
        <f>SUM(L167:L171)</f>
        <v/>
      </c>
      <c r="M166" s="118">
        <f>SUM(M167:M171)</f>
        <v/>
      </c>
      <c r="N166" s="120">
        <f>SUM(N167:N171)</f>
        <v/>
      </c>
      <c r="O166" s="118">
        <f>SUM(O167:O171)</f>
        <v/>
      </c>
      <c r="P166" s="120">
        <f>SUM(P167:P171)</f>
        <v/>
      </c>
      <c r="Q166" s="121">
        <f>SUM(Q167:Q171)</f>
        <v/>
      </c>
      <c r="R166" s="118">
        <f>SUM(R167:R171)</f>
        <v/>
      </c>
      <c r="S166" s="120">
        <f>SUM(S167:S171)</f>
        <v/>
      </c>
      <c r="T166" s="118">
        <f>SUM(T167:T171)</f>
        <v/>
      </c>
      <c r="U166" s="120">
        <f>SUM(U167:U171)</f>
        <v/>
      </c>
      <c r="V166" s="122">
        <f>SUM(V167:V171)</f>
        <v/>
      </c>
      <c r="W166" s="120">
        <f>IF(L166-N166-U166-V166=0,"","Error")</f>
        <v/>
      </c>
    </row>
    <row r="167" ht="22.5" customHeight="1">
      <c r="A167" s="23" t="n"/>
      <c r="B167" s="18" t="n"/>
      <c r="C167" s="127" t="n"/>
      <c r="D167" s="137" t="inlineStr">
        <is>
          <t xml:space="preserve">   កម្រៃអាជ្ញាប័ណ្ណសន្និធិគយបណ្តោះអាសន្ន (មាតិកាចាស់)</t>
        </is>
      </c>
      <c r="E167" s="86" t="inlineStr">
        <is>
          <t>TSL</t>
        </is>
      </c>
      <c r="F167" s="186" t="n"/>
      <c r="G167" s="187" t="n"/>
      <c r="H167" s="187" t="n"/>
      <c r="I167" s="187" t="n"/>
      <c r="J167" s="188" t="n"/>
      <c r="K167" s="186" t="n"/>
      <c r="L167" s="188">
        <f>K167+L80</f>
        <v/>
      </c>
      <c r="M167" s="186" t="n"/>
      <c r="N167" s="188">
        <f>M167+N80</f>
        <v/>
      </c>
      <c r="O167" s="186" t="n"/>
      <c r="P167" s="188">
        <f>O167+P80</f>
        <v/>
      </c>
      <c r="Q167" s="189">
        <f>N167+P167</f>
        <v/>
      </c>
      <c r="R167" s="186" t="n"/>
      <c r="S167" s="188">
        <f>R167+S80</f>
        <v/>
      </c>
      <c r="T167" s="186" t="n"/>
      <c r="U167" s="188">
        <f>T167+U80</f>
        <v/>
      </c>
      <c r="V167" s="190">
        <f>L167-N167-U167</f>
        <v/>
      </c>
      <c r="W167" s="188">
        <f>IF(L167-N167-U167-V167=0,"","Error")</f>
        <v/>
      </c>
    </row>
    <row r="168" ht="22.5" customHeight="1">
      <c r="A168" s="23" t="n"/>
      <c r="B168" s="18" t="n"/>
      <c r="C168" s="127" t="n"/>
      <c r="D168" s="6" t="inlineStr">
        <is>
          <t xml:space="preserve">   កម្រៃអាជ្ញាបណ្ណភណ្ឌាគារគយមានដែនកំណត់ ឬសន្និធិគយបណ្តោះអាសន្ន </t>
        </is>
      </c>
      <c r="E168" s="60" t="inlineStr">
        <is>
          <t>BTL</t>
        </is>
      </c>
      <c r="F168" s="144" t="n"/>
      <c r="G168" s="145" t="n"/>
      <c r="H168" s="145" t="n"/>
      <c r="I168" s="145" t="n"/>
      <c r="J168" s="146" t="n"/>
      <c r="K168" s="144" t="n"/>
      <c r="L168" s="146">
        <f>K168+L81</f>
        <v/>
      </c>
      <c r="M168" s="144" t="n"/>
      <c r="N168" s="146">
        <f>M168+N81</f>
        <v/>
      </c>
      <c r="O168" s="144" t="n"/>
      <c r="P168" s="146">
        <f>O168+P81</f>
        <v/>
      </c>
      <c r="Q168" s="147">
        <f>N168+P168</f>
        <v/>
      </c>
      <c r="R168" s="144" t="n"/>
      <c r="S168" s="146">
        <f>R168+S81</f>
        <v/>
      </c>
      <c r="T168" s="144" t="n"/>
      <c r="U168" s="146">
        <f>T168+U81</f>
        <v/>
      </c>
      <c r="V168" s="148">
        <f>L168-N168-U168</f>
        <v/>
      </c>
      <c r="W168" s="146">
        <f>IF(L168-N168-U168-V168=0,"","Error")</f>
        <v/>
      </c>
    </row>
    <row r="169" ht="22.5" customHeight="1">
      <c r="A169" s="23" t="n"/>
      <c r="B169" s="18" t="n"/>
      <c r="C169" s="127" t="n"/>
      <c r="D169" s="7" t="inlineStr">
        <is>
          <t xml:space="preserve">   កម្រៃការគ្រប់គ្រងប្រតិបត្តិការសន្និធិគយបណ្តោះអាសន្ន</t>
        </is>
      </c>
      <c r="E169" s="61" t="inlineStr">
        <is>
          <t>TSM</t>
        </is>
      </c>
      <c r="F169" s="191" t="n"/>
      <c r="G169" s="192" t="n"/>
      <c r="H169" s="192" t="n"/>
      <c r="I169" s="192" t="n"/>
      <c r="J169" s="193" t="n"/>
      <c r="K169" s="191" t="n"/>
      <c r="L169" s="193">
        <f>K169+L82</f>
        <v/>
      </c>
      <c r="M169" s="191" t="n"/>
      <c r="N169" s="193">
        <f>M169+N82</f>
        <v/>
      </c>
      <c r="O169" s="191" t="n"/>
      <c r="P169" s="193">
        <f>O169+P82</f>
        <v/>
      </c>
      <c r="Q169" s="194">
        <f>N169+P169</f>
        <v/>
      </c>
      <c r="R169" s="191" t="n"/>
      <c r="S169" s="193">
        <f>R169+S82</f>
        <v/>
      </c>
      <c r="T169" s="191" t="n"/>
      <c r="U169" s="193">
        <f>T169+U82</f>
        <v/>
      </c>
      <c r="V169" s="195">
        <f>L169-N169-U169</f>
        <v/>
      </c>
      <c r="W169" s="193">
        <f>IF(L169-N169-U169-V169=0,"","Error")</f>
        <v/>
      </c>
    </row>
    <row r="170" ht="22.5" customHeight="1">
      <c r="A170" s="23" t="n"/>
      <c r="B170" s="18" t="n"/>
      <c r="C170" s="127" t="n"/>
      <c r="D170" s="7" t="inlineStr">
        <is>
          <t xml:space="preserve">   កម្រៃការគ្រប់គ្រងប្រតិបត្តិការភណ្ឌាគារគយមានដែនកំណត់ </t>
        </is>
      </c>
      <c r="E170" s="61" t="inlineStr">
        <is>
          <t>BWM</t>
        </is>
      </c>
      <c r="F170" s="191" t="n"/>
      <c r="G170" s="192" t="n"/>
      <c r="H170" s="192" t="n"/>
      <c r="I170" s="192" t="n"/>
      <c r="J170" s="193" t="n"/>
      <c r="K170" s="191" t="n"/>
      <c r="L170" s="193">
        <f>K170+L83</f>
        <v/>
      </c>
      <c r="M170" s="191" t="n"/>
      <c r="N170" s="193">
        <f>M170+N83</f>
        <v/>
      </c>
      <c r="O170" s="191" t="n"/>
      <c r="P170" s="193">
        <f>O170+P83</f>
        <v/>
      </c>
      <c r="Q170" s="194">
        <f>N170+P170</f>
        <v/>
      </c>
      <c r="R170" s="191" t="n"/>
      <c r="S170" s="193">
        <f>R170+S83</f>
        <v/>
      </c>
      <c r="T170" s="191" t="n"/>
      <c r="U170" s="193">
        <f>T170+U83</f>
        <v/>
      </c>
      <c r="V170" s="195">
        <f>L170-N170-U170</f>
        <v/>
      </c>
      <c r="W170" s="193">
        <f>IF(L170-N170-U170-V170=0,"","Error")</f>
        <v/>
      </c>
    </row>
    <row r="171" ht="22.9" customHeight="1" thickBot="1">
      <c r="A171" s="23" t="n"/>
      <c r="B171" s="24" t="n"/>
      <c r="C171" s="130" t="n"/>
      <c r="D171" s="28" t="inlineStr">
        <is>
          <t xml:space="preserve">   កម្រៃអាជ្ញាប័ណ្ណជើងសាគយ</t>
        </is>
      </c>
      <c r="E171" s="69" t="inlineStr">
        <is>
          <t>CBL</t>
        </is>
      </c>
      <c r="F171" s="232" t="n"/>
      <c r="G171" s="233" t="n"/>
      <c r="H171" s="233" t="n"/>
      <c r="I171" s="233" t="n"/>
      <c r="J171" s="234" t="n"/>
      <c r="K171" s="232" t="n"/>
      <c r="L171" s="234">
        <f>K171+L84</f>
        <v/>
      </c>
      <c r="M171" s="232" t="n"/>
      <c r="N171" s="234">
        <f>M171+N84</f>
        <v/>
      </c>
      <c r="O171" s="232" t="n"/>
      <c r="P171" s="234">
        <f>O171+P84</f>
        <v/>
      </c>
      <c r="Q171" s="235">
        <f>N171+P171</f>
        <v/>
      </c>
      <c r="R171" s="232" t="n"/>
      <c r="S171" s="234">
        <f>R171+S84</f>
        <v/>
      </c>
      <c r="T171" s="232" t="n"/>
      <c r="U171" s="234">
        <f>T171+U84</f>
        <v/>
      </c>
      <c r="V171" s="236">
        <f>L171-N171-U171</f>
        <v/>
      </c>
      <c r="W171" s="234">
        <f>IF(L171-N171-U171-V171=0,"","Error")</f>
        <v/>
      </c>
    </row>
    <row r="172" ht="22.5" customHeight="1">
      <c r="A172" s="15" t="n"/>
      <c r="B172" s="19" t="inlineStr">
        <is>
          <t>7307</t>
        </is>
      </c>
      <c r="C172" s="20" t="n">
        <v>73071</v>
      </c>
      <c r="D172" s="16" t="inlineStr">
        <is>
          <t>ការជួលដីទំនេរ</t>
        </is>
      </c>
      <c r="E172" s="77" t="inlineStr">
        <is>
          <t>ROL</t>
        </is>
      </c>
      <c r="F172" s="97" t="n"/>
      <c r="G172" s="98" t="n"/>
      <c r="H172" s="98" t="n"/>
      <c r="I172" s="98" t="n"/>
      <c r="J172" s="99" t="n"/>
      <c r="K172" s="97" t="n"/>
      <c r="L172" s="99">
        <f>K172+L85</f>
        <v/>
      </c>
      <c r="M172" s="97" t="n"/>
      <c r="N172" s="99">
        <f>M172+N85</f>
        <v/>
      </c>
      <c r="O172" s="97" t="n"/>
      <c r="P172" s="99">
        <f>O172+P85</f>
        <v/>
      </c>
      <c r="Q172" s="100">
        <f>N172+P172</f>
        <v/>
      </c>
      <c r="R172" s="97" t="n"/>
      <c r="S172" s="99">
        <f>R172+S85</f>
        <v/>
      </c>
      <c r="T172" s="97" t="n"/>
      <c r="U172" s="99">
        <f>T172+U85</f>
        <v/>
      </c>
      <c r="V172" s="101">
        <f>L172-N172-U172</f>
        <v/>
      </c>
      <c r="W172" s="99">
        <f>IF(L172-N172-U172-V172=0,"","Error")</f>
        <v/>
      </c>
    </row>
    <row r="173" ht="22.5" customHeight="1">
      <c r="A173" s="15" t="n"/>
      <c r="B173" s="18" t="n"/>
      <c r="C173" s="21" t="n">
        <v>73072</v>
      </c>
      <c r="D173" s="22" t="inlineStr">
        <is>
          <t>ការជួលដីមានអគារ</t>
        </is>
      </c>
      <c r="E173" s="62" t="inlineStr">
        <is>
          <t>ROB</t>
        </is>
      </c>
      <c r="F173" s="178" t="n"/>
      <c r="G173" s="179" t="n"/>
      <c r="H173" s="179" t="n"/>
      <c r="I173" s="179" t="n"/>
      <c r="J173" s="180" t="n"/>
      <c r="K173" s="178" t="n"/>
      <c r="L173" s="124">
        <f>K173+L86</f>
        <v/>
      </c>
      <c r="M173" s="178" t="n"/>
      <c r="N173" s="124">
        <f>M173+N86</f>
        <v/>
      </c>
      <c r="O173" s="178" t="n"/>
      <c r="P173" s="180">
        <f>O173+P86</f>
        <v/>
      </c>
      <c r="Q173" s="181">
        <f>N173+P173</f>
        <v/>
      </c>
      <c r="R173" s="178" t="n"/>
      <c r="S173" s="180">
        <f>R173+S86</f>
        <v/>
      </c>
      <c r="T173" s="178" t="n"/>
      <c r="U173" s="180">
        <f>T173+U86</f>
        <v/>
      </c>
      <c r="V173" s="182">
        <f>L173-N173-U173</f>
        <v/>
      </c>
      <c r="W173" s="180">
        <f>IF(L173-N173-U173-V173=0,"","Error")</f>
        <v/>
      </c>
    </row>
    <row r="174" ht="22.9" customHeight="1" thickBot="1">
      <c r="A174" s="15" t="n"/>
      <c r="B174" s="18" t="n"/>
      <c r="C174" s="131" t="n">
        <v>73073</v>
      </c>
      <c r="D174" s="82" t="inlineStr">
        <is>
          <t>ការជួលអគារ ឬសំណង់ផ្សេងៗ</t>
        </is>
      </c>
      <c r="E174" s="132" t="inlineStr">
        <is>
          <t>ROO</t>
        </is>
      </c>
      <c r="F174" s="162" t="n"/>
      <c r="G174" s="163" t="n"/>
      <c r="H174" s="163" t="n"/>
      <c r="I174" s="163" t="n"/>
      <c r="J174" s="164" t="n"/>
      <c r="K174" s="162" t="n"/>
      <c r="L174" s="164">
        <f>K174+L87</f>
        <v/>
      </c>
      <c r="M174" s="162" t="n"/>
      <c r="N174" s="164">
        <f>M174+N87</f>
        <v/>
      </c>
      <c r="O174" s="162" t="n"/>
      <c r="P174" s="164">
        <f>O174+P87</f>
        <v/>
      </c>
      <c r="Q174" s="165">
        <f>N174+P174</f>
        <v/>
      </c>
      <c r="R174" s="162" t="n"/>
      <c r="S174" s="164">
        <f>R174+S87</f>
        <v/>
      </c>
      <c r="T174" s="162" t="n"/>
      <c r="U174" s="164">
        <f>T174+U87</f>
        <v/>
      </c>
      <c r="V174" s="257">
        <f>L174-N174-U174</f>
        <v/>
      </c>
      <c r="W174" s="164">
        <f>IF(L174-N174-U174-V174=0,"","Error")</f>
        <v/>
      </c>
    </row>
    <row r="175" ht="22.9" customHeight="1" thickBot="1">
      <c r="A175" s="23" t="n"/>
      <c r="B175" s="15" t="n"/>
      <c r="C175" s="139" t="n">
        <v>73087</v>
      </c>
      <c r="D175" s="135" t="inlineStr">
        <is>
          <t>សរុបផលពីការត្រួតពិនិត្យគុណភាពផលិតផល និងការគោរពបទដ្ឋាន</t>
        </is>
      </c>
      <c r="E175" s="89" t="n"/>
      <c r="F175" s="118" t="n"/>
      <c r="G175" s="119">
        <f>G176</f>
        <v/>
      </c>
      <c r="H175" s="119">
        <f>H176</f>
        <v/>
      </c>
      <c r="I175" s="119">
        <f>I176</f>
        <v/>
      </c>
      <c r="J175" s="120">
        <f>J176</f>
        <v/>
      </c>
      <c r="K175" s="118">
        <f>K176</f>
        <v/>
      </c>
      <c r="L175" s="120">
        <f>L176</f>
        <v/>
      </c>
      <c r="M175" s="118">
        <f>M176</f>
        <v/>
      </c>
      <c r="N175" s="120">
        <f>N176</f>
        <v/>
      </c>
      <c r="O175" s="118">
        <f>O176</f>
        <v/>
      </c>
      <c r="P175" s="120">
        <f>P176</f>
        <v/>
      </c>
      <c r="Q175" s="121">
        <f>Q176</f>
        <v/>
      </c>
      <c r="R175" s="118">
        <f>R176</f>
        <v/>
      </c>
      <c r="S175" s="120">
        <f>S176</f>
        <v/>
      </c>
      <c r="T175" s="118">
        <f>T176</f>
        <v/>
      </c>
      <c r="U175" s="120">
        <f>U176</f>
        <v/>
      </c>
      <c r="V175" s="122">
        <f>V176</f>
        <v/>
      </c>
      <c r="W175" s="120">
        <f>IF(L175-N175-U175-V175=0,"","Error")</f>
        <v/>
      </c>
    </row>
    <row r="176" ht="22.5" customHeight="1">
      <c r="A176" s="23" t="n"/>
      <c r="B176" s="18" t="n"/>
      <c r="C176" s="129" t="n"/>
      <c r="D176" s="133" t="inlineStr">
        <is>
          <t>កម្រៃត្រួតពិនិត្យកុងតឺន័រតាមម៉ាស៊ីនស្កែន</t>
        </is>
      </c>
      <c r="E176" s="134" t="inlineStr">
        <is>
          <t>SCF</t>
        </is>
      </c>
      <c r="F176" s="250" t="n"/>
      <c r="G176" s="258">
        <f>SUM(G177:G178)</f>
        <v/>
      </c>
      <c r="H176" s="258">
        <f>SUM(H177:H178)</f>
        <v/>
      </c>
      <c r="I176" s="258">
        <f>SUM(I177:I178)</f>
        <v/>
      </c>
      <c r="J176" s="159">
        <f>SUM(J177:J178)</f>
        <v/>
      </c>
      <c r="K176" s="250">
        <f>SUM(K177:K178)</f>
        <v/>
      </c>
      <c r="L176" s="159">
        <f>SUM(L177:L178)</f>
        <v/>
      </c>
      <c r="M176" s="250">
        <f>SUM(M177:M178)</f>
        <v/>
      </c>
      <c r="N176" s="159">
        <f>SUM(N177:N178)</f>
        <v/>
      </c>
      <c r="O176" s="250">
        <f>SUM(O177:O178)</f>
        <v/>
      </c>
      <c r="P176" s="159">
        <f>SUM(P177:P178)</f>
        <v/>
      </c>
      <c r="Q176" s="160">
        <f>SUM(Q177:Q178)</f>
        <v/>
      </c>
      <c r="R176" s="250">
        <f>SUM(R177:R178)</f>
        <v/>
      </c>
      <c r="S176" s="159">
        <f>SUM(S177:S178)</f>
        <v/>
      </c>
      <c r="T176" s="250">
        <f>SUM(T177:T178)</f>
        <v/>
      </c>
      <c r="U176" s="159">
        <f>SUM(U177:U178)</f>
        <v/>
      </c>
      <c r="V176" s="259">
        <f>L176-N176-U176</f>
        <v/>
      </c>
      <c r="W176" s="159">
        <f>IF(L176-N176-U176-V176=0,"","Error")</f>
        <v/>
      </c>
    </row>
    <row r="177" ht="22.5" customHeight="1">
      <c r="A177" s="23" t="n"/>
      <c r="B177" s="18" t="n"/>
      <c r="C177" s="127" t="n"/>
      <c r="D177" s="14" t="inlineStr">
        <is>
          <t xml:space="preserve">   កម្រៃស្កែនកុងតឺន័រក្រោម ៤០ហ្វីត</t>
        </is>
      </c>
      <c r="E177" s="59" t="inlineStr">
        <is>
          <t>SFS</t>
        </is>
      </c>
      <c r="F177" s="186" t="n"/>
      <c r="G177" s="187" t="n"/>
      <c r="H177" s="187" t="n"/>
      <c r="I177" s="187" t="n"/>
      <c r="J177" s="188" t="n"/>
      <c r="K177" s="186" t="n"/>
      <c r="L177" s="188">
        <f>K177+L90</f>
        <v/>
      </c>
      <c r="M177" s="186" t="n"/>
      <c r="N177" s="188">
        <f>M177+N90</f>
        <v/>
      </c>
      <c r="O177" s="186" t="n"/>
      <c r="P177" s="188">
        <f>O177+P90</f>
        <v/>
      </c>
      <c r="Q177" s="189">
        <f>N177+P177</f>
        <v/>
      </c>
      <c r="R177" s="186" t="n"/>
      <c r="S177" s="188">
        <f>R177+S90</f>
        <v/>
      </c>
      <c r="T177" s="186" t="n"/>
      <c r="U177" s="188">
        <f>T177+U90</f>
        <v/>
      </c>
      <c r="V177" s="190">
        <f>L177-N177-U177</f>
        <v/>
      </c>
      <c r="W177" s="188">
        <f>IF(L177-N177-U177-V177=0,"","Error")</f>
        <v/>
      </c>
    </row>
    <row r="178" ht="22.9" customHeight="1" thickBot="1">
      <c r="A178" s="27" t="n"/>
      <c r="B178" s="24" t="n"/>
      <c r="C178" s="130" t="n"/>
      <c r="D178" s="28" t="inlineStr">
        <is>
          <t xml:space="preserve">   កម្រៃស្កែនកុងតឺន័រចាប់ពី ៤០ហ្វីត ឡើង</t>
        </is>
      </c>
      <c r="E178" s="69" t="inlineStr">
        <is>
          <t>SFL</t>
        </is>
      </c>
      <c r="F178" s="232" t="n"/>
      <c r="G178" s="233" t="n"/>
      <c r="H178" s="233" t="n"/>
      <c r="I178" s="233" t="n"/>
      <c r="J178" s="234" t="n"/>
      <c r="K178" s="232" t="n"/>
      <c r="L178" s="234">
        <f>K178+L91</f>
        <v/>
      </c>
      <c r="M178" s="232" t="n"/>
      <c r="N178" s="234">
        <f>M178+N91</f>
        <v/>
      </c>
      <c r="O178" s="232" t="n"/>
      <c r="P178" s="234">
        <f>O178+P91</f>
        <v/>
      </c>
      <c r="Q178" s="235">
        <f>N178+P178</f>
        <v/>
      </c>
      <c r="R178" s="232" t="n"/>
      <c r="S178" s="234">
        <f>R178+S91</f>
        <v/>
      </c>
      <c r="T178" s="232" t="n"/>
      <c r="U178" s="234">
        <f>T178+U91</f>
        <v/>
      </c>
      <c r="V178" s="236">
        <f>L178-N178-U178</f>
        <v/>
      </c>
      <c r="W178" s="234">
        <f>IF(L178-N178-U178-V178=0,"","Error")</f>
        <v/>
      </c>
    </row>
    <row r="179" ht="22.9" customHeight="1" thickBot="1">
      <c r="A179" s="78" t="inlineStr">
        <is>
          <t>76</t>
        </is>
      </c>
      <c r="B179" s="79" t="inlineStr">
        <is>
          <t>7698</t>
        </is>
      </c>
      <c r="C179" s="95" t="n">
        <v>76981</v>
      </c>
      <c r="D179" s="96" t="inlineStr">
        <is>
          <t xml:space="preserve">ផលហិរញ្ញវត្ថុផ្សេងទៀត </t>
        </is>
      </c>
      <c r="E179" s="90" t="inlineStr">
        <is>
          <t>ORB</t>
        </is>
      </c>
      <c r="F179" s="118" t="n"/>
      <c r="G179" s="251" t="n"/>
      <c r="H179" s="251" t="n"/>
      <c r="I179" s="251" t="n"/>
      <c r="J179" s="252" t="n"/>
      <c r="K179" s="118" t="n"/>
      <c r="L179" s="252">
        <f>K179+L92</f>
        <v/>
      </c>
      <c r="M179" s="118" t="n"/>
      <c r="N179" s="252">
        <f>M179+N92</f>
        <v/>
      </c>
      <c r="O179" s="118" t="n"/>
      <c r="P179" s="252">
        <f>O179+P92</f>
        <v/>
      </c>
      <c r="Q179" s="121">
        <f>N179+P179</f>
        <v/>
      </c>
      <c r="R179" s="118" t="n"/>
      <c r="S179" s="252">
        <f>R179+S92</f>
        <v/>
      </c>
      <c r="T179" s="118" t="n"/>
      <c r="U179" s="252">
        <f>T179+U92</f>
        <v/>
      </c>
      <c r="V179" s="122">
        <f>L179-N179-U179</f>
        <v/>
      </c>
      <c r="W179" s="252">
        <f>IF(L179-N179-U179-V179=0,"","Error")</f>
        <v/>
      </c>
    </row>
    <row r="180">
      <c r="A180" s="315" t="n">
        <v>45292</v>
      </c>
      <c r="G180">
        <f>SUM(G94:G99,G100,G112:G121,G122,G123,G129:G133,G134,G135,G149,G166,G172:G174,G175,G179)</f>
        <v/>
      </c>
      <c r="H180">
        <f>SUM(H94:H99,H100,H112:H121,H122,H123,H129:H133,H134,H135,H149,H166,H172:H174,H175,H179)</f>
        <v/>
      </c>
      <c r="I180">
        <f>SUM(I94:I99,I100,I112:I121,I122,I123,I129:I133,I134,I135,I149,I166,I172:I174,I175,I179)</f>
        <v/>
      </c>
      <c r="J180">
        <f>SUM(J94:J99,J100,J112:J121,J122,J123,J129:J133,J134,J135,J149,J166,J172:J174,J175,J179)</f>
        <v/>
      </c>
      <c r="K180">
        <f>SUM(K94:K99,K100,K112:K121,K122,K123,K129:K133,K134,K135,K149,K166,K172:K174,K175,K179)</f>
        <v/>
      </c>
      <c r="L180">
        <f>SUM(L94:L99,L100,L112:L121,L122,L123,L129:L133,L134,L135,L149,L166,L172:L174,L175,L179)</f>
        <v/>
      </c>
      <c r="M180">
        <f>SUM(M94:M99,M100,M112:M121,M122,M123,M129:M133,M134,M135,M149,M166,M172:M174,M175,M179)</f>
        <v/>
      </c>
      <c r="N180">
        <f>SUM(N94:N99,N100,N112:N121,N122,N123,N129:N133,N134,N135,N149,N166,N172:N174,N175,N179)</f>
        <v/>
      </c>
      <c r="O180">
        <f>SUM(O94:O99,O100,O112:O121,O122,O123,O129:O133,O134,O135,O149,O166,O172:O174,O175,O179)</f>
        <v/>
      </c>
      <c r="P180">
        <f>SUM(P94:P99,P100,P112:P121,P122,P123,P129:P133,P134,P135,P149,P166,P172:P174,P175,P179)</f>
        <v/>
      </c>
      <c r="Q180">
        <f>SUM(Q94:Q99,Q100,Q112:Q121,Q122,Q123,Q129:Q133,Q134,Q135,Q149,Q166,Q172:Q174,Q175,Q179)</f>
        <v/>
      </c>
      <c r="R180">
        <f>SUM(R94:R99,R100,R112:R121,R122,R123,R129:R133,R134,R135,R149,R166,R172:R174,R175,R179)</f>
        <v/>
      </c>
      <c r="S180">
        <f>SUM(S94:S99,S100,S112:S121,S122,S123,S129:S133,S134,S135,S149,S166,S172:S174,S175,S179)</f>
        <v/>
      </c>
      <c r="T180">
        <f>SUM(T94:T99,T100,T112:T121,T122,T123,T129:T133,T134,T135,T149,T166,T172:T174,T175,T179)</f>
        <v/>
      </c>
      <c r="U180">
        <f>SUM(U94:U99,U100,U112:U121,U122,U123,U129:U133,U134,U135,U149,U166,U172:U174,U175,U179)</f>
        <v/>
      </c>
      <c r="V180">
        <f>SUM(V94:V99,V100,V112:V121,V122,V123,V129:V133,V134,V135,V149,V166,V172:V174,V175,V179)</f>
        <v/>
      </c>
      <c r="W180">
        <f>IF(L93-N93-U93-V93=0,"","Error")</f>
        <v/>
      </c>
    </row>
    <row r="181">
      <c r="A181" t="inlineStr">
        <is>
          <t>70</t>
        </is>
      </c>
      <c r="B181" t="n">
        <v>7002</v>
      </c>
      <c r="C181" t="n">
        <v>70025</v>
      </c>
      <c r="D181" t="inlineStr">
        <is>
          <t>អាករលើតម្លៃបន្ថែម របបនាំចូល (សហគ្រាសប្រេងឥន្ធនៈ)</t>
        </is>
      </c>
      <c r="E181" t="inlineStr">
        <is>
          <t>VPP</t>
        </is>
      </c>
      <c r="L181">
        <f>K94+L7</f>
        <v/>
      </c>
      <c r="N181">
        <f>M94+N7</f>
        <v/>
      </c>
      <c r="P181">
        <f>O94+P7</f>
        <v/>
      </c>
      <c r="Q181">
        <f>N94+P94</f>
        <v/>
      </c>
      <c r="S181">
        <f>R94+S7</f>
        <v/>
      </c>
      <c r="U181">
        <f>T94+U7</f>
        <v/>
      </c>
      <c r="V181">
        <f>L94-N94-U94</f>
        <v/>
      </c>
      <c r="W181">
        <f>IF(L94-N94-U94-V94=0,"","Error")</f>
        <v/>
      </c>
    </row>
    <row r="182">
      <c r="C182" t="n">
        <v>70026</v>
      </c>
      <c r="D182" t="inlineStr">
        <is>
          <t>អាករលើតម្លៃបន្ថែម របបនាំចូល (សហគ្រាសផ្សេងៗទៀត)</t>
        </is>
      </c>
      <c r="E182" t="inlineStr">
        <is>
          <t>VOP</t>
        </is>
      </c>
      <c r="L182">
        <f>K95+L8</f>
        <v/>
      </c>
      <c r="N182">
        <f>M95+N8</f>
        <v/>
      </c>
      <c r="P182">
        <f>O95+P8</f>
        <v/>
      </c>
      <c r="Q182">
        <f>N95+P95</f>
        <v/>
      </c>
      <c r="S182">
        <f>R95+S8</f>
        <v/>
      </c>
      <c r="U182">
        <f>T95+U8</f>
        <v/>
      </c>
      <c r="V182">
        <f>L95-N95-U95</f>
        <v/>
      </c>
      <c r="W182">
        <f>IF(L95-N95-U95-V95=0,"","Error")</f>
        <v/>
      </c>
    </row>
    <row r="183">
      <c r="C183" t="n">
        <v>70027</v>
      </c>
      <c r="D183" t="inlineStr">
        <is>
          <t>អាករលើតម្លៃបន្ថែម របបនាំចូល (ជាបន្ទុករបស់រដ្ឋ)</t>
        </is>
      </c>
      <c r="E183" t="inlineStr">
        <is>
          <t>VAP</t>
        </is>
      </c>
      <c r="L183">
        <f>K96+L9</f>
        <v/>
      </c>
      <c r="N183">
        <f>M96+N9</f>
        <v/>
      </c>
      <c r="P183">
        <f>O96+P9</f>
        <v/>
      </c>
      <c r="Q183">
        <f>N96+P96</f>
        <v/>
      </c>
      <c r="S183">
        <f>R96+S9</f>
        <v/>
      </c>
      <c r="U183">
        <f>T96+U9</f>
        <v/>
      </c>
      <c r="V183">
        <f>L96-N96-U96</f>
        <v/>
      </c>
      <c r="W183">
        <f>IF(L96-N96-U96-V96=0,"","Error")</f>
        <v/>
      </c>
    </row>
    <row r="184">
      <c r="B184" t="n">
        <v>7003</v>
      </c>
      <c r="C184" t="n">
        <v>70032</v>
      </c>
      <c r="D184" t="inlineStr">
        <is>
          <t>អាករពិសេសលើទំនិញមួយចំនួន របបនាំចូល (សហគ្រាសប្រេងឥន្ធនៈ)</t>
        </is>
      </c>
      <c r="E184" t="inlineStr">
        <is>
          <t>SPP</t>
        </is>
      </c>
      <c r="L184">
        <f>K97+L10</f>
        <v/>
      </c>
      <c r="N184">
        <f>M97+N10</f>
        <v/>
      </c>
      <c r="P184">
        <f>O97+P10</f>
        <v/>
      </c>
      <c r="Q184">
        <f>N97+P97</f>
        <v/>
      </c>
      <c r="S184">
        <f>R97+S10</f>
        <v/>
      </c>
      <c r="U184">
        <f>T97+U10</f>
        <v/>
      </c>
      <c r="V184">
        <f>L97-N97-U97</f>
        <v/>
      </c>
      <c r="W184">
        <f>IF(L97-N97-U97-V97=0,"","Error")</f>
        <v/>
      </c>
    </row>
    <row r="185">
      <c r="C185" t="n">
        <v>70033</v>
      </c>
      <c r="D185" t="inlineStr">
        <is>
          <t>អាករពិសេសលើទំនិញមួយចំនួន របបនាំចូល (សហគ្រាសផ្សេងៗទៀត)</t>
        </is>
      </c>
      <c r="E185" t="inlineStr">
        <is>
          <t>SOP</t>
        </is>
      </c>
      <c r="L185">
        <f>K98+L11</f>
        <v/>
      </c>
      <c r="N185">
        <f>M98+N11</f>
        <v/>
      </c>
      <c r="P185">
        <f>O98+P11</f>
        <v/>
      </c>
      <c r="Q185">
        <f>N98+P98</f>
        <v/>
      </c>
      <c r="S185">
        <f>R98+S11</f>
        <v/>
      </c>
      <c r="U185">
        <f>T98+U11</f>
        <v/>
      </c>
      <c r="V185">
        <f>L98-N98-U98</f>
        <v/>
      </c>
      <c r="W185">
        <f>IF(L98-N98-U98-V98=0,"","Error")</f>
        <v/>
      </c>
    </row>
    <row r="186">
      <c r="A186" t="inlineStr">
        <is>
          <t>71</t>
        </is>
      </c>
      <c r="B186" t="n">
        <v>7100</v>
      </c>
      <c r="C186" t="n">
        <v>71001</v>
      </c>
      <c r="D186" t="inlineStr">
        <is>
          <t>ពន្ធគយពីការនាំចូល</t>
        </is>
      </c>
      <c r="E186" t="inlineStr">
        <is>
          <t>COP</t>
        </is>
      </c>
      <c r="L186">
        <f>K99+L12</f>
        <v/>
      </c>
      <c r="N186">
        <f>M99+N12</f>
        <v/>
      </c>
      <c r="P186">
        <f>O99+P12</f>
        <v/>
      </c>
      <c r="Q186">
        <f>N99+P99</f>
        <v/>
      </c>
      <c r="S186">
        <f>R99+S12</f>
        <v/>
      </c>
      <c r="U186">
        <f>T99+U12</f>
        <v/>
      </c>
      <c r="V186">
        <f>L99-N99-U99</f>
        <v/>
      </c>
      <c r="W186">
        <f>IF(L99-N99-U99-V99=0,"","Error")</f>
        <v/>
      </c>
    </row>
    <row r="187">
      <c r="D187" t="inlineStr">
        <is>
          <t>សរុបកម្រៃពីការ​ងារគយ</t>
        </is>
      </c>
      <c r="G187">
        <f>G101+G102+G103+G111</f>
        <v/>
      </c>
      <c r="H187">
        <f>H101+H102+H103+H111</f>
        <v/>
      </c>
      <c r="I187">
        <f>I101+I102+I103+I111</f>
        <v/>
      </c>
      <c r="J187">
        <f>J101+J102+J103+J111</f>
        <v/>
      </c>
      <c r="K187">
        <f>K101+K102+K103+K111</f>
        <v/>
      </c>
      <c r="L187">
        <f>L101+L102+L103+L111</f>
        <v/>
      </c>
      <c r="M187">
        <f>M101+M102+M103+M111</f>
        <v/>
      </c>
      <c r="N187">
        <f>N101+N102+N103+N111</f>
        <v/>
      </c>
      <c r="O187">
        <f>O101+O102+O103+O111</f>
        <v/>
      </c>
      <c r="P187">
        <f>P101+P102+P103+P111</f>
        <v/>
      </c>
      <c r="Q187">
        <f>Q101+Q102+Q103+Q111</f>
        <v/>
      </c>
      <c r="R187">
        <f>R101+R102+R103+R111</f>
        <v/>
      </c>
      <c r="S187">
        <f>S101+S102+S103+S111</f>
        <v/>
      </c>
      <c r="T187">
        <f>T101+T102+T103+T111</f>
        <v/>
      </c>
      <c r="U187">
        <f>U101+U102+U103+U111</f>
        <v/>
      </c>
      <c r="V187">
        <f>V101+V102+V103+V111</f>
        <v/>
      </c>
      <c r="W187">
        <f>IF(L100-N100-U100-V100=0,"","Error")</f>
        <v/>
      </c>
    </row>
    <row r="188">
      <c r="D188" t="inlineStr">
        <is>
          <t>កម្រៃស្តុកទំនិញក្នុងសន្និធិគយបណ្តោះអាសន្នហួសកាលកំណត់</t>
        </is>
      </c>
      <c r="E188" t="inlineStr">
        <is>
          <t>OSF</t>
        </is>
      </c>
      <c r="L188">
        <f>K101+L14</f>
        <v/>
      </c>
      <c r="N188">
        <f>M101+N14</f>
        <v/>
      </c>
      <c r="P188">
        <f>O101+P14</f>
        <v/>
      </c>
      <c r="Q188">
        <f>N101+P101</f>
        <v/>
      </c>
      <c r="S188">
        <f>R101+S14</f>
        <v/>
      </c>
      <c r="U188">
        <f>T101+U14</f>
        <v/>
      </c>
      <c r="V188">
        <f>L101-N101-U101</f>
        <v/>
      </c>
      <c r="W188">
        <f>IF(L101-N101-U101-V101=0,"","Error")</f>
        <v/>
      </c>
    </row>
    <row r="189">
      <c r="D189" t="inlineStr">
        <is>
          <t>កម្រៃទំនិញនាំចូលសម្រាប់លក់ក្នុងអគារលក់ទំនិញរួចពន្ធ</t>
        </is>
      </c>
      <c r="E189" t="inlineStr">
        <is>
          <t>DSF</t>
        </is>
      </c>
      <c r="L189">
        <f>K102+L15</f>
        <v/>
      </c>
      <c r="N189">
        <f>M102+N15</f>
        <v/>
      </c>
      <c r="P189">
        <f>O102+P15</f>
        <v/>
      </c>
      <c r="Q189">
        <f>N102+P102</f>
        <v/>
      </c>
      <c r="S189">
        <f>R102+S15</f>
        <v/>
      </c>
      <c r="U189">
        <f>T102+U15</f>
        <v/>
      </c>
      <c r="V189">
        <f>L102-N102-U102</f>
        <v/>
      </c>
      <c r="W189">
        <f>IF(L102-N102-U102-V102=0,"","Error")</f>
        <v/>
      </c>
    </row>
    <row r="190">
      <c r="D190" t="inlineStr">
        <is>
          <t>សរុបកម្រៃឆ្លងកាត់ (មាតិកាចាស់)</t>
        </is>
      </c>
      <c r="E190" t="inlineStr">
        <is>
          <t>TRF</t>
        </is>
      </c>
      <c r="G190">
        <f>SUM(G104:G110)</f>
        <v/>
      </c>
      <c r="H190">
        <f>SUM(H104:H110)</f>
        <v/>
      </c>
      <c r="I190">
        <f>SUM(I104:I110)</f>
        <v/>
      </c>
      <c r="J190">
        <f>SUM(J104:J110)</f>
        <v/>
      </c>
      <c r="K190">
        <f>SUM(K104:K110)</f>
        <v/>
      </c>
      <c r="L190">
        <f>SUM(L104:L110)</f>
        <v/>
      </c>
      <c r="M190">
        <f>SUM(M104:M110)</f>
        <v/>
      </c>
      <c r="N190">
        <f>SUM(N104:N110)</f>
        <v/>
      </c>
      <c r="O190">
        <f>SUM(O104:O110)</f>
        <v/>
      </c>
      <c r="P190">
        <f>SUM(P104:P110)</f>
        <v/>
      </c>
      <c r="Q190">
        <f>SUM(Q104:Q110)</f>
        <v/>
      </c>
      <c r="R190">
        <f>SUM(R104:R110)</f>
        <v/>
      </c>
      <c r="S190">
        <f>SUM(S104:S110)</f>
        <v/>
      </c>
      <c r="T190">
        <f>SUM(T104:T110)</f>
        <v/>
      </c>
      <c r="U190">
        <f>SUM(U104:U110)</f>
        <v/>
      </c>
      <c r="V190">
        <f>SUM(V104:V110)</f>
        <v/>
      </c>
      <c r="W190">
        <f>IF(L103-N103-U103-V103=0,"","Error")</f>
        <v/>
      </c>
    </row>
    <row r="191">
      <c r="D191" t="inlineStr">
        <is>
          <t xml:space="preserve">   កម្រៃឆ្លងកាត់ទំនិញផ្ទុកក្នុងកុងតឺន័រ តូចជាងឬស្មើ ២០ហ្វីត (មាតិកាចាស់)</t>
        </is>
      </c>
      <c r="E191" t="inlineStr">
        <is>
          <t>TFT</t>
        </is>
      </c>
      <c r="L191">
        <f>K104+L17</f>
        <v/>
      </c>
      <c r="N191">
        <f>M104+N17</f>
        <v/>
      </c>
      <c r="P191">
        <f>O104+P17</f>
        <v/>
      </c>
      <c r="Q191">
        <f>N104+P104</f>
        <v/>
      </c>
      <c r="S191">
        <f>R104+S17</f>
        <v/>
      </c>
      <c r="U191">
        <f>T104+U17</f>
        <v/>
      </c>
      <c r="V191">
        <f>L104-N104-U104</f>
        <v/>
      </c>
      <c r="W191">
        <f>IF(L104-N104-U104-V104=0,"","Error")</f>
        <v/>
      </c>
    </row>
    <row r="192">
      <c r="D192" t="inlineStr">
        <is>
          <t xml:space="preserve">   កម្រៃឆ្លងកាត់ទំនិញផ្ទុកក្នុងកុងតឺន័រ លើសពី ២០ហ្វីត (មាតិកាចាស់)</t>
        </is>
      </c>
      <c r="E192" t="inlineStr">
        <is>
          <t>TFF</t>
        </is>
      </c>
      <c r="L192">
        <f>K105+L18</f>
        <v/>
      </c>
      <c r="N192">
        <f>M105+N18</f>
        <v/>
      </c>
      <c r="P192">
        <f>O105+P18</f>
        <v/>
      </c>
      <c r="Q192">
        <f>N105+P105</f>
        <v/>
      </c>
      <c r="S192">
        <f>R105+S18</f>
        <v/>
      </c>
      <c r="U192">
        <f>T105+U18</f>
        <v/>
      </c>
      <c r="V192">
        <f>L105-N105-U105</f>
        <v/>
      </c>
      <c r="W192">
        <f>IF(L105-N105-U105-V105=0,"","Error")</f>
        <v/>
      </c>
    </row>
    <row r="193">
      <c r="D193" t="inlineStr">
        <is>
          <t xml:space="preserve">   កម្រៃឆ្លងកាត់ទំនិញមិនផ្ទុកក្នុងកុងតឺន័រ (មាតិកាចាស់)</t>
        </is>
      </c>
      <c r="E193" t="inlineStr">
        <is>
          <t>TFN</t>
        </is>
      </c>
      <c r="L193">
        <f>K106+L19</f>
        <v/>
      </c>
      <c r="N193">
        <f>M106+N19</f>
        <v/>
      </c>
      <c r="P193">
        <f>O106+P19</f>
        <v/>
      </c>
      <c r="Q193">
        <f>N106+P106</f>
        <v/>
      </c>
      <c r="S193">
        <f>R106+S19</f>
        <v/>
      </c>
      <c r="U193">
        <f>T106+U19</f>
        <v/>
      </c>
      <c r="V193">
        <f>L106-N106-U106</f>
        <v/>
      </c>
      <c r="W193">
        <f>IF(L106-N106-U106-V106=0,"","Error")</f>
        <v/>
      </c>
    </row>
    <row r="194">
      <c r="D194" t="inlineStr">
        <is>
          <t xml:space="preserve">   កម្រៃឆ្លងកាត់គោ ក្របី និងសេះរស់ (មាតិកាចាស់)</t>
        </is>
      </c>
      <c r="E194" t="inlineStr">
        <is>
          <t>TFB</t>
        </is>
      </c>
      <c r="L194">
        <f>K107+L20</f>
        <v/>
      </c>
      <c r="N194">
        <f>M107+N20</f>
        <v/>
      </c>
      <c r="P194">
        <f>O107+P20</f>
        <v/>
      </c>
      <c r="Q194">
        <f>N107+P107</f>
        <v/>
      </c>
      <c r="S194">
        <f>R107+S20</f>
        <v/>
      </c>
      <c r="U194">
        <f>T107+U20</f>
        <v/>
      </c>
      <c r="V194">
        <f>L107-N107-U107</f>
        <v/>
      </c>
      <c r="W194">
        <f>IF(L107-N107-U107-V107=0,"","Error")</f>
        <v/>
      </c>
    </row>
    <row r="195">
      <c r="D195" t="inlineStr">
        <is>
          <t xml:space="preserve">   កម្រៃឆ្លងកាត់ជ្រូក ចៀម និងពពែរស់ (មាតិកាចាស់)</t>
        </is>
      </c>
      <c r="E195" t="inlineStr">
        <is>
          <t>TFS</t>
        </is>
      </c>
      <c r="L195">
        <f>K108+L21</f>
        <v/>
      </c>
      <c r="N195">
        <f>M108+N21</f>
        <v/>
      </c>
      <c r="P195">
        <f>O108+P21</f>
        <v/>
      </c>
      <c r="Q195">
        <f>N108+P108</f>
        <v/>
      </c>
      <c r="S195">
        <f>R108+S21</f>
        <v/>
      </c>
      <c r="U195">
        <f>T108+U21</f>
        <v/>
      </c>
      <c r="V195">
        <f>L108-N108-U108</f>
        <v/>
      </c>
      <c r="W195">
        <f>IF(L108-N108-U108-V108=0,"","Error")</f>
        <v/>
      </c>
    </row>
    <row r="196">
      <c r="D196" t="inlineStr">
        <is>
          <t xml:space="preserve">   កម្រៃឆ្លងកាត់សត្វស្លាប (មាន់ ទា...) (មាតិកាចាស់)</t>
        </is>
      </c>
      <c r="E196" t="inlineStr">
        <is>
          <t>TFP</t>
        </is>
      </c>
      <c r="L196">
        <f>K109+L22</f>
        <v/>
      </c>
      <c r="N196">
        <f>M109+N22</f>
        <v/>
      </c>
      <c r="P196">
        <f>O109+P22</f>
        <v/>
      </c>
      <c r="Q196">
        <f>N109+P109</f>
        <v/>
      </c>
      <c r="S196">
        <f>R109+S22</f>
        <v/>
      </c>
      <c r="U196">
        <f>T109+U22</f>
        <v/>
      </c>
      <c r="V196">
        <f>L109-N109-U109</f>
        <v/>
      </c>
      <c r="W196">
        <f>IF(L109-N109-U109-V109=0,"","Error")</f>
        <v/>
      </c>
    </row>
    <row r="197">
      <c r="D197" t="inlineStr">
        <is>
          <t xml:space="preserve">   កម្រៃឆ្លងកាត់ផលិតផលជលផល (មាតិកាចាស់)</t>
        </is>
      </c>
      <c r="E197" t="inlineStr">
        <is>
          <t>TFA</t>
        </is>
      </c>
      <c r="L197">
        <f>K110+L23</f>
        <v/>
      </c>
      <c r="N197">
        <f>M110+N23</f>
        <v/>
      </c>
      <c r="P197">
        <f>O110+P23</f>
        <v/>
      </c>
      <c r="Q197">
        <f>N110+P110</f>
        <v/>
      </c>
      <c r="S197">
        <f>R110+S23</f>
        <v/>
      </c>
      <c r="U197">
        <f>T110+U23</f>
        <v/>
      </c>
      <c r="V197">
        <f>L110-N110-U110</f>
        <v/>
      </c>
      <c r="W197">
        <f>IF(L110-N110-U110-V110=0,"","Error")</f>
        <v/>
      </c>
    </row>
    <row r="198">
      <c r="D198" t="inlineStr">
        <is>
          <t>កម្រៃផ្សេងៗ</t>
        </is>
      </c>
      <c r="E198" t="inlineStr">
        <is>
          <t>OFS</t>
        </is>
      </c>
      <c r="L198">
        <f>K111+L24</f>
        <v/>
      </c>
      <c r="N198">
        <f>M111+N24</f>
        <v/>
      </c>
      <c r="P198">
        <f>O111+P24</f>
        <v/>
      </c>
      <c r="Q198">
        <f>N111+P111</f>
        <v/>
      </c>
      <c r="S198">
        <f>R111+S24</f>
        <v/>
      </c>
      <c r="U198">
        <f>T111+U24</f>
        <v/>
      </c>
      <c r="V198">
        <f>L111-N111-U111</f>
        <v/>
      </c>
      <c r="W198">
        <f>IF(L111-N111-U111-V111=0,"","Error")</f>
        <v/>
      </c>
    </row>
    <row r="199">
      <c r="C199" t="n">
        <v>71003</v>
      </c>
      <c r="D199" t="inlineStr">
        <is>
          <t>ពន្ធគយលើផលិតផលតេលសិលា</t>
        </is>
      </c>
      <c r="E199" t="inlineStr">
        <is>
          <t>CPP</t>
        </is>
      </c>
      <c r="L199">
        <f>K112+L25</f>
        <v/>
      </c>
      <c r="N199">
        <f>M112+N25</f>
        <v/>
      </c>
      <c r="P199">
        <f>O112+P25</f>
        <v/>
      </c>
      <c r="Q199">
        <f>N112+P112</f>
        <v/>
      </c>
      <c r="S199">
        <f>R112+S25</f>
        <v/>
      </c>
      <c r="U199">
        <f>T112+U25</f>
        <v/>
      </c>
      <c r="V199">
        <f>L112-N112-U112</f>
        <v/>
      </c>
      <c r="W199">
        <f>IF(L112-N112-U112-V112=0,"","Error")</f>
        <v/>
      </c>
    </row>
    <row r="200">
      <c r="C200" t="n">
        <v>71004</v>
      </c>
      <c r="D200" t="inlineStr">
        <is>
          <t>អាករបន្ថែមលើផលិតផលតេលសិលាសម្រាប់ថែទាំផ្លូវថ្នល់</t>
        </is>
      </c>
      <c r="E200" t="inlineStr">
        <is>
          <t>ATP</t>
        </is>
      </c>
      <c r="L200">
        <f>K113+L26</f>
        <v/>
      </c>
      <c r="N200">
        <f>M113+N26</f>
        <v/>
      </c>
      <c r="P200">
        <f>O113+P26</f>
        <v/>
      </c>
      <c r="Q200">
        <f>N113+P113</f>
        <v/>
      </c>
      <c r="S200">
        <f>R113+S26</f>
        <v/>
      </c>
      <c r="U200">
        <f>T113+U26</f>
        <v/>
      </c>
      <c r="V200">
        <f>L113-N113-U113</f>
        <v/>
      </c>
      <c r="W200">
        <f>IF(L113-N113-U113-V113=0,"","Error")</f>
        <v/>
      </c>
    </row>
    <row r="201">
      <c r="C201" t="n">
        <v>71005</v>
      </c>
      <c r="D201" t="inlineStr">
        <is>
          <t>ផលពីការលក់ទំនិញរឹបអូស និងទំនិញគ្មានការទាមទារ</t>
        </is>
      </c>
      <c r="E201" t="inlineStr">
        <is>
          <t>AUC</t>
        </is>
      </c>
      <c r="L201">
        <f>K114+L27</f>
        <v/>
      </c>
      <c r="N201">
        <f>M114+N27</f>
        <v/>
      </c>
      <c r="P201">
        <f>O114+P27</f>
        <v/>
      </c>
      <c r="Q201">
        <f>N114+P114</f>
        <v/>
      </c>
      <c r="S201">
        <f>R114+S27</f>
        <v/>
      </c>
      <c r="U201">
        <f>T114+U27</f>
        <v/>
      </c>
      <c r="V201">
        <f>L114-N114-U114</f>
        <v/>
      </c>
      <c r="W201">
        <f>IF(L114-N114-U114-V114=0,"","Error")</f>
        <v/>
      </c>
    </row>
    <row r="202">
      <c r="C202" t="n">
        <v>71006</v>
      </c>
      <c r="D202" t="inlineStr">
        <is>
          <t>ពិន័យផ្សេងៗលើការនាំចូល</t>
        </is>
      </c>
      <c r="E202" t="inlineStr">
        <is>
          <t>PIM</t>
        </is>
      </c>
      <c r="L202">
        <f>K115+L28</f>
        <v/>
      </c>
      <c r="N202">
        <f>M115+N28</f>
        <v/>
      </c>
      <c r="P202">
        <f>O115+P28</f>
        <v/>
      </c>
      <c r="Q202">
        <f>N115+P115</f>
        <v/>
      </c>
      <c r="S202">
        <f>R115+S28</f>
        <v/>
      </c>
      <c r="U202">
        <f>T115+U28</f>
        <v/>
      </c>
      <c r="V202">
        <f>L115-N115-U115</f>
        <v/>
      </c>
      <c r="W202">
        <f>IF(L115-N115-U115-V115=0,"","Error")</f>
        <v/>
      </c>
    </row>
    <row r="203">
      <c r="C203" t="n">
        <v>71007</v>
      </c>
      <c r="D203" t="inlineStr">
        <is>
          <t>ពន្ធនាំចូល (ជាបន្ទុករបស់រដ្ឋ)</t>
        </is>
      </c>
      <c r="E203" t="inlineStr">
        <is>
          <t>CRP</t>
        </is>
      </c>
      <c r="L203">
        <f>K116+L29</f>
        <v/>
      </c>
      <c r="N203">
        <f>M116+N29</f>
        <v/>
      </c>
      <c r="P203">
        <f>O116+P29</f>
        <v/>
      </c>
      <c r="Q203">
        <f>N116+P116</f>
        <v/>
      </c>
      <c r="S203">
        <f>R116+S29</f>
        <v/>
      </c>
      <c r="U203">
        <f>T116+U29</f>
        <v/>
      </c>
      <c r="V203">
        <f>L116-N116-U116</f>
        <v/>
      </c>
      <c r="W203">
        <f>IF(L116-N116-U116-V116=0,"","Error")</f>
        <v/>
      </c>
    </row>
    <row r="204">
      <c r="B204" t="inlineStr">
        <is>
          <t>7101</t>
        </is>
      </c>
      <c r="C204" t="n">
        <v>71011</v>
      </c>
      <c r="D204" t="inlineStr">
        <is>
          <t>អាករលើការនាំចេញឈើ</t>
        </is>
      </c>
      <c r="E204" t="inlineStr">
        <is>
          <t>ETW</t>
        </is>
      </c>
      <c r="L204">
        <f>K117+L30</f>
        <v/>
      </c>
      <c r="N204">
        <f>M117+N30</f>
        <v/>
      </c>
      <c r="P204">
        <f>O117+P30</f>
        <v/>
      </c>
      <c r="Q204">
        <f>N117+P117</f>
        <v/>
      </c>
      <c r="S204">
        <f>R117+S30</f>
        <v/>
      </c>
      <c r="U204">
        <f>T117+U30</f>
        <v/>
      </c>
      <c r="V204">
        <f>L117-N117-U117</f>
        <v/>
      </c>
      <c r="W204">
        <f>IF(L117-N117-U117-V117=0,"","Error")</f>
        <v/>
      </c>
    </row>
    <row r="205">
      <c r="C205" t="n">
        <v>71012</v>
      </c>
      <c r="D205" t="inlineStr">
        <is>
          <t>អាករលើការនាំចេញកៅស៊ូ</t>
        </is>
      </c>
      <c r="E205" t="inlineStr">
        <is>
          <t>ETR</t>
        </is>
      </c>
      <c r="L205">
        <f>K118+L31</f>
        <v/>
      </c>
      <c r="N205">
        <f>M118+N31</f>
        <v/>
      </c>
      <c r="P205">
        <f>O118+P31</f>
        <v/>
      </c>
      <c r="Q205">
        <f>N118+P118</f>
        <v/>
      </c>
      <c r="S205">
        <f>R118+S31</f>
        <v/>
      </c>
      <c r="U205">
        <f>T118+U31</f>
        <v/>
      </c>
      <c r="V205">
        <f>L118-N118-U118</f>
        <v/>
      </c>
      <c r="W205">
        <f>IF(L118-N118-U118-V118=0,"","Error")</f>
        <v/>
      </c>
    </row>
    <row r="206">
      <c r="C206" t="n">
        <v>71013</v>
      </c>
      <c r="D206" t="inlineStr">
        <is>
          <t>អាករលើការនាំចេញផលិតផលតេលសិលា</t>
        </is>
      </c>
      <c r="E206" t="inlineStr">
        <is>
          <t>ETP</t>
        </is>
      </c>
      <c r="L206">
        <f>K119+L32</f>
        <v/>
      </c>
      <c r="N206">
        <f>M119+N32</f>
        <v/>
      </c>
      <c r="P206">
        <f>O119+P32</f>
        <v/>
      </c>
      <c r="Q206">
        <f>N119+P119</f>
        <v/>
      </c>
      <c r="S206">
        <f>R119+S32</f>
        <v/>
      </c>
      <c r="U206">
        <f>T119+U32</f>
        <v/>
      </c>
      <c r="V206">
        <f>L119-N119-U119</f>
        <v/>
      </c>
      <c r="W206">
        <f>IF(L119-N119-U119-V119=0,"","Error")</f>
        <v/>
      </c>
    </row>
    <row r="207">
      <c r="C207" t="n">
        <v>71014</v>
      </c>
      <c r="D207" t="inlineStr">
        <is>
          <t>អាករលើការនាំចេញទំនិញផ្សេងៗ</t>
        </is>
      </c>
      <c r="E207" t="inlineStr">
        <is>
          <t>ETO</t>
        </is>
      </c>
      <c r="L207">
        <f>K120+L33</f>
        <v/>
      </c>
      <c r="N207">
        <f>M120+N33</f>
        <v/>
      </c>
      <c r="P207">
        <f>O120+P33</f>
        <v/>
      </c>
      <c r="Q207">
        <f>N120+P120</f>
        <v/>
      </c>
      <c r="S207">
        <f>R120+S33</f>
        <v/>
      </c>
      <c r="U207">
        <f>T120+U33</f>
        <v/>
      </c>
      <c r="V207">
        <f>L120-N120-U120</f>
        <v/>
      </c>
      <c r="W207">
        <f>IF(L120-N120-U120-V120=0,"","Error")</f>
        <v/>
      </c>
    </row>
    <row r="208">
      <c r="C208" t="n">
        <v>71016</v>
      </c>
      <c r="D208" t="inlineStr">
        <is>
          <t>ពិន័យផ្សេងៗលើការនាំចេញ</t>
        </is>
      </c>
      <c r="E208" t="inlineStr">
        <is>
          <t>PEX</t>
        </is>
      </c>
      <c r="L208">
        <f>K121+L34</f>
        <v/>
      </c>
      <c r="N208">
        <f>M121+N34</f>
        <v/>
      </c>
      <c r="P208">
        <f>O121+P34</f>
        <v/>
      </c>
      <c r="Q208">
        <f>N121+P121</f>
        <v/>
      </c>
      <c r="S208">
        <f>R121+S34</f>
        <v/>
      </c>
      <c r="U208">
        <f>T121+U34</f>
        <v/>
      </c>
      <c r="V208">
        <f>L121-N121-U121</f>
        <v/>
      </c>
      <c r="W208">
        <f>IF(L121-N121-U121-V121=0,"","Error")</f>
        <v/>
      </c>
    </row>
    <row r="209">
      <c r="A209" t="inlineStr">
        <is>
          <t>73</t>
        </is>
      </c>
      <c r="B209" t="inlineStr">
        <is>
          <t>7301</t>
        </is>
      </c>
      <c r="C209" t="n">
        <v>73011</v>
      </c>
      <c r="D209" t="inlineStr">
        <is>
          <t>ការលក់សម្ភារបរិក្ខារ សម្ភារខូចខាត សម្ភារសិក្សា</t>
        </is>
      </c>
      <c r="E209" t="inlineStr">
        <is>
          <t>SOS</t>
        </is>
      </c>
      <c r="L209">
        <f>K122+L35</f>
        <v/>
      </c>
      <c r="N209">
        <f>M122+N35</f>
        <v/>
      </c>
      <c r="P209">
        <f>O122+P35</f>
        <v/>
      </c>
      <c r="Q209">
        <f>N122+P122</f>
        <v/>
      </c>
      <c r="S209">
        <f>R122+S35</f>
        <v/>
      </c>
      <c r="U209">
        <f>T122+U35</f>
        <v/>
      </c>
      <c r="V209">
        <f>L122-N122-U122</f>
        <v/>
      </c>
      <c r="W209">
        <f>IF(L122-N122-U122-V122=0,"","Error")</f>
        <v/>
      </c>
    </row>
    <row r="210">
      <c r="C210" t="inlineStr">
        <is>
          <t>73012</t>
        </is>
      </c>
      <c r="D210" t="inlineStr">
        <is>
          <t>សរុបលក់ឯកសារ លតាប័ត្រ និងលិខិតបោះពុម្ពផ្សេងៗ</t>
        </is>
      </c>
      <c r="G210">
        <f>SUM(G124:G128)</f>
        <v/>
      </c>
      <c r="H210">
        <f>SUM(H124:H128)</f>
        <v/>
      </c>
      <c r="I210">
        <f>SUM(I124:I128)</f>
        <v/>
      </c>
      <c r="J210">
        <f>SUM(J124:J128)</f>
        <v/>
      </c>
      <c r="K210">
        <f>SUM(K124:K128)</f>
        <v/>
      </c>
      <c r="L210">
        <f>SUM(L124:L128)</f>
        <v/>
      </c>
      <c r="M210">
        <f>SUM(M124:M128)</f>
        <v/>
      </c>
      <c r="N210">
        <f>SUM(N124:N128)</f>
        <v/>
      </c>
      <c r="O210">
        <f>SUM(O124:O128)</f>
        <v/>
      </c>
      <c r="P210">
        <f>SUM(P124:P128)</f>
        <v/>
      </c>
      <c r="Q210">
        <f>SUM(Q124:Q128)</f>
        <v/>
      </c>
      <c r="R210">
        <f>SUM(R124:R128)</f>
        <v/>
      </c>
      <c r="S210">
        <f>SUM(S124:S128)</f>
        <v/>
      </c>
      <c r="T210">
        <f>SUM(T124:T128)</f>
        <v/>
      </c>
      <c r="U210">
        <f>SUM(U124:U128)</f>
        <v/>
      </c>
      <c r="V210">
        <f>SUM(V124:V128)</f>
        <v/>
      </c>
      <c r="W210">
        <f>IF(L123-N123-U123-V123=0,"","Error")</f>
        <v/>
      </c>
    </row>
    <row r="211">
      <c r="D211" t="inlineStr">
        <is>
          <t>កម្រៃលតាប័ត្ររថយន្ដ</t>
        </is>
      </c>
      <c r="E211" t="inlineStr">
        <is>
          <t>VVF</t>
        </is>
      </c>
      <c r="L211">
        <f>K124+L37</f>
        <v/>
      </c>
      <c r="N211">
        <f>M124+N37</f>
        <v/>
      </c>
      <c r="P211">
        <f>O124+P37</f>
        <v/>
      </c>
      <c r="Q211">
        <f>N124+P124</f>
        <v/>
      </c>
      <c r="S211">
        <f>R124+S37</f>
        <v/>
      </c>
      <c r="U211">
        <f>T124+U37</f>
        <v/>
      </c>
      <c r="V211">
        <f>L124-N124-U124</f>
        <v/>
      </c>
      <c r="W211">
        <f>IF(L124-N124-U124-V124=0,"","Error")</f>
        <v/>
      </c>
    </row>
    <row r="212">
      <c r="D212" t="inlineStr">
        <is>
          <t>កម្រៃត្រាពន្ធគយ</t>
        </is>
      </c>
      <c r="E212" t="inlineStr">
        <is>
          <t>CSF</t>
        </is>
      </c>
      <c r="L212">
        <f>K125+L38</f>
        <v/>
      </c>
      <c r="N212">
        <f>M125+N38</f>
        <v/>
      </c>
      <c r="P212">
        <f>O125+P38</f>
        <v/>
      </c>
      <c r="Q212">
        <f>N125+P125</f>
        <v/>
      </c>
      <c r="S212">
        <f>R125+S38</f>
        <v/>
      </c>
      <c r="U212">
        <f>T125+U38</f>
        <v/>
      </c>
      <c r="V212">
        <f>L125-N125-U125</f>
        <v/>
      </c>
      <c r="W212">
        <f>IF(L125-N125-U125-V125=0,"","Error")</f>
        <v/>
      </c>
    </row>
    <row r="213">
      <c r="D213" t="inlineStr">
        <is>
          <t>កម្រៃតែមប្រិ៍អាករ</t>
        </is>
      </c>
      <c r="E213" t="inlineStr">
        <is>
          <t>STF</t>
        </is>
      </c>
      <c r="L213">
        <f>K126+L39</f>
        <v/>
      </c>
      <c r="N213">
        <f>M126+N39</f>
        <v/>
      </c>
      <c r="P213">
        <f>O126+P39</f>
        <v/>
      </c>
      <c r="Q213">
        <f>N126+P126</f>
        <v/>
      </c>
      <c r="S213">
        <f>R126+S39</f>
        <v/>
      </c>
      <c r="U213">
        <f>T126+U39</f>
        <v/>
      </c>
      <c r="V213">
        <f>L126-N126-U126</f>
        <v/>
      </c>
      <c r="W213">
        <f>IF(L126-N126-U126-V126=0,"","Error")</f>
        <v/>
      </c>
    </row>
    <row r="214">
      <c r="D214" t="inlineStr">
        <is>
          <t>កម្រៃបណ្ណដឹកជញ្ជូនទំនិញ</t>
        </is>
      </c>
      <c r="E214" t="inlineStr">
        <is>
          <t>TSF</t>
        </is>
      </c>
      <c r="L214">
        <f>K127+L40</f>
        <v/>
      </c>
      <c r="N214">
        <f>M127+N40</f>
        <v/>
      </c>
      <c r="P214">
        <f>O127+P40</f>
        <v/>
      </c>
      <c r="Q214">
        <f>N127+P127</f>
        <v/>
      </c>
      <c r="S214">
        <f>R127+S40</f>
        <v/>
      </c>
      <c r="U214">
        <f>T127+U40</f>
        <v/>
      </c>
      <c r="V214">
        <f>L127-N127-U127</f>
        <v/>
      </c>
      <c r="W214">
        <f>IF(L127-N127-U127-V127=0,"","Error")</f>
        <v/>
      </c>
    </row>
    <row r="215">
      <c r="D215" t="inlineStr">
        <is>
          <t>កម្រៃសៀលកុងតឺន័រ</t>
        </is>
      </c>
      <c r="E215" t="inlineStr">
        <is>
          <t>CCS</t>
        </is>
      </c>
      <c r="L215">
        <f>K128+L41</f>
        <v/>
      </c>
      <c r="N215">
        <f>M128+N41</f>
        <v/>
      </c>
      <c r="P215">
        <f>O128+P41</f>
        <v/>
      </c>
      <c r="Q215">
        <f>N128+P128</f>
        <v/>
      </c>
      <c r="S215">
        <f>R128+S41</f>
        <v/>
      </c>
      <c r="U215">
        <f>T128+U41</f>
        <v/>
      </c>
      <c r="V215">
        <f>L128-N128-U128</f>
        <v/>
      </c>
      <c r="W215">
        <f>IF(L128-N128-U128-V128=0,"","Error")</f>
        <v/>
      </c>
    </row>
    <row r="216">
      <c r="C216" t="n">
        <v>73013</v>
      </c>
      <c r="D216" t="inlineStr">
        <is>
          <t>ផលបានពីការលក់ទ្រព្យសម្បត្តិកំទេចកំទី</t>
        </is>
      </c>
      <c r="E216" t="inlineStr">
        <is>
          <t>SOM</t>
        </is>
      </c>
      <c r="L216">
        <f>K129+L42</f>
        <v/>
      </c>
      <c r="N216">
        <f>M129+N42</f>
        <v/>
      </c>
      <c r="P216">
        <f>O129+P42</f>
        <v/>
      </c>
      <c r="Q216">
        <f>N129+P129</f>
        <v/>
      </c>
      <c r="S216">
        <f>R129+S42</f>
        <v/>
      </c>
      <c r="U216">
        <f>T129+U42</f>
        <v/>
      </c>
      <c r="V216">
        <f>L129-N129-U129</f>
        <v/>
      </c>
      <c r="W216">
        <f>IF(L129-N129-U129-V129=0,"","Error")</f>
        <v/>
      </c>
    </row>
    <row r="217">
      <c r="C217" t="n">
        <v>73015</v>
      </c>
      <c r="D217" t="inlineStr">
        <is>
          <t>ការលក់មធ្យោបាយដឹកជញ្ជូន និងគ្រឿងចក្រចាស់ៗ ឬខូច</t>
        </is>
      </c>
      <c r="E217" t="inlineStr">
        <is>
          <t>SOV</t>
        </is>
      </c>
      <c r="L217">
        <f>K130+L43</f>
        <v/>
      </c>
      <c r="N217">
        <f>M130+N43</f>
        <v/>
      </c>
      <c r="P217">
        <f>O130+P43</f>
        <v/>
      </c>
      <c r="Q217">
        <f>N130+P130</f>
        <v/>
      </c>
      <c r="S217">
        <f>R130+S43</f>
        <v/>
      </c>
      <c r="U217">
        <f>T130+U43</f>
        <v/>
      </c>
      <c r="V217">
        <f>L130-N130-U130</f>
        <v/>
      </c>
      <c r="W217">
        <f>IF(L130-N130-U130-V130=0,"","Error")</f>
        <v/>
      </c>
    </row>
    <row r="218">
      <c r="C218" t="n">
        <v>73016</v>
      </c>
      <c r="D218" t="inlineStr">
        <is>
          <t>ការលក់ឧបករណ៍អេឡិចត្រូនិចចាស់ៗ ឬ ខូច</t>
        </is>
      </c>
      <c r="E218" t="inlineStr">
        <is>
          <t>SOD</t>
        </is>
      </c>
      <c r="L218">
        <f>K131+L44</f>
        <v/>
      </c>
      <c r="N218">
        <f>M131+N44</f>
        <v/>
      </c>
      <c r="P218">
        <f>O131+P44</f>
        <v/>
      </c>
      <c r="Q218">
        <f>N131+P131</f>
        <v/>
      </c>
      <c r="S218">
        <f>R131+S44</f>
        <v/>
      </c>
      <c r="U218">
        <f>T131+U44</f>
        <v/>
      </c>
      <c r="V218">
        <f>L131-N131-U131</f>
        <v/>
      </c>
      <c r="W218">
        <f>IF(L131-N131-U131-V131=0,"","Error")</f>
        <v/>
      </c>
    </row>
    <row r="219">
      <c r="C219" t="n">
        <v>73017</v>
      </c>
      <c r="D219" t="inlineStr">
        <is>
          <t>ការលក់ឧបករណ៍អគ្គិសនីចាស់ៗ ឬ ខូច</t>
        </is>
      </c>
      <c r="E219" t="inlineStr">
        <is>
          <t>SOE</t>
        </is>
      </c>
      <c r="L219">
        <f>K132+L45</f>
        <v/>
      </c>
      <c r="N219">
        <f>M132+N45</f>
        <v/>
      </c>
      <c r="P219">
        <f>O132+P45</f>
        <v/>
      </c>
      <c r="Q219">
        <f>N132+P132</f>
        <v/>
      </c>
      <c r="S219">
        <f>R132+S45</f>
        <v/>
      </c>
      <c r="U219">
        <f>T132+U45</f>
        <v/>
      </c>
      <c r="V219">
        <f>L132-N132-U132</f>
        <v/>
      </c>
      <c r="W219">
        <f>IF(L132-N132-U132-V132=0,"","Error")</f>
        <v/>
      </c>
    </row>
    <row r="220">
      <c r="C220" t="n">
        <v>73018</v>
      </c>
      <c r="D220" t="inlineStr">
        <is>
          <t>ការលក់ទ្រព្យសម្បត្តិនៃរដ្ឋបាលសាធារណៈផ្សេងទៀត</t>
        </is>
      </c>
      <c r="E220" t="inlineStr">
        <is>
          <t>SOO</t>
        </is>
      </c>
      <c r="L220">
        <f>K133+L46</f>
        <v/>
      </c>
      <c r="N220">
        <f>M133+N46</f>
        <v/>
      </c>
      <c r="P220">
        <f>O133+P46</f>
        <v/>
      </c>
      <c r="Q220">
        <f>N133+P133</f>
        <v/>
      </c>
      <c r="S220">
        <f>R133+S46</f>
        <v/>
      </c>
      <c r="U220">
        <f>T133+U46</f>
        <v/>
      </c>
      <c r="V220">
        <f>L133-N133-U133</f>
        <v/>
      </c>
      <c r="W220">
        <f>IF(L133-N133-U133-V133=0,"","Error")</f>
        <v/>
      </c>
    </row>
    <row r="221">
      <c r="B221" t="inlineStr">
        <is>
          <t>7302</t>
        </is>
      </c>
      <c r="C221" t="n">
        <v>73024</v>
      </c>
      <c r="D221" t="inlineStr">
        <is>
          <t>កម្រៃសេវាបង់ថ្លៃសិទ្ធិប្រឡង និងសិក្សាវគ្គជើងសាគយ</t>
        </is>
      </c>
      <c r="E221" t="inlineStr">
        <is>
          <t>CBF</t>
        </is>
      </c>
      <c r="L221">
        <f>K134+L47</f>
        <v/>
      </c>
      <c r="N221">
        <f>M134+N47</f>
        <v/>
      </c>
      <c r="P221">
        <f>O134+P47</f>
        <v/>
      </c>
      <c r="Q221">
        <f>N134+P134</f>
        <v/>
      </c>
      <c r="S221">
        <f>R134+S47</f>
        <v/>
      </c>
      <c r="U221">
        <f>T134+U47</f>
        <v/>
      </c>
      <c r="V221">
        <f>L134-N134-U134</f>
        <v/>
      </c>
      <c r="W221">
        <f>IF(L134-N134-U134-V134=0,"","Error")</f>
        <v/>
      </c>
    </row>
    <row r="222">
      <c r="C222" t="n">
        <v>73028</v>
      </c>
      <c r="D222" t="inlineStr">
        <is>
          <t>សរុបចំណូលពីការអនុញ្ញាតរដ្ឋបាល ទម្រង់ការរដ្ឋបាល និងការគ្រប់គ្រង
រដ្ឋបាលផ្សេងៗ</t>
        </is>
      </c>
      <c r="G222">
        <f>G136+G141+G147+G148</f>
        <v/>
      </c>
      <c r="H222">
        <f>H136+H141+H147+H148</f>
        <v/>
      </c>
      <c r="I222">
        <f>I136+I141+I147+I148</f>
        <v/>
      </c>
      <c r="J222">
        <f>J136+J141+J147+J148</f>
        <v/>
      </c>
      <c r="K222">
        <f>K136+K141+K147+K148</f>
        <v/>
      </c>
      <c r="L222">
        <f>L136+L141+L147+L148</f>
        <v/>
      </c>
      <c r="M222">
        <f>M136+M141+M147+M148</f>
        <v/>
      </c>
      <c r="N222">
        <f>N136+N141+N147+N148</f>
        <v/>
      </c>
      <c r="O222">
        <f>O136+O141+O147+O148</f>
        <v/>
      </c>
      <c r="P222">
        <f>P136+P141+P147+P148</f>
        <v/>
      </c>
      <c r="Q222">
        <f>Q136+Q141+Q147+Q148</f>
        <v/>
      </c>
      <c r="R222">
        <f>R136+R141+R147+R148</f>
        <v/>
      </c>
      <c r="S222">
        <f>S136+S141+S147+S148</f>
        <v/>
      </c>
      <c r="T222">
        <f>T136+T141+T147+T148</f>
        <v/>
      </c>
      <c r="U222">
        <f>U136+U141+U147+U148</f>
        <v/>
      </c>
      <c r="V222">
        <f>V136+V141+V147+V148</f>
        <v/>
      </c>
      <c r="W222">
        <f>IF(L135-N135-U135-V135=0,"","Error")</f>
        <v/>
      </c>
    </row>
    <row r="223">
      <c r="D223" t="inlineStr">
        <is>
          <t>សរុបកម្រៃចុះបញ្ជិកាប្រតិវេទន៍គយ</t>
        </is>
      </c>
      <c r="G223">
        <f>SUM(G137:G140)</f>
        <v/>
      </c>
      <c r="H223">
        <f>SUM(H137:H140)</f>
        <v/>
      </c>
      <c r="I223">
        <f>SUM(I137:I140)</f>
        <v/>
      </c>
      <c r="J223">
        <f>SUM(J137:J140)</f>
        <v/>
      </c>
      <c r="K223">
        <f>SUM(K137:K140)</f>
        <v/>
      </c>
      <c r="L223">
        <f>SUM(L137:L140)</f>
        <v/>
      </c>
      <c r="M223">
        <f>SUM(M137:M140)</f>
        <v/>
      </c>
      <c r="N223">
        <f>SUM(N137:N140)</f>
        <v/>
      </c>
      <c r="O223">
        <f>SUM(O137:O140)</f>
        <v/>
      </c>
      <c r="P223">
        <f>SUM(P137:P140)</f>
        <v/>
      </c>
      <c r="Q223">
        <f>SUM(Q137:Q140)</f>
        <v/>
      </c>
      <c r="R223">
        <f>SUM(R137:R140)</f>
        <v/>
      </c>
      <c r="S223">
        <f>SUM(S137:S140)</f>
        <v/>
      </c>
      <c r="T223">
        <f>SUM(T137:T140)</f>
        <v/>
      </c>
      <c r="U223">
        <f>SUM(U137:U140)</f>
        <v/>
      </c>
      <c r="V223">
        <f>SUM(V137:V140)</f>
        <v/>
      </c>
      <c r="W223">
        <f>IF(L136-N136-U136-V136=0,"","Error")</f>
        <v/>
      </c>
    </row>
    <row r="224">
      <c r="D224" t="inlineStr">
        <is>
          <t>កម្រៃចុះបញ្ចិកាប្រតិវេទន៍គយនាំចេញនាំចូលនិងឆ្លងកាត់ (មាតិកាចាស់)</t>
        </is>
      </c>
      <c r="E224" t="inlineStr">
        <is>
          <t>CDF</t>
        </is>
      </c>
      <c r="L224">
        <f>K137+L50</f>
        <v/>
      </c>
      <c r="N224">
        <f>M137+N50</f>
        <v/>
      </c>
      <c r="P224">
        <f>O137+P50</f>
        <v/>
      </c>
      <c r="Q224">
        <f>N137+P137</f>
        <v/>
      </c>
      <c r="S224">
        <f>R137+S50</f>
        <v/>
      </c>
      <c r="U224">
        <f>T137+U50</f>
        <v/>
      </c>
      <c r="V224">
        <f>L137-N137-U137</f>
        <v/>
      </c>
      <c r="W224">
        <f>IF(L137-N137-U137-V137=0,"","Error")</f>
        <v/>
      </c>
    </row>
    <row r="225">
      <c r="D225" t="inlineStr">
        <is>
          <t xml:space="preserve">ប្រតិវេទន៍គយទំនិញនាំចេញ នាំចូល ដែលមានតម្លៃគិតពន្ធគយក្រោម ១ ០០០ ដុល្លាអាមេរិក </t>
        </is>
      </c>
      <c r="E225" t="inlineStr">
        <is>
          <t>CDL</t>
        </is>
      </c>
      <c r="L225">
        <f>K138+L51</f>
        <v/>
      </c>
      <c r="N225">
        <f>M138+N51</f>
        <v/>
      </c>
      <c r="P225">
        <f>O138+P51</f>
        <v/>
      </c>
      <c r="Q225">
        <f>N138+P138</f>
        <v/>
      </c>
      <c r="S225">
        <f>R138+S51</f>
        <v/>
      </c>
      <c r="U225">
        <f>T138+U51</f>
        <v/>
      </c>
      <c r="V225">
        <f>L138-N138-U138</f>
        <v/>
      </c>
      <c r="W225">
        <f>IF(L138-N138-U138-V138=0,"","Error")</f>
        <v/>
      </c>
    </row>
    <row r="226">
      <c r="D226" t="inlineStr">
        <is>
          <t>ប្រតិវេទន៍គយទំនិញនាំចេញ នាំចូល ដែលមានតម្លៃគិតពន្ធគយចាប់ពី ១ ០០០ ដុល្លាអាមេរិកឡើង</t>
        </is>
      </c>
      <c r="E226" t="inlineStr">
        <is>
          <t>CDO</t>
        </is>
      </c>
      <c r="L226">
        <f>K139+L52</f>
        <v/>
      </c>
      <c r="N226">
        <f>M139+N52</f>
        <v/>
      </c>
      <c r="P226">
        <f>O139+P52</f>
        <v/>
      </c>
      <c r="Q226">
        <f>N139+P139</f>
        <v/>
      </c>
      <c r="S226">
        <f>R139+S52</f>
        <v/>
      </c>
      <c r="U226">
        <f>T139+U52</f>
        <v/>
      </c>
      <c r="V226">
        <f>L139-N139-U139</f>
        <v/>
      </c>
      <c r="W226">
        <f>IF(L139-N139-U139-V139=0,"","Error")</f>
        <v/>
      </c>
    </row>
    <row r="227">
      <c r="D227" t="inlineStr">
        <is>
          <t>ប្រតិវេទន៍គយទំនិញឆ្លងកាត់</t>
        </is>
      </c>
      <c r="E227" t="inlineStr">
        <is>
          <t>CDT</t>
        </is>
      </c>
      <c r="L227">
        <f>K140+L53</f>
        <v/>
      </c>
      <c r="N227">
        <f>M140+N53</f>
        <v/>
      </c>
      <c r="P227">
        <f>O140+P53</f>
        <v/>
      </c>
      <c r="Q227">
        <f>N140+P140</f>
        <v/>
      </c>
      <c r="S227">
        <f>R140+S53</f>
        <v/>
      </c>
      <c r="U227">
        <f>T140+U53</f>
        <v/>
      </c>
      <c r="V227">
        <f>L140-N140-U140</f>
        <v/>
      </c>
      <c r="W227">
        <f>IF(L140-N140-U140-V140=0,"","Error")</f>
        <v/>
      </c>
    </row>
    <row r="228">
      <c r="D228" t="inlineStr">
        <is>
          <t>សរុបកម្រៃបែបបទគយ</t>
        </is>
      </c>
      <c r="E228" t="inlineStr">
        <is>
          <t>CPF</t>
        </is>
      </c>
      <c r="G228">
        <f>SUM(G142:G146)</f>
        <v/>
      </c>
      <c r="H228">
        <f>SUM(H142:H146)</f>
        <v/>
      </c>
      <c r="I228">
        <f>SUM(I142:I146)</f>
        <v/>
      </c>
      <c r="J228">
        <f>SUM(J142:J146)</f>
        <v/>
      </c>
      <c r="K228">
        <f>SUM(K142:K146)</f>
        <v/>
      </c>
      <c r="L228">
        <f>SUM(L142:L146)</f>
        <v/>
      </c>
      <c r="M228">
        <f>SUM(M142:M146)</f>
        <v/>
      </c>
      <c r="N228">
        <f>SUM(N142:N146)</f>
        <v/>
      </c>
      <c r="O228">
        <f>SUM(O142:O146)</f>
        <v/>
      </c>
      <c r="P228">
        <f>SUM(P142:P146)</f>
        <v/>
      </c>
      <c r="Q228">
        <f>SUM(Q142:Q146)</f>
        <v/>
      </c>
      <c r="R228">
        <f>SUM(R142:R146)</f>
        <v/>
      </c>
      <c r="S228">
        <f>SUM(S142:S146)</f>
        <v/>
      </c>
      <c r="T228">
        <f>SUM(T142:T146)</f>
        <v/>
      </c>
      <c r="U228">
        <f>SUM(U142:U146)</f>
        <v/>
      </c>
      <c r="V228">
        <f>SUM(V142:V146)</f>
        <v/>
      </c>
      <c r="W228">
        <f>IF(L141-N141-U141-V141=0,"","Error")</f>
        <v/>
      </c>
    </row>
    <row r="229">
      <c r="D229" t="inlineStr">
        <is>
          <t xml:space="preserve">   កម្រៃបែបបទគយសម្រាប់កុងតឺន័រចាប់ពី ២០ហ្វីត ឡើង​ (មាតិកាចាស់)</t>
        </is>
      </c>
      <c r="E229" t="inlineStr">
        <is>
          <t>PFC</t>
        </is>
      </c>
      <c r="L229">
        <f>K142+L55</f>
        <v/>
      </c>
      <c r="N229">
        <f>M142+N55</f>
        <v/>
      </c>
      <c r="P229">
        <f>O142+P55</f>
        <v/>
      </c>
      <c r="Q229">
        <f>N142+P142</f>
        <v/>
      </c>
      <c r="S229">
        <f>R142+S55</f>
        <v/>
      </c>
      <c r="U229">
        <f>T142+U55</f>
        <v/>
      </c>
      <c r="V229">
        <f>L142-N142-U142</f>
        <v/>
      </c>
      <c r="W229">
        <f>IF(L142-N142-U142-V142=0,"","Error")</f>
        <v/>
      </c>
    </row>
    <row r="230">
      <c r="D230" t="inlineStr">
        <is>
          <t xml:space="preserve">   កម្រៃបែបបទគយប្រតិវេទន៍គយទំនិញដែលមានតម្លៃគិតពន្ធគយ ចាប់ពី ១ ០០០ ដុល្លារអាម៉េរិកឡើង ផ្ទុកក្នុងកុងតឺន័រតែមួយ មានច្រើនម្ចាស់</t>
        </is>
      </c>
      <c r="E230" t="inlineStr">
        <is>
          <t>PFL</t>
        </is>
      </c>
      <c r="L230">
        <f>K143+L56</f>
        <v/>
      </c>
      <c r="N230">
        <f>M143+N56</f>
        <v/>
      </c>
      <c r="P230">
        <f>O143+P56</f>
        <v/>
      </c>
      <c r="Q230">
        <f>N143+P143</f>
        <v/>
      </c>
      <c r="S230">
        <f>R143+S56</f>
        <v/>
      </c>
      <c r="U230">
        <f>T143+U56</f>
        <v/>
      </c>
      <c r="V230">
        <f>L143-N143-U143</f>
        <v/>
      </c>
      <c r="W230">
        <f>IF(L143-N143-U143-V143=0,"","Error")</f>
        <v/>
      </c>
    </row>
    <row r="231">
      <c r="D231" t="inlineStr">
        <is>
          <t xml:space="preserve">   កម្រៃបែបបទគយប្រតិវេទន៍គយទំនិញដែលមានតម្លៃគិតពន្ធគយ​ ចាប់ពី ១ ០០០ ដុល្លារអាម៉េរិកឡើង មិនផ្ទុកក្នុងកុងតឺន័រឬផ្ទុកក្នុងកុងតឺន័រ​តូចជាង ២០ហ្វីត</t>
        </is>
      </c>
      <c r="E231" t="inlineStr">
        <is>
          <t>PFN</t>
        </is>
      </c>
      <c r="L231">
        <f>K144+L57</f>
        <v/>
      </c>
      <c r="N231">
        <f>M144+N57</f>
        <v/>
      </c>
      <c r="P231">
        <f>O144+P57</f>
        <v/>
      </c>
      <c r="Q231">
        <f>N144+P144</f>
        <v/>
      </c>
      <c r="S231">
        <f>R144+S57</f>
        <v/>
      </c>
      <c r="U231">
        <f>T144+U57</f>
        <v/>
      </c>
      <c r="V231">
        <f>L144-N144-U144</f>
        <v/>
      </c>
      <c r="W231">
        <f>IF(L144-N144-U144-V144=0,"","Error")</f>
        <v/>
      </c>
    </row>
    <row r="232">
      <c r="D232" t="inlineStr">
        <is>
          <t xml:space="preserve">    កម្រៃបែបបទគយកុងតឺន័រចាប់ពី ២០ហ្វីតឡើង ចំពោះប្រតិវេទន៍គយទំនិញ​ដែលមានតម្លៃគិតពន្ធគយចាប់ពី ១ ០០០ ដុល្លារអាម៉េរិកឡើង</t>
        </is>
      </c>
      <c r="E232" t="inlineStr">
        <is>
          <t>PFF</t>
        </is>
      </c>
      <c r="L232">
        <f>K145+L58</f>
        <v/>
      </c>
      <c r="N232">
        <f>M145+N58</f>
        <v/>
      </c>
      <c r="P232">
        <f>O145+P58</f>
        <v/>
      </c>
      <c r="Q232">
        <f>N145+P145</f>
        <v/>
      </c>
      <c r="S232">
        <f>R145+S58</f>
        <v/>
      </c>
      <c r="U232">
        <f>T145+U58</f>
        <v/>
      </c>
      <c r="V232">
        <f>L145-N145-U145</f>
        <v/>
      </c>
      <c r="W232">
        <f>IF(L145-N145-U145-V145=0,"","Error")</f>
        <v/>
      </c>
    </row>
    <row r="233">
      <c r="D233" t="inlineStr">
        <is>
          <t xml:space="preserve">   កម្រៃបែបបទគយប្រតិវេទន៍គយផលិតផលតេលសិលា ជាប្រេងសាំង ប្រេងសាំង-យន្តហោះ ប្រេងម៉ាស៊ូត ប្រេងកាត ប្រេងខ្មៅ ធ្យូងថ្ម ឧស្ម័ន ឬសារធាតុគីមី MTBE</t>
        </is>
      </c>
      <c r="E233" t="inlineStr">
        <is>
          <t>PFP</t>
        </is>
      </c>
      <c r="L233">
        <f>K146+L59</f>
        <v/>
      </c>
      <c r="N233">
        <f>M146+N59</f>
        <v/>
      </c>
      <c r="P233">
        <f>O146+P59</f>
        <v/>
      </c>
      <c r="Q233">
        <f>N146+P146</f>
        <v/>
      </c>
      <c r="S233">
        <f>R146+S59</f>
        <v/>
      </c>
      <c r="U233">
        <f>T146+U59</f>
        <v/>
      </c>
      <c r="V233">
        <f>L146-N146-U146</f>
        <v/>
      </c>
      <c r="W233">
        <f>IF(L146-N146-U146-V146=0,"","Error")</f>
        <v/>
      </c>
    </row>
    <row r="234">
      <c r="D234" t="inlineStr">
        <is>
          <t>កម្រៃប័ណ្ណសម្គាល់មធ្យោបាយដឹកជញ្ជូន</t>
        </is>
      </c>
      <c r="E234" t="inlineStr">
        <is>
          <t>TID</t>
        </is>
      </c>
      <c r="L234">
        <f>K147+L60</f>
        <v/>
      </c>
      <c r="N234">
        <f>M147+N60</f>
        <v/>
      </c>
      <c r="P234">
        <f>O147+P60</f>
        <v/>
      </c>
      <c r="Q234">
        <f>N147+P147</f>
        <v/>
      </c>
      <c r="S234">
        <f>R147+S60</f>
        <v/>
      </c>
      <c r="U234">
        <f>T147+U60</f>
        <v/>
      </c>
      <c r="V234">
        <f>L147-N147-U147</f>
        <v/>
      </c>
      <c r="W234">
        <f>IF(L147-N147-U147-V147=0,"","Error")</f>
        <v/>
      </c>
    </row>
    <row r="235">
      <c r="D235" t="inlineStr">
        <is>
          <t>កម្រៃសេវាកែតម្រូវ ឬធ្វើទុតិយតាបង្កាន់ដៃពន្ធ និងលតាបត្ររថយន្ត និងគ្រឿងចក្រ</t>
        </is>
      </c>
      <c r="E235" t="inlineStr">
        <is>
          <t>VAF</t>
        </is>
      </c>
      <c r="L235">
        <f>K148+L61</f>
        <v/>
      </c>
      <c r="N235">
        <f>M148+N61</f>
        <v/>
      </c>
      <c r="P235">
        <f>O148+P61</f>
        <v/>
      </c>
      <c r="Q235">
        <f>N148+P148</f>
        <v/>
      </c>
      <c r="S235">
        <f>R148+S61</f>
        <v/>
      </c>
      <c r="U235">
        <f>T148+U61</f>
        <v/>
      </c>
      <c r="V235">
        <f>L148-N148-U148</f>
        <v/>
      </c>
      <c r="W235">
        <f>IF(L148-N148-U148-V148=0,"","Error")</f>
        <v/>
      </c>
    </row>
    <row r="236">
      <c r="B236" t="inlineStr">
        <is>
          <t>7304</t>
        </is>
      </c>
      <c r="C236" t="n">
        <v>73048</v>
      </c>
      <c r="D236" t="inlineStr">
        <is>
          <t>សរុបផលពីសេវាផ្សេងៗ</t>
        </is>
      </c>
      <c r="G236">
        <f>G150+G151+G157+G158</f>
        <v/>
      </c>
      <c r="H236">
        <f>H150+H151+H157+H158</f>
        <v/>
      </c>
      <c r="I236">
        <f>I150+I151+I157+I158</f>
        <v/>
      </c>
      <c r="J236">
        <f>J150+J151+J157+J158</f>
        <v/>
      </c>
      <c r="K236">
        <f>K150+K151+K157+K158</f>
        <v/>
      </c>
      <c r="L236">
        <f>L150+L151+L157+L158</f>
        <v/>
      </c>
      <c r="M236">
        <f>M150+M151+M157+M158</f>
        <v/>
      </c>
      <c r="N236">
        <f>N150+N151+N157+N158</f>
        <v/>
      </c>
      <c r="O236">
        <f>O150+O151+O157+O158</f>
        <v/>
      </c>
      <c r="P236">
        <f>P150+P151+P157+P158</f>
        <v/>
      </c>
      <c r="Q236">
        <f>Q150+Q151+Q157+Q158</f>
        <v/>
      </c>
      <c r="R236">
        <f>R150+R151+R157+R158</f>
        <v/>
      </c>
      <c r="S236">
        <f>S150+S151+S157+S158</f>
        <v/>
      </c>
      <c r="T236">
        <f>T150+T151+T157+T158</f>
        <v/>
      </c>
      <c r="U236">
        <f>U150+U151+U157+U158</f>
        <v/>
      </c>
      <c r="V236">
        <f>V150+V151+V157+V158</f>
        <v/>
      </c>
      <c r="W236">
        <f>IF(L149-N149-U149-V149=0,"","Error")</f>
        <v/>
      </c>
    </row>
    <row r="237">
      <c r="D237" t="inlineStr">
        <is>
          <t>កម្រៃផ្តល់សេវាតាមវិធានបញ្ជាក់ជាមុន</t>
        </is>
      </c>
      <c r="E237" t="inlineStr">
        <is>
          <t>ARF</t>
        </is>
      </c>
      <c r="L237">
        <f>K150+L63</f>
        <v/>
      </c>
      <c r="N237">
        <f>M150+N63</f>
        <v/>
      </c>
      <c r="P237">
        <f>O150+P63</f>
        <v/>
      </c>
      <c r="Q237">
        <f>N150+P150</f>
        <v/>
      </c>
      <c r="S237">
        <f>R150+S63</f>
        <v/>
      </c>
      <c r="U237">
        <f>T150+U63</f>
        <v/>
      </c>
      <c r="V237">
        <f>L150-N150-U150</f>
        <v/>
      </c>
      <c r="W237">
        <f>IF(L150-N150-U150-V150=0,"","Error")</f>
        <v/>
      </c>
    </row>
    <row r="238">
      <c r="D238" t="inlineStr">
        <is>
          <t>សរុបកម្រៃការងារក្រៅការិយាល័យគយ</t>
        </is>
      </c>
      <c r="E238" t="inlineStr">
        <is>
          <t>OOD</t>
        </is>
      </c>
      <c r="G238">
        <f>SUM(G152:G156)</f>
        <v/>
      </c>
      <c r="H238">
        <f>SUM(H152:H156)</f>
        <v/>
      </c>
      <c r="I238">
        <f>SUM(I152:I156)</f>
        <v/>
      </c>
      <c r="J238">
        <f>SUM(J152:J156)</f>
        <v/>
      </c>
      <c r="K238">
        <f>SUM(K152:K156)</f>
        <v/>
      </c>
      <c r="L238">
        <f>SUM(L152:L156)</f>
        <v/>
      </c>
      <c r="M238">
        <f>SUM(M152:M156)</f>
        <v/>
      </c>
      <c r="N238">
        <f>SUM(N152:N156)</f>
        <v/>
      </c>
      <c r="O238">
        <f>SUM(O152:O156)</f>
        <v/>
      </c>
      <c r="P238">
        <f>SUM(P152:P156)</f>
        <v/>
      </c>
      <c r="Q238">
        <f>SUM(Q152:Q156)</f>
        <v/>
      </c>
      <c r="R238">
        <f>SUM(R152:R156)</f>
        <v/>
      </c>
      <c r="S238">
        <f>SUM(S152:S156)</f>
        <v/>
      </c>
      <c r="T238">
        <f>SUM(T152:T156)</f>
        <v/>
      </c>
      <c r="U238">
        <f>SUM(U152:U156)</f>
        <v/>
      </c>
      <c r="V238">
        <f>L151-N151-U151</f>
        <v/>
      </c>
      <c r="W238">
        <f>IF(L151-N151-U151-V151=0,"","Error")</f>
        <v/>
      </c>
    </row>
    <row r="239">
      <c r="D239" t="inlineStr">
        <is>
          <t xml:space="preserve">   កម្រៃត្រួតពិនិត្យទំនិញផ្ទុកក្នុងកុងតឺន័រ ក្នុងម៉ោងធ្វើការ</t>
        </is>
      </c>
      <c r="E239" t="inlineStr">
        <is>
          <t>CII</t>
        </is>
      </c>
      <c r="L239">
        <f>K152+L65</f>
        <v/>
      </c>
      <c r="N239">
        <f>M152+N65</f>
        <v/>
      </c>
      <c r="P239">
        <f>O152+P65</f>
        <v/>
      </c>
      <c r="Q239">
        <f>N152+P152</f>
        <v/>
      </c>
      <c r="S239">
        <f>R152+S65</f>
        <v/>
      </c>
      <c r="U239">
        <f>T152+U65</f>
        <v/>
      </c>
      <c r="V239">
        <f>L152-N152-U152</f>
        <v/>
      </c>
      <c r="W239">
        <f>IF(L152-N152-U152-V152=0,"","Error")</f>
        <v/>
      </c>
    </row>
    <row r="240">
      <c r="D240" t="inlineStr">
        <is>
          <t xml:space="preserve">   កម្រៃត្រួតពិនិត្យទំនិញផ្ទុកក្នុងកុងតឺន័រ ក្រៅម៉ោងធ្វើការ</t>
        </is>
      </c>
      <c r="E240" t="inlineStr">
        <is>
          <t>CIO</t>
        </is>
      </c>
      <c r="L240">
        <f>K153+L66</f>
        <v/>
      </c>
      <c r="N240">
        <f>M153+N66</f>
        <v/>
      </c>
      <c r="P240">
        <f>O153+P66</f>
        <v/>
      </c>
      <c r="Q240">
        <f>N153+P153</f>
        <v/>
      </c>
      <c r="S240">
        <f>R153+S66</f>
        <v/>
      </c>
      <c r="U240">
        <f>T153+U66</f>
        <v/>
      </c>
      <c r="V240">
        <f>L153-N153-U153</f>
        <v/>
      </c>
      <c r="W240">
        <f>IF(L153-N153-U153-V153=0,"","Error")</f>
        <v/>
      </c>
    </row>
    <row r="241">
      <c r="D241" t="inlineStr">
        <is>
          <t xml:space="preserve">   កម្រៃត្រួតពិនិត្យទំនិញមិនផ្ទុកក្នុងកុងតឺន័រ ក្នុងម៉ោងធ្វើការ</t>
        </is>
      </c>
      <c r="E241" t="inlineStr">
        <is>
          <t>NII</t>
        </is>
      </c>
      <c r="L241">
        <f>K154+L67</f>
        <v/>
      </c>
      <c r="N241">
        <f>M154+N67</f>
        <v/>
      </c>
      <c r="P241">
        <f>O154+P67</f>
        <v/>
      </c>
      <c r="Q241">
        <f>N154+P154</f>
        <v/>
      </c>
      <c r="S241">
        <f>R154+S67</f>
        <v/>
      </c>
      <c r="U241">
        <f>T154+U67</f>
        <v/>
      </c>
      <c r="V241">
        <f>L154-N154-U154</f>
        <v/>
      </c>
      <c r="W241">
        <f>IF(L154-N154-U154-V154=0,"","Error")</f>
        <v/>
      </c>
    </row>
    <row r="242">
      <c r="D242" t="inlineStr">
        <is>
          <t xml:space="preserve">   កម្រៃត្រួតពិនិត្យទំនិញមិនផ្ទុកក្នុងកុងតឺន័រ ក្រៅម៉ោងធ្វើការ</t>
        </is>
      </c>
      <c r="E242" t="inlineStr">
        <is>
          <t>NIO</t>
        </is>
      </c>
      <c r="L242">
        <f>K155+L68</f>
        <v/>
      </c>
      <c r="N242">
        <f>M155+N68</f>
        <v/>
      </c>
      <c r="P242">
        <f>O155+P68</f>
        <v/>
      </c>
      <c r="Q242">
        <f>N155+P155</f>
        <v/>
      </c>
      <c r="S242">
        <f>R155+S68</f>
        <v/>
      </c>
      <c r="U242">
        <f>T155+U68</f>
        <v/>
      </c>
      <c r="V242">
        <f>L155-N155-U155</f>
        <v/>
      </c>
      <c r="W242">
        <f>IF(L155-N155-U155-V155=0,"","Error")</f>
        <v/>
      </c>
    </row>
    <row r="243">
      <c r="D243" t="inlineStr">
        <is>
          <t xml:space="preserve">   កម្រៃអមទំនិញ</t>
        </is>
      </c>
      <c r="E243" t="inlineStr">
        <is>
          <t>CEF</t>
        </is>
      </c>
      <c r="L243">
        <f>K156+L69</f>
        <v/>
      </c>
      <c r="N243">
        <f>M156+N69</f>
        <v/>
      </c>
      <c r="P243">
        <f>O156+P69</f>
        <v/>
      </c>
      <c r="Q243">
        <f>N156+P156</f>
        <v/>
      </c>
      <c r="S243">
        <f>R156+S69</f>
        <v/>
      </c>
      <c r="U243">
        <f>T156+U69</f>
        <v/>
      </c>
      <c r="V243">
        <f>L156-N156-U156</f>
        <v/>
      </c>
      <c r="W243">
        <f>IF(L156-N156-U156-V156=0,"","Error")</f>
        <v/>
      </c>
    </row>
    <row r="244">
      <c r="D244" t="inlineStr">
        <is>
          <t>ធ្វើការបន្ថែមម៉ោងពេលយប់ ចាប់ពីម៉ោង ១៨:០០ល្ងាច ដល់​ម៉ោង ០៧:០០ព្រឹក នៅតាមបណ្តាផែស្ងួត សម្រាប់ការងារនាំចេញ</t>
        </is>
      </c>
      <c r="E244" t="inlineStr">
        <is>
          <t>OTF</t>
        </is>
      </c>
      <c r="L244">
        <f>K157+L70</f>
        <v/>
      </c>
      <c r="N244">
        <f>M157+N70</f>
        <v/>
      </c>
      <c r="P244">
        <f>O157+P70</f>
        <v/>
      </c>
      <c r="Q244">
        <f>N157+P157</f>
        <v/>
      </c>
      <c r="S244">
        <f>R157+S70</f>
        <v/>
      </c>
      <c r="U244">
        <f>T157+U70</f>
        <v/>
      </c>
      <c r="V244">
        <f>L157-N157-U157</f>
        <v/>
      </c>
      <c r="W244">
        <f>IF(L157-N157-U157-V157=0,"","Error")</f>
        <v/>
      </c>
    </row>
    <row r="245">
      <c r="D245" t="inlineStr">
        <is>
          <t>សរុបការគ្រប់គ្រងការឆ្លងកាត់អន្តរជាតិ</t>
        </is>
      </c>
      <c r="E245" t="inlineStr">
        <is>
          <t>TRF</t>
        </is>
      </c>
      <c r="G245">
        <f>SUM(G159:G165)</f>
        <v/>
      </c>
      <c r="H245">
        <f>SUM(H159:H165)</f>
        <v/>
      </c>
      <c r="I245">
        <f>SUM(I159:I165)</f>
        <v/>
      </c>
      <c r="J245">
        <f>SUM(J159:J165)</f>
        <v/>
      </c>
      <c r="K245">
        <f>SUM(K159:K165)</f>
        <v/>
      </c>
      <c r="L245">
        <f>SUM(L159:L165)</f>
        <v/>
      </c>
      <c r="M245">
        <f>SUM(M159:M165)</f>
        <v/>
      </c>
      <c r="N245">
        <f>SUM(N159:N165)</f>
        <v/>
      </c>
      <c r="O245">
        <f>SUM(O159:O165)</f>
        <v/>
      </c>
      <c r="P245">
        <f>SUM(P159:P165)</f>
        <v/>
      </c>
      <c r="Q245">
        <f>SUM(Q159:Q165)</f>
        <v/>
      </c>
      <c r="R245">
        <f>SUM(R159:R165)</f>
        <v/>
      </c>
      <c r="S245">
        <f>SUM(S159:S165)</f>
        <v/>
      </c>
      <c r="T245">
        <f>SUM(T159:T165)</f>
        <v/>
      </c>
      <c r="U245">
        <f>SUM(U159:U165)</f>
        <v/>
      </c>
      <c r="V245">
        <f>L158-N158-U158</f>
        <v/>
      </c>
      <c r="W245">
        <f>IF(L158-N158-U158-V158=0,"","Error")</f>
        <v/>
      </c>
    </row>
    <row r="246">
      <c r="D246" t="inlineStr">
        <is>
          <t xml:space="preserve">   កម្រៃគ្រប់គ្រងការឆ្លងកាត់ទំនិញផ្ទុកក្នុងកុងតឺន័រតូចជាងឬស្មើ ២០ហ្វីត</t>
        </is>
      </c>
      <c r="E246" t="inlineStr">
        <is>
          <t>TFT</t>
        </is>
      </c>
      <c r="L246">
        <f>K159+L72</f>
        <v/>
      </c>
      <c r="N246">
        <f>M159+N72</f>
        <v/>
      </c>
      <c r="P246">
        <f>O159+P72</f>
        <v/>
      </c>
      <c r="Q246">
        <f>N159+P159</f>
        <v/>
      </c>
      <c r="S246">
        <f>R159+S72</f>
        <v/>
      </c>
      <c r="U246">
        <f>T159+U72</f>
        <v/>
      </c>
      <c r="V246">
        <f>L159-N159-U159</f>
        <v/>
      </c>
      <c r="W246">
        <f>IF(L159-N159-U159-V159=0,"","Error")</f>
        <v/>
      </c>
    </row>
    <row r="247">
      <c r="D247" t="inlineStr">
        <is>
          <t xml:space="preserve">   កម្រៃគ្រប់គ្រងការឆ្លងកាត់ទំនិញផ្ទុកក្នុងកុងតឺន័រលើសពី ២០ហ្វីត</t>
        </is>
      </c>
      <c r="E247" t="inlineStr">
        <is>
          <t>TFF</t>
        </is>
      </c>
      <c r="L247">
        <f>K160+L73</f>
        <v/>
      </c>
      <c r="N247">
        <f>M160+N73</f>
        <v/>
      </c>
      <c r="P247">
        <f>O160+P73</f>
        <v/>
      </c>
      <c r="Q247">
        <f>N160+P160</f>
        <v/>
      </c>
      <c r="S247">
        <f>R160+S73</f>
        <v/>
      </c>
      <c r="U247">
        <f>T160+U73</f>
        <v/>
      </c>
      <c r="V247">
        <f>L160-N160-U160</f>
        <v/>
      </c>
      <c r="W247">
        <f>IF(L160-N160-U160-V160=0,"","Error")</f>
        <v/>
      </c>
    </row>
    <row r="248">
      <c r="D248" t="inlineStr">
        <is>
          <t xml:space="preserve">   កម្រៃគ្រប់គ្រងការឆ្លងកាត់ទំនិញមិនផ្ទុកក្នុងកុងតឺន័រ</t>
        </is>
      </c>
      <c r="E248" t="inlineStr">
        <is>
          <t>TFN</t>
        </is>
      </c>
      <c r="L248">
        <f>K161+L74</f>
        <v/>
      </c>
      <c r="N248">
        <f>M161+N74</f>
        <v/>
      </c>
      <c r="P248">
        <f>O161+P74</f>
        <v/>
      </c>
      <c r="Q248">
        <f>N161+P161</f>
        <v/>
      </c>
      <c r="S248">
        <f>R161+S74</f>
        <v/>
      </c>
      <c r="U248">
        <f>T161+U74</f>
        <v/>
      </c>
      <c r="V248">
        <f>L161-N161-U161</f>
        <v/>
      </c>
      <c r="W248">
        <f>IF(L161-N161-U161-V161=0,"","Error")</f>
        <v/>
      </c>
    </row>
    <row r="249">
      <c r="D249" t="inlineStr">
        <is>
          <t xml:space="preserve">   កម្រៃគ្រប់គ្រងការឆ្លងកាត់គោ ក្របី និងសេះរស់</t>
        </is>
      </c>
      <c r="E249" t="inlineStr">
        <is>
          <t>TFB</t>
        </is>
      </c>
      <c r="L249">
        <f>K162+L75</f>
        <v/>
      </c>
      <c r="N249">
        <f>M162+N75</f>
        <v/>
      </c>
      <c r="P249">
        <f>O162+P75</f>
        <v/>
      </c>
      <c r="Q249">
        <f>N162+P162</f>
        <v/>
      </c>
      <c r="S249">
        <f>R162+S75</f>
        <v/>
      </c>
      <c r="U249">
        <f>T162+U75</f>
        <v/>
      </c>
      <c r="V249">
        <f>L162-N162-U162</f>
        <v/>
      </c>
      <c r="W249">
        <f>IF(L162-N162-U162-V162=0,"","Error")</f>
        <v/>
      </c>
    </row>
    <row r="250">
      <c r="D250" t="inlineStr">
        <is>
          <t xml:space="preserve">   កម្រៃគ្រប់គ្រងការឆ្លងកាត់ជ្រូក ចៀម និងពពែរស់</t>
        </is>
      </c>
      <c r="E250" t="inlineStr">
        <is>
          <t>TFS</t>
        </is>
      </c>
      <c r="L250">
        <f>K163+L76</f>
        <v/>
      </c>
      <c r="N250">
        <f>M163+N76</f>
        <v/>
      </c>
      <c r="P250">
        <f>O163+P76</f>
        <v/>
      </c>
      <c r="Q250">
        <f>N163+P163</f>
        <v/>
      </c>
      <c r="S250">
        <f>R163+S76</f>
        <v/>
      </c>
      <c r="U250">
        <f>T163+U76</f>
        <v/>
      </c>
      <c r="V250">
        <f>L163-N163-U163</f>
        <v/>
      </c>
      <c r="W250">
        <f>IF(L163-N163-U163-V163=0,"","Error")</f>
        <v/>
      </c>
    </row>
    <row r="251">
      <c r="D251" t="inlineStr">
        <is>
          <t xml:space="preserve">   កម្រៃគ្រប់គ្រងការឆ្លងកាត់សត្វស្លាប (មាន់ ទា ...)</t>
        </is>
      </c>
      <c r="E251" t="inlineStr">
        <is>
          <t>TFP</t>
        </is>
      </c>
      <c r="L251">
        <f>K164+L77</f>
        <v/>
      </c>
      <c r="N251">
        <f>M164+N77</f>
        <v/>
      </c>
      <c r="P251">
        <f>O164+P77</f>
        <v/>
      </c>
      <c r="Q251">
        <f>N164+P164</f>
        <v/>
      </c>
      <c r="S251">
        <f>R164+S77</f>
        <v/>
      </c>
      <c r="U251">
        <f>T164+U77</f>
        <v/>
      </c>
      <c r="V251">
        <f>L164-N164-U164</f>
        <v/>
      </c>
      <c r="W251">
        <f>IF(L164-N164-U164-V164=0,"","Error")</f>
        <v/>
      </c>
    </row>
    <row r="252">
      <c r="D252" t="inlineStr">
        <is>
          <t xml:space="preserve">   កម្រៃគ្រប់គ្រងការឆ្លងកាត់ផលិតផលជលផល</t>
        </is>
      </c>
      <c r="E252" t="inlineStr">
        <is>
          <t>TFA</t>
        </is>
      </c>
      <c r="L252">
        <f>K165+L78</f>
        <v/>
      </c>
      <c r="N252">
        <f>M165+N78</f>
        <v/>
      </c>
      <c r="P252">
        <f>O165+P78</f>
        <v/>
      </c>
      <c r="Q252">
        <f>N165+P165</f>
        <v/>
      </c>
      <c r="S252">
        <f>R165+S78</f>
        <v/>
      </c>
      <c r="U252">
        <f>T165+U78</f>
        <v/>
      </c>
      <c r="V252">
        <f>L165-N165-U165</f>
        <v/>
      </c>
      <c r="W252">
        <f>IF(L165-N165-U165-V165=0,"","Error")</f>
        <v/>
      </c>
    </row>
    <row r="253">
      <c r="B253" t="n">
        <v>7306</v>
      </c>
      <c r="C253" t="n">
        <v>73066</v>
      </c>
      <c r="D253" t="inlineStr">
        <is>
          <t>សរុបចំណូលពីអាជ្ញាប័ណ្ណក្នុងស្រុក</t>
        </is>
      </c>
      <c r="G253">
        <f>SUM(G167:G171)</f>
        <v/>
      </c>
      <c r="H253">
        <f>SUM(H167:H171)</f>
        <v/>
      </c>
      <c r="I253">
        <f>SUM(I167:I171)</f>
        <v/>
      </c>
      <c r="J253">
        <f>SUM(J167:J171)</f>
        <v/>
      </c>
      <c r="K253">
        <f>SUM(K167:K171)</f>
        <v/>
      </c>
      <c r="L253">
        <f>SUM(L167:L171)</f>
        <v/>
      </c>
      <c r="M253">
        <f>SUM(M167:M171)</f>
        <v/>
      </c>
      <c r="N253">
        <f>SUM(N167:N171)</f>
        <v/>
      </c>
      <c r="O253">
        <f>SUM(O167:O171)</f>
        <v/>
      </c>
      <c r="P253">
        <f>SUM(P167:P171)</f>
        <v/>
      </c>
      <c r="Q253">
        <f>SUM(Q167:Q171)</f>
        <v/>
      </c>
      <c r="R253">
        <f>SUM(R167:R171)</f>
        <v/>
      </c>
      <c r="S253">
        <f>SUM(S167:S171)</f>
        <v/>
      </c>
      <c r="T253">
        <f>SUM(T167:T171)</f>
        <v/>
      </c>
      <c r="U253">
        <f>SUM(U167:U171)</f>
        <v/>
      </c>
      <c r="V253">
        <f>SUM(V167:V171)</f>
        <v/>
      </c>
      <c r="W253">
        <f>IF(L166-N166-U166-V166=0,"","Error")</f>
        <v/>
      </c>
    </row>
    <row r="254">
      <c r="D254" t="inlineStr">
        <is>
          <t xml:space="preserve">   កម្រៃអាជ្ញាប័ណ្ណសន្និធិគយបណ្តោះអាសន្ន (មាតិកាចាស់)</t>
        </is>
      </c>
      <c r="E254" t="inlineStr">
        <is>
          <t>TSL</t>
        </is>
      </c>
      <c r="L254">
        <f>K167+L80</f>
        <v/>
      </c>
      <c r="N254">
        <f>M167+N80</f>
        <v/>
      </c>
      <c r="P254">
        <f>O167+P80</f>
        <v/>
      </c>
      <c r="Q254">
        <f>N167+P167</f>
        <v/>
      </c>
      <c r="S254">
        <f>R167+S80</f>
        <v/>
      </c>
      <c r="U254">
        <f>T167+U80</f>
        <v/>
      </c>
      <c r="V254">
        <f>L167-N167-U167</f>
        <v/>
      </c>
      <c r="W254">
        <f>IF(L167-N167-U167-V167=0,"","Error")</f>
        <v/>
      </c>
    </row>
    <row r="255">
      <c r="D255" t="inlineStr">
        <is>
          <t xml:space="preserve">   កម្រៃអាជ្ញាបណ្ណភណ្ឌាគារគយមានដែនកំណត់ ឬសន្និធិគយបណ្តោះអាសន្ន </t>
        </is>
      </c>
      <c r="E255" t="inlineStr">
        <is>
          <t>BTL</t>
        </is>
      </c>
      <c r="L255">
        <f>K168+L81</f>
        <v/>
      </c>
      <c r="N255">
        <f>M168+N81</f>
        <v/>
      </c>
      <c r="P255">
        <f>O168+P81</f>
        <v/>
      </c>
      <c r="Q255">
        <f>N168+P168</f>
        <v/>
      </c>
      <c r="S255">
        <f>R168+S81</f>
        <v/>
      </c>
      <c r="U255">
        <f>T168+U81</f>
        <v/>
      </c>
      <c r="V255">
        <f>L168-N168-U168</f>
        <v/>
      </c>
      <c r="W255">
        <f>IF(L168-N168-U168-V168=0,"","Error")</f>
        <v/>
      </c>
    </row>
    <row r="256">
      <c r="D256" t="inlineStr">
        <is>
          <t xml:space="preserve">   កម្រៃការគ្រប់គ្រងប្រតិបត្តិការសន្និធិគយបណ្តោះអាសន្ន</t>
        </is>
      </c>
      <c r="E256" t="inlineStr">
        <is>
          <t>TSM</t>
        </is>
      </c>
      <c r="L256">
        <f>K169+L82</f>
        <v/>
      </c>
      <c r="N256">
        <f>M169+N82</f>
        <v/>
      </c>
      <c r="P256">
        <f>O169+P82</f>
        <v/>
      </c>
      <c r="Q256">
        <f>N169+P169</f>
        <v/>
      </c>
      <c r="S256">
        <f>R169+S82</f>
        <v/>
      </c>
      <c r="U256">
        <f>T169+U82</f>
        <v/>
      </c>
      <c r="V256">
        <f>L169-N169-U169</f>
        <v/>
      </c>
      <c r="W256">
        <f>IF(L169-N169-U169-V169=0,"","Error")</f>
        <v/>
      </c>
    </row>
    <row r="257">
      <c r="D257" t="inlineStr">
        <is>
          <t xml:space="preserve">   កម្រៃការគ្រប់គ្រងប្រតិបត្តិការភណ្ឌាគារគយមានដែនកំណត់ </t>
        </is>
      </c>
      <c r="E257" t="inlineStr">
        <is>
          <t>BWM</t>
        </is>
      </c>
      <c r="L257">
        <f>K170+L83</f>
        <v/>
      </c>
      <c r="N257">
        <f>M170+N83</f>
        <v/>
      </c>
      <c r="P257">
        <f>O170+P83</f>
        <v/>
      </c>
      <c r="Q257">
        <f>N170+P170</f>
        <v/>
      </c>
      <c r="S257">
        <f>R170+S83</f>
        <v/>
      </c>
      <c r="U257">
        <f>T170+U83</f>
        <v/>
      </c>
      <c r="V257">
        <f>L170-N170-U170</f>
        <v/>
      </c>
      <c r="W257">
        <f>IF(L170-N170-U170-V170=0,"","Error")</f>
        <v/>
      </c>
    </row>
    <row r="258">
      <c r="D258" t="inlineStr">
        <is>
          <t xml:space="preserve">   កម្រៃអាជ្ញាប័ណ្ណជើងសាគយ</t>
        </is>
      </c>
      <c r="E258" t="inlineStr">
        <is>
          <t>CBL</t>
        </is>
      </c>
      <c r="L258">
        <f>K171+L84</f>
        <v/>
      </c>
      <c r="N258">
        <f>M171+N84</f>
        <v/>
      </c>
      <c r="P258">
        <f>O171+P84</f>
        <v/>
      </c>
      <c r="Q258">
        <f>N171+P171</f>
        <v/>
      </c>
      <c r="S258">
        <f>R171+S84</f>
        <v/>
      </c>
      <c r="U258">
        <f>T171+U84</f>
        <v/>
      </c>
      <c r="V258">
        <f>L171-N171-U171</f>
        <v/>
      </c>
      <c r="W258">
        <f>IF(L171-N171-U171-V171=0,"","Error")</f>
        <v/>
      </c>
    </row>
    <row r="259">
      <c r="B259" t="inlineStr">
        <is>
          <t>7307</t>
        </is>
      </c>
      <c r="C259" t="n">
        <v>73071</v>
      </c>
      <c r="D259" t="inlineStr">
        <is>
          <t>ការជួលដីទំនេរ</t>
        </is>
      </c>
      <c r="E259" t="inlineStr">
        <is>
          <t>ROL</t>
        </is>
      </c>
      <c r="L259">
        <f>K172+L85</f>
        <v/>
      </c>
      <c r="N259">
        <f>M172+N85</f>
        <v/>
      </c>
      <c r="P259">
        <f>O172+P85</f>
        <v/>
      </c>
      <c r="Q259">
        <f>N172+P172</f>
        <v/>
      </c>
      <c r="S259">
        <f>R172+S85</f>
        <v/>
      </c>
      <c r="U259">
        <f>T172+U85</f>
        <v/>
      </c>
      <c r="V259">
        <f>L172-N172-U172</f>
        <v/>
      </c>
      <c r="W259">
        <f>IF(L172-N172-U172-V172=0,"","Error")</f>
        <v/>
      </c>
    </row>
    <row r="260">
      <c r="C260" t="n">
        <v>73072</v>
      </c>
      <c r="D260" t="inlineStr">
        <is>
          <t>ការជួលដីមានអគារ</t>
        </is>
      </c>
      <c r="E260" t="inlineStr">
        <is>
          <t>ROB</t>
        </is>
      </c>
      <c r="L260">
        <f>K173+L86</f>
        <v/>
      </c>
      <c r="N260">
        <f>M173+N86</f>
        <v/>
      </c>
      <c r="P260">
        <f>O173+P86</f>
        <v/>
      </c>
      <c r="Q260">
        <f>N173+P173</f>
        <v/>
      </c>
      <c r="S260">
        <f>R173+S86</f>
        <v/>
      </c>
      <c r="U260">
        <f>T173+U86</f>
        <v/>
      </c>
      <c r="V260">
        <f>L173-N173-U173</f>
        <v/>
      </c>
      <c r="W260">
        <f>IF(L173-N173-U173-V173=0,"","Error")</f>
        <v/>
      </c>
    </row>
    <row r="261">
      <c r="C261" t="n">
        <v>73073</v>
      </c>
      <c r="D261" t="inlineStr">
        <is>
          <t>ការជួលអគារ ឬសំណង់ផ្សេងៗ</t>
        </is>
      </c>
      <c r="E261" t="inlineStr">
        <is>
          <t>ROO</t>
        </is>
      </c>
      <c r="L261">
        <f>K174+L87</f>
        <v/>
      </c>
      <c r="N261">
        <f>M174+N87</f>
        <v/>
      </c>
      <c r="P261">
        <f>O174+P87</f>
        <v/>
      </c>
      <c r="Q261">
        <f>N174+P174</f>
        <v/>
      </c>
      <c r="S261">
        <f>R174+S87</f>
        <v/>
      </c>
      <c r="U261">
        <f>T174+U87</f>
        <v/>
      </c>
      <c r="V261">
        <f>L174-N174-U174</f>
        <v/>
      </c>
      <c r="W261">
        <f>IF(L174-N174-U174-V174=0,"","Error")</f>
        <v/>
      </c>
    </row>
    <row r="262">
      <c r="C262" t="n">
        <v>73087</v>
      </c>
      <c r="D262" t="inlineStr">
        <is>
          <t>សរុបផលពីការត្រួតពិនិត្យគុណភាពផលិតផល និងការគោរពបទដ្ឋាន</t>
        </is>
      </c>
      <c r="G262">
        <f>G176</f>
        <v/>
      </c>
      <c r="H262">
        <f>H176</f>
        <v/>
      </c>
      <c r="I262">
        <f>I176</f>
        <v/>
      </c>
      <c r="J262">
        <f>J176</f>
        <v/>
      </c>
      <c r="K262">
        <f>K176</f>
        <v/>
      </c>
      <c r="L262">
        <f>L176</f>
        <v/>
      </c>
      <c r="M262">
        <f>M176</f>
        <v/>
      </c>
      <c r="N262">
        <f>N176</f>
        <v/>
      </c>
      <c r="O262">
        <f>O176</f>
        <v/>
      </c>
      <c r="P262">
        <f>P176</f>
        <v/>
      </c>
      <c r="Q262">
        <f>Q176</f>
        <v/>
      </c>
      <c r="R262">
        <f>R176</f>
        <v/>
      </c>
      <c r="S262">
        <f>S176</f>
        <v/>
      </c>
      <c r="T262">
        <f>T176</f>
        <v/>
      </c>
      <c r="U262">
        <f>U176</f>
        <v/>
      </c>
      <c r="V262">
        <f>V176</f>
        <v/>
      </c>
      <c r="W262">
        <f>IF(L175-N175-U175-V175=0,"","Error")</f>
        <v/>
      </c>
    </row>
    <row r="263">
      <c r="D263" t="inlineStr">
        <is>
          <t>កម្រៃត្រួតពិនិត្យកុងតឺន័រតាមម៉ាស៊ីនស្កែន</t>
        </is>
      </c>
      <c r="E263" t="inlineStr">
        <is>
          <t>SCF</t>
        </is>
      </c>
      <c r="G263">
        <f>SUM(G177:G178)</f>
        <v/>
      </c>
      <c r="H263">
        <f>SUM(H177:H178)</f>
        <v/>
      </c>
      <c r="I263">
        <f>SUM(I177:I178)</f>
        <v/>
      </c>
      <c r="J263">
        <f>SUM(J177:J178)</f>
        <v/>
      </c>
      <c r="K263">
        <f>SUM(K177:K178)</f>
        <v/>
      </c>
      <c r="L263">
        <f>SUM(L177:L178)</f>
        <v/>
      </c>
      <c r="M263">
        <f>SUM(M177:M178)</f>
        <v/>
      </c>
      <c r="N263">
        <f>SUM(N177:N178)</f>
        <v/>
      </c>
      <c r="O263">
        <f>SUM(O177:O178)</f>
        <v/>
      </c>
      <c r="P263">
        <f>SUM(P177:P178)</f>
        <v/>
      </c>
      <c r="Q263">
        <f>SUM(Q177:Q178)</f>
        <v/>
      </c>
      <c r="R263">
        <f>SUM(R177:R178)</f>
        <v/>
      </c>
      <c r="S263">
        <f>SUM(S177:S178)</f>
        <v/>
      </c>
      <c r="T263">
        <f>SUM(T177:T178)</f>
        <v/>
      </c>
      <c r="U263">
        <f>SUM(U177:U178)</f>
        <v/>
      </c>
      <c r="V263">
        <f>L176-N176-U176</f>
        <v/>
      </c>
      <c r="W263">
        <f>IF(L176-N176-U176-V176=0,"","Error")</f>
        <v/>
      </c>
    </row>
    <row r="264">
      <c r="D264" t="inlineStr">
        <is>
          <t xml:space="preserve">   កម្រៃស្កែនកុងតឺន័រក្រោម ៤០ហ្វីត</t>
        </is>
      </c>
      <c r="E264" t="inlineStr">
        <is>
          <t>SFS</t>
        </is>
      </c>
      <c r="L264">
        <f>K177+L90</f>
        <v/>
      </c>
      <c r="N264">
        <f>M177+N90</f>
        <v/>
      </c>
      <c r="P264">
        <f>O177+P90</f>
        <v/>
      </c>
      <c r="Q264">
        <f>N177+P177</f>
        <v/>
      </c>
      <c r="S264">
        <f>R177+S90</f>
        <v/>
      </c>
      <c r="U264">
        <f>T177+U90</f>
        <v/>
      </c>
      <c r="V264">
        <f>L177-N177-U177</f>
        <v/>
      </c>
      <c r="W264">
        <f>IF(L177-N177-U177-V177=0,"","Error")</f>
        <v/>
      </c>
    </row>
    <row r="265">
      <c r="D265" t="inlineStr">
        <is>
          <t xml:space="preserve">   កម្រៃស្កែនកុងតឺន័រចាប់ពី ៤០ហ្វីត ឡើង</t>
        </is>
      </c>
      <c r="E265" t="inlineStr">
        <is>
          <t>SFL</t>
        </is>
      </c>
      <c r="L265">
        <f>K178+L91</f>
        <v/>
      </c>
      <c r="N265">
        <f>M178+N91</f>
        <v/>
      </c>
      <c r="P265">
        <f>O178+P91</f>
        <v/>
      </c>
      <c r="Q265">
        <f>N178+P178</f>
        <v/>
      </c>
      <c r="S265">
        <f>R178+S91</f>
        <v/>
      </c>
      <c r="U265">
        <f>T178+U91</f>
        <v/>
      </c>
      <c r="V265">
        <f>L178-N178-U178</f>
        <v/>
      </c>
      <c r="W265">
        <f>IF(L178-N178-U178-V178=0,"","Error")</f>
        <v/>
      </c>
    </row>
    <row r="266">
      <c r="A266" t="inlineStr">
        <is>
          <t>76</t>
        </is>
      </c>
      <c r="B266" t="inlineStr">
        <is>
          <t>7698</t>
        </is>
      </c>
      <c r="C266" t="n">
        <v>76981</v>
      </c>
      <c r="D266" t="inlineStr">
        <is>
          <t xml:space="preserve">ផលហិរញ្ញវត្ថុផ្សេងទៀត </t>
        </is>
      </c>
      <c r="E266" t="inlineStr">
        <is>
          <t>ORB</t>
        </is>
      </c>
      <c r="L266">
        <f>K179+L92</f>
        <v/>
      </c>
      <c r="N266">
        <f>M179+N92</f>
        <v/>
      </c>
      <c r="P266">
        <f>O179+P92</f>
        <v/>
      </c>
      <c r="Q266">
        <f>N179+P179</f>
        <v/>
      </c>
      <c r="S266">
        <f>R179+S92</f>
        <v/>
      </c>
      <c r="U266">
        <f>T179+U92</f>
        <v/>
      </c>
      <c r="V266">
        <f>L179-N179-U179</f>
        <v/>
      </c>
      <c r="W266">
        <f>IF(L179-N179-U179-V179=0,"","Error")</f>
        <v/>
      </c>
    </row>
  </sheetData>
  <mergeCells count="29">
    <mergeCell ref="O3:P3"/>
    <mergeCell ref="L3:L4"/>
    <mergeCell ref="B3:B4"/>
    <mergeCell ref="F3:F4"/>
    <mergeCell ref="W2:W4"/>
    <mergeCell ref="A6:E6"/>
    <mergeCell ref="A1:W1"/>
    <mergeCell ref="M2:Q2"/>
    <mergeCell ref="A3:A4"/>
    <mergeCell ref="G3:G4"/>
    <mergeCell ref="I3:I4"/>
    <mergeCell ref="D3:D4"/>
    <mergeCell ref="U3:U4"/>
    <mergeCell ref="F2:J2"/>
    <mergeCell ref="A93:F93"/>
    <mergeCell ref="T2:U2"/>
    <mergeCell ref="A2:E2"/>
    <mergeCell ref="K2:L2"/>
    <mergeCell ref="R3:R4"/>
    <mergeCell ref="H3:H4"/>
    <mergeCell ref="T3:T4"/>
    <mergeCell ref="J3:J4"/>
    <mergeCell ref="M3:N3"/>
    <mergeCell ref="K3:K4"/>
    <mergeCell ref="C3:C4"/>
    <mergeCell ref="V3:V4"/>
    <mergeCell ref="R2:S2"/>
    <mergeCell ref="Q3:Q4"/>
    <mergeCell ref="S3:S4"/>
  </mergeCells>
  <printOptions horizontalCentered="1" verticalCentered="1"/>
  <pageMargins left="1.181102362204725" right="0" top="0.1968503937007874" bottom="0" header="0" footer="0"/>
  <pageSetup orientation="landscape" paperSize="9" scale="57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Dara Touch</dc:creator>
  <dcterms:created xsi:type="dcterms:W3CDTF">2024-09-18T09:44:46Z</dcterms:created>
  <dcterms:modified xsi:type="dcterms:W3CDTF">2024-10-18T14:12:40Z</dcterms:modified>
  <cp:lastModifiedBy>Dara Touch</cp:lastModifiedBy>
  <cp:lastPrinted>2024-09-29T14:22:20Z</cp:lastPrinted>
</cp:coreProperties>
</file>