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ic\Downloads\"/>
    </mc:Choice>
  </mc:AlternateContent>
  <xr:revisionPtr revIDLastSave="0" documentId="13_ncr:1_{F2DE5B0B-223E-4C37-B957-3BFFE24BF7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6" i="1"/>
  <c r="H71" i="1"/>
  <c r="H87" i="1"/>
  <c r="M86" i="1"/>
  <c r="M85" i="1"/>
  <c r="M84" i="1"/>
  <c r="M83" i="1"/>
  <c r="M82" i="1"/>
  <c r="M81" i="1"/>
  <c r="M80" i="1"/>
  <c r="M79" i="1"/>
  <c r="M78" i="1"/>
  <c r="M77" i="1"/>
  <c r="M76" i="1"/>
  <c r="M70" i="1"/>
  <c r="M75" i="1"/>
  <c r="M74" i="1"/>
  <c r="M73" i="1"/>
  <c r="M72" i="1"/>
  <c r="M65" i="1"/>
  <c r="M39" i="1"/>
  <c r="M59" i="1"/>
  <c r="M57" i="1"/>
  <c r="M69" i="1"/>
  <c r="M68" i="1"/>
  <c r="M67" i="1"/>
  <c r="M66" i="1"/>
  <c r="M64" i="1"/>
  <c r="M63" i="1"/>
  <c r="M62" i="1"/>
  <c r="M61" i="1"/>
  <c r="M60" i="1"/>
  <c r="M56" i="1"/>
  <c r="M51" i="1"/>
  <c r="M50" i="1"/>
  <c r="M46" i="1"/>
  <c r="M49" i="1"/>
  <c r="M2" i="1"/>
  <c r="M30" i="1"/>
  <c r="M31" i="1"/>
  <c r="M32" i="1"/>
  <c r="M34" i="1"/>
  <c r="M35" i="1"/>
  <c r="M37" i="1"/>
  <c r="M40" i="1"/>
  <c r="M41" i="1"/>
  <c r="M42" i="1"/>
  <c r="M43" i="1"/>
  <c r="M44" i="1"/>
  <c r="M45" i="1"/>
  <c r="M47" i="1"/>
  <c r="M48" i="1"/>
  <c r="M52" i="1"/>
  <c r="M53" i="1"/>
  <c r="M54" i="1"/>
  <c r="M55" i="1"/>
  <c r="M58" i="1"/>
  <c r="M87" i="1" l="1"/>
  <c r="M71" i="1"/>
  <c r="M25" i="1"/>
  <c r="M24" i="1"/>
  <c r="M29" i="1"/>
  <c r="M28" i="1"/>
  <c r="M27" i="1"/>
  <c r="M26" i="1"/>
  <c r="M23" i="1"/>
  <c r="M22" i="1"/>
  <c r="M21" i="1"/>
  <c r="M19" i="1"/>
  <c r="M18" i="1"/>
  <c r="M17" i="1"/>
  <c r="M16" i="1"/>
  <c r="M15" i="1"/>
  <c r="M14" i="1"/>
  <c r="M13" i="1"/>
  <c r="M11" i="1"/>
  <c r="M10" i="1"/>
  <c r="M9" i="1"/>
  <c r="M8" i="1"/>
  <c r="M7" i="1"/>
  <c r="M5" i="1"/>
  <c r="M4" i="1"/>
  <c r="M3" i="1"/>
  <c r="M12" i="1" l="1"/>
  <c r="M36" i="1"/>
</calcChain>
</file>

<file path=xl/sharedStrings.xml><?xml version="1.0" encoding="utf-8"?>
<sst xmlns="http://schemas.openxmlformats.org/spreadsheetml/2006/main" count="658" uniqueCount="325">
  <si>
    <t>გაყიდვის თარიღი</t>
  </si>
  <si>
    <t>ORDER NUMBER</t>
  </si>
  <si>
    <t>დეტალი</t>
  </si>
  <si>
    <t>რაოდენობა</t>
  </si>
  <si>
    <t>შიდა კოდი</t>
  </si>
  <si>
    <t>თრექინგი</t>
  </si>
  <si>
    <t>გამგზავნი</t>
  </si>
  <si>
    <t>გაყიდვის ფასი - ( NET )</t>
  </si>
  <si>
    <t>ტრანსპორტირების ფასი</t>
  </si>
  <si>
    <t>Promotion Fee</t>
  </si>
  <si>
    <t>შიდა გადაზიდვა - Label</t>
  </si>
  <si>
    <t>დეტალის ღირებულება ადგილზე</t>
  </si>
  <si>
    <t>მოგება</t>
  </si>
  <si>
    <t>Weight</t>
  </si>
  <si>
    <t>Dimensions CM</t>
  </si>
  <si>
    <t>ქვეყანა</t>
  </si>
  <si>
    <t>27.12.2022</t>
  </si>
  <si>
    <t>14-09512-78357</t>
  </si>
  <si>
    <t>სანომრე</t>
  </si>
  <si>
    <t>UNI</t>
  </si>
  <si>
    <t>1Z14V36V0308020442</t>
  </si>
  <si>
    <t>G-Flex</t>
  </si>
  <si>
    <t>56/16/6</t>
  </si>
  <si>
    <t>აშშ</t>
  </si>
  <si>
    <t>19-09498-83356</t>
  </si>
  <si>
    <t>1Z14V36V0313842241</t>
  </si>
  <si>
    <t>26-09497-28899</t>
  </si>
  <si>
    <t>1Z14V36V0310435768</t>
  </si>
  <si>
    <t>22-09491-62585</t>
  </si>
  <si>
    <t>მაშუქის სამაგრი</t>
  </si>
  <si>
    <t>LD-A4B8-024</t>
  </si>
  <si>
    <t>1Z14V36V0300166943</t>
  </si>
  <si>
    <t>03-09501-87408</t>
  </si>
  <si>
    <t>LD-A4B8PA-020</t>
  </si>
  <si>
    <t>393203832773,</t>
  </si>
  <si>
    <t>25-09510-67091</t>
  </si>
  <si>
    <t>LTN229188990N1</t>
  </si>
  <si>
    <t>Boxette</t>
  </si>
  <si>
    <t>60/17/6</t>
  </si>
  <si>
    <t>საფრანგეთი</t>
  </si>
  <si>
    <t>28.12.2022</t>
  </si>
  <si>
    <t>01-09522-20841</t>
  </si>
  <si>
    <t>55/18/5</t>
  </si>
  <si>
    <t>30.12.2022</t>
  </si>
  <si>
    <t>11-09524-80706</t>
  </si>
  <si>
    <t>55.5/18.5/4.5</t>
  </si>
  <si>
    <t>20-09522-30768</t>
  </si>
  <si>
    <t>LTN229913869N1</t>
  </si>
  <si>
    <t>57/16/4</t>
  </si>
  <si>
    <t>ავსტრალია</t>
  </si>
  <si>
    <t>31.12.2022</t>
  </si>
  <si>
    <t>02-09532-54133</t>
  </si>
  <si>
    <t>1Z14V36V0339532564</t>
  </si>
  <si>
    <t>JANUARY</t>
  </si>
  <si>
    <t>04.01.2023</t>
  </si>
  <si>
    <t>12-09541-31930</t>
  </si>
  <si>
    <t>55/19.5/3.5</t>
  </si>
  <si>
    <t>05.01.2023</t>
  </si>
  <si>
    <t>08-09546-52451</t>
  </si>
  <si>
    <t>55/17.5/4.5</t>
  </si>
  <si>
    <t>06.01.2023</t>
  </si>
  <si>
    <t>10-09547-39756</t>
  </si>
  <si>
    <t>55.5/16/4.5</t>
  </si>
  <si>
    <t>10.01.2023</t>
  </si>
  <si>
    <t>10-09564-35843</t>
  </si>
  <si>
    <t>ქვედა ცხაურა</t>
  </si>
  <si>
    <t xml:space="preserve">	
LD-A4B8PA-014-A</t>
  </si>
  <si>
    <t>LTN230744060N1</t>
  </si>
  <si>
    <t>80/11/8</t>
  </si>
  <si>
    <t>კანადა</t>
  </si>
  <si>
    <t>12.01.2023</t>
  </si>
  <si>
    <t>15-09568-71896</t>
  </si>
  <si>
    <t>56.5/16/4</t>
  </si>
  <si>
    <t xml:space="preserve"> აშშ</t>
  </si>
  <si>
    <t>14.01.2023</t>
  </si>
  <si>
    <t>08-09579-60644</t>
  </si>
  <si>
    <t>55.5/17/5</t>
  </si>
  <si>
    <t>15.01.2023</t>
  </si>
  <si>
    <t>13-09580-25525</t>
  </si>
  <si>
    <t>55/16.5/5.5</t>
  </si>
  <si>
    <t>16.01.2023</t>
  </si>
  <si>
    <t>02-09591-90088</t>
  </si>
  <si>
    <t>18-09582-96775</t>
  </si>
  <si>
    <t>LTN231658111N1</t>
  </si>
  <si>
    <t>57/18/11</t>
  </si>
  <si>
    <t>ისრაელი</t>
  </si>
  <si>
    <t>04-09589-10653</t>
  </si>
  <si>
    <t>56/17/4</t>
  </si>
  <si>
    <t>17.01.2023</t>
  </si>
  <si>
    <t>03-09592-70227</t>
  </si>
  <si>
    <t>უკანა შიდა მაშუქი, LED. წყვილში</t>
  </si>
  <si>
    <t>LD-A4B8-004</t>
  </si>
  <si>
    <t>GETB56838955982</t>
  </si>
  <si>
    <t>Barami</t>
  </si>
  <si>
    <t>38/31/18</t>
  </si>
  <si>
    <t>18.01.2023</t>
  </si>
  <si>
    <t>25-09589-16291</t>
  </si>
  <si>
    <t>AUDI A4 2013-15 ქვედა ცხაურა</t>
  </si>
  <si>
    <t>LD-A4B8PA-014-A</t>
  </si>
  <si>
    <t>82/10/6</t>
  </si>
  <si>
    <t>15-09593-53488</t>
  </si>
  <si>
    <t>LTN231843471N1</t>
  </si>
  <si>
    <t>26-09599-62306</t>
  </si>
  <si>
    <t>20.01.2023</t>
  </si>
  <si>
    <t>07-09617-28768</t>
  </si>
  <si>
    <t>23.01.2023</t>
  </si>
  <si>
    <t>მალტა</t>
  </si>
  <si>
    <t>01-09623-23864</t>
  </si>
  <si>
    <t>24.01.2023</t>
  </si>
  <si>
    <t>55/15/5</t>
  </si>
  <si>
    <t>55/14/4</t>
  </si>
  <si>
    <t>16-09621-09478</t>
  </si>
  <si>
    <t>25.01.2023</t>
  </si>
  <si>
    <t>55/17/5</t>
  </si>
  <si>
    <t>LTN232703464N1</t>
  </si>
  <si>
    <t>LTN232703629N1</t>
  </si>
  <si>
    <t>27.01.2023</t>
  </si>
  <si>
    <t>13-09629-75054</t>
  </si>
  <si>
    <t>GOOD YEAR ნასოსი</t>
  </si>
  <si>
    <t>9400108205497590046009,</t>
  </si>
  <si>
    <t>9400108205496411945682,</t>
  </si>
  <si>
    <t>9400108205496411947945,</t>
  </si>
  <si>
    <t>9400108205496411949178,</t>
  </si>
  <si>
    <t>9400108205497590049437,</t>
  </si>
  <si>
    <t>1Z14V36V0305032195</t>
  </si>
  <si>
    <t>9400108205496412305713,</t>
  </si>
  <si>
    <t>9400108205496412313015,</t>
  </si>
  <si>
    <t>9400108205496412329436,</t>
  </si>
  <si>
    <t>9400108205497590434653,</t>
  </si>
  <si>
    <t>19-09631-99863</t>
  </si>
  <si>
    <t>LD-A4B8-070</t>
  </si>
  <si>
    <t>03-09638-91250</t>
  </si>
  <si>
    <t>28.01.2023</t>
  </si>
  <si>
    <t>21-09631-71843</t>
  </si>
  <si>
    <t>01-09643-57901</t>
  </si>
  <si>
    <t>29.01.2023</t>
  </si>
  <si>
    <t>17-09639-93213</t>
  </si>
  <si>
    <t>55/16/6</t>
  </si>
  <si>
    <t>55/14/5</t>
  </si>
  <si>
    <t>9400108205496420915515,</t>
  </si>
  <si>
    <t>9400108205497599352934,</t>
  </si>
  <si>
    <t>16/3/2</t>
  </si>
  <si>
    <t>17/13/9</t>
  </si>
  <si>
    <t>შოტლანდია</t>
  </si>
  <si>
    <t>54/15/3</t>
  </si>
  <si>
    <t>LTN233567538N1</t>
  </si>
  <si>
    <t>LTN233442565N1</t>
  </si>
  <si>
    <t>FEBRUARY</t>
  </si>
  <si>
    <t>02.02.2023</t>
  </si>
  <si>
    <t>25-09650-41233</t>
  </si>
  <si>
    <t>13-09655-67524</t>
  </si>
  <si>
    <t>მექსიკა</t>
  </si>
  <si>
    <t>21-09656-18056</t>
  </si>
  <si>
    <t>03.02.2023</t>
  </si>
  <si>
    <t>15-09663-77671</t>
  </si>
  <si>
    <t>04.02.2023</t>
  </si>
  <si>
    <t>20-09663-47416</t>
  </si>
  <si>
    <t>13-09667-14236</t>
  </si>
  <si>
    <t>18-09665-30067</t>
  </si>
  <si>
    <t>05.02.2023</t>
  </si>
  <si>
    <t>ირლანდია</t>
  </si>
  <si>
    <t>16-09669-21195</t>
  </si>
  <si>
    <t>პორტუგალია</t>
  </si>
  <si>
    <t>55/14/3</t>
  </si>
  <si>
    <t>55/16/5</t>
  </si>
  <si>
    <t>43/14/3</t>
  </si>
  <si>
    <t>54/14/3</t>
  </si>
  <si>
    <t>9400108205496447697753,</t>
  </si>
  <si>
    <t>9400108205496447932571,</t>
  </si>
  <si>
    <t>9400108205496447952753,</t>
  </si>
  <si>
    <t>9400108205497617869727,</t>
  </si>
  <si>
    <t>20-09673-16867</t>
  </si>
  <si>
    <t>07.02.2023</t>
  </si>
  <si>
    <t>55/16/3</t>
  </si>
  <si>
    <t>LTN234348412N1</t>
  </si>
  <si>
    <t>LTN234331683N1</t>
  </si>
  <si>
    <t xml:space="preserve">	
LTN234334612N1</t>
  </si>
  <si>
    <t>09.02.2023</t>
  </si>
  <si>
    <t>10-09682-47126</t>
  </si>
  <si>
    <t xml:space="preserve">სანომრე </t>
  </si>
  <si>
    <t>08-09683-44329</t>
  </si>
  <si>
    <t>26-09679-09898</t>
  </si>
  <si>
    <t>10-09686-73124</t>
  </si>
  <si>
    <t>05-09692-47514</t>
  </si>
  <si>
    <t>11-09692-32657</t>
  </si>
  <si>
    <t>05-09696-61246</t>
  </si>
  <si>
    <t>12-09698-13019</t>
  </si>
  <si>
    <t>01-09703-50573</t>
  </si>
  <si>
    <t>ინსაითის აბლიცოვკა</t>
  </si>
  <si>
    <t>Y-HDGM166P-00-005</t>
  </si>
  <si>
    <t>Audi A4 წინა ბუქს.ხუფი</t>
  </si>
  <si>
    <t>audi A4 წინა ბუქს.ხუფი</t>
  </si>
  <si>
    <t>10.02.2023</t>
  </si>
  <si>
    <t>11.02.2023</t>
  </si>
  <si>
    <t>12.02.2023</t>
  </si>
  <si>
    <t>13.02.2023</t>
  </si>
  <si>
    <t>54/14/2</t>
  </si>
  <si>
    <t>23-09695-11929</t>
  </si>
  <si>
    <t>გერმანია</t>
  </si>
  <si>
    <t>53/14/2</t>
  </si>
  <si>
    <t>84/17/12</t>
  </si>
  <si>
    <t>1Z14V36V0305857214</t>
  </si>
  <si>
    <t>9400108205497640145539,</t>
  </si>
  <si>
    <t>1Z14V36V0334448281</t>
  </si>
  <si>
    <t>9400108205496470032699,</t>
  </si>
  <si>
    <t>9400108205496470033245,</t>
  </si>
  <si>
    <t>17/12.5/9</t>
  </si>
  <si>
    <t>18/17/12.5</t>
  </si>
  <si>
    <t>ნორვეგია</t>
  </si>
  <si>
    <t>05-09712-12291</t>
  </si>
  <si>
    <t>15.02.2023</t>
  </si>
  <si>
    <t>08-09712-27095</t>
  </si>
  <si>
    <t>16.02.2023</t>
  </si>
  <si>
    <t>06-09713-63883</t>
  </si>
  <si>
    <t xml:space="preserve">	
LTN235109615N1</t>
  </si>
  <si>
    <t xml:space="preserve">	
LTN235109395N1</t>
  </si>
  <si>
    <t>LTN235373016N1</t>
  </si>
  <si>
    <t>LTN235109515N1</t>
  </si>
  <si>
    <t>LTN235109467N1</t>
  </si>
  <si>
    <t>11/3/</t>
  </si>
  <si>
    <t>13-09717-46088</t>
  </si>
  <si>
    <t>01-09722-87038</t>
  </si>
  <si>
    <t>18.02.2023</t>
  </si>
  <si>
    <t>19.02.2023</t>
  </si>
  <si>
    <t>08-09722-34055</t>
  </si>
  <si>
    <t>13-09720-64076</t>
  </si>
  <si>
    <t>20.02.2023</t>
  </si>
  <si>
    <t>24-09735-23356</t>
  </si>
  <si>
    <t>09-09732-24603</t>
  </si>
  <si>
    <t>21.02.2023</t>
  </si>
  <si>
    <t>LTN235883675N1</t>
  </si>
  <si>
    <t>9400108205496504526293,</t>
  </si>
  <si>
    <t>9400108205497666918919,</t>
  </si>
  <si>
    <t>9400108205496504529300,</t>
  </si>
  <si>
    <t>1Z14V3880305765839</t>
  </si>
  <si>
    <t>9400108205497666922923,</t>
  </si>
  <si>
    <t>1Z14V3880325695109</t>
  </si>
  <si>
    <t>23-09740-56142</t>
  </si>
  <si>
    <t>25.02.2023</t>
  </si>
  <si>
    <t>17-09747-07811</t>
  </si>
  <si>
    <t>26.02.2023</t>
  </si>
  <si>
    <t>27.02.2023</t>
  </si>
  <si>
    <t>08-09755-84379</t>
  </si>
  <si>
    <t>16-09753-63584</t>
  </si>
  <si>
    <t>55/15/2</t>
  </si>
  <si>
    <t>28.02.2023</t>
  </si>
  <si>
    <t>17-09755-28848</t>
  </si>
  <si>
    <t>54/15/2</t>
  </si>
  <si>
    <t>09-09762-81754</t>
  </si>
  <si>
    <t>MARCH</t>
  </si>
  <si>
    <t>9400108205496525770392,</t>
  </si>
  <si>
    <t>9400108205496525784344,</t>
  </si>
  <si>
    <t>9400108205497676570794,</t>
  </si>
  <si>
    <t>9400108205497676578622,</t>
  </si>
  <si>
    <t>9400108205496525809726,</t>
  </si>
  <si>
    <t>9400108205496525818742,</t>
  </si>
  <si>
    <t>1Z14V3880306161739,</t>
  </si>
  <si>
    <t>02.03.2023</t>
  </si>
  <si>
    <t>17-09769-75462</t>
  </si>
  <si>
    <t>13-09773-88465</t>
  </si>
  <si>
    <t>04.03.2023</t>
  </si>
  <si>
    <t>Cruze-ს ტუმანიკი (L)</t>
  </si>
  <si>
    <t>13-09782-67047</t>
  </si>
  <si>
    <t>05.03.2023</t>
  </si>
  <si>
    <t>კრილოს სამაგრი</t>
  </si>
  <si>
    <t>G-136, G-137</t>
  </si>
  <si>
    <t>G-134</t>
  </si>
  <si>
    <t>17-09782-61438</t>
  </si>
  <si>
    <t>06.03.2023</t>
  </si>
  <si>
    <t>audi a4 აბლიცოვკა</t>
  </si>
  <si>
    <t>LD-A4B8PA-012-A</t>
  </si>
  <si>
    <t>19/15/14</t>
  </si>
  <si>
    <t>55/14/2</t>
  </si>
  <si>
    <t>55/13/5</t>
  </si>
  <si>
    <t>100/45/12</t>
  </si>
  <si>
    <t>07.03.2023</t>
  </si>
  <si>
    <t>07-09789-45626</t>
  </si>
  <si>
    <t>12-09788-69938</t>
  </si>
  <si>
    <t>11-09789-09131</t>
  </si>
  <si>
    <t>55/15/3</t>
  </si>
  <si>
    <t>9400108205497708780825,</t>
  </si>
  <si>
    <t>9400108205497708804897,</t>
  </si>
  <si>
    <t>9400108205497708807331,</t>
  </si>
  <si>
    <t>9400108205497708813158,</t>
  </si>
  <si>
    <t>9400108205497708817804,</t>
  </si>
  <si>
    <t>9400108205497708819105,</t>
  </si>
  <si>
    <t>06-09803-32496</t>
  </si>
  <si>
    <t>01-09805-43281</t>
  </si>
  <si>
    <t>09.03.2023</t>
  </si>
  <si>
    <t>10.03.2023</t>
  </si>
  <si>
    <t>ბამპერის კანტი</t>
  </si>
  <si>
    <t>წყვილი 2</t>
  </si>
  <si>
    <t>MK1894</t>
  </si>
  <si>
    <t>11.03.2023</t>
  </si>
  <si>
    <t>18-09802-54747</t>
  </si>
  <si>
    <t>12.03.2023</t>
  </si>
  <si>
    <t>17-09806-85356</t>
  </si>
  <si>
    <t>16-09809-63552</t>
  </si>
  <si>
    <t>13.03.2023</t>
  </si>
  <si>
    <t>სლოვაკეთი</t>
  </si>
  <si>
    <t>13-09814-02554</t>
  </si>
  <si>
    <t>56/8/3</t>
  </si>
  <si>
    <t>11-09818-74163</t>
  </si>
  <si>
    <t>14.03.2023</t>
  </si>
  <si>
    <t>9400108205497738840254,</t>
  </si>
  <si>
    <t>9400108205497738840650,</t>
  </si>
  <si>
    <t>1Z14V3880325646019</t>
  </si>
  <si>
    <t>9400108205496585949875,</t>
  </si>
  <si>
    <t>9400108205497738843248,</t>
  </si>
  <si>
    <t>9400108205496585950918,</t>
  </si>
  <si>
    <t>9400108205497738841152,</t>
  </si>
  <si>
    <t>04-09837-43654</t>
  </si>
  <si>
    <t>18.03.2023</t>
  </si>
  <si>
    <t>bmw molding</t>
  </si>
  <si>
    <t>GDBP0647DL, GDBP0647DR</t>
  </si>
  <si>
    <t>წყვილი</t>
  </si>
  <si>
    <t>54/9/6</t>
  </si>
  <si>
    <t>9400108205497756087914,</t>
  </si>
  <si>
    <t>9400108205496602994390,</t>
  </si>
  <si>
    <t>9400108205497756101931,</t>
  </si>
  <si>
    <t>9400108205496603004746,</t>
  </si>
  <si>
    <t>9400108205496603016640,</t>
  </si>
  <si>
    <t>LTN238458386N1</t>
  </si>
  <si>
    <t>LTN238458695N1,</t>
  </si>
  <si>
    <t>9400108205496630591585,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</si>
</sst>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5" Type="http://schemas.microsoft.com/office/2017/10/relationships/person" Target="persons/person7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1" width="11.7109375" customWidth="1"/>
    <col min="2" max="2" width="14.42578125" customWidth="1"/>
    <col min="3" max="3" width="22.140625" customWidth="1"/>
    <col min="5" max="5" width="18.28515625" customWidth="1"/>
    <col min="6" max="6" width="24.42578125" customWidth="1"/>
    <col min="8" max="8" width="11.140625" customWidth="1"/>
    <col min="13" max="13" width="10.42578125" customWidth="1"/>
    <col min="15" max="15" width="15.28515625" customWidth="1"/>
    <col min="16" max="16" width="14" customWidth="1"/>
  </cols>
  <sheetData>
    <row r="1" spans="1:16" ht="10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4" t="s">
        <v>13</v>
      </c>
      <c r="O1" s="5" t="s">
        <v>14</v>
      </c>
      <c r="P1" s="6" t="s">
        <v>15</v>
      </c>
    </row>
    <row r="2" spans="1:16" x14ac:dyDescent="0.25">
      <c r="A2" s="7" t="s">
        <v>16</v>
      </c>
      <c r="B2" s="8" t="s">
        <v>17</v>
      </c>
      <c r="C2" s="7" t="s">
        <v>18</v>
      </c>
      <c r="D2" s="7">
        <v>1</v>
      </c>
      <c r="E2" s="9" t="s">
        <v>19</v>
      </c>
      <c r="F2" s="7" t="s">
        <v>20</v>
      </c>
      <c r="G2" s="7" t="s">
        <v>21</v>
      </c>
      <c r="H2" s="10">
        <v>15.07</v>
      </c>
      <c r="I2" s="11">
        <v>6.75</v>
      </c>
      <c r="J2" s="10">
        <v>2.42</v>
      </c>
      <c r="K2" s="10">
        <v>9.89</v>
      </c>
      <c r="L2" s="10">
        <v>2.2200000000000002</v>
      </c>
      <c r="M2" s="12">
        <f>H2-I2-J2-K2-L2</f>
        <v>-6.2100000000000009</v>
      </c>
      <c r="N2" s="7">
        <v>0.5</v>
      </c>
      <c r="O2" s="13" t="s">
        <v>22</v>
      </c>
      <c r="P2" s="14" t="s">
        <v>23</v>
      </c>
    </row>
    <row r="3" spans="1:16" x14ac:dyDescent="0.25">
      <c r="A3" s="7" t="s">
        <v>16</v>
      </c>
      <c r="B3" s="8" t="s">
        <v>24</v>
      </c>
      <c r="C3" s="7" t="s">
        <v>18</v>
      </c>
      <c r="D3" s="7">
        <v>1</v>
      </c>
      <c r="E3" s="9" t="s">
        <v>19</v>
      </c>
      <c r="F3" s="7" t="s">
        <v>25</v>
      </c>
      <c r="G3" s="7" t="s">
        <v>21</v>
      </c>
      <c r="H3" s="10">
        <v>15.09</v>
      </c>
      <c r="I3" s="10">
        <v>6.75</v>
      </c>
      <c r="J3" s="10">
        <v>2.4</v>
      </c>
      <c r="K3" s="10">
        <v>7.52</v>
      </c>
      <c r="L3" s="10">
        <v>2.2200000000000002</v>
      </c>
      <c r="M3" s="12">
        <f>H3-I3-J3-K3-L3</f>
        <v>-3.8000000000000003</v>
      </c>
      <c r="N3" s="7">
        <v>0.5</v>
      </c>
      <c r="O3" s="13" t="s">
        <v>22</v>
      </c>
      <c r="P3" s="14" t="s">
        <v>23</v>
      </c>
    </row>
    <row r="4" spans="1:16" x14ac:dyDescent="0.25">
      <c r="A4" s="7" t="s">
        <v>16</v>
      </c>
      <c r="B4" s="8" t="s">
        <v>26</v>
      </c>
      <c r="C4" s="7" t="s">
        <v>18</v>
      </c>
      <c r="D4" s="7">
        <v>1</v>
      </c>
      <c r="E4" s="9" t="s">
        <v>19</v>
      </c>
      <c r="F4" s="7" t="s">
        <v>27</v>
      </c>
      <c r="G4" s="7" t="s">
        <v>21</v>
      </c>
      <c r="H4" s="10">
        <v>15.05</v>
      </c>
      <c r="I4" s="10">
        <v>6.75</v>
      </c>
      <c r="J4" s="10">
        <v>2.31</v>
      </c>
      <c r="K4" s="10">
        <v>8.7100000000000009</v>
      </c>
      <c r="L4" s="10">
        <v>2.2200000000000002</v>
      </c>
      <c r="M4" s="12">
        <f t="shared" ref="M4:M18" si="0">H4-I4-J4-K4-L4</f>
        <v>-4.9400000000000013</v>
      </c>
      <c r="N4" s="7">
        <v>0.5</v>
      </c>
      <c r="O4" s="13" t="s">
        <v>22</v>
      </c>
      <c r="P4" s="14" t="s">
        <v>23</v>
      </c>
    </row>
    <row r="5" spans="1:16" x14ac:dyDescent="0.25">
      <c r="A5" s="7" t="s">
        <v>16</v>
      </c>
      <c r="B5" s="8" t="s">
        <v>28</v>
      </c>
      <c r="C5" s="7" t="s">
        <v>29</v>
      </c>
      <c r="D5" s="7">
        <v>1</v>
      </c>
      <c r="E5" s="9" t="s">
        <v>30</v>
      </c>
      <c r="F5" s="7" t="s">
        <v>31</v>
      </c>
      <c r="G5" s="37" t="s">
        <v>21</v>
      </c>
      <c r="H5" s="30">
        <v>84.15</v>
      </c>
      <c r="I5" s="30">
        <v>24.3</v>
      </c>
      <c r="J5" s="30">
        <v>8.82</v>
      </c>
      <c r="K5" s="30">
        <v>22.46</v>
      </c>
      <c r="L5" s="30">
        <v>40.75</v>
      </c>
      <c r="M5" s="32">
        <f t="shared" si="0"/>
        <v>-12.179999999999993</v>
      </c>
      <c r="N5" s="7"/>
      <c r="O5" s="13"/>
      <c r="P5" s="28" t="s">
        <v>23</v>
      </c>
    </row>
    <row r="6" spans="1:16" x14ac:dyDescent="0.25">
      <c r="A6" s="7" t="s">
        <v>16</v>
      </c>
      <c r="B6" s="8" t="s">
        <v>32</v>
      </c>
      <c r="C6" s="7" t="s">
        <v>29</v>
      </c>
      <c r="D6" s="7">
        <v>1</v>
      </c>
      <c r="E6" s="9" t="s">
        <v>33</v>
      </c>
      <c r="F6" s="7" t="s">
        <v>34</v>
      </c>
      <c r="G6" s="38"/>
      <c r="H6" s="31"/>
      <c r="I6" s="31"/>
      <c r="J6" s="31"/>
      <c r="K6" s="31"/>
      <c r="L6" s="31"/>
      <c r="M6" s="33"/>
      <c r="N6" s="7"/>
      <c r="O6" s="13"/>
      <c r="P6" s="29"/>
    </row>
    <row r="7" spans="1:16" x14ac:dyDescent="0.25">
      <c r="A7" s="7" t="s">
        <v>16</v>
      </c>
      <c r="B7" s="8" t="s">
        <v>35</v>
      </c>
      <c r="C7" s="7" t="s">
        <v>18</v>
      </c>
      <c r="D7" s="7">
        <v>2</v>
      </c>
      <c r="E7" s="9" t="s">
        <v>19</v>
      </c>
      <c r="F7" s="7" t="s">
        <v>36</v>
      </c>
      <c r="G7" s="7" t="s">
        <v>37</v>
      </c>
      <c r="H7" s="10">
        <v>29.48</v>
      </c>
      <c r="I7" s="10">
        <v>17.93</v>
      </c>
      <c r="J7" s="10">
        <v>5.37</v>
      </c>
      <c r="K7" s="10">
        <v>0</v>
      </c>
      <c r="L7" s="10">
        <v>4.4400000000000004</v>
      </c>
      <c r="M7" s="12">
        <f t="shared" si="0"/>
        <v>1.7400000000000002</v>
      </c>
      <c r="N7" s="7">
        <v>0.55000000000000004</v>
      </c>
      <c r="O7" s="13" t="s">
        <v>38</v>
      </c>
      <c r="P7" s="14" t="s">
        <v>39</v>
      </c>
    </row>
    <row r="8" spans="1:16" x14ac:dyDescent="0.25">
      <c r="A8" s="7" t="s">
        <v>40</v>
      </c>
      <c r="B8" s="8" t="s">
        <v>41</v>
      </c>
      <c r="C8" s="7" t="s">
        <v>18</v>
      </c>
      <c r="D8" s="7">
        <v>1</v>
      </c>
      <c r="E8" s="7" t="s">
        <v>19</v>
      </c>
      <c r="F8" s="7" t="s">
        <v>119</v>
      </c>
      <c r="G8" s="7" t="s">
        <v>21</v>
      </c>
      <c r="H8" s="10">
        <v>17.59</v>
      </c>
      <c r="I8" s="10">
        <v>5.75</v>
      </c>
      <c r="J8" s="10">
        <v>2.73</v>
      </c>
      <c r="K8" s="10">
        <v>6.22</v>
      </c>
      <c r="L8" s="10">
        <v>2.2200000000000002</v>
      </c>
      <c r="M8" s="12">
        <f t="shared" si="0"/>
        <v>0.66999999999999948</v>
      </c>
      <c r="N8" s="7">
        <v>0.34499999999999997</v>
      </c>
      <c r="O8" s="13" t="s">
        <v>42</v>
      </c>
      <c r="P8" s="14" t="s">
        <v>23</v>
      </c>
    </row>
    <row r="9" spans="1:16" x14ac:dyDescent="0.25">
      <c r="A9" s="7" t="s">
        <v>43</v>
      </c>
      <c r="B9" s="8" t="s">
        <v>44</v>
      </c>
      <c r="C9" s="7" t="s">
        <v>18</v>
      </c>
      <c r="D9" s="7">
        <v>1</v>
      </c>
      <c r="E9" s="7" t="s">
        <v>19</v>
      </c>
      <c r="F9" s="7" t="s">
        <v>120</v>
      </c>
      <c r="G9" s="7" t="s">
        <v>21</v>
      </c>
      <c r="H9" s="10">
        <v>17.600000000000001</v>
      </c>
      <c r="I9" s="10">
        <v>5.75</v>
      </c>
      <c r="J9" s="10">
        <v>0</v>
      </c>
      <c r="K9" s="10">
        <v>3.9</v>
      </c>
      <c r="L9" s="10">
        <v>2.2200000000000002</v>
      </c>
      <c r="M9" s="12">
        <f t="shared" si="0"/>
        <v>5.73</v>
      </c>
      <c r="N9" s="7">
        <v>0.31</v>
      </c>
      <c r="O9" s="13" t="s">
        <v>45</v>
      </c>
      <c r="P9" s="14" t="s">
        <v>23</v>
      </c>
    </row>
    <row r="10" spans="1:16" x14ac:dyDescent="0.25">
      <c r="A10" s="7" t="s">
        <v>43</v>
      </c>
      <c r="B10" s="8" t="s">
        <v>46</v>
      </c>
      <c r="C10" s="7" t="s">
        <v>18</v>
      </c>
      <c r="D10" s="7">
        <v>1</v>
      </c>
      <c r="E10" s="7" t="s">
        <v>19</v>
      </c>
      <c r="F10" s="7" t="s">
        <v>47</v>
      </c>
      <c r="G10" s="7" t="s">
        <v>37</v>
      </c>
      <c r="H10" s="10">
        <v>17.510000000000002</v>
      </c>
      <c r="I10" s="10">
        <v>16.53</v>
      </c>
      <c r="J10" s="10">
        <v>1.98</v>
      </c>
      <c r="K10" s="10">
        <v>0</v>
      </c>
      <c r="L10" s="10">
        <v>2.2200000000000002</v>
      </c>
      <c r="M10" s="12">
        <f t="shared" si="0"/>
        <v>-3.2199999999999998</v>
      </c>
      <c r="N10" s="7">
        <v>0.31</v>
      </c>
      <c r="O10" s="13" t="s">
        <v>48</v>
      </c>
      <c r="P10" s="14" t="s">
        <v>49</v>
      </c>
    </row>
    <row r="11" spans="1:16" x14ac:dyDescent="0.25">
      <c r="A11" s="7" t="s">
        <v>50</v>
      </c>
      <c r="B11" s="8" t="s">
        <v>51</v>
      </c>
      <c r="C11" s="7" t="s">
        <v>18</v>
      </c>
      <c r="D11" s="7">
        <v>2</v>
      </c>
      <c r="E11" s="7" t="s">
        <v>19</v>
      </c>
      <c r="F11" s="7" t="s">
        <v>52</v>
      </c>
      <c r="G11" s="7" t="s">
        <v>21</v>
      </c>
      <c r="H11" s="10">
        <v>26.51</v>
      </c>
      <c r="I11" s="10">
        <v>5.75</v>
      </c>
      <c r="J11" s="10">
        <v>0</v>
      </c>
      <c r="K11" s="10">
        <v>8.41</v>
      </c>
      <c r="L11" s="10">
        <v>4.4400000000000004</v>
      </c>
      <c r="M11" s="12">
        <f t="shared" si="0"/>
        <v>7.910000000000001</v>
      </c>
      <c r="N11" s="7">
        <v>0.47499999999999998</v>
      </c>
      <c r="O11" s="13" t="s">
        <v>42</v>
      </c>
      <c r="P11" s="14" t="s">
        <v>23</v>
      </c>
    </row>
    <row r="12" spans="1:16" ht="42.75" customHeight="1" x14ac:dyDescent="0.25">
      <c r="A12" s="15" t="s">
        <v>53</v>
      </c>
      <c r="B12" s="7"/>
      <c r="C12" s="7"/>
      <c r="D12" s="7"/>
      <c r="E12" s="7"/>
      <c r="F12" s="7"/>
      <c r="G12" s="7"/>
      <c r="H12" s="10">
        <f>SUM(H2:H11)</f>
        <v>238.04999999999998</v>
      </c>
      <c r="I12" s="10"/>
      <c r="J12" s="10"/>
      <c r="K12" s="10"/>
      <c r="L12" s="10"/>
      <c r="M12" s="12">
        <f>SUM(M2:M11)</f>
        <v>-14.299999999999994</v>
      </c>
      <c r="N12" s="7"/>
      <c r="O12" s="13"/>
      <c r="P12" s="14"/>
    </row>
    <row r="13" spans="1:16" x14ac:dyDescent="0.25">
      <c r="A13" s="7" t="s">
        <v>54</v>
      </c>
      <c r="B13" s="8" t="s">
        <v>55</v>
      </c>
      <c r="C13" s="7" t="s">
        <v>18</v>
      </c>
      <c r="D13" s="7">
        <v>1</v>
      </c>
      <c r="E13" s="7" t="s">
        <v>19</v>
      </c>
      <c r="F13" s="7" t="s">
        <v>121</v>
      </c>
      <c r="G13" s="7" t="s">
        <v>21</v>
      </c>
      <c r="H13" s="16">
        <v>17.600000000000001</v>
      </c>
      <c r="I13" s="10">
        <v>5.75</v>
      </c>
      <c r="J13" s="10">
        <v>2.82</v>
      </c>
      <c r="K13" s="10">
        <v>6.22</v>
      </c>
      <c r="L13" s="10">
        <v>2.2200000000000002</v>
      </c>
      <c r="M13" s="12">
        <f t="shared" si="0"/>
        <v>0.59000000000000119</v>
      </c>
      <c r="N13" s="7">
        <v>0.34499999999999997</v>
      </c>
      <c r="O13" s="13" t="s">
        <v>56</v>
      </c>
      <c r="P13" s="14" t="s">
        <v>23</v>
      </c>
    </row>
    <row r="14" spans="1:16" x14ac:dyDescent="0.25">
      <c r="A14" s="7" t="s">
        <v>57</v>
      </c>
      <c r="B14" s="8" t="s">
        <v>58</v>
      </c>
      <c r="C14" s="7" t="s">
        <v>18</v>
      </c>
      <c r="D14" s="7">
        <v>1</v>
      </c>
      <c r="E14" s="7" t="s">
        <v>19</v>
      </c>
      <c r="F14" s="7" t="s">
        <v>122</v>
      </c>
      <c r="G14" s="7" t="s">
        <v>21</v>
      </c>
      <c r="H14" s="10">
        <v>17.559999999999999</v>
      </c>
      <c r="I14" s="10">
        <v>5.75</v>
      </c>
      <c r="J14" s="10">
        <v>2.86</v>
      </c>
      <c r="K14" s="10">
        <v>5.85</v>
      </c>
      <c r="L14" s="10">
        <v>2.2200000000000002</v>
      </c>
      <c r="M14" s="12">
        <f t="shared" si="0"/>
        <v>0.87999999999999945</v>
      </c>
      <c r="N14" s="7">
        <v>0.34</v>
      </c>
      <c r="O14" s="13" t="s">
        <v>59</v>
      </c>
      <c r="P14" s="14" t="s">
        <v>23</v>
      </c>
    </row>
    <row r="15" spans="1:16" x14ac:dyDescent="0.25">
      <c r="A15" s="7" t="s">
        <v>60</v>
      </c>
      <c r="B15" s="8" t="s">
        <v>61</v>
      </c>
      <c r="C15" s="7" t="s">
        <v>18</v>
      </c>
      <c r="D15" s="7">
        <v>1</v>
      </c>
      <c r="E15" s="7" t="s">
        <v>19</v>
      </c>
      <c r="F15" s="7" t="s">
        <v>123</v>
      </c>
      <c r="G15" s="7" t="s">
        <v>21</v>
      </c>
      <c r="H15" s="10">
        <v>16.46</v>
      </c>
      <c r="I15" s="10">
        <v>5.75</v>
      </c>
      <c r="J15" s="10">
        <v>2.71</v>
      </c>
      <c r="K15" s="10">
        <v>6.44</v>
      </c>
      <c r="L15" s="10">
        <v>2.2200000000000002</v>
      </c>
      <c r="M15" s="12">
        <f t="shared" si="0"/>
        <v>-0.66000000000000059</v>
      </c>
      <c r="N15" s="7">
        <v>0.32</v>
      </c>
      <c r="O15" s="13" t="s">
        <v>62</v>
      </c>
      <c r="P15" s="14" t="s">
        <v>23</v>
      </c>
    </row>
    <row r="16" spans="1:16" x14ac:dyDescent="0.25">
      <c r="A16" s="7" t="s">
        <v>63</v>
      </c>
      <c r="B16" s="8" t="s">
        <v>64</v>
      </c>
      <c r="C16" s="7" t="s">
        <v>65</v>
      </c>
      <c r="D16" s="7">
        <v>1</v>
      </c>
      <c r="E16" s="7" t="s">
        <v>66</v>
      </c>
      <c r="F16" s="7" t="s">
        <v>67</v>
      </c>
      <c r="G16" s="7" t="s">
        <v>37</v>
      </c>
      <c r="H16" s="10">
        <v>36.97</v>
      </c>
      <c r="I16" s="10">
        <v>25.68</v>
      </c>
      <c r="J16" s="10">
        <v>0</v>
      </c>
      <c r="K16" s="10">
        <v>0</v>
      </c>
      <c r="L16" s="10">
        <v>9.31</v>
      </c>
      <c r="M16" s="12">
        <f t="shared" si="0"/>
        <v>1.9799999999999986</v>
      </c>
      <c r="N16" s="7">
        <v>0.37</v>
      </c>
      <c r="O16" s="13" t="s">
        <v>68</v>
      </c>
      <c r="P16" s="14" t="s">
        <v>69</v>
      </c>
    </row>
    <row r="17" spans="1:16" x14ac:dyDescent="0.25">
      <c r="A17" s="7" t="s">
        <v>70</v>
      </c>
      <c r="B17" s="8" t="s">
        <v>71</v>
      </c>
      <c r="C17" s="7" t="s">
        <v>18</v>
      </c>
      <c r="D17" s="7">
        <v>1</v>
      </c>
      <c r="E17" s="7" t="s">
        <v>19</v>
      </c>
      <c r="F17" s="7" t="s">
        <v>124</v>
      </c>
      <c r="G17" s="7" t="s">
        <v>21</v>
      </c>
      <c r="H17" s="10">
        <v>17.600000000000001</v>
      </c>
      <c r="I17" s="10">
        <v>5.75</v>
      </c>
      <c r="J17" s="10">
        <v>0</v>
      </c>
      <c r="K17" s="10">
        <v>7.93</v>
      </c>
      <c r="L17" s="10">
        <v>2.23</v>
      </c>
      <c r="M17" s="12">
        <f>H17-I17-J17-K17-L17</f>
        <v>1.6900000000000017</v>
      </c>
      <c r="N17" s="7">
        <v>0.36</v>
      </c>
      <c r="O17" s="13" t="s">
        <v>72</v>
      </c>
      <c r="P17" s="14" t="s">
        <v>73</v>
      </c>
    </row>
    <row r="18" spans="1:16" x14ac:dyDescent="0.25">
      <c r="A18" s="7" t="s">
        <v>74</v>
      </c>
      <c r="B18" s="8" t="s">
        <v>75</v>
      </c>
      <c r="C18" s="7" t="s">
        <v>18</v>
      </c>
      <c r="D18" s="7">
        <v>1</v>
      </c>
      <c r="E18" s="7" t="s">
        <v>19</v>
      </c>
      <c r="F18" s="7" t="s">
        <v>125</v>
      </c>
      <c r="G18" s="7" t="s">
        <v>21</v>
      </c>
      <c r="H18" s="10">
        <v>17.5</v>
      </c>
      <c r="I18" s="10">
        <v>5.75</v>
      </c>
      <c r="J18" s="10">
        <v>0</v>
      </c>
      <c r="K18" s="10">
        <v>6.78</v>
      </c>
      <c r="L18" s="10">
        <v>2.2599999999999998</v>
      </c>
      <c r="M18" s="12">
        <f t="shared" si="0"/>
        <v>2.71</v>
      </c>
      <c r="N18" s="7">
        <v>0.41</v>
      </c>
      <c r="O18" s="13" t="s">
        <v>76</v>
      </c>
      <c r="P18" s="14" t="s">
        <v>23</v>
      </c>
    </row>
    <row r="19" spans="1:16" x14ac:dyDescent="0.25">
      <c r="A19" s="7" t="s">
        <v>77</v>
      </c>
      <c r="B19" s="8" t="s">
        <v>78</v>
      </c>
      <c r="C19" s="37" t="s">
        <v>18</v>
      </c>
      <c r="D19" s="37">
        <v>2</v>
      </c>
      <c r="E19" s="37" t="s">
        <v>19</v>
      </c>
      <c r="F19" s="37" t="s">
        <v>126</v>
      </c>
      <c r="G19" s="41" t="s">
        <v>21</v>
      </c>
      <c r="H19" s="30">
        <v>31.4</v>
      </c>
      <c r="I19" s="43">
        <v>5.75</v>
      </c>
      <c r="J19" s="30">
        <v>4.51</v>
      </c>
      <c r="K19" s="30">
        <v>6</v>
      </c>
      <c r="L19" s="30">
        <v>4.5199999999999996</v>
      </c>
      <c r="M19" s="32">
        <f>H19-I19-J19-K19-L19</f>
        <v>10.620000000000001</v>
      </c>
      <c r="N19" s="41">
        <v>0.45</v>
      </c>
      <c r="O19" s="39" t="s">
        <v>79</v>
      </c>
      <c r="P19" s="28" t="s">
        <v>23</v>
      </c>
    </row>
    <row r="20" spans="1:16" x14ac:dyDescent="0.25">
      <c r="A20" s="7" t="s">
        <v>80</v>
      </c>
      <c r="B20" s="8" t="s">
        <v>81</v>
      </c>
      <c r="C20" s="38"/>
      <c r="D20" s="38"/>
      <c r="E20" s="38"/>
      <c r="F20" s="38"/>
      <c r="G20" s="42"/>
      <c r="H20" s="31"/>
      <c r="I20" s="44"/>
      <c r="J20" s="31"/>
      <c r="K20" s="31"/>
      <c r="L20" s="31"/>
      <c r="M20" s="33"/>
      <c r="N20" s="42"/>
      <c r="O20" s="40"/>
      <c r="P20" s="29"/>
    </row>
    <row r="21" spans="1:16" x14ac:dyDescent="0.25">
      <c r="A21" s="7" t="s">
        <v>80</v>
      </c>
      <c r="B21" s="8" t="s">
        <v>82</v>
      </c>
      <c r="C21" s="7" t="s">
        <v>18</v>
      </c>
      <c r="D21" s="7">
        <v>4</v>
      </c>
      <c r="E21" s="7" t="s">
        <v>19</v>
      </c>
      <c r="F21" s="7" t="s">
        <v>83</v>
      </c>
      <c r="G21" s="7" t="s">
        <v>37</v>
      </c>
      <c r="H21" s="10">
        <v>78.790000000000006</v>
      </c>
      <c r="I21" s="10">
        <v>37.049999999999997</v>
      </c>
      <c r="J21" s="10">
        <v>0</v>
      </c>
      <c r="K21" s="10">
        <v>0</v>
      </c>
      <c r="L21" s="10">
        <v>9.0399999999999991</v>
      </c>
      <c r="M21" s="12">
        <f t="shared" ref="M21:M58" si="1">H21-I21-J21-K21-L21</f>
        <v>32.70000000000001</v>
      </c>
      <c r="N21" s="7">
        <v>0.94</v>
      </c>
      <c r="O21" s="13" t="s">
        <v>84</v>
      </c>
      <c r="P21" s="14" t="s">
        <v>85</v>
      </c>
    </row>
    <row r="22" spans="1:16" x14ac:dyDescent="0.25">
      <c r="A22" s="7" t="s">
        <v>80</v>
      </c>
      <c r="B22" s="8" t="s">
        <v>86</v>
      </c>
      <c r="C22" s="7" t="s">
        <v>18</v>
      </c>
      <c r="D22" s="7">
        <v>1</v>
      </c>
      <c r="E22" s="7" t="s">
        <v>19</v>
      </c>
      <c r="F22" s="7" t="s">
        <v>127</v>
      </c>
      <c r="G22" s="7" t="s">
        <v>21</v>
      </c>
      <c r="H22" s="10">
        <v>17.57</v>
      </c>
      <c r="I22" s="10">
        <v>5.75</v>
      </c>
      <c r="J22" s="10">
        <v>2.71</v>
      </c>
      <c r="K22" s="10">
        <v>4.88</v>
      </c>
      <c r="L22" s="10">
        <v>2.2599999999999998</v>
      </c>
      <c r="M22" s="12">
        <f t="shared" si="1"/>
        <v>1.9699999999999998</v>
      </c>
      <c r="N22" s="7">
        <v>0.34</v>
      </c>
      <c r="O22" s="13" t="s">
        <v>87</v>
      </c>
      <c r="P22" s="14" t="s">
        <v>23</v>
      </c>
    </row>
    <row r="23" spans="1:16" ht="45.75" customHeight="1" x14ac:dyDescent="0.25">
      <c r="A23" s="7" t="s">
        <v>88</v>
      </c>
      <c r="B23" s="8" t="s">
        <v>89</v>
      </c>
      <c r="C23" s="17" t="s">
        <v>90</v>
      </c>
      <c r="D23" s="7">
        <v>1</v>
      </c>
      <c r="E23" s="7" t="s">
        <v>91</v>
      </c>
      <c r="F23" s="7" t="s">
        <v>92</v>
      </c>
      <c r="G23" s="7" t="s">
        <v>93</v>
      </c>
      <c r="H23" s="10">
        <v>149.82</v>
      </c>
      <c r="I23" s="10">
        <v>26.48</v>
      </c>
      <c r="J23" s="10">
        <v>0</v>
      </c>
      <c r="K23" s="10">
        <v>7.82</v>
      </c>
      <c r="L23" s="10">
        <v>95.15</v>
      </c>
      <c r="M23" s="12">
        <f t="shared" si="1"/>
        <v>20.369999999999976</v>
      </c>
      <c r="N23" s="7">
        <v>1.82</v>
      </c>
      <c r="O23" s="13" t="s">
        <v>94</v>
      </c>
      <c r="P23" s="14" t="s">
        <v>23</v>
      </c>
    </row>
    <row r="24" spans="1:16" ht="30" x14ac:dyDescent="0.25">
      <c r="A24" s="7" t="s">
        <v>95</v>
      </c>
      <c r="B24" s="8" t="s">
        <v>96</v>
      </c>
      <c r="C24" s="17" t="s">
        <v>97</v>
      </c>
      <c r="D24" s="7">
        <v>1</v>
      </c>
      <c r="E24" s="7" t="s">
        <v>98</v>
      </c>
      <c r="F24" s="7" t="s">
        <v>101</v>
      </c>
      <c r="G24" s="7" t="s">
        <v>37</v>
      </c>
      <c r="H24" s="10">
        <v>37.840000000000003</v>
      </c>
      <c r="I24" s="10">
        <v>21.2</v>
      </c>
      <c r="J24" s="10">
        <v>2.35</v>
      </c>
      <c r="K24" s="10">
        <v>0</v>
      </c>
      <c r="L24" s="10">
        <v>9.31</v>
      </c>
      <c r="M24" s="12">
        <f t="shared" si="1"/>
        <v>4.980000000000004</v>
      </c>
      <c r="N24" s="7">
        <v>0.32400000000000001</v>
      </c>
      <c r="O24" s="13" t="s">
        <v>99</v>
      </c>
      <c r="P24" s="14" t="s">
        <v>69</v>
      </c>
    </row>
    <row r="25" spans="1:16" x14ac:dyDescent="0.25">
      <c r="A25" s="7" t="s">
        <v>95</v>
      </c>
      <c r="B25" s="8" t="s">
        <v>100</v>
      </c>
      <c r="C25" s="7" t="s">
        <v>18</v>
      </c>
      <c r="D25" s="7">
        <v>1</v>
      </c>
      <c r="E25" s="7" t="s">
        <v>19</v>
      </c>
      <c r="F25" s="7" t="s">
        <v>128</v>
      </c>
      <c r="G25" s="7" t="s">
        <v>21</v>
      </c>
      <c r="H25" s="10">
        <v>17.63</v>
      </c>
      <c r="I25" s="10">
        <v>5.75</v>
      </c>
      <c r="J25" s="10">
        <v>0</v>
      </c>
      <c r="K25" s="10">
        <v>4.8099999999999996</v>
      </c>
      <c r="L25" s="10">
        <v>2.2400000000000002</v>
      </c>
      <c r="M25" s="12">
        <f t="shared" si="1"/>
        <v>4.8299999999999992</v>
      </c>
      <c r="N25" s="7">
        <v>0.3</v>
      </c>
      <c r="O25" s="13" t="s">
        <v>42</v>
      </c>
      <c r="P25" s="14" t="s">
        <v>23</v>
      </c>
    </row>
    <row r="26" spans="1:16" x14ac:dyDescent="0.25">
      <c r="A26" s="7" t="s">
        <v>103</v>
      </c>
      <c r="B26" s="8" t="s">
        <v>102</v>
      </c>
      <c r="C26" s="7" t="s">
        <v>18</v>
      </c>
      <c r="D26" s="7">
        <v>1</v>
      </c>
      <c r="E26" s="7" t="s">
        <v>19</v>
      </c>
      <c r="F26" s="7" t="s">
        <v>139</v>
      </c>
      <c r="G26" s="7" t="s">
        <v>21</v>
      </c>
      <c r="H26" s="10">
        <v>17.61</v>
      </c>
      <c r="I26" s="10">
        <v>5.75</v>
      </c>
      <c r="J26" s="10">
        <v>2.81</v>
      </c>
      <c r="K26" s="10">
        <v>6.22</v>
      </c>
      <c r="L26" s="10">
        <v>2.2599999999999998</v>
      </c>
      <c r="M26" s="12">
        <f t="shared" si="1"/>
        <v>0.5699999999999994</v>
      </c>
      <c r="N26" s="7"/>
      <c r="O26" s="13"/>
      <c r="P26" s="14" t="s">
        <v>23</v>
      </c>
    </row>
    <row r="27" spans="1:16" x14ac:dyDescent="0.25">
      <c r="A27" s="7" t="s">
        <v>105</v>
      </c>
      <c r="B27" s="8" t="s">
        <v>104</v>
      </c>
      <c r="C27" s="7" t="s">
        <v>18</v>
      </c>
      <c r="D27" s="7">
        <v>1</v>
      </c>
      <c r="E27" s="7" t="s">
        <v>19</v>
      </c>
      <c r="F27" s="7" t="s">
        <v>114</v>
      </c>
      <c r="G27" s="7" t="s">
        <v>37</v>
      </c>
      <c r="H27" s="10">
        <v>20.67</v>
      </c>
      <c r="I27" s="10">
        <v>21.17</v>
      </c>
      <c r="J27" s="10">
        <v>3.34</v>
      </c>
      <c r="K27" s="10">
        <v>0</v>
      </c>
      <c r="L27" s="10">
        <v>2.2599999999999998</v>
      </c>
      <c r="M27" s="12">
        <f t="shared" si="1"/>
        <v>-6.1</v>
      </c>
      <c r="N27" s="7">
        <v>0.2</v>
      </c>
      <c r="O27" s="13" t="s">
        <v>110</v>
      </c>
      <c r="P27" s="14" t="s">
        <v>106</v>
      </c>
    </row>
    <row r="28" spans="1:16" x14ac:dyDescent="0.25">
      <c r="A28" s="7" t="s">
        <v>108</v>
      </c>
      <c r="B28" s="8" t="s">
        <v>107</v>
      </c>
      <c r="C28" s="7" t="s">
        <v>18</v>
      </c>
      <c r="D28" s="7">
        <v>2</v>
      </c>
      <c r="E28" s="7" t="s">
        <v>19</v>
      </c>
      <c r="F28" s="7" t="s">
        <v>115</v>
      </c>
      <c r="G28" s="7" t="s">
        <v>37</v>
      </c>
      <c r="H28" s="10">
        <v>39.11</v>
      </c>
      <c r="I28" s="10">
        <v>21.27</v>
      </c>
      <c r="J28" s="10">
        <v>0</v>
      </c>
      <c r="K28" s="10">
        <v>0</v>
      </c>
      <c r="L28" s="10">
        <v>4.54</v>
      </c>
      <c r="M28" s="12">
        <f t="shared" si="1"/>
        <v>13.3</v>
      </c>
      <c r="N28" s="7">
        <v>0.35799999999999998</v>
      </c>
      <c r="O28" s="13" t="s">
        <v>109</v>
      </c>
      <c r="P28" s="14" t="s">
        <v>69</v>
      </c>
    </row>
    <row r="29" spans="1:16" x14ac:dyDescent="0.25">
      <c r="A29" s="7" t="s">
        <v>112</v>
      </c>
      <c r="B29" s="8" t="s">
        <v>111</v>
      </c>
      <c r="C29" s="7" t="s">
        <v>18</v>
      </c>
      <c r="D29" s="7">
        <v>1</v>
      </c>
      <c r="E29" s="7" t="s">
        <v>19</v>
      </c>
      <c r="F29" s="7" t="s">
        <v>140</v>
      </c>
      <c r="G29" s="7" t="s">
        <v>21</v>
      </c>
      <c r="H29" s="10">
        <v>16.489999999999998</v>
      </c>
      <c r="I29" s="10">
        <v>5.75</v>
      </c>
      <c r="J29" s="10">
        <v>2.57</v>
      </c>
      <c r="K29" s="10">
        <v>5.85</v>
      </c>
      <c r="L29" s="10">
        <v>2.27</v>
      </c>
      <c r="M29" s="12">
        <f t="shared" si="1"/>
        <v>4.999999999999849E-2</v>
      </c>
      <c r="N29" s="7">
        <v>0.315</v>
      </c>
      <c r="O29" s="13" t="s">
        <v>113</v>
      </c>
      <c r="P29" s="14" t="s">
        <v>23</v>
      </c>
    </row>
    <row r="30" spans="1:16" ht="19.5" customHeight="1" x14ac:dyDescent="0.25">
      <c r="A30" s="7" t="s">
        <v>116</v>
      </c>
      <c r="B30" s="8" t="s">
        <v>117</v>
      </c>
      <c r="C30" s="7" t="s">
        <v>118</v>
      </c>
      <c r="D30" s="7">
        <v>1</v>
      </c>
      <c r="E30" s="7">
        <v>24050</v>
      </c>
      <c r="F30" s="7" t="s">
        <v>170</v>
      </c>
      <c r="G30" s="7" t="s">
        <v>21</v>
      </c>
      <c r="H30" s="10">
        <v>21.32</v>
      </c>
      <c r="I30" s="10">
        <v>5.75</v>
      </c>
      <c r="J30" s="10">
        <v>2.2799999999999998</v>
      </c>
      <c r="K30" s="10">
        <v>6.07</v>
      </c>
      <c r="L30" s="10">
        <v>8.56</v>
      </c>
      <c r="M30" s="12">
        <f t="shared" si="1"/>
        <v>-1.3399999999999999</v>
      </c>
      <c r="N30" s="7">
        <v>0.45</v>
      </c>
      <c r="O30" s="13" t="s">
        <v>142</v>
      </c>
      <c r="P30" s="14" t="s">
        <v>23</v>
      </c>
    </row>
    <row r="31" spans="1:16" x14ac:dyDescent="0.25">
      <c r="A31" s="7" t="s">
        <v>116</v>
      </c>
      <c r="B31" s="8" t="s">
        <v>129</v>
      </c>
      <c r="C31" s="7" t="s">
        <v>191</v>
      </c>
      <c r="D31" s="7">
        <v>1</v>
      </c>
      <c r="E31" s="7" t="s">
        <v>130</v>
      </c>
      <c r="F31" s="7" t="s">
        <v>169</v>
      </c>
      <c r="G31" s="7" t="s">
        <v>21</v>
      </c>
      <c r="H31" s="10">
        <v>15.81</v>
      </c>
      <c r="I31" s="10">
        <v>5.75</v>
      </c>
      <c r="J31" s="10">
        <v>2.63</v>
      </c>
      <c r="K31" s="10">
        <v>4.09</v>
      </c>
      <c r="L31" s="10">
        <v>3.8</v>
      </c>
      <c r="M31" s="12">
        <f t="shared" si="1"/>
        <v>-0.45999999999999908</v>
      </c>
      <c r="N31" s="7">
        <v>0.12</v>
      </c>
      <c r="O31" s="13" t="s">
        <v>141</v>
      </c>
      <c r="P31" s="14" t="s">
        <v>23</v>
      </c>
    </row>
    <row r="32" spans="1:16" x14ac:dyDescent="0.25">
      <c r="A32" s="7" t="s">
        <v>132</v>
      </c>
      <c r="B32" s="8" t="s">
        <v>131</v>
      </c>
      <c r="C32" s="37" t="s">
        <v>18</v>
      </c>
      <c r="D32" s="37">
        <v>2</v>
      </c>
      <c r="E32" s="37" t="s">
        <v>19</v>
      </c>
      <c r="F32" s="37" t="s">
        <v>146</v>
      </c>
      <c r="G32" s="30" t="s">
        <v>37</v>
      </c>
      <c r="H32" s="30">
        <v>49.4</v>
      </c>
      <c r="I32" s="30">
        <v>21.36</v>
      </c>
      <c r="J32" s="30">
        <v>3.88</v>
      </c>
      <c r="K32" s="30">
        <v>0</v>
      </c>
      <c r="L32" s="32">
        <v>4.5599999999999996</v>
      </c>
      <c r="M32" s="32">
        <f t="shared" si="1"/>
        <v>19.600000000000001</v>
      </c>
      <c r="N32" s="34">
        <v>0.34</v>
      </c>
      <c r="O32" s="36" t="s">
        <v>138</v>
      </c>
      <c r="P32" s="28" t="s">
        <v>85</v>
      </c>
    </row>
    <row r="33" spans="1:16" x14ac:dyDescent="0.25">
      <c r="A33" s="7" t="s">
        <v>132</v>
      </c>
      <c r="B33" s="8" t="s">
        <v>133</v>
      </c>
      <c r="C33" s="38"/>
      <c r="D33" s="38"/>
      <c r="E33" s="38"/>
      <c r="F33" s="38"/>
      <c r="G33" s="31"/>
      <c r="H33" s="31"/>
      <c r="I33" s="31"/>
      <c r="J33" s="31"/>
      <c r="K33" s="31"/>
      <c r="L33" s="33"/>
      <c r="M33" s="33"/>
      <c r="N33" s="35"/>
      <c r="O33" s="29"/>
      <c r="P33" s="29"/>
    </row>
    <row r="34" spans="1:16" x14ac:dyDescent="0.25">
      <c r="A34" s="7" t="s">
        <v>135</v>
      </c>
      <c r="B34" s="8" t="s">
        <v>134</v>
      </c>
      <c r="C34" s="7" t="s">
        <v>18</v>
      </c>
      <c r="D34" s="7">
        <v>2</v>
      </c>
      <c r="E34" s="7" t="s">
        <v>19</v>
      </c>
      <c r="F34" s="7" t="s">
        <v>168</v>
      </c>
      <c r="G34" s="10" t="s">
        <v>21</v>
      </c>
      <c r="H34" s="10">
        <v>30.21</v>
      </c>
      <c r="I34" s="10">
        <v>5.75</v>
      </c>
      <c r="J34" s="10">
        <v>4.5199999999999996</v>
      </c>
      <c r="K34" s="10">
        <v>5.93</v>
      </c>
      <c r="L34" s="12">
        <v>4.5599999999999996</v>
      </c>
      <c r="M34" s="12">
        <f t="shared" si="1"/>
        <v>9.4500000000000028</v>
      </c>
      <c r="N34" s="13">
        <v>0.45800000000000002</v>
      </c>
      <c r="O34" s="14" t="s">
        <v>137</v>
      </c>
      <c r="P34" s="14" t="s">
        <v>23</v>
      </c>
    </row>
    <row r="35" spans="1:16" x14ac:dyDescent="0.25">
      <c r="A35" s="7" t="s">
        <v>135</v>
      </c>
      <c r="B35" s="8" t="s">
        <v>136</v>
      </c>
      <c r="C35" s="7" t="s">
        <v>18</v>
      </c>
      <c r="D35" s="7">
        <v>1</v>
      </c>
      <c r="E35" s="7" t="s">
        <v>19</v>
      </c>
      <c r="F35" s="7" t="s">
        <v>145</v>
      </c>
      <c r="G35" s="10" t="s">
        <v>37</v>
      </c>
      <c r="H35" s="10">
        <v>16.18</v>
      </c>
      <c r="I35" s="10">
        <v>16.21</v>
      </c>
      <c r="J35" s="10">
        <v>2.8</v>
      </c>
      <c r="K35" s="10">
        <v>0</v>
      </c>
      <c r="L35" s="12">
        <v>2.2799999999999998</v>
      </c>
      <c r="M35" s="12">
        <f t="shared" si="1"/>
        <v>-5.1100000000000012</v>
      </c>
      <c r="N35" s="13">
        <v>0.17799999999999999</v>
      </c>
      <c r="O35" s="14" t="s">
        <v>144</v>
      </c>
      <c r="P35" s="14" t="s">
        <v>143</v>
      </c>
    </row>
    <row r="36" spans="1:16" ht="43.5" customHeight="1" x14ac:dyDescent="0.25">
      <c r="A36" s="15" t="s">
        <v>147</v>
      </c>
      <c r="B36" s="7"/>
      <c r="C36" s="7"/>
      <c r="D36" s="7"/>
      <c r="E36" s="7"/>
      <c r="F36" s="7"/>
      <c r="G36" s="10"/>
      <c r="H36" s="10">
        <f>SUM(H13:H35)</f>
        <v>683.54</v>
      </c>
      <c r="I36" s="10"/>
      <c r="J36" s="10"/>
      <c r="K36" s="10"/>
      <c r="L36" s="12"/>
      <c r="M36" s="12">
        <f>SUM(M13:M35)</f>
        <v>112.62</v>
      </c>
      <c r="N36" s="13"/>
      <c r="O36" s="14"/>
      <c r="P36" s="14"/>
    </row>
    <row r="37" spans="1:16" x14ac:dyDescent="0.25">
      <c r="A37" s="7" t="s">
        <v>148</v>
      </c>
      <c r="B37" s="8" t="s">
        <v>149</v>
      </c>
      <c r="C37" s="7" t="s">
        <v>18</v>
      </c>
      <c r="D37" s="7">
        <v>1</v>
      </c>
      <c r="E37" s="7" t="s">
        <v>19</v>
      </c>
      <c r="F37" s="7" t="s">
        <v>167</v>
      </c>
      <c r="G37" s="10" t="s">
        <v>21</v>
      </c>
      <c r="H37" s="10">
        <v>17.600000000000001</v>
      </c>
      <c r="I37" s="10">
        <v>5.75</v>
      </c>
      <c r="J37" s="10">
        <v>2.69</v>
      </c>
      <c r="K37" s="10">
        <v>6.78</v>
      </c>
      <c r="L37" s="12">
        <v>2.2799999999999998</v>
      </c>
      <c r="M37" s="12">
        <f t="shared" si="1"/>
        <v>0.10000000000000187</v>
      </c>
      <c r="N37" s="13">
        <v>0.28999999999999998</v>
      </c>
      <c r="O37" s="14" t="s">
        <v>163</v>
      </c>
      <c r="P37" s="14" t="s">
        <v>23</v>
      </c>
    </row>
    <row r="38" spans="1:16" ht="18.75" customHeight="1" x14ac:dyDescent="0.25">
      <c r="A38" s="7" t="s">
        <v>148</v>
      </c>
      <c r="B38" s="8" t="s">
        <v>150</v>
      </c>
      <c r="C38" s="7" t="s">
        <v>18</v>
      </c>
      <c r="D38" s="7">
        <v>1</v>
      </c>
      <c r="E38" s="7" t="s">
        <v>19</v>
      </c>
      <c r="F38" s="18" t="s">
        <v>176</v>
      </c>
      <c r="G38" s="7" t="s">
        <v>37</v>
      </c>
      <c r="H38" s="10">
        <v>28.31</v>
      </c>
      <c r="I38" s="10">
        <v>18.22</v>
      </c>
      <c r="J38" s="10">
        <v>2.5099999999999998</v>
      </c>
      <c r="K38" s="10">
        <v>0</v>
      </c>
      <c r="L38" s="10">
        <v>2.2799999999999998</v>
      </c>
      <c r="M38" s="12">
        <v>-10.199999999999999</v>
      </c>
      <c r="N38" s="7">
        <v>0.23</v>
      </c>
      <c r="O38" s="13" t="s">
        <v>144</v>
      </c>
      <c r="P38" s="14" t="s">
        <v>151</v>
      </c>
    </row>
    <row r="39" spans="1:16" ht="25.5" customHeight="1" x14ac:dyDescent="0.25">
      <c r="A39" s="7" t="s">
        <v>153</v>
      </c>
      <c r="B39" s="8" t="s">
        <v>152</v>
      </c>
      <c r="C39" s="7" t="s">
        <v>18</v>
      </c>
      <c r="D39" s="7">
        <v>1</v>
      </c>
      <c r="E39" s="7" t="s">
        <v>19</v>
      </c>
      <c r="F39" s="7" t="s">
        <v>201</v>
      </c>
      <c r="G39" s="10" t="s">
        <v>21</v>
      </c>
      <c r="H39" s="10">
        <v>16.510000000000002</v>
      </c>
      <c r="I39" s="10">
        <v>5.75</v>
      </c>
      <c r="J39" s="10">
        <v>0</v>
      </c>
      <c r="K39" s="10">
        <v>9.17</v>
      </c>
      <c r="L39" s="12">
        <v>2.2799999999999998</v>
      </c>
      <c r="M39" s="12">
        <f>H39-I39-J39-K39-L39-19.99</f>
        <v>-20.679999999999996</v>
      </c>
      <c r="N39" s="13">
        <v>0.28599999999999998</v>
      </c>
      <c r="O39" s="14" t="s">
        <v>110</v>
      </c>
      <c r="P39" s="14" t="s">
        <v>23</v>
      </c>
    </row>
    <row r="40" spans="1:16" x14ac:dyDescent="0.25">
      <c r="A40" s="7" t="s">
        <v>155</v>
      </c>
      <c r="B40" s="8" t="s">
        <v>154</v>
      </c>
      <c r="C40" s="7" t="s">
        <v>18</v>
      </c>
      <c r="D40" s="7">
        <v>1</v>
      </c>
      <c r="E40" s="7" t="s">
        <v>19</v>
      </c>
      <c r="F40" s="7" t="s">
        <v>202</v>
      </c>
      <c r="G40" s="10" t="s">
        <v>21</v>
      </c>
      <c r="H40" s="10">
        <v>17.57</v>
      </c>
      <c r="I40" s="10">
        <v>5.75</v>
      </c>
      <c r="J40" s="10">
        <v>2.71</v>
      </c>
      <c r="K40" s="10">
        <v>6.07</v>
      </c>
      <c r="L40" s="12">
        <v>2.2799999999999998</v>
      </c>
      <c r="M40" s="12">
        <f t="shared" si="1"/>
        <v>0.75999999999999934</v>
      </c>
      <c r="N40" s="13">
        <v>0.26</v>
      </c>
      <c r="O40" s="14" t="s">
        <v>163</v>
      </c>
      <c r="P40" s="14" t="s">
        <v>23</v>
      </c>
    </row>
    <row r="41" spans="1:16" x14ac:dyDescent="0.25">
      <c r="A41" s="7" t="s">
        <v>155</v>
      </c>
      <c r="B41" s="8" t="s">
        <v>156</v>
      </c>
      <c r="C41" s="7" t="s">
        <v>18</v>
      </c>
      <c r="D41" s="7">
        <v>2</v>
      </c>
      <c r="E41" s="7" t="s">
        <v>19</v>
      </c>
      <c r="F41" s="7" t="s">
        <v>203</v>
      </c>
      <c r="G41" s="10" t="s">
        <v>21</v>
      </c>
      <c r="H41" s="10">
        <v>30.18</v>
      </c>
      <c r="I41" s="10">
        <v>5.75</v>
      </c>
      <c r="J41" s="10">
        <v>0</v>
      </c>
      <c r="K41" s="10">
        <v>7.52</v>
      </c>
      <c r="L41" s="12">
        <v>4.5599999999999996</v>
      </c>
      <c r="M41" s="12">
        <f t="shared" si="1"/>
        <v>12.350000000000001</v>
      </c>
      <c r="N41" s="13">
        <v>0.55000000000000004</v>
      </c>
      <c r="O41" s="14" t="s">
        <v>164</v>
      </c>
      <c r="P41" s="14" t="s">
        <v>23</v>
      </c>
    </row>
    <row r="42" spans="1:16" x14ac:dyDescent="0.25">
      <c r="A42" s="7" t="s">
        <v>155</v>
      </c>
      <c r="B42" s="8" t="s">
        <v>157</v>
      </c>
      <c r="C42" s="7" t="s">
        <v>18</v>
      </c>
      <c r="D42" s="7">
        <v>1</v>
      </c>
      <c r="E42" s="7" t="s">
        <v>19</v>
      </c>
      <c r="F42" s="7" t="s">
        <v>204</v>
      </c>
      <c r="G42" s="10" t="s">
        <v>21</v>
      </c>
      <c r="H42" s="10">
        <v>17.55</v>
      </c>
      <c r="I42" s="10">
        <v>5.75</v>
      </c>
      <c r="J42" s="10">
        <v>2.73</v>
      </c>
      <c r="K42" s="10">
        <v>6</v>
      </c>
      <c r="L42" s="12">
        <v>2.2799999999999998</v>
      </c>
      <c r="M42" s="12">
        <f t="shared" si="1"/>
        <v>0.79000000000000048</v>
      </c>
      <c r="N42" s="13">
        <v>0.24</v>
      </c>
      <c r="O42" s="14" t="s">
        <v>165</v>
      </c>
      <c r="P42" s="14" t="s">
        <v>23</v>
      </c>
    </row>
    <row r="43" spans="1:16" x14ac:dyDescent="0.25">
      <c r="A43" s="7" t="s">
        <v>159</v>
      </c>
      <c r="B43" s="8" t="s">
        <v>158</v>
      </c>
      <c r="C43" s="7" t="s">
        <v>18</v>
      </c>
      <c r="D43" s="7">
        <v>2</v>
      </c>
      <c r="E43" s="7" t="s">
        <v>19</v>
      </c>
      <c r="F43" s="7" t="s">
        <v>174</v>
      </c>
      <c r="G43" s="10" t="s">
        <v>37</v>
      </c>
      <c r="H43" s="10">
        <v>37.43</v>
      </c>
      <c r="I43" s="10">
        <v>16.41</v>
      </c>
      <c r="J43" s="10">
        <v>0</v>
      </c>
      <c r="K43" s="10">
        <v>0</v>
      </c>
      <c r="L43" s="12">
        <v>4.5599999999999996</v>
      </c>
      <c r="M43" s="12">
        <f t="shared" si="1"/>
        <v>16.46</v>
      </c>
      <c r="N43" s="13">
        <v>0.316</v>
      </c>
      <c r="O43" s="14" t="s">
        <v>166</v>
      </c>
      <c r="P43" s="14" t="s">
        <v>160</v>
      </c>
    </row>
    <row r="44" spans="1:16" x14ac:dyDescent="0.25">
      <c r="A44" s="7" t="s">
        <v>159</v>
      </c>
      <c r="B44" s="8" t="s">
        <v>161</v>
      </c>
      <c r="C44" s="7" t="s">
        <v>18</v>
      </c>
      <c r="D44" s="7">
        <v>1</v>
      </c>
      <c r="E44" s="7" t="s">
        <v>19</v>
      </c>
      <c r="F44" s="7" t="s">
        <v>175</v>
      </c>
      <c r="G44" s="10" t="s">
        <v>37</v>
      </c>
      <c r="H44" s="10">
        <v>20.9</v>
      </c>
      <c r="I44" s="10">
        <v>16.86</v>
      </c>
      <c r="J44" s="10">
        <v>3.03</v>
      </c>
      <c r="K44" s="10">
        <v>0</v>
      </c>
      <c r="L44" s="12">
        <v>2.2799999999999998</v>
      </c>
      <c r="M44" s="12">
        <f t="shared" si="1"/>
        <v>-1.2700000000000005</v>
      </c>
      <c r="N44" s="13">
        <v>0.23</v>
      </c>
      <c r="O44" s="14" t="s">
        <v>144</v>
      </c>
      <c r="P44" s="14" t="s">
        <v>162</v>
      </c>
    </row>
    <row r="45" spans="1:16" x14ac:dyDescent="0.25">
      <c r="A45" s="7" t="s">
        <v>172</v>
      </c>
      <c r="B45" s="8" t="s">
        <v>171</v>
      </c>
      <c r="C45" s="7" t="s">
        <v>18</v>
      </c>
      <c r="D45" s="7">
        <v>1</v>
      </c>
      <c r="E45" s="7" t="s">
        <v>19</v>
      </c>
      <c r="F45" s="7" t="s">
        <v>205</v>
      </c>
      <c r="G45" s="7" t="s">
        <v>21</v>
      </c>
      <c r="H45" s="10">
        <v>17.63</v>
      </c>
      <c r="I45" s="10">
        <v>5.75</v>
      </c>
      <c r="J45" s="10">
        <v>2.66</v>
      </c>
      <c r="K45" s="10">
        <v>5.93</v>
      </c>
      <c r="L45" s="10">
        <v>2.2799999999999998</v>
      </c>
      <c r="M45" s="12">
        <f t="shared" si="1"/>
        <v>1.0099999999999993</v>
      </c>
      <c r="N45" s="7">
        <v>0.27600000000000002</v>
      </c>
      <c r="O45" s="13" t="s">
        <v>173</v>
      </c>
      <c r="P45" s="14" t="s">
        <v>23</v>
      </c>
    </row>
    <row r="46" spans="1:16" x14ac:dyDescent="0.25">
      <c r="A46" s="7" t="s">
        <v>177</v>
      </c>
      <c r="B46" s="8" t="s">
        <v>178</v>
      </c>
      <c r="C46" s="7" t="s">
        <v>118</v>
      </c>
      <c r="D46" s="7">
        <v>2</v>
      </c>
      <c r="E46" s="7">
        <v>24050</v>
      </c>
      <c r="F46" s="7" t="s">
        <v>236</v>
      </c>
      <c r="G46" s="10" t="s">
        <v>21</v>
      </c>
      <c r="H46" s="10">
        <v>53.98</v>
      </c>
      <c r="I46" s="10">
        <v>10.005000000000001</v>
      </c>
      <c r="J46" s="10">
        <v>4.84</v>
      </c>
      <c r="K46" s="10">
        <v>7.52</v>
      </c>
      <c r="L46" s="12">
        <v>16.89</v>
      </c>
      <c r="M46" s="12">
        <f t="shared" si="1"/>
        <v>14.724999999999991</v>
      </c>
      <c r="N46" s="13">
        <v>0.87</v>
      </c>
      <c r="O46" s="14" t="s">
        <v>207</v>
      </c>
      <c r="P46" s="14" t="s">
        <v>23</v>
      </c>
    </row>
    <row r="47" spans="1:16" x14ac:dyDescent="0.25">
      <c r="A47" s="7" t="s">
        <v>177</v>
      </c>
      <c r="B47" s="8" t="s">
        <v>180</v>
      </c>
      <c r="C47" s="7" t="s">
        <v>179</v>
      </c>
      <c r="D47" s="7">
        <v>1</v>
      </c>
      <c r="E47" s="7" t="s">
        <v>19</v>
      </c>
      <c r="F47" s="7" t="s">
        <v>231</v>
      </c>
      <c r="G47" s="10" t="s">
        <v>21</v>
      </c>
      <c r="H47" s="10">
        <v>16.47</v>
      </c>
      <c r="I47" s="10">
        <v>5.75</v>
      </c>
      <c r="J47" s="10">
        <v>2.57</v>
      </c>
      <c r="K47" s="10">
        <v>4.88</v>
      </c>
      <c r="L47" s="12">
        <v>2.27</v>
      </c>
      <c r="M47" s="12">
        <f t="shared" si="1"/>
        <v>0.99999999999999867</v>
      </c>
      <c r="N47" s="13">
        <v>0.24</v>
      </c>
      <c r="O47" s="14" t="s">
        <v>199</v>
      </c>
      <c r="P47" s="14" t="s">
        <v>23</v>
      </c>
    </row>
    <row r="48" spans="1:16" x14ac:dyDescent="0.25">
      <c r="A48" s="7" t="s">
        <v>177</v>
      </c>
      <c r="B48" s="8" t="s">
        <v>181</v>
      </c>
      <c r="C48" s="7" t="s">
        <v>18</v>
      </c>
      <c r="D48" s="7">
        <v>1</v>
      </c>
      <c r="E48" s="7" t="s">
        <v>19</v>
      </c>
      <c r="F48" s="7" t="s">
        <v>218</v>
      </c>
      <c r="G48" s="10" t="s">
        <v>37</v>
      </c>
      <c r="H48" s="10">
        <v>24.7</v>
      </c>
      <c r="I48" s="10">
        <v>18.5</v>
      </c>
      <c r="J48" s="10">
        <v>2.5099999999999998</v>
      </c>
      <c r="K48" s="10">
        <v>0</v>
      </c>
      <c r="L48" s="12">
        <v>2.27</v>
      </c>
      <c r="M48" s="12">
        <f t="shared" si="1"/>
        <v>1.4199999999999995</v>
      </c>
      <c r="N48" s="13">
        <v>0.23</v>
      </c>
      <c r="O48" s="14" t="s">
        <v>196</v>
      </c>
      <c r="P48" s="14" t="s">
        <v>85</v>
      </c>
    </row>
    <row r="49" spans="1:16" x14ac:dyDescent="0.25">
      <c r="A49" s="7" t="s">
        <v>192</v>
      </c>
      <c r="B49" s="8" t="s">
        <v>182</v>
      </c>
      <c r="C49" s="7" t="s">
        <v>18</v>
      </c>
      <c r="D49" s="7">
        <v>1</v>
      </c>
      <c r="E49" s="7" t="s">
        <v>19</v>
      </c>
      <c r="F49" s="7" t="s">
        <v>232</v>
      </c>
      <c r="G49" s="10" t="s">
        <v>21</v>
      </c>
      <c r="H49" s="10">
        <v>17.57</v>
      </c>
      <c r="I49" s="10">
        <v>5.75</v>
      </c>
      <c r="J49" s="10">
        <v>0</v>
      </c>
      <c r="K49" s="10">
        <v>4.74</v>
      </c>
      <c r="L49" s="12">
        <v>2.25</v>
      </c>
      <c r="M49" s="12">
        <f t="shared" si="1"/>
        <v>4.83</v>
      </c>
      <c r="N49" s="13">
        <v>0.24199999999999999</v>
      </c>
      <c r="O49" s="14" t="s">
        <v>196</v>
      </c>
      <c r="P49" s="14" t="s">
        <v>23</v>
      </c>
    </row>
    <row r="50" spans="1:16" x14ac:dyDescent="0.25">
      <c r="A50" s="7" t="s">
        <v>193</v>
      </c>
      <c r="B50" s="8" t="s">
        <v>183</v>
      </c>
      <c r="C50" s="7" t="s">
        <v>18</v>
      </c>
      <c r="D50" s="7">
        <v>2</v>
      </c>
      <c r="E50" s="7" t="s">
        <v>19</v>
      </c>
      <c r="F50" s="7" t="s">
        <v>233</v>
      </c>
      <c r="G50" s="10" t="s">
        <v>21</v>
      </c>
      <c r="H50" s="10">
        <v>30.43</v>
      </c>
      <c r="I50" s="10">
        <v>5.75</v>
      </c>
      <c r="J50" s="10">
        <v>4.25</v>
      </c>
      <c r="K50" s="10">
        <v>6.78</v>
      </c>
      <c r="L50" s="12">
        <v>4.5</v>
      </c>
      <c r="M50" s="12">
        <f t="shared" si="1"/>
        <v>9.1499999999999986</v>
      </c>
      <c r="N50" s="13">
        <v>0.38</v>
      </c>
      <c r="O50" s="14" t="s">
        <v>166</v>
      </c>
      <c r="P50" s="14" t="s">
        <v>23</v>
      </c>
    </row>
    <row r="51" spans="1:16" x14ac:dyDescent="0.25">
      <c r="A51" s="7" t="s">
        <v>193</v>
      </c>
      <c r="B51" s="8" t="s">
        <v>184</v>
      </c>
      <c r="C51" s="7" t="s">
        <v>188</v>
      </c>
      <c r="D51" s="7">
        <v>1</v>
      </c>
      <c r="E51" s="7" t="s">
        <v>189</v>
      </c>
      <c r="F51" s="7" t="s">
        <v>234</v>
      </c>
      <c r="G51" s="10" t="s">
        <v>21</v>
      </c>
      <c r="H51" s="10">
        <v>92.01</v>
      </c>
      <c r="I51" s="10">
        <v>9.4499999999999993</v>
      </c>
      <c r="J51" s="10">
        <v>7.15</v>
      </c>
      <c r="K51" s="10">
        <v>11.42</v>
      </c>
      <c r="L51" s="12">
        <v>47.18</v>
      </c>
      <c r="M51" s="12">
        <f t="shared" si="1"/>
        <v>16.809999999999995</v>
      </c>
      <c r="N51" s="13">
        <v>0.66500000000000004</v>
      </c>
      <c r="O51" s="14" t="s">
        <v>200</v>
      </c>
      <c r="P51" s="14" t="s">
        <v>23</v>
      </c>
    </row>
    <row r="52" spans="1:16" x14ac:dyDescent="0.25">
      <c r="A52" s="7" t="s">
        <v>194</v>
      </c>
      <c r="B52" s="8" t="s">
        <v>185</v>
      </c>
      <c r="C52" s="7" t="s">
        <v>18</v>
      </c>
      <c r="D52" s="7">
        <v>1</v>
      </c>
      <c r="E52" s="7" t="s">
        <v>19</v>
      </c>
      <c r="F52" s="7" t="s">
        <v>217</v>
      </c>
      <c r="G52" s="7" t="s">
        <v>37</v>
      </c>
      <c r="H52" s="10">
        <v>15.78</v>
      </c>
      <c r="I52" s="10">
        <v>16.41</v>
      </c>
      <c r="J52" s="10">
        <v>0</v>
      </c>
      <c r="K52" s="10">
        <v>0</v>
      </c>
      <c r="L52" s="10">
        <v>2.25</v>
      </c>
      <c r="M52" s="12">
        <f t="shared" si="1"/>
        <v>-2.8800000000000008</v>
      </c>
      <c r="N52" s="7">
        <v>0.22</v>
      </c>
      <c r="O52" s="13" t="s">
        <v>196</v>
      </c>
      <c r="P52" s="14" t="s">
        <v>143</v>
      </c>
    </row>
    <row r="53" spans="1:16" x14ac:dyDescent="0.25">
      <c r="A53" s="7" t="s">
        <v>195</v>
      </c>
      <c r="B53" s="8" t="s">
        <v>186</v>
      </c>
      <c r="C53" s="7" t="s">
        <v>118</v>
      </c>
      <c r="D53" s="7">
        <v>1</v>
      </c>
      <c r="E53" s="7">
        <v>24050</v>
      </c>
      <c r="F53" s="7" t="s">
        <v>214</v>
      </c>
      <c r="G53" s="10" t="s">
        <v>37</v>
      </c>
      <c r="H53" s="10">
        <v>38.83</v>
      </c>
      <c r="I53" s="10">
        <v>22.93</v>
      </c>
      <c r="J53" s="10">
        <v>2.48</v>
      </c>
      <c r="K53" s="10">
        <v>0</v>
      </c>
      <c r="L53" s="12">
        <v>8.44</v>
      </c>
      <c r="M53" s="12">
        <f t="shared" si="1"/>
        <v>4.9799999999999986</v>
      </c>
      <c r="N53" s="13">
        <v>0.43</v>
      </c>
      <c r="O53" s="14" t="s">
        <v>206</v>
      </c>
      <c r="P53" s="14" t="s">
        <v>85</v>
      </c>
    </row>
    <row r="54" spans="1:16" x14ac:dyDescent="0.25">
      <c r="A54" s="7" t="s">
        <v>195</v>
      </c>
      <c r="B54" s="8" t="s">
        <v>187</v>
      </c>
      <c r="C54" s="7" t="s">
        <v>190</v>
      </c>
      <c r="D54" s="7">
        <v>1</v>
      </c>
      <c r="E54" s="7" t="s">
        <v>130</v>
      </c>
      <c r="F54" s="7" t="s">
        <v>235</v>
      </c>
      <c r="G54" s="10" t="s">
        <v>21</v>
      </c>
      <c r="H54" s="10">
        <v>21.49</v>
      </c>
      <c r="I54" s="10">
        <v>5.75</v>
      </c>
      <c r="J54" s="10">
        <v>3.27</v>
      </c>
      <c r="K54" s="10">
        <v>3.81</v>
      </c>
      <c r="L54" s="12">
        <v>3.77</v>
      </c>
      <c r="M54" s="12">
        <f t="shared" si="1"/>
        <v>4.8899999999999988</v>
      </c>
      <c r="N54" s="13">
        <v>0.03</v>
      </c>
      <c r="O54" s="19" t="s">
        <v>219</v>
      </c>
      <c r="P54" s="14" t="s">
        <v>23</v>
      </c>
    </row>
    <row r="55" spans="1:16" x14ac:dyDescent="0.25">
      <c r="A55" s="7" t="s">
        <v>195</v>
      </c>
      <c r="B55" s="8" t="s">
        <v>197</v>
      </c>
      <c r="C55" s="7" t="s">
        <v>18</v>
      </c>
      <c r="D55" s="7">
        <v>1</v>
      </c>
      <c r="E55" s="7" t="s">
        <v>19</v>
      </c>
      <c r="F55" s="7" t="s">
        <v>215</v>
      </c>
      <c r="G55" s="10" t="s">
        <v>37</v>
      </c>
      <c r="H55" s="10">
        <v>21.04</v>
      </c>
      <c r="I55" s="10">
        <v>15.3</v>
      </c>
      <c r="J55" s="10">
        <v>2.91</v>
      </c>
      <c r="K55" s="10">
        <v>0</v>
      </c>
      <c r="L55" s="12">
        <v>2.25</v>
      </c>
      <c r="M55" s="12">
        <f t="shared" si="1"/>
        <v>0.57999999999999829</v>
      </c>
      <c r="N55" s="13">
        <v>0.216</v>
      </c>
      <c r="O55" s="14" t="s">
        <v>199</v>
      </c>
      <c r="P55" s="14" t="s">
        <v>198</v>
      </c>
    </row>
    <row r="56" spans="1:16" x14ac:dyDescent="0.25">
      <c r="A56" s="7" t="s">
        <v>210</v>
      </c>
      <c r="B56" s="8" t="s">
        <v>209</v>
      </c>
      <c r="C56" s="7" t="s">
        <v>18</v>
      </c>
      <c r="D56" s="7">
        <v>2</v>
      </c>
      <c r="E56" s="7" t="s">
        <v>19</v>
      </c>
      <c r="F56" s="7" t="s">
        <v>216</v>
      </c>
      <c r="G56" s="10" t="s">
        <v>37</v>
      </c>
      <c r="H56" s="10">
        <v>38.89</v>
      </c>
      <c r="I56" s="10">
        <v>17.670000000000002</v>
      </c>
      <c r="J56" s="10">
        <v>5.89</v>
      </c>
      <c r="K56" s="10">
        <v>0</v>
      </c>
      <c r="L56" s="12">
        <v>4.5199999999999996</v>
      </c>
      <c r="M56" s="12">
        <f t="shared" si="1"/>
        <v>10.809999999999999</v>
      </c>
      <c r="N56" s="13">
        <v>0.38</v>
      </c>
      <c r="O56" s="14" t="s">
        <v>166</v>
      </c>
      <c r="P56" s="14" t="s">
        <v>208</v>
      </c>
    </row>
    <row r="57" spans="1:16" x14ac:dyDescent="0.25">
      <c r="A57" s="7" t="s">
        <v>212</v>
      </c>
      <c r="B57" s="8" t="s">
        <v>211</v>
      </c>
      <c r="C57" s="7" t="s">
        <v>18</v>
      </c>
      <c r="D57" s="7">
        <v>2</v>
      </c>
      <c r="E57" s="7" t="s">
        <v>19</v>
      </c>
      <c r="F57" s="7" t="s">
        <v>250</v>
      </c>
      <c r="G57" s="10" t="s">
        <v>21</v>
      </c>
      <c r="H57" s="10">
        <v>29.91</v>
      </c>
      <c r="I57" s="10">
        <v>5.75</v>
      </c>
      <c r="J57" s="10">
        <v>4.8600000000000003</v>
      </c>
      <c r="K57" s="10">
        <v>6</v>
      </c>
      <c r="L57" s="12">
        <v>4.5199999999999996</v>
      </c>
      <c r="M57" s="12">
        <f t="shared" si="1"/>
        <v>8.7800000000000011</v>
      </c>
      <c r="N57" s="13">
        <v>0.376</v>
      </c>
      <c r="O57" s="14" t="s">
        <v>166</v>
      </c>
      <c r="P57" s="14" t="s">
        <v>23</v>
      </c>
    </row>
    <row r="58" spans="1:16" x14ac:dyDescent="0.25">
      <c r="A58" s="7" t="s">
        <v>212</v>
      </c>
      <c r="B58" s="8" t="s">
        <v>213</v>
      </c>
      <c r="C58" s="7" t="s">
        <v>18</v>
      </c>
      <c r="D58" s="7">
        <v>1</v>
      </c>
      <c r="E58" s="7" t="s">
        <v>19</v>
      </c>
      <c r="F58" s="7" t="s">
        <v>251</v>
      </c>
      <c r="G58" s="10" t="s">
        <v>21</v>
      </c>
      <c r="H58" s="10">
        <v>17.52</v>
      </c>
      <c r="I58" s="10">
        <v>5.75</v>
      </c>
      <c r="J58" s="10">
        <v>2.8</v>
      </c>
      <c r="K58" s="10">
        <v>4.6900000000000004</v>
      </c>
      <c r="L58" s="12">
        <v>2.2599999999999998</v>
      </c>
      <c r="M58" s="12">
        <f t="shared" si="1"/>
        <v>2.0199999999999987</v>
      </c>
      <c r="N58" s="13">
        <v>0.23</v>
      </c>
      <c r="O58" s="14" t="s">
        <v>196</v>
      </c>
      <c r="P58" s="14" t="s">
        <v>23</v>
      </c>
    </row>
    <row r="59" spans="1:16" x14ac:dyDescent="0.25">
      <c r="A59" s="7" t="s">
        <v>222</v>
      </c>
      <c r="B59" s="8" t="s">
        <v>220</v>
      </c>
      <c r="C59" s="7" t="s">
        <v>18</v>
      </c>
      <c r="D59" s="7">
        <v>1</v>
      </c>
      <c r="E59" s="7" t="s">
        <v>19</v>
      </c>
      <c r="F59" s="7" t="s">
        <v>252</v>
      </c>
      <c r="G59" s="10" t="s">
        <v>21</v>
      </c>
      <c r="H59" s="10">
        <v>17.5</v>
      </c>
      <c r="I59" s="10">
        <v>5.75</v>
      </c>
      <c r="J59" s="10">
        <v>0</v>
      </c>
      <c r="K59" s="10">
        <v>4.88</v>
      </c>
      <c r="L59" s="12">
        <v>2.2599999999999998</v>
      </c>
      <c r="M59" s="12">
        <f t="shared" ref="M59:M70" si="2">H59-I59-J59-K59-L59</f>
        <v>4.6100000000000003</v>
      </c>
      <c r="N59" s="13">
        <v>0.24399999999999999</v>
      </c>
      <c r="O59" s="14" t="s">
        <v>196</v>
      </c>
      <c r="P59" s="14" t="s">
        <v>23</v>
      </c>
    </row>
    <row r="60" spans="1:16" x14ac:dyDescent="0.25">
      <c r="A60" s="7" t="s">
        <v>222</v>
      </c>
      <c r="B60" s="8" t="s">
        <v>221</v>
      </c>
      <c r="C60" s="7" t="s">
        <v>18</v>
      </c>
      <c r="D60" s="7">
        <v>1</v>
      </c>
      <c r="E60" s="7" t="s">
        <v>19</v>
      </c>
      <c r="F60" s="7" t="s">
        <v>253</v>
      </c>
      <c r="G60" s="10" t="s">
        <v>21</v>
      </c>
      <c r="H60" s="10">
        <v>17.52</v>
      </c>
      <c r="I60" s="10">
        <v>5.75</v>
      </c>
      <c r="J60" s="10">
        <v>2.67</v>
      </c>
      <c r="K60" s="10">
        <v>4.6900000000000004</v>
      </c>
      <c r="L60" s="12">
        <v>2.2599999999999998</v>
      </c>
      <c r="M60" s="12">
        <f t="shared" si="2"/>
        <v>2.1499999999999995</v>
      </c>
      <c r="N60" s="13">
        <v>0.248</v>
      </c>
      <c r="O60" s="14" t="s">
        <v>196</v>
      </c>
      <c r="P60" s="14" t="s">
        <v>23</v>
      </c>
    </row>
    <row r="61" spans="1:16" x14ac:dyDescent="0.25">
      <c r="A61" s="7" t="s">
        <v>223</v>
      </c>
      <c r="B61" s="8" t="s">
        <v>224</v>
      </c>
      <c r="C61" s="7" t="s">
        <v>18</v>
      </c>
      <c r="D61" s="7">
        <v>1</v>
      </c>
      <c r="E61" s="7" t="s">
        <v>19</v>
      </c>
      <c r="F61" s="7" t="s">
        <v>254</v>
      </c>
      <c r="G61" s="10" t="s">
        <v>21</v>
      </c>
      <c r="H61" s="10">
        <v>17.52</v>
      </c>
      <c r="I61" s="10">
        <v>5.75</v>
      </c>
      <c r="J61" s="10">
        <v>0</v>
      </c>
      <c r="K61" s="10">
        <v>4.88</v>
      </c>
      <c r="L61" s="12">
        <v>2.27</v>
      </c>
      <c r="M61" s="12">
        <f t="shared" si="2"/>
        <v>4.6199999999999992</v>
      </c>
      <c r="N61" s="13">
        <v>0.23599999999999999</v>
      </c>
      <c r="O61" s="14" t="s">
        <v>196</v>
      </c>
      <c r="P61" s="14" t="s">
        <v>23</v>
      </c>
    </row>
    <row r="62" spans="1:16" x14ac:dyDescent="0.25">
      <c r="A62" s="7" t="s">
        <v>223</v>
      </c>
      <c r="B62" s="8" t="s">
        <v>225</v>
      </c>
      <c r="C62" s="7" t="s">
        <v>18</v>
      </c>
      <c r="D62" s="7">
        <v>1</v>
      </c>
      <c r="E62" s="7" t="s">
        <v>19</v>
      </c>
      <c r="F62" s="7" t="s">
        <v>255</v>
      </c>
      <c r="G62" s="10" t="s">
        <v>21</v>
      </c>
      <c r="H62" s="10">
        <v>17.52</v>
      </c>
      <c r="I62" s="10">
        <v>5.75</v>
      </c>
      <c r="J62" s="10">
        <v>2.67</v>
      </c>
      <c r="K62" s="10">
        <v>4.88</v>
      </c>
      <c r="L62" s="12">
        <v>2.27</v>
      </c>
      <c r="M62" s="12">
        <f t="shared" si="2"/>
        <v>1.9499999999999997</v>
      </c>
      <c r="N62" s="13">
        <v>0.23200000000000001</v>
      </c>
      <c r="O62" s="14" t="s">
        <v>199</v>
      </c>
      <c r="P62" s="14" t="s">
        <v>23</v>
      </c>
    </row>
    <row r="63" spans="1:16" x14ac:dyDescent="0.25">
      <c r="A63" s="7" t="s">
        <v>226</v>
      </c>
      <c r="B63" s="8" t="s">
        <v>227</v>
      </c>
      <c r="C63" s="7" t="s">
        <v>18</v>
      </c>
      <c r="D63" s="7">
        <v>2</v>
      </c>
      <c r="E63" s="7" t="s">
        <v>19</v>
      </c>
      <c r="F63" s="7" t="s">
        <v>230</v>
      </c>
      <c r="G63" s="10" t="s">
        <v>37</v>
      </c>
      <c r="H63" s="10">
        <v>43.99</v>
      </c>
      <c r="I63" s="10">
        <v>17.53</v>
      </c>
      <c r="J63" s="10">
        <v>3.39</v>
      </c>
      <c r="K63" s="10">
        <v>0</v>
      </c>
      <c r="L63" s="12">
        <v>4.5199999999999996</v>
      </c>
      <c r="M63" s="12">
        <f t="shared" si="2"/>
        <v>18.55</v>
      </c>
      <c r="N63" s="13">
        <v>0.37</v>
      </c>
      <c r="O63" s="14" t="s">
        <v>199</v>
      </c>
      <c r="P63" s="14" t="s">
        <v>162</v>
      </c>
    </row>
    <row r="64" spans="1:16" x14ac:dyDescent="0.25">
      <c r="A64" s="7" t="s">
        <v>229</v>
      </c>
      <c r="B64" s="8" t="s">
        <v>228</v>
      </c>
      <c r="C64" s="7" t="s">
        <v>118</v>
      </c>
      <c r="D64" s="7">
        <v>2</v>
      </c>
      <c r="E64" s="7">
        <v>24050</v>
      </c>
      <c r="F64" s="7" t="s">
        <v>256</v>
      </c>
      <c r="G64" s="10" t="s">
        <v>21</v>
      </c>
      <c r="H64" s="10">
        <v>44.3</v>
      </c>
      <c r="I64" s="10">
        <v>10.38</v>
      </c>
      <c r="J64" s="10">
        <v>3.42</v>
      </c>
      <c r="K64" s="10">
        <v>8.7100000000000009</v>
      </c>
      <c r="L64" s="12">
        <v>17.010000000000002</v>
      </c>
      <c r="M64" s="12">
        <f t="shared" si="2"/>
        <v>4.7799999999999905</v>
      </c>
      <c r="N64" s="13">
        <v>0.85399999999999998</v>
      </c>
      <c r="O64" s="14" t="s">
        <v>207</v>
      </c>
      <c r="P64" s="14" t="s">
        <v>23</v>
      </c>
    </row>
    <row r="65" spans="1:16" x14ac:dyDescent="0.25">
      <c r="A65" s="7" t="s">
        <v>238</v>
      </c>
      <c r="B65" s="8" t="s">
        <v>237</v>
      </c>
      <c r="C65" s="7" t="s">
        <v>18</v>
      </c>
      <c r="D65" s="7">
        <v>1</v>
      </c>
      <c r="E65" s="7" t="s">
        <v>19</v>
      </c>
      <c r="F65" s="7" t="s">
        <v>280</v>
      </c>
      <c r="G65" s="10" t="s">
        <v>21</v>
      </c>
      <c r="H65" s="10">
        <v>17.45</v>
      </c>
      <c r="I65" s="10">
        <v>5.75</v>
      </c>
      <c r="J65" s="10">
        <v>2.73</v>
      </c>
      <c r="K65" s="10">
        <v>4.62</v>
      </c>
      <c r="L65" s="12">
        <v>2.27</v>
      </c>
      <c r="M65" s="12">
        <f t="shared" si="2"/>
        <v>2.0799999999999987</v>
      </c>
      <c r="N65" s="13">
        <v>0.26600000000000001</v>
      </c>
      <c r="O65" s="14" t="s">
        <v>244</v>
      </c>
      <c r="P65" s="14" t="s">
        <v>23</v>
      </c>
    </row>
    <row r="66" spans="1:16" x14ac:dyDescent="0.25">
      <c r="A66" s="7" t="s">
        <v>240</v>
      </c>
      <c r="B66" s="8" t="s">
        <v>239</v>
      </c>
      <c r="C66" s="7" t="s">
        <v>18</v>
      </c>
      <c r="D66" s="7">
        <v>1</v>
      </c>
      <c r="E66" s="7" t="s">
        <v>19</v>
      </c>
      <c r="F66" s="7" t="s">
        <v>281</v>
      </c>
      <c r="G66" s="10" t="s">
        <v>21</v>
      </c>
      <c r="H66" s="10">
        <v>17.5</v>
      </c>
      <c r="I66" s="10">
        <v>5.75</v>
      </c>
      <c r="J66" s="10">
        <v>2.68</v>
      </c>
      <c r="K66" s="10">
        <v>5.04</v>
      </c>
      <c r="L66" s="12">
        <v>2.27</v>
      </c>
      <c r="M66" s="12">
        <f t="shared" si="2"/>
        <v>1.7600000000000002</v>
      </c>
      <c r="N66" s="13">
        <v>0.248</v>
      </c>
      <c r="O66" s="14" t="s">
        <v>166</v>
      </c>
      <c r="P66" s="14" t="s">
        <v>23</v>
      </c>
    </row>
    <row r="67" spans="1:16" x14ac:dyDescent="0.25">
      <c r="A67" s="7" t="s">
        <v>241</v>
      </c>
      <c r="B67" s="8" t="s">
        <v>242</v>
      </c>
      <c r="C67" s="7" t="s">
        <v>18</v>
      </c>
      <c r="D67" s="7">
        <v>1</v>
      </c>
      <c r="E67" s="7" t="s">
        <v>19</v>
      </c>
      <c r="F67" s="7" t="s">
        <v>282</v>
      </c>
      <c r="G67" s="10" t="s">
        <v>21</v>
      </c>
      <c r="H67" s="10">
        <v>17.53</v>
      </c>
      <c r="I67" s="10">
        <v>5.75</v>
      </c>
      <c r="J67" s="10">
        <v>2.66</v>
      </c>
      <c r="K67" s="10">
        <v>4.6900000000000004</v>
      </c>
      <c r="L67" s="12">
        <v>2.2799999999999998</v>
      </c>
      <c r="M67" s="12">
        <f t="shared" si="2"/>
        <v>2.1500000000000008</v>
      </c>
      <c r="N67" s="13">
        <v>0.24199999999999999</v>
      </c>
      <c r="O67" s="14" t="s">
        <v>166</v>
      </c>
      <c r="P67" s="14" t="s">
        <v>23</v>
      </c>
    </row>
    <row r="68" spans="1:16" x14ac:dyDescent="0.25">
      <c r="A68" s="7" t="s">
        <v>241</v>
      </c>
      <c r="B68" s="8" t="s">
        <v>243</v>
      </c>
      <c r="C68" s="7" t="s">
        <v>18</v>
      </c>
      <c r="D68" s="7">
        <v>1</v>
      </c>
      <c r="E68" s="7" t="s">
        <v>19</v>
      </c>
      <c r="F68" s="7" t="s">
        <v>283</v>
      </c>
      <c r="G68" s="10" t="s">
        <v>21</v>
      </c>
      <c r="H68" s="10">
        <v>17.48</v>
      </c>
      <c r="I68" s="10">
        <v>5.75</v>
      </c>
      <c r="J68" s="10">
        <v>0</v>
      </c>
      <c r="K68" s="10">
        <v>4.88</v>
      </c>
      <c r="L68" s="12">
        <v>2.2799999999999998</v>
      </c>
      <c r="M68" s="12">
        <f t="shared" si="2"/>
        <v>4.57</v>
      </c>
      <c r="N68" s="13">
        <v>0.254</v>
      </c>
      <c r="O68" s="14" t="s">
        <v>244</v>
      </c>
      <c r="P68" s="14" t="s">
        <v>23</v>
      </c>
    </row>
    <row r="69" spans="1:16" x14ac:dyDescent="0.25">
      <c r="A69" s="7" t="s">
        <v>245</v>
      </c>
      <c r="B69" s="8" t="s">
        <v>246</v>
      </c>
      <c r="C69" s="7" t="s">
        <v>18</v>
      </c>
      <c r="D69" s="7">
        <v>1</v>
      </c>
      <c r="E69" s="7" t="s">
        <v>19</v>
      </c>
      <c r="F69" s="7" t="s">
        <v>284</v>
      </c>
      <c r="G69" s="10" t="s">
        <v>21</v>
      </c>
      <c r="H69" s="10">
        <v>17.53</v>
      </c>
      <c r="I69" s="10">
        <v>5.75</v>
      </c>
      <c r="J69" s="10">
        <v>0</v>
      </c>
      <c r="K69" s="10">
        <v>4.6900000000000004</v>
      </c>
      <c r="L69" s="12">
        <v>2.2799999999999998</v>
      </c>
      <c r="M69" s="12">
        <f t="shared" si="2"/>
        <v>4.8100000000000005</v>
      </c>
      <c r="N69" s="13">
        <v>0.25800000000000001</v>
      </c>
      <c r="O69" s="14" t="s">
        <v>247</v>
      </c>
      <c r="P69" s="14" t="s">
        <v>23</v>
      </c>
    </row>
    <row r="70" spans="1:16" x14ac:dyDescent="0.25">
      <c r="A70" s="7" t="s">
        <v>245</v>
      </c>
      <c r="B70" s="8" t="s">
        <v>248</v>
      </c>
      <c r="C70" s="7" t="s">
        <v>18</v>
      </c>
      <c r="D70" s="7">
        <v>1</v>
      </c>
      <c r="E70" s="7" t="s">
        <v>19</v>
      </c>
      <c r="F70" s="7" t="s">
        <v>285</v>
      </c>
      <c r="G70" s="10" t="s">
        <v>21</v>
      </c>
      <c r="H70" s="10">
        <v>17.52</v>
      </c>
      <c r="I70" s="10">
        <v>5.75</v>
      </c>
      <c r="J70" s="10">
        <v>0</v>
      </c>
      <c r="K70" s="10">
        <v>4.6900000000000004</v>
      </c>
      <c r="L70" s="12">
        <v>2.2799999999999998</v>
      </c>
      <c r="M70" s="12">
        <f t="shared" si="2"/>
        <v>4.7999999999999989</v>
      </c>
      <c r="N70" s="13">
        <v>0.32600000000000001</v>
      </c>
      <c r="O70" s="14" t="s">
        <v>166</v>
      </c>
      <c r="P70" s="14" t="s">
        <v>23</v>
      </c>
    </row>
    <row r="71" spans="1:16" ht="30" customHeight="1" x14ac:dyDescent="0.25">
      <c r="A71" s="7" t="s">
        <v>249</v>
      </c>
      <c r="B71" s="7"/>
      <c r="C71" s="7"/>
      <c r="D71" s="7"/>
      <c r="E71" s="7"/>
      <c r="F71" s="7"/>
      <c r="G71" s="10"/>
      <c r="H71" s="10">
        <f>SUM(H37:H70)</f>
        <v>885.65999999999974</v>
      </c>
      <c r="I71" s="10"/>
      <c r="J71" s="10"/>
      <c r="K71" s="10"/>
      <c r="L71" s="12"/>
      <c r="M71" s="12">
        <f>SUM(M37:M70)</f>
        <v>133.26499999999999</v>
      </c>
      <c r="N71" s="13"/>
      <c r="O71" s="14"/>
      <c r="P71" s="14"/>
    </row>
    <row r="72" spans="1:16" x14ac:dyDescent="0.25">
      <c r="A72" s="7" t="s">
        <v>257</v>
      </c>
      <c r="B72" s="8" t="s">
        <v>258</v>
      </c>
      <c r="C72" s="7" t="s">
        <v>18</v>
      </c>
      <c r="D72" s="7">
        <v>1</v>
      </c>
      <c r="E72" s="7" t="s">
        <v>19</v>
      </c>
      <c r="F72" s="7" t="s">
        <v>304</v>
      </c>
      <c r="G72" s="10" t="s">
        <v>21</v>
      </c>
      <c r="H72" s="10">
        <v>17.5</v>
      </c>
      <c r="I72" s="10">
        <v>5.75</v>
      </c>
      <c r="J72" s="10">
        <v>2.82</v>
      </c>
      <c r="K72" s="10">
        <v>4.88</v>
      </c>
      <c r="L72" s="12">
        <v>2.31</v>
      </c>
      <c r="M72" s="12">
        <f t="shared" ref="M72:M75" si="3">H72-I72-J72-K72-L72</f>
        <v>1.7399999999999998</v>
      </c>
      <c r="N72" s="13">
        <v>0.24399999999999999</v>
      </c>
      <c r="O72" s="14" t="s">
        <v>272</v>
      </c>
      <c r="P72" s="14" t="s">
        <v>23</v>
      </c>
    </row>
    <row r="73" spans="1:16" x14ac:dyDescent="0.25">
      <c r="A73" s="7" t="s">
        <v>260</v>
      </c>
      <c r="B73" s="8" t="s">
        <v>259</v>
      </c>
      <c r="C73" s="7" t="s">
        <v>261</v>
      </c>
      <c r="D73" s="7">
        <v>1</v>
      </c>
      <c r="E73" s="7" t="s">
        <v>266</v>
      </c>
      <c r="F73" s="7" t="s">
        <v>305</v>
      </c>
      <c r="G73" s="10" t="s">
        <v>21</v>
      </c>
      <c r="H73" s="10">
        <v>23.43</v>
      </c>
      <c r="I73" s="10">
        <v>5.75</v>
      </c>
      <c r="J73" s="10">
        <v>3.3</v>
      </c>
      <c r="K73" s="10">
        <v>4.8099999999999996</v>
      </c>
      <c r="L73" s="12">
        <v>7.71</v>
      </c>
      <c r="M73" s="12">
        <f t="shared" si="3"/>
        <v>1.8600000000000003</v>
      </c>
      <c r="N73" s="13">
        <v>0.28799999999999998</v>
      </c>
      <c r="O73" s="14" t="s">
        <v>271</v>
      </c>
      <c r="P73" s="14" t="s">
        <v>23</v>
      </c>
    </row>
    <row r="74" spans="1:16" x14ac:dyDescent="0.25">
      <c r="A74" s="7" t="s">
        <v>263</v>
      </c>
      <c r="B74" s="8" t="s">
        <v>262</v>
      </c>
      <c r="C74" s="7" t="s">
        <v>264</v>
      </c>
      <c r="D74" s="7" t="s">
        <v>291</v>
      </c>
      <c r="E74" s="7" t="s">
        <v>265</v>
      </c>
      <c r="F74" s="7" t="s">
        <v>310</v>
      </c>
      <c r="G74" s="10" t="s">
        <v>21</v>
      </c>
      <c r="H74" s="10">
        <v>36.520000000000003</v>
      </c>
      <c r="I74" s="10">
        <v>5.75</v>
      </c>
      <c r="J74" s="10">
        <v>5.51</v>
      </c>
      <c r="K74" s="10">
        <v>5.17</v>
      </c>
      <c r="L74" s="12">
        <v>15.42</v>
      </c>
      <c r="M74" s="12">
        <f t="shared" si="3"/>
        <v>4.6700000000000035</v>
      </c>
      <c r="N74" s="13">
        <v>0.27</v>
      </c>
      <c r="O74" s="14" t="s">
        <v>273</v>
      </c>
      <c r="P74" s="14" t="s">
        <v>23</v>
      </c>
    </row>
    <row r="75" spans="1:16" x14ac:dyDescent="0.25">
      <c r="A75" s="7" t="s">
        <v>268</v>
      </c>
      <c r="B75" s="8" t="s">
        <v>267</v>
      </c>
      <c r="C75" s="7" t="s">
        <v>269</v>
      </c>
      <c r="D75" s="7">
        <v>1</v>
      </c>
      <c r="E75" s="7" t="s">
        <v>270</v>
      </c>
      <c r="F75" s="7" t="s">
        <v>306</v>
      </c>
      <c r="G75" s="10" t="s">
        <v>21</v>
      </c>
      <c r="H75" s="10">
        <v>232.31</v>
      </c>
      <c r="I75" s="10">
        <v>103.5</v>
      </c>
      <c r="J75" s="10">
        <v>0</v>
      </c>
      <c r="K75" s="10">
        <v>14.16</v>
      </c>
      <c r="L75" s="12">
        <v>82.87</v>
      </c>
      <c r="M75" s="12">
        <f t="shared" si="3"/>
        <v>31.78</v>
      </c>
      <c r="N75" s="13">
        <v>2.7</v>
      </c>
      <c r="O75" s="14" t="s">
        <v>274</v>
      </c>
      <c r="P75" s="14" t="s">
        <v>23</v>
      </c>
    </row>
    <row r="76" spans="1:16" x14ac:dyDescent="0.25">
      <c r="A76" s="7" t="s">
        <v>275</v>
      </c>
      <c r="B76" s="8" t="s">
        <v>276</v>
      </c>
      <c r="C76" s="7" t="s">
        <v>18</v>
      </c>
      <c r="D76" s="7">
        <v>1</v>
      </c>
      <c r="E76" s="7" t="s">
        <v>19</v>
      </c>
      <c r="F76" s="7" t="s">
        <v>307</v>
      </c>
      <c r="G76" s="10" t="s">
        <v>21</v>
      </c>
      <c r="H76" s="10">
        <v>17.45</v>
      </c>
      <c r="I76" s="10">
        <v>5.75</v>
      </c>
      <c r="J76" s="10">
        <v>2.73</v>
      </c>
      <c r="K76" s="10">
        <v>5.33</v>
      </c>
      <c r="L76" s="12">
        <v>2.31</v>
      </c>
      <c r="M76" s="12">
        <f t="shared" ref="M76:M80" si="4">H76-I76-J76-K76-L76</f>
        <v>1.3299999999999987</v>
      </c>
      <c r="N76" s="13">
        <v>0.26</v>
      </c>
      <c r="O76" s="14" t="s">
        <v>196</v>
      </c>
      <c r="P76" s="14" t="s">
        <v>23</v>
      </c>
    </row>
    <row r="77" spans="1:16" x14ac:dyDescent="0.25">
      <c r="A77" s="7" t="s">
        <v>275</v>
      </c>
      <c r="B77" s="8" t="s">
        <v>277</v>
      </c>
      <c r="C77" s="7" t="s">
        <v>18</v>
      </c>
      <c r="D77" s="7">
        <v>2</v>
      </c>
      <c r="E77" s="7" t="s">
        <v>19</v>
      </c>
      <c r="F77" s="7" t="s">
        <v>308</v>
      </c>
      <c r="G77" s="10" t="s">
        <v>21</v>
      </c>
      <c r="H77" s="10">
        <v>29.97</v>
      </c>
      <c r="I77" s="10">
        <v>5.75</v>
      </c>
      <c r="J77" s="10">
        <v>4.58</v>
      </c>
      <c r="K77" s="10">
        <v>6.22</v>
      </c>
      <c r="L77" s="12">
        <v>4.62</v>
      </c>
      <c r="M77" s="12">
        <f t="shared" si="4"/>
        <v>8.8000000000000007</v>
      </c>
      <c r="N77" s="13">
        <v>0.4</v>
      </c>
      <c r="O77" s="14" t="s">
        <v>279</v>
      </c>
      <c r="P77" s="14" t="s">
        <v>23</v>
      </c>
    </row>
    <row r="78" spans="1:16" x14ac:dyDescent="0.25">
      <c r="A78" s="7" t="s">
        <v>275</v>
      </c>
      <c r="B78" s="8" t="s">
        <v>278</v>
      </c>
      <c r="C78" s="7" t="s">
        <v>18</v>
      </c>
      <c r="D78" s="7">
        <v>1</v>
      </c>
      <c r="E78" s="7" t="s">
        <v>19</v>
      </c>
      <c r="F78" s="7" t="s">
        <v>309</v>
      </c>
      <c r="G78" s="10" t="s">
        <v>21</v>
      </c>
      <c r="H78" s="10">
        <v>17.5</v>
      </c>
      <c r="I78" s="10">
        <v>5.75</v>
      </c>
      <c r="J78" s="10">
        <v>0</v>
      </c>
      <c r="K78" s="10">
        <v>5.04</v>
      </c>
      <c r="L78" s="12">
        <v>2.31</v>
      </c>
      <c r="M78" s="12">
        <f t="shared" si="4"/>
        <v>4.4000000000000004</v>
      </c>
      <c r="N78" s="13">
        <v>0.26</v>
      </c>
      <c r="O78" s="14" t="s">
        <v>196</v>
      </c>
      <c r="P78" s="14" t="s">
        <v>23</v>
      </c>
    </row>
    <row r="79" spans="1:16" x14ac:dyDescent="0.25">
      <c r="A79" s="7" t="s">
        <v>288</v>
      </c>
      <c r="B79" s="8" t="s">
        <v>286</v>
      </c>
      <c r="C79" s="7" t="s">
        <v>18</v>
      </c>
      <c r="D79" s="7">
        <v>1</v>
      </c>
      <c r="E79" s="7" t="s">
        <v>19</v>
      </c>
      <c r="F79" s="7" t="s">
        <v>317</v>
      </c>
      <c r="G79" s="10" t="s">
        <v>21</v>
      </c>
      <c r="H79" s="10">
        <v>17.420000000000002</v>
      </c>
      <c r="I79" s="10">
        <v>5.75</v>
      </c>
      <c r="J79" s="10">
        <v>2.75</v>
      </c>
      <c r="K79" s="10">
        <v>5.33</v>
      </c>
      <c r="L79" s="12">
        <v>2.3199999999999998</v>
      </c>
      <c r="M79" s="12">
        <f t="shared" si="4"/>
        <v>1.2700000000000018</v>
      </c>
      <c r="N79" s="13">
        <v>0.23499999999999999</v>
      </c>
      <c r="O79" s="14" t="s">
        <v>272</v>
      </c>
      <c r="P79" s="14" t="s">
        <v>23</v>
      </c>
    </row>
    <row r="80" spans="1:16" x14ac:dyDescent="0.25">
      <c r="A80" s="7" t="s">
        <v>289</v>
      </c>
      <c r="B80" s="8" t="s">
        <v>287</v>
      </c>
      <c r="C80" s="17" t="s">
        <v>290</v>
      </c>
      <c r="D80" s="7" t="s">
        <v>315</v>
      </c>
      <c r="E80" s="7" t="s">
        <v>292</v>
      </c>
      <c r="F80" s="7" t="s">
        <v>318</v>
      </c>
      <c r="G80" s="10" t="s">
        <v>21</v>
      </c>
      <c r="H80" s="10">
        <v>28.12</v>
      </c>
      <c r="I80" s="10">
        <v>5.75</v>
      </c>
      <c r="J80" s="10">
        <v>4.34</v>
      </c>
      <c r="K80" s="10">
        <v>5.33</v>
      </c>
      <c r="L80" s="12">
        <v>10.08</v>
      </c>
      <c r="M80" s="12">
        <f t="shared" si="4"/>
        <v>2.620000000000001</v>
      </c>
      <c r="N80" s="13">
        <v>0.17499999999999999</v>
      </c>
      <c r="O80" s="14" t="s">
        <v>301</v>
      </c>
      <c r="P80" s="14" t="s">
        <v>23</v>
      </c>
    </row>
    <row r="81" spans="1:16" x14ac:dyDescent="0.25">
      <c r="A81" s="7" t="s">
        <v>293</v>
      </c>
      <c r="B81" s="8" t="s">
        <v>294</v>
      </c>
      <c r="C81" s="7" t="s">
        <v>18</v>
      </c>
      <c r="D81" s="7">
        <v>1</v>
      </c>
      <c r="E81" s="7" t="s">
        <v>19</v>
      </c>
      <c r="F81" s="7" t="s">
        <v>319</v>
      </c>
      <c r="G81" s="10" t="s">
        <v>21</v>
      </c>
      <c r="H81" s="10">
        <v>17.53</v>
      </c>
      <c r="I81" s="10">
        <v>5.75</v>
      </c>
      <c r="J81" s="10">
        <v>0</v>
      </c>
      <c r="K81" s="10">
        <v>4.88</v>
      </c>
      <c r="L81" s="12">
        <v>2.3199999999999998</v>
      </c>
      <c r="M81" s="12">
        <f t="shared" ref="M81:M86" si="5">H81-I81-J81-K81-L81</f>
        <v>4.5800000000000018</v>
      </c>
      <c r="N81" s="13">
        <v>0.25</v>
      </c>
      <c r="O81" s="14" t="s">
        <v>272</v>
      </c>
      <c r="P81" s="14" t="s">
        <v>23</v>
      </c>
    </row>
    <row r="82" spans="1:16" x14ac:dyDescent="0.25">
      <c r="A82" s="7" t="s">
        <v>295</v>
      </c>
      <c r="B82" s="8" t="s">
        <v>296</v>
      </c>
      <c r="C82" s="7" t="s">
        <v>18</v>
      </c>
      <c r="D82" s="7">
        <v>1</v>
      </c>
      <c r="E82" s="7" t="s">
        <v>19</v>
      </c>
      <c r="F82" s="7" t="s">
        <v>320</v>
      </c>
      <c r="G82" s="10" t="s">
        <v>21</v>
      </c>
      <c r="H82" s="10">
        <v>17.46</v>
      </c>
      <c r="I82" s="10">
        <v>5.75</v>
      </c>
      <c r="J82" s="10">
        <v>2.75</v>
      </c>
      <c r="K82" s="10">
        <v>5.33</v>
      </c>
      <c r="L82" s="12">
        <v>2.3199999999999998</v>
      </c>
      <c r="M82" s="12">
        <f t="shared" si="5"/>
        <v>1.3100000000000009</v>
      </c>
      <c r="N82" s="13">
        <v>0.24</v>
      </c>
      <c r="O82" s="14" t="s">
        <v>272</v>
      </c>
      <c r="P82" s="14" t="s">
        <v>23</v>
      </c>
    </row>
    <row r="83" spans="1:16" x14ac:dyDescent="0.25">
      <c r="A83" s="7" t="s">
        <v>298</v>
      </c>
      <c r="B83" s="8" t="s">
        <v>297</v>
      </c>
      <c r="C83" s="7" t="s">
        <v>18</v>
      </c>
      <c r="D83" s="7">
        <v>2</v>
      </c>
      <c r="E83" s="7" t="s">
        <v>19</v>
      </c>
      <c r="F83" s="7" t="s">
        <v>322</v>
      </c>
      <c r="G83" s="10" t="s">
        <v>37</v>
      </c>
      <c r="H83" s="10">
        <v>44.21</v>
      </c>
      <c r="I83" s="10">
        <v>17.809999999999999</v>
      </c>
      <c r="J83" s="10">
        <v>6.41</v>
      </c>
      <c r="K83" s="10">
        <v>0</v>
      </c>
      <c r="L83" s="12">
        <v>4.66</v>
      </c>
      <c r="M83" s="12">
        <f t="shared" si="5"/>
        <v>15.330000000000002</v>
      </c>
      <c r="N83" s="13">
        <v>0.45</v>
      </c>
      <c r="O83" s="14" t="s">
        <v>166</v>
      </c>
      <c r="P83" s="14" t="s">
        <v>299</v>
      </c>
    </row>
    <row r="84" spans="1:16" x14ac:dyDescent="0.25">
      <c r="A84" s="7" t="s">
        <v>298</v>
      </c>
      <c r="B84" s="21" t="s">
        <v>300</v>
      </c>
      <c r="C84" s="7" t="s">
        <v>290</v>
      </c>
      <c r="D84" s="7" t="s">
        <v>315</v>
      </c>
      <c r="E84" s="7" t="s">
        <v>292</v>
      </c>
      <c r="F84" s="7" t="s">
        <v>323</v>
      </c>
      <c r="G84" s="10" t="s">
        <v>37</v>
      </c>
      <c r="H84" s="10">
        <v>35.9</v>
      </c>
      <c r="I84" s="10">
        <v>20.66</v>
      </c>
      <c r="J84" s="10">
        <v>4.51</v>
      </c>
      <c r="K84" s="10">
        <v>0</v>
      </c>
      <c r="L84" s="12">
        <v>10.08</v>
      </c>
      <c r="M84" s="12">
        <f t="shared" si="5"/>
        <v>0.64999999999999858</v>
      </c>
      <c r="N84" s="13">
        <v>0.17</v>
      </c>
      <c r="O84" s="14" t="s">
        <v>301</v>
      </c>
      <c r="P84" s="14" t="s">
        <v>49</v>
      </c>
    </row>
    <row r="85" spans="1:16" x14ac:dyDescent="0.25">
      <c r="A85" s="7" t="s">
        <v>303</v>
      </c>
      <c r="B85" s="8" t="s">
        <v>302</v>
      </c>
      <c r="C85" s="7" t="s">
        <v>18</v>
      </c>
      <c r="D85" s="7">
        <v>1</v>
      </c>
      <c r="E85" s="7" t="s">
        <v>19</v>
      </c>
      <c r="F85" s="7" t="s">
        <v>321</v>
      </c>
      <c r="G85" s="10" t="s">
        <v>21</v>
      </c>
      <c r="H85" s="10">
        <v>17.5</v>
      </c>
      <c r="I85" s="10">
        <v>5.75</v>
      </c>
      <c r="J85" s="10">
        <v>2.68</v>
      </c>
      <c r="K85" s="10">
        <v>4.88</v>
      </c>
      <c r="L85" s="12">
        <v>2.33</v>
      </c>
      <c r="M85" s="12">
        <f t="shared" si="5"/>
        <v>1.8600000000000003</v>
      </c>
      <c r="N85" s="13">
        <v>0.24</v>
      </c>
      <c r="O85" s="14" t="s">
        <v>272</v>
      </c>
      <c r="P85" s="14" t="s">
        <v>23</v>
      </c>
    </row>
    <row r="86" spans="1:16" ht="30" x14ac:dyDescent="0.25">
      <c r="A86" s="7" t="s">
        <v>312</v>
      </c>
      <c r="B86" s="27" t="s">
        <v>311</v>
      </c>
      <c r="C86" s="7" t="s">
        <v>313</v>
      </c>
      <c r="D86" s="7" t="s">
        <v>315</v>
      </c>
      <c r="E86" s="17" t="s">
        <v>314</v>
      </c>
      <c r="F86" s="7" t="s">
        <v>324</v>
      </c>
      <c r="G86" s="10" t="s">
        <v>21</v>
      </c>
      <c r="H86" s="10">
        <v>46.66</v>
      </c>
      <c r="I86" s="10">
        <v>5.25</v>
      </c>
      <c r="J86" s="10">
        <v>7.07</v>
      </c>
      <c r="K86" s="10">
        <v>4.88</v>
      </c>
      <c r="L86" s="12"/>
      <c r="M86" s="12">
        <f t="shared" si="5"/>
        <v>29.459999999999997</v>
      </c>
      <c r="N86" s="13">
        <v>0.28799999999999998</v>
      </c>
      <c r="O86" s="14" t="s">
        <v>316</v>
      </c>
      <c r="P86" s="14" t="s">
        <v>23</v>
      </c>
    </row>
    <row r="87" spans="1:16" x14ac:dyDescent="0.25">
      <c r="A87" s="23"/>
      <c r="B87" s="23"/>
      <c r="C87" s="23"/>
      <c r="D87" s="23"/>
      <c r="E87" s="23"/>
      <c r="F87" s="23"/>
      <c r="G87" s="24"/>
      <c r="H87" s="24">
        <f>SUM(H72:H86)</f>
        <v>599.4799999999999</v>
      </c>
      <c r="I87" s="24"/>
      <c r="J87" s="24"/>
      <c r="K87" s="24"/>
      <c r="L87" s="25"/>
      <c r="M87" s="25">
        <f>SUM(M72:M86)</f>
        <v>111.66</v>
      </c>
      <c r="N87" s="26"/>
      <c r="O87" s="14"/>
      <c r="P87" s="14"/>
    </row>
    <row r="88" spans="1:16" x14ac:dyDescent="0.25">
      <c r="A88" s="20"/>
      <c r="B88" s="20"/>
      <c r="C88" s="20"/>
      <c r="D88" s="20"/>
      <c r="E88" s="20"/>
      <c r="F88" s="20"/>
      <c r="G88" s="16"/>
      <c r="H88" s="16"/>
      <c r="I88" s="16"/>
      <c r="J88" s="16"/>
      <c r="K88" s="16"/>
      <c r="L88" s="22"/>
      <c r="M88" s="22"/>
      <c r="N88" s="20"/>
      <c r="O88" s="20"/>
      <c r="P88" s="20"/>
    </row>
    <row r="89" spans="1:16" x14ac:dyDescent="0.25">
      <c r="A89" s="20"/>
      <c r="B89" s="20"/>
      <c r="C89" s="20"/>
      <c r="D89" s="20"/>
      <c r="E89" s="20"/>
      <c r="F89" s="20"/>
      <c r="G89" s="16"/>
      <c r="H89" s="16"/>
      <c r="I89" s="16"/>
      <c r="J89" s="16"/>
      <c r="K89" s="16"/>
      <c r="L89" s="22"/>
      <c r="M89" s="22"/>
      <c r="N89" s="20"/>
      <c r="O89" s="20"/>
      <c r="P89" s="20"/>
    </row>
    <row r="90" spans="1:16" x14ac:dyDescent="0.25">
      <c r="A90" s="20"/>
      <c r="B90" s="20"/>
      <c r="C90" s="20"/>
      <c r="D90" s="20"/>
      <c r="E90" s="20"/>
      <c r="F90" s="20"/>
      <c r="G90" s="16"/>
      <c r="H90" s="16"/>
      <c r="I90" s="16"/>
      <c r="J90" s="16"/>
      <c r="K90" s="16"/>
      <c r="L90" s="22"/>
      <c r="M90" s="22"/>
      <c r="N90" s="20"/>
      <c r="O90" s="20"/>
      <c r="P90" s="20"/>
    </row>
    <row r="91" spans="1:16" x14ac:dyDescent="0.25">
      <c r="A91" s="20"/>
      <c r="B91" s="20"/>
      <c r="C91" s="20"/>
      <c r="D91" s="20"/>
      <c r="E91" s="20"/>
      <c r="F91" s="20"/>
      <c r="G91" s="16"/>
      <c r="H91" s="16"/>
      <c r="I91" s="16"/>
      <c r="J91" s="16"/>
      <c r="K91" s="16"/>
      <c r="L91" s="22"/>
      <c r="M91" s="22"/>
      <c r="N91" s="20"/>
      <c r="O91" s="20"/>
      <c r="P91" s="20"/>
    </row>
    <row r="92" spans="1:16" x14ac:dyDescent="0.25">
      <c r="A92" s="20"/>
      <c r="B92" s="20"/>
      <c r="C92" s="20"/>
      <c r="D92" s="20"/>
      <c r="E92" s="20"/>
      <c r="F92" s="20"/>
      <c r="G92" s="16"/>
      <c r="H92" s="16"/>
      <c r="I92" s="16"/>
      <c r="J92" s="16"/>
      <c r="K92" s="16"/>
      <c r="L92" s="22"/>
      <c r="M92" s="22"/>
      <c r="N92" s="20"/>
      <c r="O92" s="20"/>
      <c r="P92" s="20"/>
    </row>
    <row r="93" spans="1:16" x14ac:dyDescent="0.25">
      <c r="A93" s="20"/>
      <c r="B93" s="20"/>
      <c r="C93" s="20"/>
      <c r="D93" s="20"/>
      <c r="E93" s="20"/>
      <c r="F93" s="20"/>
      <c r="G93" s="16"/>
      <c r="H93" s="16"/>
      <c r="I93" s="16"/>
      <c r="J93" s="16"/>
      <c r="K93" s="16"/>
      <c r="L93" s="22"/>
      <c r="M93" s="22"/>
      <c r="N93" s="20"/>
      <c r="O93" s="20"/>
      <c r="P93" s="20"/>
    </row>
    <row r="94" spans="1:16" x14ac:dyDescent="0.25">
      <c r="A94" s="20"/>
      <c r="B94" s="20"/>
      <c r="C94" s="20"/>
      <c r="D94" s="20"/>
      <c r="E94" s="20"/>
      <c r="F94" s="20"/>
      <c r="G94" s="16"/>
      <c r="H94" s="16"/>
      <c r="I94" s="16"/>
      <c r="J94" s="16"/>
      <c r="K94" s="16"/>
      <c r="L94" s="22"/>
      <c r="M94" s="22"/>
      <c r="N94" s="20"/>
      <c r="O94" s="20"/>
      <c r="P94" s="20"/>
    </row>
    <row r="95" spans="1:16" x14ac:dyDescent="0.25">
      <c r="A95" s="20"/>
      <c r="B95" s="20"/>
      <c r="C95" s="20"/>
      <c r="D95" s="20"/>
      <c r="E95" s="20"/>
      <c r="F95" s="20"/>
      <c r="G95" s="16"/>
      <c r="H95" s="16"/>
      <c r="I95" s="16"/>
      <c r="J95" s="16"/>
      <c r="K95" s="16"/>
      <c r="L95" s="22"/>
      <c r="M95" s="22"/>
      <c r="N95" s="20"/>
      <c r="O95" s="20"/>
      <c r="P95" s="20"/>
    </row>
    <row r="96" spans="1:16" x14ac:dyDescent="0.25">
      <c r="A96" s="20"/>
      <c r="B96" s="20"/>
      <c r="C96" s="20"/>
      <c r="D96" s="20"/>
      <c r="E96" s="20"/>
      <c r="F96" s="20"/>
      <c r="G96" s="16"/>
      <c r="H96" s="16"/>
      <c r="I96" s="16"/>
      <c r="J96" s="16"/>
      <c r="K96" s="16"/>
      <c r="L96" s="22"/>
      <c r="M96" s="22"/>
      <c r="N96" s="20"/>
      <c r="O96" s="20"/>
      <c r="P96" s="20"/>
    </row>
    <row r="97" spans="1:16" x14ac:dyDescent="0.25">
      <c r="A97" s="20"/>
      <c r="B97" s="20"/>
      <c r="C97" s="20"/>
      <c r="D97" s="20"/>
      <c r="E97" s="20"/>
      <c r="F97" s="20"/>
      <c r="G97" s="16"/>
      <c r="H97" s="16"/>
      <c r="I97" s="16"/>
      <c r="J97" s="16"/>
      <c r="K97" s="16"/>
      <c r="L97" s="22"/>
      <c r="M97" s="22"/>
      <c r="N97" s="20"/>
      <c r="O97" s="20"/>
      <c r="P97" s="20"/>
    </row>
    <row r="98" spans="1:16" x14ac:dyDescent="0.25">
      <c r="A98" s="20"/>
      <c r="B98" s="20"/>
      <c r="C98" s="20"/>
      <c r="D98" s="20"/>
      <c r="E98" s="20"/>
      <c r="F98" s="20"/>
      <c r="G98" s="16"/>
      <c r="H98" s="16"/>
      <c r="I98" s="16"/>
      <c r="J98" s="16"/>
      <c r="K98" s="16"/>
      <c r="L98" s="22"/>
      <c r="M98" s="22"/>
      <c r="N98" s="20"/>
      <c r="O98" s="20"/>
      <c r="P98" s="20"/>
    </row>
    <row r="99" spans="1:16" x14ac:dyDescent="0.25">
      <c r="A99" s="20"/>
      <c r="B99" s="20"/>
      <c r="C99" s="20"/>
      <c r="D99" s="20"/>
      <c r="E99" s="20"/>
      <c r="F99" s="20"/>
      <c r="G99" s="16"/>
      <c r="H99" s="16"/>
      <c r="I99" s="16"/>
      <c r="J99" s="16"/>
      <c r="K99" s="16"/>
      <c r="L99" s="22"/>
      <c r="M99" s="22"/>
      <c r="N99" s="20"/>
      <c r="O99" s="20"/>
      <c r="P99" s="20"/>
    </row>
    <row r="100" spans="1:16" x14ac:dyDescent="0.25">
      <c r="A100" s="20"/>
      <c r="B100" s="20"/>
      <c r="C100" s="20"/>
      <c r="D100" s="20"/>
      <c r="E100" s="20"/>
      <c r="F100" s="20"/>
      <c r="G100" s="16"/>
      <c r="H100" s="16"/>
      <c r="I100" s="16"/>
      <c r="J100" s="16"/>
      <c r="K100" s="16"/>
      <c r="L100" s="22"/>
      <c r="M100" s="22"/>
      <c r="N100" s="20"/>
      <c r="O100" s="20"/>
      <c r="P100" s="20"/>
    </row>
    <row r="101" spans="1:16" x14ac:dyDescent="0.25">
      <c r="A101" s="20"/>
      <c r="B101" s="20"/>
      <c r="C101" s="20"/>
      <c r="D101" s="20"/>
      <c r="E101" s="20"/>
      <c r="F101" s="20"/>
      <c r="G101" s="16"/>
      <c r="H101" s="16"/>
      <c r="I101" s="16"/>
      <c r="J101" s="16"/>
      <c r="K101" s="16"/>
      <c r="L101" s="22"/>
      <c r="M101" s="22"/>
      <c r="N101" s="20"/>
      <c r="O101" s="20"/>
      <c r="P101" s="20"/>
    </row>
    <row r="102" spans="1:16" x14ac:dyDescent="0.25">
      <c r="A102" s="20"/>
      <c r="B102" s="20"/>
      <c r="C102" s="20"/>
      <c r="D102" s="20"/>
      <c r="E102" s="20"/>
      <c r="F102" s="20"/>
      <c r="G102" s="16"/>
      <c r="H102" s="16"/>
      <c r="I102" s="16"/>
      <c r="J102" s="16"/>
      <c r="K102" s="16"/>
      <c r="L102" s="22"/>
      <c r="M102" s="22"/>
      <c r="N102" s="20"/>
      <c r="O102" s="20"/>
      <c r="P102" s="20"/>
    </row>
    <row r="103" spans="1:16" x14ac:dyDescent="0.25">
      <c r="A103" s="20"/>
      <c r="B103" s="20"/>
      <c r="C103" s="20"/>
      <c r="D103" s="20"/>
      <c r="E103" s="20"/>
      <c r="F103" s="20"/>
      <c r="G103" s="16"/>
      <c r="H103" s="16"/>
      <c r="I103" s="16"/>
      <c r="J103" s="16"/>
      <c r="K103" s="16"/>
      <c r="L103" s="22"/>
      <c r="M103" s="22"/>
      <c r="N103" s="20"/>
      <c r="O103" s="20"/>
      <c r="P103" s="20"/>
    </row>
    <row r="104" spans="1:16" x14ac:dyDescent="0.25">
      <c r="A104" s="20"/>
      <c r="B104" s="20"/>
      <c r="C104" s="20"/>
      <c r="D104" s="20"/>
      <c r="E104" s="20"/>
      <c r="F104" s="20"/>
      <c r="G104" s="16"/>
      <c r="H104" s="16"/>
      <c r="I104" s="16"/>
      <c r="J104" s="16"/>
      <c r="K104" s="16"/>
      <c r="L104" s="22"/>
      <c r="M104" s="22"/>
      <c r="N104" s="20"/>
      <c r="O104" s="20"/>
      <c r="P104" s="20"/>
    </row>
  </sheetData>
  <mergeCells count="36">
    <mergeCell ref="N19:N20"/>
    <mergeCell ref="I19:I20"/>
    <mergeCell ref="J19:J20"/>
    <mergeCell ref="K19:K20"/>
    <mergeCell ref="L19:L20"/>
    <mergeCell ref="M19:M20"/>
    <mergeCell ref="O19:O20"/>
    <mergeCell ref="P19:P20"/>
    <mergeCell ref="M5:M6"/>
    <mergeCell ref="P5:P6"/>
    <mergeCell ref="C19:C20"/>
    <mergeCell ref="D19:D20"/>
    <mergeCell ref="E19:E20"/>
    <mergeCell ref="F19:F20"/>
    <mergeCell ref="G19:G20"/>
    <mergeCell ref="H19:H20"/>
    <mergeCell ref="G5:G6"/>
    <mergeCell ref="H5:H6"/>
    <mergeCell ref="I5:I6"/>
    <mergeCell ref="J5:J6"/>
    <mergeCell ref="K5:K6"/>
    <mergeCell ref="L5:L6"/>
    <mergeCell ref="D32:D33"/>
    <mergeCell ref="E32:E33"/>
    <mergeCell ref="C32:C33"/>
    <mergeCell ref="F32:F33"/>
    <mergeCell ref="G32:G33"/>
    <mergeCell ref="P32:P33"/>
    <mergeCell ref="H32:H33"/>
    <mergeCell ref="J32:J33"/>
    <mergeCell ref="M32:M33"/>
    <mergeCell ref="K32:K33"/>
    <mergeCell ref="L32:L33"/>
    <mergeCell ref="I32:I33"/>
    <mergeCell ref="N32:N33"/>
    <mergeCell ref="O32:O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 Luuka</dc:creator>
  <cp:keywords/>
  <dc:description/>
  <cp:lastModifiedBy>Luka Luuka</cp:lastModifiedBy>
  <cp:revision/>
  <dcterms:created xsi:type="dcterms:W3CDTF">2015-06-05T18:17:20Z</dcterms:created>
  <dcterms:modified xsi:type="dcterms:W3CDTF">2024-01-09T21:46:34Z</dcterms:modified>
  <cp:category/>
  <cp:contentStatus/>
</cp:coreProperties>
</file>