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a111afd4a5062b/Documents/"/>
    </mc:Choice>
  </mc:AlternateContent>
  <xr:revisionPtr revIDLastSave="460" documentId="8_{981C2C5C-4339-431D-B972-D77DA5922182}" xr6:coauthVersionLast="47" xr6:coauthVersionMax="47" xr10:uidLastSave="{53794A11-8FE5-4491-8ABE-D2AD553620FD}"/>
  <bookViews>
    <workbookView xWindow="-108" yWindow="-108" windowWidth="23256" windowHeight="12456" activeTab="2" xr2:uid="{87F83CC6-E44A-47AE-B8B8-2B181BDECE33}"/>
  </bookViews>
  <sheets>
    <sheet name="MARKSHEET" sheetId="1" r:id="rId1"/>
    <sheet name="SALARYSHEET" sheetId="2" r:id="rId2"/>
    <sheet name="ATTENDANCE 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3" l="1"/>
  <c r="C16" i="3"/>
  <c r="B17" i="3"/>
  <c r="B16" i="3"/>
  <c r="B3" i="3"/>
  <c r="L5" i="2"/>
  <c r="L6" i="2"/>
  <c r="L4" i="2"/>
  <c r="J5" i="2"/>
  <c r="J6" i="2"/>
  <c r="J4" i="2"/>
  <c r="I5" i="2"/>
  <c r="I6" i="2"/>
  <c r="I4" i="2"/>
  <c r="E6" i="2"/>
  <c r="G6" i="2" s="1"/>
  <c r="E5" i="2"/>
  <c r="G5" i="2" s="1"/>
  <c r="E4" i="2"/>
  <c r="G4" i="2" s="1"/>
  <c r="N6" i="1"/>
  <c r="N7" i="1"/>
  <c r="N5" i="1"/>
  <c r="M6" i="1"/>
  <c r="M7" i="1"/>
  <c r="M5" i="1"/>
  <c r="L6" i="1"/>
  <c r="L7" i="1"/>
  <c r="L5" i="1"/>
  <c r="K6" i="1"/>
  <c r="K7" i="1"/>
  <c r="K5" i="1"/>
  <c r="J6" i="1"/>
  <c r="J7" i="1"/>
  <c r="J5" i="1"/>
  <c r="I6" i="1"/>
  <c r="I7" i="1"/>
  <c r="I5" i="1"/>
  <c r="H6" i="1"/>
  <c r="H7" i="1"/>
  <c r="H5" i="1"/>
  <c r="G6" i="1"/>
  <c r="G7" i="1"/>
  <c r="G5" i="1"/>
  <c r="F6" i="1"/>
  <c r="F7" i="1"/>
  <c r="F5" i="1"/>
</calcChain>
</file>

<file path=xl/sharedStrings.xml><?xml version="1.0" encoding="utf-8"?>
<sst xmlns="http://schemas.openxmlformats.org/spreadsheetml/2006/main" count="275" uniqueCount="58">
  <si>
    <t xml:space="preserve">MARKSHEET </t>
  </si>
  <si>
    <t>NAME</t>
  </si>
  <si>
    <t>PHYSICS</t>
  </si>
  <si>
    <t>CHEMISTRY</t>
  </si>
  <si>
    <t>BIOLOGY</t>
  </si>
  <si>
    <t>IT</t>
  </si>
  <si>
    <t>TOTAL</t>
  </si>
  <si>
    <t>MAXIMUM</t>
  </si>
  <si>
    <t>MINIMUM</t>
  </si>
  <si>
    <t>AVERAGE</t>
  </si>
  <si>
    <t>%</t>
  </si>
  <si>
    <t>RANK</t>
  </si>
  <si>
    <t>GRADE</t>
  </si>
  <si>
    <t>CLASS</t>
  </si>
  <si>
    <t>RESULT</t>
  </si>
  <si>
    <t>name1</t>
  </si>
  <si>
    <t>name2</t>
  </si>
  <si>
    <t>name3</t>
  </si>
  <si>
    <t>.</t>
  </si>
  <si>
    <t>so on</t>
  </si>
  <si>
    <t xml:space="preserve"> </t>
  </si>
  <si>
    <t xml:space="preserve"> .</t>
  </si>
  <si>
    <t>Create  a table</t>
  </si>
  <si>
    <t>D</t>
  </si>
  <si>
    <t>C</t>
  </si>
  <si>
    <t>B</t>
  </si>
  <si>
    <t>A</t>
  </si>
  <si>
    <t>POOR</t>
  </si>
  <si>
    <t>GOOD</t>
  </si>
  <si>
    <t>V.GOOD</t>
  </si>
  <si>
    <t>EXCELLENT</t>
  </si>
  <si>
    <t>EMPLOYEE NAME</t>
  </si>
  <si>
    <t>SALARY</t>
  </si>
  <si>
    <t>ALLOWANCE</t>
  </si>
  <si>
    <t>ADVANCE SALARY</t>
  </si>
  <si>
    <t>RATE</t>
  </si>
  <si>
    <t>OVERTIME HOURS</t>
  </si>
  <si>
    <t>OVERTIME TOTAL</t>
  </si>
  <si>
    <t>NET SALARY</t>
  </si>
  <si>
    <t>PAID SALARY</t>
  </si>
  <si>
    <t>BALANCE SALARY</t>
  </si>
  <si>
    <t xml:space="preserve">ABSENT HOURS </t>
  </si>
  <si>
    <t>ABSENT TOTAL</t>
  </si>
  <si>
    <t>SALARY SHEET</t>
  </si>
  <si>
    <t>DATE</t>
  </si>
  <si>
    <t>TOTAL-P</t>
  </si>
  <si>
    <t>TOTAL-A</t>
  </si>
  <si>
    <t>NAME \ DAYS --&gt;</t>
  </si>
  <si>
    <t>Monday</t>
  </si>
  <si>
    <t>Tuesday</t>
  </si>
  <si>
    <t>Wednesday</t>
  </si>
  <si>
    <t>Thursday</t>
  </si>
  <si>
    <t>Friday</t>
  </si>
  <si>
    <t>Saturday</t>
  </si>
  <si>
    <t>Sunday</t>
  </si>
  <si>
    <t>ATTENDANCE SHEET</t>
  </si>
  <si>
    <t>P</t>
  </si>
  <si>
    <t>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</si>
</sst>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476984-CD6C-4FE0-8954-99D543666123}" name="Table2" displayName="Table2" ref="P5:R9" totalsRowShown="0">
  <autoFilter ref="P5:R9" xr:uid="{99476984-CD6C-4FE0-8954-99D543666123}"/>
  <tableColumns count="3">
    <tableColumn id="1" xr3:uid="{274325FA-0004-416A-A149-FE457A38BCDF}" name="%"/>
    <tableColumn id="2" xr3:uid="{FBEE511C-C27F-4F84-B585-E54EA7208B49}" name="GRADE"/>
    <tableColumn id="3" xr3:uid="{59063D7D-B042-4918-84F7-780E3EC67387}" name="CLA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BFBAA4-EBDC-4770-AD99-2F3222185C4C}" name="Table3" displayName="Table3" ref="A4:N11" totalsRowShown="0">
  <autoFilter ref="A4:N11" xr:uid="{6DBFBAA4-EBDC-4770-AD99-2F3222185C4C}"/>
  <tableColumns count="14">
    <tableColumn id="1" xr3:uid="{4D4CA6F9-C899-4853-AEA3-B2DACD46055E}" name="NAME"/>
    <tableColumn id="2" xr3:uid="{E909B0A8-B90B-41DF-9B02-EC424EAC5D7A}" name="PHYSICS"/>
    <tableColumn id="3" xr3:uid="{F5E165B6-291F-4E86-BA20-95952F29B5F1}" name="CHEMISTRY"/>
    <tableColumn id="4" xr3:uid="{F3B610AC-9416-4C74-851F-1466D989E984}" name="BIOLOGY"/>
    <tableColumn id="5" xr3:uid="{87217CD6-21BD-48B3-BABA-F18BD6B1E200}" name="IT"/>
    <tableColumn id="6" xr3:uid="{D47A37F0-8C04-42CD-A2F5-33F38DAB4489}" name="TOTAL"/>
    <tableColumn id="7" xr3:uid="{23575088-C675-4F8C-8541-C112BE7A483C}" name="MAXIMUM"/>
    <tableColumn id="8" xr3:uid="{8615AAF2-920C-41BB-8B59-0B3C49A9C7D3}" name="MINIMUM"/>
    <tableColumn id="9" xr3:uid="{99CD84E7-70DB-4101-AEA7-0B0D336A2EB2}" name="AVERAGE"/>
    <tableColumn id="10" xr3:uid="{A5EBC746-9356-44FD-A00B-C41DB8B70E2D}" name="%"/>
    <tableColumn id="11" xr3:uid="{8865B392-2FB6-4B81-B962-4E4AE5E34048}" name="RANK"/>
    <tableColumn id="12" xr3:uid="{2C8E6657-38B6-4BA4-A705-0367CFD4ABBE}" name="GRADE"/>
    <tableColumn id="13" xr3:uid="{F69620D8-DEF2-4749-BF04-5511AA5DBF19}" name="CLASS"/>
    <tableColumn id="14" xr3:uid="{427A6722-E914-416E-945F-F9D0484FAA3A}" name="RESUL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6ED530-0220-470B-9D94-BD161425B202}" name="Table4" displayName="Table4" ref="A3:L11" totalsRowShown="0">
  <autoFilter ref="A3:L11" xr:uid="{466ED530-0220-470B-9D94-BD161425B202}"/>
  <tableColumns count="12">
    <tableColumn id="1" xr3:uid="{82B73F86-B638-424B-83AE-5A420EB04968}" name="EMPLOYEE NAME"/>
    <tableColumn id="2" xr3:uid="{A6765A15-0709-42D8-8D4D-E0C91CA9B0F2}" name="SALARY"/>
    <tableColumn id="3" xr3:uid="{18A7830E-5D96-4134-845B-029DEBA15BD5}" name="ALLOWANCE"/>
    <tableColumn id="4" xr3:uid="{DF8E6C9E-90D4-48F1-BBD0-FE513523F08A}" name="ADVANCE SALARY"/>
    <tableColumn id="5" xr3:uid="{C5E39B9E-DD21-4748-979E-85B544115739}" name="RATE"/>
    <tableColumn id="6" xr3:uid="{60943CFE-9570-4804-81E9-254C62D0559C}" name="OVERTIME HOURS"/>
    <tableColumn id="7" xr3:uid="{FAC86332-D58F-4467-A344-E70ECF777C3D}" name="OVERTIME TOTAL"/>
    <tableColumn id="8" xr3:uid="{94A68C5C-2192-4F30-94E8-D4011F5E580D}" name="ABSENT HOURS "/>
    <tableColumn id="9" xr3:uid="{DDC31415-34CE-4C6E-BC69-793A5BC57496}" name="ABSENT TOTAL"/>
    <tableColumn id="10" xr3:uid="{AFE2B928-21BC-4F7C-8C15-FC4D830C859C}" name="NET SALARY"/>
    <tableColumn id="11" xr3:uid="{030310B1-62B1-430D-8F68-454F39F278AF}" name="PAID SALARY"/>
    <tableColumn id="12" xr3:uid="{1FEF1CB6-F9E9-4282-9725-8BAECF5953EF}" name="BALANCE SALARY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61DF74-E601-49E7-BDE3-E5503F34839B}" name="Table7" displayName="Table7" ref="A4:H15" totalsRowShown="0" headerRowDxfId="5">
  <tableColumns count="8">
    <tableColumn id="1" xr3:uid="{08A77A89-89F0-4D0B-9A2C-DC8E321A17FC}" name="NAME \ DAYS --&gt;"/>
    <tableColumn id="2" xr3:uid="{90EA4631-D6F2-4F4A-9136-4AE97441C2E8}" name="Monday"/>
    <tableColumn id="3" xr3:uid="{33A814C7-0C4E-4160-B4DB-A1193748D884}" name="Tuesday"/>
    <tableColumn id="4" xr3:uid="{5CFE41EE-891A-436E-92B7-DBCAD1FEFEE9}" name="Wednesday"/>
    <tableColumn id="5" xr3:uid="{CACB082E-28AC-47E6-B386-78469B01EE5F}" name="Thursday"/>
    <tableColumn id="6" xr3:uid="{CEF86892-8F53-432D-ABCD-36786E475CCD}" name="Friday"/>
    <tableColumn id="7" xr3:uid="{310C308D-FA07-42E8-971C-7D218E7470BE}" name="Saturday"/>
    <tableColumn id="8" xr3:uid="{BA9D8231-5068-4A6B-B924-89B0490E53F5}" name="Sunday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1ABC-03F9-43B2-87D8-9D7FA3756AA4}">
  <dimension ref="A1:R14"/>
  <sheetViews>
    <sheetView showGridLines="0" zoomScale="120" zoomScaleNormal="120" workbookViewId="0">
      <selection activeCell="R15" sqref="R15"/>
    </sheetView>
  </sheetViews>
  <sheetFormatPr defaultRowHeight="14.4" x14ac:dyDescent="0.3"/>
  <cols>
    <col min="1" max="1" width="8.5546875" bestFit="1" customWidth="1"/>
    <col min="2" max="2" width="10.21875" bestFit="1" customWidth="1"/>
    <col min="3" max="3" width="13" bestFit="1" customWidth="1"/>
    <col min="4" max="4" width="10.6640625" bestFit="1" customWidth="1"/>
    <col min="5" max="5" width="5.44140625" bestFit="1" customWidth="1"/>
    <col min="6" max="6" width="8.6640625" bestFit="1" customWidth="1"/>
    <col min="7" max="7" width="12.77734375" bestFit="1" customWidth="1"/>
    <col min="8" max="8" width="12.33203125" bestFit="1" customWidth="1"/>
    <col min="9" max="9" width="11.21875" bestFit="1" customWidth="1"/>
    <col min="10" max="10" width="6" bestFit="1" customWidth="1"/>
    <col min="11" max="11" width="8" bestFit="1" customWidth="1"/>
    <col min="12" max="12" width="9" bestFit="1" customWidth="1"/>
    <col min="13" max="13" width="8.44140625" bestFit="1" customWidth="1"/>
    <col min="14" max="14" width="9.5546875" bestFit="1" customWidth="1"/>
    <col min="16" max="16" width="4.6640625" bestFit="1" customWidth="1"/>
    <col min="17" max="17" width="9" bestFit="1" customWidth="1"/>
    <col min="18" max="18" width="10.21875" bestFit="1" customWidth="1"/>
  </cols>
  <sheetData>
    <row r="1" spans="1:18" ht="14.4" customHeight="1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8" x14ac:dyDescent="0.3">
      <c r="F3" t="s">
        <v>20</v>
      </c>
    </row>
    <row r="4" spans="1:18" ht="15.6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P4" s="6" t="s">
        <v>22</v>
      </c>
      <c r="Q4" s="6"/>
      <c r="R4" s="6"/>
    </row>
    <row r="5" spans="1:18" x14ac:dyDescent="0.3">
      <c r="A5" t="s">
        <v>15</v>
      </c>
      <c r="B5">
        <v>67</v>
      </c>
      <c r="C5">
        <v>37</v>
      </c>
      <c r="D5">
        <v>88</v>
      </c>
      <c r="E5">
        <v>65</v>
      </c>
      <c r="F5">
        <f>SUM(B5:E5)</f>
        <v>257</v>
      </c>
      <c r="G5">
        <f>MAX(B5:E5)</f>
        <v>88</v>
      </c>
      <c r="H5">
        <f>MIN(B5:E5)</f>
        <v>37</v>
      </c>
      <c r="I5">
        <f>AVERAGE(B5:E5)</f>
        <v>64.25</v>
      </c>
      <c r="J5">
        <f>F5*100/400</f>
        <v>64.25</v>
      </c>
      <c r="K5">
        <f>RANK(J5,J5:J7)</f>
        <v>3</v>
      </c>
      <c r="L5" t="str">
        <f>VLOOKUP(J5,Table2[],2)</f>
        <v>C</v>
      </c>
      <c r="M5" t="str">
        <f>VLOOKUP(J5,Table2[],3)</f>
        <v>GOOD</v>
      </c>
      <c r="N5" t="str">
        <f>IF(H5&gt;=35,"PASS","FAIL")</f>
        <v>PASS</v>
      </c>
      <c r="P5" t="s">
        <v>10</v>
      </c>
      <c r="Q5" t="s">
        <v>12</v>
      </c>
      <c r="R5" t="s">
        <v>13</v>
      </c>
    </row>
    <row r="6" spans="1:18" x14ac:dyDescent="0.3">
      <c r="A6" t="s">
        <v>16</v>
      </c>
      <c r="B6">
        <v>77</v>
      </c>
      <c r="C6">
        <v>65</v>
      </c>
      <c r="D6">
        <v>76</v>
      </c>
      <c r="E6">
        <v>74</v>
      </c>
      <c r="F6">
        <f t="shared" ref="F6:F7" si="0">SUM(B6:E6)</f>
        <v>292</v>
      </c>
      <c r="G6">
        <f t="shared" ref="G6:G7" si="1">MAX(B6:E6)</f>
        <v>77</v>
      </c>
      <c r="H6">
        <f t="shared" ref="H6:H7" si="2">MIN(B6:E6)</f>
        <v>65</v>
      </c>
      <c r="I6">
        <f t="shared" ref="I6:I7" si="3">AVERAGE(B6:E6)</f>
        <v>73</v>
      </c>
      <c r="J6">
        <f t="shared" ref="J6:J7" si="4">F6*100/400</f>
        <v>73</v>
      </c>
      <c r="K6">
        <f t="shared" ref="K6:K7" si="5">RANK(J6,J6:J8)</f>
        <v>2</v>
      </c>
      <c r="L6" t="str">
        <f>VLOOKUP(J6,Table2[],2)</f>
        <v>C</v>
      </c>
      <c r="M6" t="str">
        <f>VLOOKUP(J6,Table2[],3)</f>
        <v>GOOD</v>
      </c>
      <c r="N6" t="str">
        <f t="shared" ref="N6:N7" si="6">IF(H6&gt;=35,"PASS","FAIL")</f>
        <v>PASS</v>
      </c>
      <c r="P6">
        <v>35</v>
      </c>
      <c r="Q6" t="s">
        <v>23</v>
      </c>
      <c r="R6" t="s">
        <v>27</v>
      </c>
    </row>
    <row r="7" spans="1:18" x14ac:dyDescent="0.3">
      <c r="A7" t="s">
        <v>17</v>
      </c>
      <c r="B7">
        <v>54</v>
      </c>
      <c r="C7">
        <v>69</v>
      </c>
      <c r="D7">
        <v>98</v>
      </c>
      <c r="E7">
        <v>79</v>
      </c>
      <c r="F7">
        <f t="shared" si="0"/>
        <v>300</v>
      </c>
      <c r="G7">
        <f t="shared" si="1"/>
        <v>98</v>
      </c>
      <c r="H7">
        <f t="shared" si="2"/>
        <v>54</v>
      </c>
      <c r="I7">
        <f t="shared" si="3"/>
        <v>75</v>
      </c>
      <c r="J7">
        <f t="shared" si="4"/>
        <v>75</v>
      </c>
      <c r="K7">
        <f t="shared" si="5"/>
        <v>1</v>
      </c>
      <c r="L7" t="str">
        <f>VLOOKUP(J7,Table2[],2)</f>
        <v>B</v>
      </c>
      <c r="M7" t="str">
        <f>VLOOKUP(J7,Table2[],3)</f>
        <v>V.GOOD</v>
      </c>
      <c r="N7" t="str">
        <f t="shared" si="6"/>
        <v>PASS</v>
      </c>
      <c r="P7">
        <v>55</v>
      </c>
      <c r="Q7" t="s">
        <v>24</v>
      </c>
      <c r="R7" t="s">
        <v>28</v>
      </c>
    </row>
    <row r="8" spans="1:18" x14ac:dyDescent="0.3">
      <c r="A8" t="s">
        <v>18</v>
      </c>
      <c r="B8" t="s">
        <v>18</v>
      </c>
      <c r="C8" t="s">
        <v>18</v>
      </c>
      <c r="D8" t="s">
        <v>18</v>
      </c>
      <c r="E8" t="s">
        <v>18</v>
      </c>
      <c r="F8" t="s">
        <v>21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P8">
        <v>75</v>
      </c>
      <c r="Q8" t="s">
        <v>25</v>
      </c>
      <c r="R8" t="s">
        <v>29</v>
      </c>
    </row>
    <row r="9" spans="1:18" x14ac:dyDescent="0.3">
      <c r="A9" t="s">
        <v>18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P9">
        <v>85</v>
      </c>
      <c r="Q9" t="s">
        <v>26</v>
      </c>
      <c r="R9" t="s">
        <v>30</v>
      </c>
    </row>
    <row r="10" spans="1:18" x14ac:dyDescent="0.3">
      <c r="A10" t="s">
        <v>18</v>
      </c>
      <c r="B10" t="s">
        <v>18</v>
      </c>
      <c r="C10" t="s">
        <v>18</v>
      </c>
      <c r="D10" t="s">
        <v>18</v>
      </c>
      <c r="E10" t="s">
        <v>18</v>
      </c>
      <c r="F10" t="s">
        <v>18</v>
      </c>
      <c r="G10" t="s">
        <v>18</v>
      </c>
      <c r="H10" t="s">
        <v>18</v>
      </c>
      <c r="I10" t="s">
        <v>18</v>
      </c>
      <c r="J10" t="s">
        <v>18</v>
      </c>
      <c r="K10" t="s">
        <v>18</v>
      </c>
      <c r="L10" t="s">
        <v>18</v>
      </c>
      <c r="M10" t="s">
        <v>18</v>
      </c>
      <c r="N10" t="s">
        <v>18</v>
      </c>
    </row>
    <row r="11" spans="1:18" x14ac:dyDescent="0.3">
      <c r="A11" t="s">
        <v>19</v>
      </c>
      <c r="B11" t="s">
        <v>19</v>
      </c>
      <c r="C11" t="s">
        <v>19</v>
      </c>
      <c r="D11" t="s">
        <v>19</v>
      </c>
      <c r="E11" t="s">
        <v>19</v>
      </c>
      <c r="F11" t="s">
        <v>19</v>
      </c>
      <c r="G11" t="s">
        <v>19</v>
      </c>
      <c r="H11" t="s">
        <v>19</v>
      </c>
      <c r="I11" t="s">
        <v>19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</row>
    <row r="13" spans="1:18" x14ac:dyDescent="0.3">
      <c r="A13" t="s">
        <v>20</v>
      </c>
    </row>
    <row r="14" spans="1:18" x14ac:dyDescent="0.3">
      <c r="A14" s="1" t="s">
        <v>20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</sheetData>
  <mergeCells count="2">
    <mergeCell ref="P4:R4"/>
    <mergeCell ref="A1:N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7C848-1DD6-4DDA-9CF8-59B75C869E6D}">
  <dimension ref="A1:L11"/>
  <sheetViews>
    <sheetView showGridLines="0" workbookViewId="0">
      <selection activeCell="D16" sqref="D16"/>
    </sheetView>
  </sheetViews>
  <sheetFormatPr defaultRowHeight="14.4" x14ac:dyDescent="0.3"/>
  <cols>
    <col min="1" max="1" width="18.21875" bestFit="1" customWidth="1"/>
    <col min="2" max="2" width="9.6640625" bestFit="1" customWidth="1"/>
    <col min="3" max="3" width="14" bestFit="1" customWidth="1"/>
    <col min="4" max="4" width="18.5546875" bestFit="1" customWidth="1"/>
    <col min="5" max="5" width="12" bestFit="1" customWidth="1"/>
    <col min="6" max="6" width="18.77734375" bestFit="1" customWidth="1"/>
    <col min="7" max="7" width="18.21875" bestFit="1" customWidth="1"/>
    <col min="8" max="8" width="16.88671875" bestFit="1" customWidth="1"/>
    <col min="9" max="9" width="15.88671875" bestFit="1" customWidth="1"/>
    <col min="10" max="10" width="13.44140625" bestFit="1" customWidth="1"/>
    <col min="11" max="11" width="14.21875" bestFit="1" customWidth="1"/>
    <col min="12" max="12" width="18.109375" bestFit="1" customWidth="1"/>
  </cols>
  <sheetData>
    <row r="1" spans="1:12" x14ac:dyDescent="0.3">
      <c r="A1" s="7" t="s">
        <v>43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3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41</v>
      </c>
      <c r="I3" t="s">
        <v>42</v>
      </c>
      <c r="J3" t="s">
        <v>38</v>
      </c>
      <c r="K3" t="s">
        <v>39</v>
      </c>
      <c r="L3" t="s">
        <v>40</v>
      </c>
    </row>
    <row r="4" spans="1:12" x14ac:dyDescent="0.3">
      <c r="A4" t="s">
        <v>15</v>
      </c>
      <c r="B4">
        <v>25000</v>
      </c>
      <c r="C4">
        <v>5000</v>
      </c>
      <c r="D4">
        <v>10000</v>
      </c>
      <c r="E4">
        <f>B4/10/30</f>
        <v>83.333333333333329</v>
      </c>
      <c r="F4">
        <v>10</v>
      </c>
      <c r="G4">
        <f>E4*F4</f>
        <v>833.33333333333326</v>
      </c>
      <c r="H4">
        <v>5</v>
      </c>
      <c r="I4">
        <f>E4*H4</f>
        <v>416.66666666666663</v>
      </c>
      <c r="J4">
        <f>B4+C4-D4+G4-I4</f>
        <v>20416.666666666664</v>
      </c>
      <c r="K4">
        <v>20000</v>
      </c>
      <c r="L4">
        <f>J4-K4</f>
        <v>416.66666666666424</v>
      </c>
    </row>
    <row r="5" spans="1:12" x14ac:dyDescent="0.3">
      <c r="A5" t="s">
        <v>16</v>
      </c>
      <c r="B5">
        <v>35000</v>
      </c>
      <c r="C5">
        <v>6000</v>
      </c>
      <c r="D5">
        <v>9000</v>
      </c>
      <c r="E5">
        <f>B5/10/30</f>
        <v>116.66666666666667</v>
      </c>
      <c r="F5">
        <v>5</v>
      </c>
      <c r="G5">
        <f t="shared" ref="G5:G6" si="0">E5*F5</f>
        <v>583.33333333333337</v>
      </c>
      <c r="H5">
        <v>4</v>
      </c>
      <c r="I5">
        <f t="shared" ref="I5:I6" si="1">E5*H5</f>
        <v>466.66666666666669</v>
      </c>
      <c r="J5">
        <f t="shared" ref="J5:J6" si="2">B5+C5-D5+G5-I5</f>
        <v>32116.666666666664</v>
      </c>
      <c r="K5">
        <v>30000</v>
      </c>
      <c r="L5">
        <f t="shared" ref="L5:L6" si="3">J5-K5</f>
        <v>2116.6666666666642</v>
      </c>
    </row>
    <row r="6" spans="1:12" x14ac:dyDescent="0.3">
      <c r="A6" t="s">
        <v>17</v>
      </c>
      <c r="B6">
        <v>50000</v>
      </c>
      <c r="C6">
        <v>8000</v>
      </c>
      <c r="D6">
        <v>12000</v>
      </c>
      <c r="E6">
        <f>B6/10/30</f>
        <v>166.66666666666666</v>
      </c>
      <c r="F6">
        <v>7</v>
      </c>
      <c r="G6">
        <f t="shared" si="0"/>
        <v>1166.6666666666665</v>
      </c>
      <c r="H6">
        <v>5</v>
      </c>
      <c r="I6">
        <f t="shared" si="1"/>
        <v>833.33333333333326</v>
      </c>
      <c r="J6">
        <f t="shared" si="2"/>
        <v>46333.333333333328</v>
      </c>
      <c r="K6">
        <v>45000</v>
      </c>
      <c r="L6">
        <f t="shared" si="3"/>
        <v>1333.3333333333285</v>
      </c>
    </row>
    <row r="7" spans="1:12" x14ac:dyDescent="0.3">
      <c r="A7" t="s">
        <v>18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</row>
    <row r="8" spans="1:12" x14ac:dyDescent="0.3">
      <c r="A8" t="s">
        <v>18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</row>
    <row r="9" spans="1:12" x14ac:dyDescent="0.3">
      <c r="A9" t="s">
        <v>18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</row>
    <row r="10" spans="1:12" x14ac:dyDescent="0.3">
      <c r="A10" t="s">
        <v>18</v>
      </c>
      <c r="B10" t="s">
        <v>18</v>
      </c>
      <c r="C10" t="s">
        <v>18</v>
      </c>
      <c r="D10" t="s">
        <v>18</v>
      </c>
      <c r="E10" t="s">
        <v>18</v>
      </c>
      <c r="F10" t="s">
        <v>18</v>
      </c>
      <c r="G10" t="s">
        <v>18</v>
      </c>
      <c r="H10" t="s">
        <v>18</v>
      </c>
      <c r="I10" t="s">
        <v>18</v>
      </c>
      <c r="J10" t="s">
        <v>18</v>
      </c>
      <c r="K10" t="s">
        <v>18</v>
      </c>
      <c r="L10" t="s">
        <v>18</v>
      </c>
    </row>
    <row r="11" spans="1:12" x14ac:dyDescent="0.3">
      <c r="A11" t="s">
        <v>19</v>
      </c>
      <c r="B11" t="s">
        <v>19</v>
      </c>
      <c r="C11" t="s">
        <v>19</v>
      </c>
      <c r="D11" t="s">
        <v>19</v>
      </c>
      <c r="E11" t="s">
        <v>19</v>
      </c>
      <c r="F11" t="s">
        <v>19</v>
      </c>
      <c r="G11" t="s">
        <v>19</v>
      </c>
      <c r="H11" t="s">
        <v>19</v>
      </c>
      <c r="I11" t="s">
        <v>19</v>
      </c>
      <c r="J11" t="s">
        <v>19</v>
      </c>
      <c r="K11" t="s">
        <v>19</v>
      </c>
      <c r="L11" t="s">
        <v>19</v>
      </c>
    </row>
  </sheetData>
  <mergeCells count="1">
    <mergeCell ref="A1:L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2CE5-9A62-4D22-BD4F-2BF55ACFB1DA}">
  <dimension ref="A1:H17"/>
  <sheetViews>
    <sheetView showGridLines="0" tabSelected="1" zoomScale="140" zoomScaleNormal="140" workbookViewId="0">
      <selection activeCell="R9" sqref="R9"/>
    </sheetView>
  </sheetViews>
  <sheetFormatPr defaultRowHeight="14.4" x14ac:dyDescent="0.3"/>
  <cols>
    <col min="1" max="1" width="17.6640625" bestFit="1" customWidth="1"/>
    <col min="2" max="3" width="10.33203125" bestFit="1" customWidth="1"/>
    <col min="4" max="4" width="13.109375" bestFit="1" customWidth="1"/>
    <col min="5" max="5" width="11" bestFit="1" customWidth="1"/>
    <col min="6" max="6" width="10.33203125" bestFit="1" customWidth="1"/>
    <col min="7" max="7" width="10.77734375" bestFit="1" customWidth="1"/>
    <col min="8" max="8" width="10.33203125" bestFit="1" customWidth="1"/>
    <col min="9" max="9" width="11.33203125" bestFit="1" customWidth="1"/>
    <col min="10" max="10" width="11.21875" bestFit="1" customWidth="1"/>
    <col min="11" max="11" width="3.77734375" bestFit="1" customWidth="1"/>
    <col min="12" max="12" width="4.77734375" bestFit="1" customWidth="1"/>
    <col min="13" max="13" width="4.33203125" bestFit="1" customWidth="1"/>
    <col min="14" max="14" width="4.77734375" bestFit="1" customWidth="1"/>
    <col min="15" max="15" width="7.77734375" bestFit="1" customWidth="1"/>
  </cols>
  <sheetData>
    <row r="1" spans="1:8" ht="14.4" customHeight="1" x14ac:dyDescent="0.3">
      <c r="A1" s="7" t="s">
        <v>55</v>
      </c>
      <c r="B1" s="7"/>
      <c r="C1" s="7"/>
      <c r="D1" s="7"/>
      <c r="E1" s="7"/>
      <c r="F1" s="7"/>
      <c r="G1" s="7"/>
      <c r="H1" s="7"/>
    </row>
    <row r="2" spans="1:8" x14ac:dyDescent="0.3">
      <c r="A2" s="7"/>
      <c r="B2" s="7"/>
      <c r="C2" s="7"/>
      <c r="D2" s="7"/>
      <c r="E2" s="7"/>
      <c r="F2" s="7"/>
      <c r="G2" s="7"/>
      <c r="H2" s="7"/>
    </row>
    <row r="3" spans="1:8" x14ac:dyDescent="0.3">
      <c r="A3" s="2" t="s">
        <v>44</v>
      </c>
      <c r="B3" s="3">
        <f ca="1">TODAY()</f>
        <v>45334</v>
      </c>
      <c r="C3" s="3">
        <v>45335</v>
      </c>
      <c r="D3" s="3">
        <v>45336</v>
      </c>
      <c r="E3" s="3">
        <v>45337</v>
      </c>
      <c r="F3" s="3">
        <v>45428</v>
      </c>
      <c r="G3" s="3">
        <v>45429</v>
      </c>
      <c r="H3" s="3">
        <v>45340</v>
      </c>
    </row>
    <row r="4" spans="1:8" x14ac:dyDescent="0.3">
      <c r="A4" s="5" t="s">
        <v>47</v>
      </c>
      <c r="B4" s="5" t="s">
        <v>48</v>
      </c>
      <c r="C4" s="5" t="s">
        <v>49</v>
      </c>
      <c r="D4" s="5" t="s">
        <v>50</v>
      </c>
      <c r="E4" s="5" t="s">
        <v>51</v>
      </c>
      <c r="F4" s="5" t="s">
        <v>52</v>
      </c>
      <c r="G4" s="5" t="s">
        <v>53</v>
      </c>
      <c r="H4" s="5" t="s">
        <v>54</v>
      </c>
    </row>
    <row r="5" spans="1:8" x14ac:dyDescent="0.3">
      <c r="A5" t="s">
        <v>15</v>
      </c>
      <c r="B5" t="s">
        <v>56</v>
      </c>
      <c r="C5" t="s">
        <v>56</v>
      </c>
      <c r="D5" t="s">
        <v>56</v>
      </c>
      <c r="E5" t="s">
        <v>56</v>
      </c>
      <c r="F5" t="s">
        <v>56</v>
      </c>
      <c r="G5" t="s">
        <v>56</v>
      </c>
      <c r="H5" t="s">
        <v>57</v>
      </c>
    </row>
    <row r="6" spans="1:8" x14ac:dyDescent="0.3">
      <c r="A6" t="s">
        <v>16</v>
      </c>
      <c r="B6" t="s">
        <v>56</v>
      </c>
      <c r="C6" t="s">
        <v>56</v>
      </c>
      <c r="D6" t="s">
        <v>26</v>
      </c>
      <c r="E6" t="s">
        <v>26</v>
      </c>
      <c r="F6" t="s">
        <v>56</v>
      </c>
      <c r="G6" t="s">
        <v>26</v>
      </c>
      <c r="H6" t="s">
        <v>57</v>
      </c>
    </row>
    <row r="7" spans="1:8" x14ac:dyDescent="0.3">
      <c r="A7" t="s">
        <v>17</v>
      </c>
      <c r="B7" t="s">
        <v>56</v>
      </c>
      <c r="C7" t="s">
        <v>56</v>
      </c>
      <c r="D7" t="s">
        <v>26</v>
      </c>
      <c r="E7" t="s">
        <v>56</v>
      </c>
      <c r="F7" t="s">
        <v>56</v>
      </c>
      <c r="G7" t="s">
        <v>56</v>
      </c>
      <c r="H7" t="s">
        <v>57</v>
      </c>
    </row>
    <row r="8" spans="1:8" x14ac:dyDescent="0.3">
      <c r="A8" t="s">
        <v>18</v>
      </c>
      <c r="B8" t="s">
        <v>26</v>
      </c>
      <c r="C8" t="s">
        <v>56</v>
      </c>
      <c r="D8" t="s">
        <v>56</v>
      </c>
      <c r="E8" t="s">
        <v>56</v>
      </c>
      <c r="F8" t="s">
        <v>56</v>
      </c>
      <c r="G8" t="s">
        <v>56</v>
      </c>
      <c r="H8" t="s">
        <v>57</v>
      </c>
    </row>
    <row r="9" spans="1:8" x14ac:dyDescent="0.3">
      <c r="A9" t="s">
        <v>18</v>
      </c>
      <c r="B9" t="s">
        <v>26</v>
      </c>
      <c r="C9" t="s">
        <v>56</v>
      </c>
      <c r="D9" t="s">
        <v>56</v>
      </c>
      <c r="E9" t="s">
        <v>56</v>
      </c>
      <c r="F9" t="s">
        <v>26</v>
      </c>
      <c r="G9" t="s">
        <v>56</v>
      </c>
      <c r="H9" t="s">
        <v>57</v>
      </c>
    </row>
    <row r="10" spans="1:8" x14ac:dyDescent="0.3">
      <c r="A10" t="s">
        <v>18</v>
      </c>
      <c r="B10" t="s">
        <v>26</v>
      </c>
      <c r="C10" t="s">
        <v>56</v>
      </c>
      <c r="D10" t="s">
        <v>56</v>
      </c>
      <c r="E10" t="s">
        <v>56</v>
      </c>
      <c r="F10" t="s">
        <v>56</v>
      </c>
      <c r="G10" t="s">
        <v>56</v>
      </c>
      <c r="H10" t="s">
        <v>57</v>
      </c>
    </row>
    <row r="11" spans="1:8" x14ac:dyDescent="0.3">
      <c r="A11" t="s">
        <v>18</v>
      </c>
      <c r="B11" t="s">
        <v>26</v>
      </c>
      <c r="C11" t="s">
        <v>26</v>
      </c>
      <c r="D11" t="s">
        <v>56</v>
      </c>
      <c r="E11" t="s">
        <v>56</v>
      </c>
      <c r="F11" t="s">
        <v>56</v>
      </c>
      <c r="G11" t="s">
        <v>56</v>
      </c>
      <c r="H11" t="s">
        <v>57</v>
      </c>
    </row>
    <row r="12" spans="1:8" x14ac:dyDescent="0.3">
      <c r="A12" t="s">
        <v>18</v>
      </c>
      <c r="B12" t="s">
        <v>56</v>
      </c>
      <c r="C12" t="s">
        <v>26</v>
      </c>
      <c r="D12" t="s">
        <v>56</v>
      </c>
      <c r="E12" t="s">
        <v>56</v>
      </c>
      <c r="F12" t="s">
        <v>56</v>
      </c>
      <c r="G12" t="s">
        <v>56</v>
      </c>
      <c r="H12" t="s">
        <v>57</v>
      </c>
    </row>
    <row r="13" spans="1:8" x14ac:dyDescent="0.3">
      <c r="A13" t="s">
        <v>18</v>
      </c>
      <c r="B13" t="s">
        <v>56</v>
      </c>
      <c r="C13" t="s">
        <v>26</v>
      </c>
      <c r="D13" t="s">
        <v>26</v>
      </c>
      <c r="E13" t="s">
        <v>26</v>
      </c>
      <c r="F13" t="s">
        <v>56</v>
      </c>
      <c r="G13" t="s">
        <v>56</v>
      </c>
      <c r="H13" t="s">
        <v>57</v>
      </c>
    </row>
    <row r="14" spans="1:8" x14ac:dyDescent="0.3">
      <c r="A14" t="s">
        <v>18</v>
      </c>
      <c r="B14" t="s">
        <v>56</v>
      </c>
      <c r="C14" t="s">
        <v>56</v>
      </c>
      <c r="D14" t="s">
        <v>56</v>
      </c>
      <c r="E14" t="s">
        <v>56</v>
      </c>
      <c r="F14" t="s">
        <v>56</v>
      </c>
      <c r="G14" t="s">
        <v>56</v>
      </c>
      <c r="H14" t="s">
        <v>57</v>
      </c>
    </row>
    <row r="15" spans="1:8" x14ac:dyDescent="0.3">
      <c r="A15" t="s">
        <v>19</v>
      </c>
      <c r="B15" t="s">
        <v>56</v>
      </c>
      <c r="C15" t="s">
        <v>56</v>
      </c>
      <c r="D15" t="s">
        <v>56</v>
      </c>
      <c r="E15" t="s">
        <v>56</v>
      </c>
      <c r="F15" t="s">
        <v>56</v>
      </c>
      <c r="G15" t="s">
        <v>56</v>
      </c>
      <c r="H15" t="s">
        <v>57</v>
      </c>
    </row>
    <row r="16" spans="1:8" x14ac:dyDescent="0.3">
      <c r="A16" s="4" t="s">
        <v>45</v>
      </c>
      <c r="B16" s="4">
        <f>COUNTIF(B5:B15,"P")</f>
        <v>7</v>
      </c>
      <c r="C16" s="4">
        <f>COUNTIF(C5:C15,"P")</f>
        <v>8</v>
      </c>
      <c r="D16" s="4" t="s">
        <v>18</v>
      </c>
      <c r="E16" s="4" t="s">
        <v>18</v>
      </c>
      <c r="F16" s="4" t="s">
        <v>18</v>
      </c>
      <c r="G16" s="4" t="s">
        <v>18</v>
      </c>
      <c r="H16" s="4" t="s">
        <v>18</v>
      </c>
    </row>
    <row r="17" spans="1:8" x14ac:dyDescent="0.3">
      <c r="A17" s="5" t="s">
        <v>46</v>
      </c>
      <c r="B17" s="5">
        <f>COUNTIF(B5:B15,"A")</f>
        <v>4</v>
      </c>
      <c r="C17" s="5">
        <f>COUNTIF(C5:C15,"A")</f>
        <v>3</v>
      </c>
      <c r="D17" s="5" t="s">
        <v>18</v>
      </c>
      <c r="E17" s="5" t="s">
        <v>18</v>
      </c>
      <c r="F17" s="5" t="s">
        <v>18</v>
      </c>
      <c r="G17" s="5" t="s">
        <v>18</v>
      </c>
      <c r="H17" s="5" t="s">
        <v>18</v>
      </c>
    </row>
  </sheetData>
  <mergeCells count="1">
    <mergeCell ref="A1:H2"/>
  </mergeCells>
  <conditionalFormatting sqref="B5:G15 D16:G17">
    <cfRule type="containsText" dxfId="4" priority="1" operator="containsText" text="A">
      <formula>NOT(ISERROR(SEARCH("A",B5)))</formula>
    </cfRule>
    <cfRule type="containsText" dxfId="3" priority="2" operator="containsText" text=" A">
      <formula>NOT(ISERROR(SEARCH(" A",B5)))</formula>
    </cfRule>
  </conditionalFormatting>
  <conditionalFormatting sqref="H5:H15">
    <cfRule type="notContainsBlanks" dxfId="2" priority="3">
      <formula>LEN(TRIM(H5))&gt;0</formula>
    </cfRule>
    <cfRule type="containsText" dxfId="1" priority="4" operator="containsText" text="A">
      <formula>NOT(ISERROR(SEARCH("A",H5)))</formula>
    </cfRule>
    <cfRule type="containsText" dxfId="0" priority="5" operator="containsText" text="P">
      <formula>NOT(ISERROR(SEARCH("P",H5)))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MARKSHEET</vt:lpstr>
      <vt:lpstr>SALARYSHEET</vt:lpstr>
      <vt:lpstr>ATTENDANCE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harshita sharma</dc:creator>
  <cp:lastModifiedBy>harshita sharma</cp:lastModifiedBy>
  <dcterms:created xsi:type="dcterms:W3CDTF">2024-02-11T14:11:41Z</dcterms:created>
  <dcterms:modified xsi:type="dcterms:W3CDTF">2024-02-12T04:43:20Z</dcterms:modified>
</cp:coreProperties>
</file>