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7" yWindow="115" windowWidth="15875" windowHeight="9055"/>
  </bookViews>
  <sheets>
    <sheet name="2017 (2)" sheetId="2" r:id="rId1"/>
    <sheet name="2017" sheetId="1" r:id="rId2"/>
  </sheets>
  <calcPr calcId="125725"/>
</workbook>
</file>

<file path=xl/calcChain.xml><?xml version="1.0" encoding="utf-8"?>
<calcChain xmlns="http://schemas.openxmlformats.org/spreadsheetml/2006/main">
  <c r="B53" i="2"/>
  <c r="B52"/>
  <c r="B51"/>
  <c r="B44"/>
  <c r="B56" s="1"/>
  <c r="C56" i="1"/>
  <c r="D56"/>
  <c r="D53"/>
  <c r="D52"/>
  <c r="D51"/>
  <c r="E51"/>
  <c r="C51"/>
  <c r="D44"/>
  <c r="E44"/>
  <c r="C44"/>
</calcChain>
</file>

<file path=xl/sharedStrings.xml><?xml version="1.0" encoding="utf-8"?>
<sst xmlns="http://schemas.openxmlformats.org/spreadsheetml/2006/main" count="139" uniqueCount="89">
  <si>
    <t>Órgão Superior (UO) DESP</t>
  </si>
  <si>
    <t>Órgão Superior Orçamentário (Cód) DESP</t>
  </si>
  <si>
    <t>Empenhado (R$)</t>
  </si>
  <si>
    <t>Liquidado (R$)</t>
  </si>
  <si>
    <t>Pago (R$)</t>
  </si>
  <si>
    <t>ADVOCACIA-GERAL DA UNIÃO</t>
  </si>
  <si>
    <t>63000</t>
  </si>
  <si>
    <t>CÂMARA DOS DEPUTADOS</t>
  </si>
  <si>
    <t>01000</t>
  </si>
  <si>
    <t>CONSELHO NACIONAL DE JUSTIÇA</t>
  </si>
  <si>
    <t>17000</t>
  </si>
  <si>
    <t>CONSELHO NACIONAL DO MINISTÉRIO PÚBLICO</t>
  </si>
  <si>
    <t>59000</t>
  </si>
  <si>
    <t>DEFENSORIA PÚBLICA DA UNIÃO</t>
  </si>
  <si>
    <t>29000</t>
  </si>
  <si>
    <t>ENCARGOS FINANCEIROS DA UNIÃO</t>
  </si>
  <si>
    <t>71000</t>
  </si>
  <si>
    <t>GABINETE DA VICE-PRESIDÊNCIA DA REPÚBLICA</t>
  </si>
  <si>
    <t>60000</t>
  </si>
  <si>
    <t>JUSTIÇA DO DISTRITO FEDERAL E DOS TERRITÓRIOS</t>
  </si>
  <si>
    <t>16000</t>
  </si>
  <si>
    <t>JUSTIÇA DO TRABALHO</t>
  </si>
  <si>
    <t>15000</t>
  </si>
  <si>
    <t>JUSTIÇA ELEITORAL</t>
  </si>
  <si>
    <t>14000</t>
  </si>
  <si>
    <t>JUSTIÇA FEDERAL</t>
  </si>
  <si>
    <t>12000</t>
  </si>
  <si>
    <t>JUSTIÇA MILITAR DA UNIÃO</t>
  </si>
  <si>
    <t>13000</t>
  </si>
  <si>
    <t>MINISTÉRIO DA AGRICULTURA, PECUÁRIA E ABASTECIMENTO</t>
  </si>
  <si>
    <t>22000</t>
  </si>
  <si>
    <t>MINISTÉRIO DA CIÊNCIA, TECNOLOGIA, INOVAÇÕES E COMUNICAÇÕES</t>
  </si>
  <si>
    <t>24000</t>
  </si>
  <si>
    <t>MINISTÉRIO DA CULTURA</t>
  </si>
  <si>
    <t>42000</t>
  </si>
  <si>
    <t>MINISTÉRIO DA DEFESA</t>
  </si>
  <si>
    <t>52000</t>
  </si>
  <si>
    <t>MINISTÉRIO DA EDUCAÇÃO</t>
  </si>
  <si>
    <t>26000</t>
  </si>
  <si>
    <t>MINISTÉRIO DA FAZENDA</t>
  </si>
  <si>
    <t>25000</t>
  </si>
  <si>
    <t>MINISTÉRIO DA INDÚSTRIA, COMÉRCIO EXTERIOR E SERVIÇOS</t>
  </si>
  <si>
    <t>28000</t>
  </si>
  <si>
    <t>MINISTÉRIO DA INTEGRAÇÃO NACIONAL</t>
  </si>
  <si>
    <t>53000</t>
  </si>
  <si>
    <t>MINISTÉRIO DA JUSTIÇA E CIDADANIA</t>
  </si>
  <si>
    <t>30000</t>
  </si>
  <si>
    <t>MINISTÉRIO DA SAÚDE</t>
  </si>
  <si>
    <t>36000</t>
  </si>
  <si>
    <t>MINISTÉRIO DA TRANSPARÊNCIA, FISCALIZAÇÃO E CONTROLADORIA-GERAL DA UNIÃO</t>
  </si>
  <si>
    <t>37000</t>
  </si>
  <si>
    <t>MINISTÉRIO DAS CIDADES</t>
  </si>
  <si>
    <t>56000</t>
  </si>
  <si>
    <t>MINISTÉRIO DAS RELAÇÕES EXTERIORES</t>
  </si>
  <si>
    <t>35000</t>
  </si>
  <si>
    <t>MINISTÉRIO DE MINAS E ENERGIA</t>
  </si>
  <si>
    <t>32000</t>
  </si>
  <si>
    <t>MINISTÉRIO DO DESENVOLVIMENTO SOCIAL E AGRÁRIO</t>
  </si>
  <si>
    <t>55000</t>
  </si>
  <si>
    <t>MINISTÉRIO DO ESPORTE</t>
  </si>
  <si>
    <t>51000</t>
  </si>
  <si>
    <t>MINISTÉRIO DO MEIO AMBIENTE</t>
  </si>
  <si>
    <t>44000</t>
  </si>
  <si>
    <t>MINISTÉRIO DO PLANEJAMENTO, DESENVOLVIMENTO E GESTÃO</t>
  </si>
  <si>
    <t>47000</t>
  </si>
  <si>
    <t>MINISTÉRIO DO TRABALHO</t>
  </si>
  <si>
    <t>40000</t>
  </si>
  <si>
    <t>MINISTÉRIO DO TURISMO</t>
  </si>
  <si>
    <t>54000</t>
  </si>
  <si>
    <t>MINISTÉRIO DOS TRANSPORTES, PORTOS E AVIAÇÃO CIVIL</t>
  </si>
  <si>
    <t>39000</t>
  </si>
  <si>
    <t>MINISTÉRIO PÚBLICO DA UNIÃO</t>
  </si>
  <si>
    <t>34000</t>
  </si>
  <si>
    <t>OPERAÇÕES OFICIAIS DE CRÉDITO</t>
  </si>
  <si>
    <t>74000</t>
  </si>
  <si>
    <t>PRESIDÊNCIA DA REPÚBLICA</t>
  </si>
  <si>
    <t>20000</t>
  </si>
  <si>
    <t>REFINANCIAMENTO DA DÍVIDA PÚBLICA MOBILIÁRIA FEDERAL</t>
  </si>
  <si>
    <t>75000</t>
  </si>
  <si>
    <t>SENADO FEDERAL</t>
  </si>
  <si>
    <t>02000</t>
  </si>
  <si>
    <t>SUPERIOR TRIBUNAL DE JUSTIÇA</t>
  </si>
  <si>
    <t>11000</t>
  </si>
  <si>
    <t>SUPREMO TRIBUNAL FEDERAL</t>
  </si>
  <si>
    <t>10000</t>
  </si>
  <si>
    <t>TRANSFERÊNCIAS A ESTADOS, DISTRITO FEDERAL E MUNICÍPIOS</t>
  </si>
  <si>
    <t>73000</t>
  </si>
  <si>
    <t>TRIBUNAL DE CONTAS DA UNIÃO</t>
  </si>
  <si>
    <t>03000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</si>
</sst>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4" formatCode="#,##0.00;\-\ #,##0.00"/>
    <numFmt numFmtId="165" formatCode="#,##0.00_ ;\-#,##0.00\ "/>
  </numFmts>
  <fonts count="4">
    <font>
      <sz val="10"/>
      <name val="Arial"/>
    </font>
    <font>
      <b/>
      <sz val="9"/>
      <color indexed="63"/>
      <name val="Lucida Sans Unicode"/>
    </font>
    <font>
      <sz val="8"/>
      <color indexed="63"/>
      <name val="Lucida Sans Unicode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42"/>
      </left>
      <right style="thin">
        <color indexed="42"/>
      </right>
      <top style="medium">
        <color indexed="42"/>
      </top>
      <bottom style="thin">
        <color indexed="42"/>
      </bottom>
      <diagonal/>
    </border>
    <border>
      <left style="thin">
        <color indexed="42"/>
      </left>
      <right style="medium">
        <color indexed="42"/>
      </right>
      <top style="medium">
        <color indexed="42"/>
      </top>
      <bottom style="thin">
        <color indexed="42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2" fillId="3" borderId="3" xfId="0" applyNumberFormat="1" applyFont="1" applyFill="1" applyBorder="1"/>
    <xf numFmtId="164" fontId="2" fillId="3" borderId="3" xfId="0" applyNumberFormat="1" applyFont="1" applyFill="1" applyBorder="1"/>
    <xf numFmtId="49" fontId="2" fillId="3" borderId="0" xfId="0" applyNumberFormat="1" applyFont="1" applyFill="1" applyBorder="1"/>
    <xf numFmtId="164" fontId="2" fillId="3" borderId="0" xfId="0" applyNumberFormat="1" applyFont="1" applyFill="1" applyBorder="1"/>
    <xf numFmtId="165" fontId="0" fillId="0" borderId="0" xfId="0" applyNumberFormat="1"/>
    <xf numFmtId="43" fontId="0" fillId="0" borderId="0" xfId="1" applyFont="1"/>
    <xf numFmtId="2" fontId="0" fillId="0" borderId="0" xfId="0" applyNumberFormat="1"/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topLeftCell="A7" workbookViewId="0">
      <selection activeCell="D20" sqref="D20"/>
    </sheetView>
  </sheetViews>
  <sheetFormatPr defaultRowHeight="12.7"/>
  <cols>
    <col min="1" max="1" width="30.88671875" customWidth="1"/>
    <col min="2" max="2" width="31.77734375" customWidth="1"/>
  </cols>
  <sheetData>
    <row r="1" spans="1:2">
      <c r="A1" s="1" t="s">
        <v>0</v>
      </c>
      <c r="B1" s="3" t="s">
        <v>3</v>
      </c>
    </row>
    <row r="2" spans="1:2">
      <c r="A2" s="4" t="s">
        <v>17</v>
      </c>
      <c r="B2" s="5">
        <v>902506.34000000008</v>
      </c>
    </row>
    <row r="3" spans="1:2">
      <c r="A3" s="4" t="s">
        <v>11</v>
      </c>
      <c r="B3" s="5">
        <v>77136841.199999988</v>
      </c>
    </row>
    <row r="4" spans="1:2">
      <c r="A4" s="4" t="s">
        <v>9</v>
      </c>
      <c r="B4" s="5">
        <v>119363127.97999999</v>
      </c>
    </row>
    <row r="5" spans="1:2">
      <c r="A5" s="4" t="s">
        <v>67</v>
      </c>
      <c r="B5" s="5">
        <v>205340696.53269136</v>
      </c>
    </row>
    <row r="6" spans="1:2">
      <c r="A6" s="4" t="s">
        <v>59</v>
      </c>
      <c r="B6" s="5">
        <v>323059397.48604274</v>
      </c>
    </row>
    <row r="7" spans="1:2">
      <c r="A7" s="4" t="s">
        <v>27</v>
      </c>
      <c r="B7" s="5">
        <v>483260144.42000008</v>
      </c>
    </row>
    <row r="8" spans="1:2">
      <c r="A8" s="4" t="s">
        <v>13</v>
      </c>
      <c r="B8" s="5">
        <v>544062075.48000002</v>
      </c>
    </row>
    <row r="9" spans="1:2">
      <c r="A9" s="4" t="s">
        <v>83</v>
      </c>
      <c r="B9" s="5">
        <v>600090684.25999999</v>
      </c>
    </row>
    <row r="10" spans="1:2">
      <c r="A10" s="4" t="s">
        <v>49</v>
      </c>
      <c r="B10" s="5">
        <v>966548919.12000012</v>
      </c>
    </row>
    <row r="11" spans="1:2">
      <c r="A11" s="4" t="s">
        <v>33</v>
      </c>
      <c r="B11" s="5">
        <v>1204100228.6595695</v>
      </c>
    </row>
    <row r="12" spans="1:2">
      <c r="A12" s="4" t="s">
        <v>81</v>
      </c>
      <c r="B12" s="5">
        <v>1335522890.1800001</v>
      </c>
    </row>
    <row r="13" spans="1:2">
      <c r="A13" s="4" t="s">
        <v>41</v>
      </c>
      <c r="B13" s="5">
        <v>1779843533.7125707</v>
      </c>
    </row>
    <row r="14" spans="1:2">
      <c r="A14" s="4" t="s">
        <v>87</v>
      </c>
      <c r="B14" s="5">
        <v>1928130231.73928</v>
      </c>
    </row>
    <row r="15" spans="1:2">
      <c r="A15" s="4" t="s">
        <v>19</v>
      </c>
      <c r="B15" s="5">
        <v>2640453427.54</v>
      </c>
    </row>
    <row r="16" spans="1:2">
      <c r="A16" s="4" t="s">
        <v>55</v>
      </c>
      <c r="B16" s="5">
        <v>2732012451.7548742</v>
      </c>
    </row>
    <row r="17" spans="1:2">
      <c r="A17" s="4" t="s">
        <v>61</v>
      </c>
      <c r="B17" s="5">
        <v>3013741166.355845</v>
      </c>
    </row>
    <row r="18" spans="1:2">
      <c r="A18" s="4" t="s">
        <v>53</v>
      </c>
      <c r="B18" s="5">
        <v>3113568926.643775</v>
      </c>
    </row>
    <row r="19" spans="1:2">
      <c r="A19" s="4" t="s">
        <v>5</v>
      </c>
      <c r="B19" s="5">
        <v>3506996468.9499998</v>
      </c>
    </row>
    <row r="20" spans="1:2">
      <c r="A20" s="4" t="s">
        <v>43</v>
      </c>
      <c r="B20" s="5">
        <v>3831975138.1851177</v>
      </c>
    </row>
    <row r="21" spans="1:2">
      <c r="A21" s="4" t="s">
        <v>79</v>
      </c>
      <c r="B21" s="5">
        <v>4059576828.8399997</v>
      </c>
    </row>
    <row r="22" spans="1:2">
      <c r="A22" s="4" t="s">
        <v>75</v>
      </c>
      <c r="B22" s="5">
        <v>4684241349.0070868</v>
      </c>
    </row>
    <row r="23" spans="1:2">
      <c r="A23" s="4" t="s">
        <v>7</v>
      </c>
      <c r="B23" s="5">
        <v>5343262034.5400009</v>
      </c>
    </row>
    <row r="24" spans="1:2">
      <c r="A24" s="4" t="s">
        <v>63</v>
      </c>
      <c r="B24" s="5">
        <v>6055231068.710001</v>
      </c>
    </row>
    <row r="25" spans="1:2">
      <c r="A25" s="4" t="s">
        <v>51</v>
      </c>
      <c r="B25" s="5">
        <v>6247965572.7707195</v>
      </c>
    </row>
    <row r="26" spans="1:2">
      <c r="A26" s="4" t="s">
        <v>71</v>
      </c>
      <c r="B26" s="5">
        <v>6328860460.0528002</v>
      </c>
    </row>
    <row r="27" spans="1:2">
      <c r="A27" s="4" t="s">
        <v>23</v>
      </c>
      <c r="B27" s="5">
        <v>6856108206.1986923</v>
      </c>
    </row>
    <row r="28" spans="1:2">
      <c r="A28" s="4" t="s">
        <v>31</v>
      </c>
      <c r="B28" s="5">
        <v>8137367259.7719355</v>
      </c>
    </row>
    <row r="29" spans="1:2">
      <c r="A29" s="4" t="s">
        <v>29</v>
      </c>
      <c r="B29" s="5">
        <v>9634152919.0209904</v>
      </c>
    </row>
    <row r="30" spans="1:2">
      <c r="A30" s="4" t="s">
        <v>25</v>
      </c>
      <c r="B30" s="5">
        <v>10944350374.060001</v>
      </c>
    </row>
    <row r="31" spans="1:2">
      <c r="A31" s="4" t="s">
        <v>45</v>
      </c>
      <c r="B31" s="5">
        <v>13124202635.458073</v>
      </c>
    </row>
    <row r="32" spans="1:2">
      <c r="A32" s="4" t="s">
        <v>69</v>
      </c>
      <c r="B32" s="5">
        <v>14734752983.016537</v>
      </c>
    </row>
    <row r="33" spans="1:2">
      <c r="A33" s="4" t="s">
        <v>21</v>
      </c>
      <c r="B33" s="5">
        <v>19118466625.18</v>
      </c>
    </row>
    <row r="34" spans="1:2">
      <c r="A34" s="4" t="s">
        <v>39</v>
      </c>
      <c r="B34" s="5">
        <v>25370391755.322605</v>
      </c>
    </row>
    <row r="35" spans="1:2">
      <c r="A35" s="4" t="s">
        <v>73</v>
      </c>
      <c r="B35" s="5">
        <v>44985776109.140007</v>
      </c>
    </row>
    <row r="36" spans="1:2">
      <c r="A36" s="4" t="s">
        <v>65</v>
      </c>
      <c r="B36" s="5">
        <v>78496830791.027725</v>
      </c>
    </row>
    <row r="37" spans="1:2">
      <c r="A37" s="4" t="s">
        <v>35</v>
      </c>
      <c r="B37" s="5">
        <v>88110543149.665848</v>
      </c>
    </row>
    <row r="38" spans="1:2">
      <c r="A38" s="4" t="s">
        <v>37</v>
      </c>
      <c r="B38" s="5">
        <v>96973170786.336182</v>
      </c>
    </row>
    <row r="39" spans="1:2">
      <c r="A39" s="4" t="s">
        <v>47</v>
      </c>
      <c r="B39" s="5">
        <v>112550216398.96213</v>
      </c>
    </row>
    <row r="40" spans="1:2">
      <c r="A40" s="4" t="s">
        <v>85</v>
      </c>
      <c r="B40" s="5">
        <v>234983840898.84003</v>
      </c>
    </row>
    <row r="41" spans="1:2">
      <c r="A41" s="4" t="s">
        <v>77</v>
      </c>
      <c r="B41" s="5">
        <v>458414994031.71008</v>
      </c>
    </row>
    <row r="42" spans="1:2">
      <c r="A42" s="4" t="s">
        <v>15</v>
      </c>
      <c r="B42" s="5">
        <v>560960944329.38989</v>
      </c>
    </row>
    <row r="43" spans="1:2">
      <c r="A43" s="4" t="s">
        <v>57</v>
      </c>
      <c r="B43" s="5">
        <v>661053916226.8479</v>
      </c>
    </row>
    <row r="44" spans="1:2">
      <c r="A44" s="6"/>
      <c r="B44" s="7">
        <f>SUM(B2:B43)</f>
        <v>2505575271650.4092</v>
      </c>
    </row>
    <row r="45" spans="1:2">
      <c r="A45" s="6"/>
      <c r="B45" s="7"/>
    </row>
    <row r="46" spans="1:2">
      <c r="A46" s="6"/>
      <c r="B46" s="7"/>
    </row>
    <row r="48" spans="1:2">
      <c r="A48" s="4" t="s">
        <v>33</v>
      </c>
      <c r="B48" s="5">
        <v>1204100228.65957</v>
      </c>
    </row>
    <row r="49" spans="1:2">
      <c r="A49" s="4" t="s">
        <v>35</v>
      </c>
      <c r="B49" s="5">
        <v>88110543149.665802</v>
      </c>
    </row>
    <row r="51" spans="1:2">
      <c r="B51">
        <f>B49/B48</f>
        <v>73.175422653770553</v>
      </c>
    </row>
    <row r="52" spans="1:2">
      <c r="B52" s="9">
        <f>B48*73</f>
        <v>87899316692.148605</v>
      </c>
    </row>
    <row r="53" spans="1:2">
      <c r="B53" s="8">
        <f>B52-B49</f>
        <v>-211226457.51719666</v>
      </c>
    </row>
    <row r="56" spans="1:2">
      <c r="B56" s="10">
        <f>B48/B44*100</f>
        <v>4.8056837177612929E-2</v>
      </c>
    </row>
  </sheetData>
  <sortState ref="A2:B43">
    <sortCondition ref="B2:B43"/>
  </sortState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6"/>
  <sheetViews>
    <sheetView topLeftCell="A13" workbookViewId="0">
      <selection activeCell="D29" sqref="D29"/>
    </sheetView>
  </sheetViews>
  <sheetFormatPr defaultRowHeight="12.7"/>
  <cols>
    <col min="1" max="1" width="30.88671875" customWidth="1"/>
    <col min="2" max="2" width="14.109375" customWidth="1"/>
    <col min="3" max="3" width="33.21875" customWidth="1"/>
    <col min="4" max="4" width="31.77734375" customWidth="1"/>
    <col min="5" max="5" width="31.21875" customWidth="1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5</v>
      </c>
      <c r="B2" s="4" t="s">
        <v>6</v>
      </c>
      <c r="C2" s="5">
        <v>3629906041.8699999</v>
      </c>
      <c r="D2" s="5">
        <v>3506996468.9500012</v>
      </c>
      <c r="E2" s="5">
        <v>3503471125.0300002</v>
      </c>
    </row>
    <row r="3" spans="1:5">
      <c r="A3" s="4" t="s">
        <v>7</v>
      </c>
      <c r="B3" s="4" t="s">
        <v>8</v>
      </c>
      <c r="C3" s="5">
        <v>5416521307.4899998</v>
      </c>
      <c r="D3" s="5">
        <v>5343262034.5400009</v>
      </c>
      <c r="E3" s="5">
        <v>5342544440.4499989</v>
      </c>
    </row>
    <row r="4" spans="1:5">
      <c r="A4" s="4" t="s">
        <v>9</v>
      </c>
      <c r="B4" s="4" t="s">
        <v>10</v>
      </c>
      <c r="C4" s="5">
        <v>134214012.43000001</v>
      </c>
      <c r="D4" s="5">
        <v>119363127.97999999</v>
      </c>
      <c r="E4" s="5">
        <v>119313141.88999999</v>
      </c>
    </row>
    <row r="5" spans="1:5">
      <c r="A5" s="4" t="s">
        <v>11</v>
      </c>
      <c r="B5" s="4" t="s">
        <v>12</v>
      </c>
      <c r="C5" s="5">
        <v>78302843.599999994</v>
      </c>
      <c r="D5" s="5">
        <v>77136841.199999988</v>
      </c>
      <c r="E5" s="5">
        <v>77136841.199999988</v>
      </c>
    </row>
    <row r="6" spans="1:5">
      <c r="A6" s="4" t="s">
        <v>13</v>
      </c>
      <c r="B6" s="4" t="s">
        <v>14</v>
      </c>
      <c r="C6" s="5">
        <v>595403733.31999993</v>
      </c>
      <c r="D6" s="5">
        <v>544062075.48000002</v>
      </c>
      <c r="E6" s="5">
        <v>544024936.97000003</v>
      </c>
    </row>
    <row r="7" spans="1:5">
      <c r="A7" s="4" t="s">
        <v>15</v>
      </c>
      <c r="B7" s="4" t="s">
        <v>16</v>
      </c>
      <c r="C7" s="5">
        <v>567265226855.19971</v>
      </c>
      <c r="D7" s="5">
        <v>560960944329.38989</v>
      </c>
      <c r="E7" s="5">
        <v>560945165810.15991</v>
      </c>
    </row>
    <row r="8" spans="1:5">
      <c r="A8" s="4" t="s">
        <v>17</v>
      </c>
      <c r="B8" s="4" t="s">
        <v>18</v>
      </c>
      <c r="C8" s="5">
        <v>1214467.77</v>
      </c>
      <c r="D8" s="5">
        <v>902506.34000000008</v>
      </c>
      <c r="E8" s="5">
        <v>902506.34000000008</v>
      </c>
    </row>
    <row r="9" spans="1:5">
      <c r="A9" s="4" t="s">
        <v>19</v>
      </c>
      <c r="B9" s="4" t="s">
        <v>20</v>
      </c>
      <c r="C9" s="5">
        <v>2659314530.6999998</v>
      </c>
      <c r="D9" s="5">
        <v>2640453427.54</v>
      </c>
      <c r="E9" s="5">
        <v>2636919446.23</v>
      </c>
    </row>
    <row r="10" spans="1:5">
      <c r="A10" s="4" t="s">
        <v>21</v>
      </c>
      <c r="B10" s="4" t="s">
        <v>22</v>
      </c>
      <c r="C10" s="5">
        <v>19756474750.499989</v>
      </c>
      <c r="D10" s="5">
        <v>19118466625.18</v>
      </c>
      <c r="E10" s="5">
        <v>19113590628.819992</v>
      </c>
    </row>
    <row r="11" spans="1:5">
      <c r="A11" s="4" t="s">
        <v>23</v>
      </c>
      <c r="B11" s="4" t="s">
        <v>24</v>
      </c>
      <c r="C11" s="5">
        <v>7041368599.2387009</v>
      </c>
      <c r="D11" s="5">
        <v>6856108206.1986923</v>
      </c>
      <c r="E11" s="5">
        <v>6848457624.5186911</v>
      </c>
    </row>
    <row r="12" spans="1:5">
      <c r="A12" s="4" t="s">
        <v>25</v>
      </c>
      <c r="B12" s="4" t="s">
        <v>26</v>
      </c>
      <c r="C12" s="5">
        <v>11257798127.849995</v>
      </c>
      <c r="D12" s="5">
        <v>10944350374.060001</v>
      </c>
      <c r="E12" s="5">
        <v>10929467784.630001</v>
      </c>
    </row>
    <row r="13" spans="1:5">
      <c r="A13" s="4" t="s">
        <v>27</v>
      </c>
      <c r="B13" s="4" t="s">
        <v>28</v>
      </c>
      <c r="C13" s="5">
        <v>519487597.5999999</v>
      </c>
      <c r="D13" s="5">
        <v>483260144.42000008</v>
      </c>
      <c r="E13" s="5">
        <v>483149592.44999999</v>
      </c>
    </row>
    <row r="14" spans="1:5">
      <c r="A14" s="4" t="s">
        <v>29</v>
      </c>
      <c r="B14" s="4" t="s">
        <v>30</v>
      </c>
      <c r="C14" s="5">
        <v>10758422048.288101</v>
      </c>
      <c r="D14" s="5">
        <v>9634152919.0209904</v>
      </c>
      <c r="E14" s="5">
        <v>9534358801.8409824</v>
      </c>
    </row>
    <row r="15" spans="1:5">
      <c r="A15" s="4" t="s">
        <v>31</v>
      </c>
      <c r="B15" s="4" t="s">
        <v>32</v>
      </c>
      <c r="C15" s="5">
        <v>9141005063.4888744</v>
      </c>
      <c r="D15" s="5">
        <v>8137367259.7719355</v>
      </c>
      <c r="E15" s="5">
        <v>8092391438.853735</v>
      </c>
    </row>
    <row r="16" spans="1:5">
      <c r="A16" s="4" t="s">
        <v>33</v>
      </c>
      <c r="B16" s="4" t="s">
        <v>34</v>
      </c>
      <c r="C16" s="5">
        <v>1978986070.7579854</v>
      </c>
      <c r="D16" s="5">
        <v>1204100228.6595695</v>
      </c>
      <c r="E16" s="5">
        <v>1200838601.1395695</v>
      </c>
    </row>
    <row r="17" spans="1:5">
      <c r="A17" s="4" t="s">
        <v>35</v>
      </c>
      <c r="B17" s="4" t="s">
        <v>36</v>
      </c>
      <c r="C17" s="5">
        <v>93120101769.868301</v>
      </c>
      <c r="D17" s="5">
        <v>88110543149.665848</v>
      </c>
      <c r="E17" s="5">
        <v>87625639491.225891</v>
      </c>
    </row>
    <row r="18" spans="1:5">
      <c r="A18" s="4" t="s">
        <v>37</v>
      </c>
      <c r="B18" s="4" t="s">
        <v>38</v>
      </c>
      <c r="C18" s="5">
        <v>105669296616.01939</v>
      </c>
      <c r="D18" s="5">
        <v>96973170786.336182</v>
      </c>
      <c r="E18" s="5">
        <v>96611127214.996231</v>
      </c>
    </row>
    <row r="19" spans="1:5">
      <c r="A19" s="4" t="s">
        <v>39</v>
      </c>
      <c r="B19" s="4" t="s">
        <v>40</v>
      </c>
      <c r="C19" s="5">
        <v>26230060203.094601</v>
      </c>
      <c r="D19" s="5">
        <v>25370391755.322605</v>
      </c>
      <c r="E19" s="5">
        <v>25180485823.522591</v>
      </c>
    </row>
    <row r="20" spans="1:5">
      <c r="A20" s="4" t="s">
        <v>41</v>
      </c>
      <c r="B20" s="4" t="s">
        <v>42</v>
      </c>
      <c r="C20" s="5">
        <v>1848999796.622571</v>
      </c>
      <c r="D20" s="5">
        <v>1779843533.7125707</v>
      </c>
      <c r="E20" s="5">
        <v>1779400104.9725707</v>
      </c>
    </row>
    <row r="21" spans="1:5">
      <c r="A21" s="4" t="s">
        <v>43</v>
      </c>
      <c r="B21" s="4" t="s">
        <v>44</v>
      </c>
      <c r="C21" s="5">
        <v>7795194943.325119</v>
      </c>
      <c r="D21" s="5">
        <v>3831975138.1851177</v>
      </c>
      <c r="E21" s="5">
        <v>3795148204.5751171</v>
      </c>
    </row>
    <row r="22" spans="1:5">
      <c r="A22" s="4" t="s">
        <v>45</v>
      </c>
      <c r="B22" s="4" t="s">
        <v>46</v>
      </c>
      <c r="C22" s="5">
        <v>14578373372.825466</v>
      </c>
      <c r="D22" s="5">
        <v>13124202635.458073</v>
      </c>
      <c r="E22" s="5">
        <v>13093874951.41807</v>
      </c>
    </row>
    <row r="23" spans="1:5">
      <c r="A23" s="4" t="s">
        <v>47</v>
      </c>
      <c r="B23" s="4" t="s">
        <v>48</v>
      </c>
      <c r="C23" s="5">
        <v>126907708346.36317</v>
      </c>
      <c r="D23" s="5">
        <v>112550216398.96213</v>
      </c>
      <c r="E23" s="5">
        <v>112016409395.65208</v>
      </c>
    </row>
    <row r="24" spans="1:5">
      <c r="A24" s="4" t="s">
        <v>49</v>
      </c>
      <c r="B24" s="4" t="s">
        <v>50</v>
      </c>
      <c r="C24" s="5">
        <v>990000465.53000009</v>
      </c>
      <c r="D24" s="5">
        <v>966548919.12000012</v>
      </c>
      <c r="E24" s="5">
        <v>966258197.83999979</v>
      </c>
    </row>
    <row r="25" spans="1:5">
      <c r="A25" s="4" t="s">
        <v>51</v>
      </c>
      <c r="B25" s="4" t="s">
        <v>52</v>
      </c>
      <c r="C25" s="5">
        <v>9021825851.7107201</v>
      </c>
      <c r="D25" s="5">
        <v>6247965572.7707195</v>
      </c>
      <c r="E25" s="5">
        <v>6234180944.1507187</v>
      </c>
    </row>
    <row r="26" spans="1:5">
      <c r="A26" s="4" t="s">
        <v>53</v>
      </c>
      <c r="B26" s="4" t="s">
        <v>54</v>
      </c>
      <c r="C26" s="5">
        <v>3205843596.3967266</v>
      </c>
      <c r="D26" s="5">
        <v>3113568926.643775</v>
      </c>
      <c r="E26" s="5">
        <v>3110151195.4341311</v>
      </c>
    </row>
    <row r="27" spans="1:5">
      <c r="A27" s="4" t="s">
        <v>55</v>
      </c>
      <c r="B27" s="4" t="s">
        <v>56</v>
      </c>
      <c r="C27" s="5">
        <v>2864504471.6048751</v>
      </c>
      <c r="D27" s="5">
        <v>2732012451.7548742</v>
      </c>
      <c r="E27" s="5">
        <v>2705513818.3848743</v>
      </c>
    </row>
    <row r="28" spans="1:5">
      <c r="A28" s="4" t="s">
        <v>57</v>
      </c>
      <c r="B28" s="4" t="s">
        <v>58</v>
      </c>
      <c r="C28" s="5">
        <v>661812991677.9259</v>
      </c>
      <c r="D28" s="5">
        <v>661053916226.8479</v>
      </c>
      <c r="E28" s="5">
        <v>642103592043.83777</v>
      </c>
    </row>
    <row r="29" spans="1:5">
      <c r="A29" s="4" t="s">
        <v>59</v>
      </c>
      <c r="B29" s="4" t="s">
        <v>60</v>
      </c>
      <c r="C29" s="5">
        <v>1302182225.986043</v>
      </c>
      <c r="D29" s="5">
        <v>323059397.48604274</v>
      </c>
      <c r="E29" s="5">
        <v>320000675.22604269</v>
      </c>
    </row>
    <row r="30" spans="1:5">
      <c r="A30" s="4" t="s">
        <v>61</v>
      </c>
      <c r="B30" s="4" t="s">
        <v>62</v>
      </c>
      <c r="C30" s="5">
        <v>3324106077.50666</v>
      </c>
      <c r="D30" s="5">
        <v>3013741166.355845</v>
      </c>
      <c r="E30" s="5">
        <v>3009084786.1258459</v>
      </c>
    </row>
    <row r="31" spans="1:5">
      <c r="A31" s="4" t="s">
        <v>63</v>
      </c>
      <c r="B31" s="4" t="s">
        <v>64</v>
      </c>
      <c r="C31" s="5">
        <v>6509796036.9500055</v>
      </c>
      <c r="D31" s="5">
        <v>6055231068.710001</v>
      </c>
      <c r="E31" s="5">
        <v>6052159378.5200005</v>
      </c>
    </row>
    <row r="32" spans="1:5">
      <c r="A32" s="4" t="s">
        <v>65</v>
      </c>
      <c r="B32" s="4" t="s">
        <v>66</v>
      </c>
      <c r="C32" s="5">
        <v>80090569427.647736</v>
      </c>
      <c r="D32" s="5">
        <v>78496830791.027725</v>
      </c>
      <c r="E32" s="5">
        <v>77888666875.087723</v>
      </c>
    </row>
    <row r="33" spans="1:5">
      <c r="A33" s="4" t="s">
        <v>67</v>
      </c>
      <c r="B33" s="4" t="s">
        <v>68</v>
      </c>
      <c r="C33" s="5">
        <v>884552155.67329061</v>
      </c>
      <c r="D33" s="5">
        <v>205340696.53269136</v>
      </c>
      <c r="E33" s="5">
        <v>205096946.53269145</v>
      </c>
    </row>
    <row r="34" spans="1:5">
      <c r="A34" s="4" t="s">
        <v>69</v>
      </c>
      <c r="B34" s="4" t="s">
        <v>70</v>
      </c>
      <c r="C34" s="5">
        <v>19041418024.290257</v>
      </c>
      <c r="D34" s="5">
        <v>14734752983.016537</v>
      </c>
      <c r="E34" s="5">
        <v>14657779043.716541</v>
      </c>
    </row>
    <row r="35" spans="1:5">
      <c r="A35" s="4" t="s">
        <v>71</v>
      </c>
      <c r="B35" s="4" t="s">
        <v>72</v>
      </c>
      <c r="C35" s="5">
        <v>6458562540.1793633</v>
      </c>
      <c r="D35" s="5">
        <v>6328860460.052804</v>
      </c>
      <c r="E35" s="5">
        <v>6326433575.1927996</v>
      </c>
    </row>
    <row r="36" spans="1:5">
      <c r="A36" s="4" t="s">
        <v>73</v>
      </c>
      <c r="B36" s="4" t="s">
        <v>74</v>
      </c>
      <c r="C36" s="5">
        <v>55399182471.160011</v>
      </c>
      <c r="D36" s="5">
        <v>44985776109.140007</v>
      </c>
      <c r="E36" s="5">
        <v>44913230225.730003</v>
      </c>
    </row>
    <row r="37" spans="1:5">
      <c r="A37" s="4" t="s">
        <v>75</v>
      </c>
      <c r="B37" s="4" t="s">
        <v>76</v>
      </c>
      <c r="C37" s="5">
        <v>5844960457.877841</v>
      </c>
      <c r="D37" s="5">
        <v>4684241349.0070868</v>
      </c>
      <c r="E37" s="5">
        <v>4642029570.7570887</v>
      </c>
    </row>
    <row r="38" spans="1:5">
      <c r="A38" s="4" t="s">
        <v>77</v>
      </c>
      <c r="B38" s="4" t="s">
        <v>78</v>
      </c>
      <c r="C38" s="5">
        <v>458414994031.71008</v>
      </c>
      <c r="D38" s="5">
        <v>458414994031.71008</v>
      </c>
      <c r="E38" s="5">
        <v>458414994031.71008</v>
      </c>
    </row>
    <row r="39" spans="1:5">
      <c r="A39" s="4" t="s">
        <v>79</v>
      </c>
      <c r="B39" s="4" t="s">
        <v>80</v>
      </c>
      <c r="C39" s="5">
        <v>4120870690.170001</v>
      </c>
      <c r="D39" s="5">
        <v>4059576828.8399997</v>
      </c>
      <c r="E39" s="5">
        <v>4057333887.6999989</v>
      </c>
    </row>
    <row r="40" spans="1:5">
      <c r="A40" s="4" t="s">
        <v>81</v>
      </c>
      <c r="B40" s="4" t="s">
        <v>82</v>
      </c>
      <c r="C40" s="5">
        <v>1378600903.3299999</v>
      </c>
      <c r="D40" s="5">
        <v>1335522890.1799998</v>
      </c>
      <c r="E40" s="5">
        <v>1333602165.2500005</v>
      </c>
    </row>
    <row r="41" spans="1:5">
      <c r="A41" s="4" t="s">
        <v>83</v>
      </c>
      <c r="B41" s="4" t="s">
        <v>84</v>
      </c>
      <c r="C41" s="5">
        <v>621447836.12000024</v>
      </c>
      <c r="D41" s="5">
        <v>600090684.26000011</v>
      </c>
      <c r="E41" s="5">
        <v>600044038.17999995</v>
      </c>
    </row>
    <row r="42" spans="1:5">
      <c r="A42" s="4" t="s">
        <v>85</v>
      </c>
      <c r="B42" s="4" t="s">
        <v>86</v>
      </c>
      <c r="C42" s="5">
        <v>244106425206.25992</v>
      </c>
      <c r="D42" s="5">
        <v>234983840898.84003</v>
      </c>
      <c r="E42" s="5">
        <v>234769681147.40997</v>
      </c>
    </row>
    <row r="43" spans="1:5">
      <c r="A43" s="4" t="s">
        <v>87</v>
      </c>
      <c r="B43" s="4" t="s">
        <v>88</v>
      </c>
      <c r="C43" s="5">
        <v>1950943938.8192801</v>
      </c>
      <c r="D43" s="5">
        <v>1928130231.7392802</v>
      </c>
      <c r="E43" s="5">
        <v>1928120249.6792798</v>
      </c>
    </row>
    <row r="44" spans="1:5">
      <c r="A44" s="6"/>
      <c r="B44" s="6"/>
      <c r="C44" s="7">
        <f>SUM(C2:C43)</f>
        <v>2583727159185.0703</v>
      </c>
      <c r="D44" s="7">
        <f>SUM(D2:D43)</f>
        <v>2505575271650.4092</v>
      </c>
      <c r="E44" s="7">
        <f>SUM(E2:E43)</f>
        <v>2483711770703.3511</v>
      </c>
    </row>
    <row r="45" spans="1:5">
      <c r="A45" s="6"/>
      <c r="B45" s="6"/>
      <c r="C45" s="7"/>
      <c r="D45" s="7"/>
      <c r="E45" s="7"/>
    </row>
    <row r="46" spans="1:5">
      <c r="A46" s="6"/>
      <c r="B46" s="6"/>
      <c r="C46" s="7"/>
      <c r="D46" s="7"/>
      <c r="E46" s="7"/>
    </row>
    <row r="48" spans="1:5">
      <c r="A48" s="4" t="s">
        <v>33</v>
      </c>
      <c r="B48" s="4" t="s">
        <v>34</v>
      </c>
      <c r="C48" s="5">
        <v>1978986070.7579854</v>
      </c>
      <c r="D48" s="5">
        <v>1204100228.65957</v>
      </c>
      <c r="E48" s="5">
        <v>1200838601.1395695</v>
      </c>
    </row>
    <row r="49" spans="1:5">
      <c r="A49" s="4" t="s">
        <v>35</v>
      </c>
      <c r="B49" s="4" t="s">
        <v>36</v>
      </c>
      <c r="C49" s="5">
        <v>93120101769.868301</v>
      </c>
      <c r="D49" s="5">
        <v>88110543149.665802</v>
      </c>
      <c r="E49" s="5">
        <v>87625639491.225891</v>
      </c>
    </row>
    <row r="51" spans="1:5">
      <c r="C51">
        <f>C49/C48</f>
        <v>47.054450329810415</v>
      </c>
      <c r="D51">
        <f>D49/D48</f>
        <v>73.175422653770553</v>
      </c>
      <c r="E51">
        <f t="shared" ref="D51:E51" si="0">E49/E48</f>
        <v>72.970372045061737</v>
      </c>
    </row>
    <row r="52" spans="1:5">
      <c r="D52" s="9">
        <f>D48*73</f>
        <v>87899316692.148605</v>
      </c>
    </row>
    <row r="53" spans="1:5">
      <c r="C53" s="8"/>
      <c r="D53" s="8">
        <f>D52-D49</f>
        <v>-211226457.51719666</v>
      </c>
    </row>
    <row r="56" spans="1:5">
      <c r="C56" s="10">
        <f>C48/C44*100</f>
        <v>7.6594235723487711E-2</v>
      </c>
      <c r="D56" s="10">
        <f>D48/D44*100</f>
        <v>4.8056837177612929E-2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2017 (2)</vt:lpstr>
      <vt:lpstr>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Ross</dc:creator>
  <cp:lastModifiedBy>Steven Ross</cp:lastModifiedBy>
  <dcterms:created xsi:type="dcterms:W3CDTF">2018-11-28T19:42:39Z</dcterms:created>
  <dcterms:modified xsi:type="dcterms:W3CDTF">2018-11-30T21:54:07Z</dcterms:modified>
</cp:coreProperties>
</file>