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Felipe - Documentos\UNIRIO\Conjuntos de dados\Copa do Mundo 2022\"/>
    </mc:Choice>
  </mc:AlternateContent>
  <xr:revisionPtr revIDLastSave="0" documentId="13_ncr:1_{3575F48F-16BE-490F-87D5-0A8F3D96B2D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jogos_copa_2022" sheetId="1" r:id="rId1"/>
    <sheet name="dicionari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Q6" i="1" s="1"/>
  <c r="R6" i="1" s="1"/>
  <c r="Q11" i="1"/>
  <c r="P17" i="1"/>
  <c r="Q17" i="1" s="1"/>
  <c r="P22" i="1"/>
  <c r="Q22" i="1" s="1"/>
  <c r="R22" i="1" s="1"/>
  <c r="Q27" i="1"/>
  <c r="P33" i="1"/>
  <c r="Q33" i="1" s="1"/>
  <c r="P38" i="1"/>
  <c r="Q38" i="1" s="1"/>
  <c r="R38" i="1" s="1"/>
  <c r="P42" i="1"/>
  <c r="Q42" i="1" s="1"/>
  <c r="R42" i="1" s="1"/>
  <c r="P45" i="1"/>
  <c r="Q45" i="1" s="1"/>
  <c r="P48" i="1"/>
  <c r="Q48" i="1" s="1"/>
  <c r="Q50" i="1"/>
  <c r="P52" i="1"/>
  <c r="Q52" i="1" s="1"/>
  <c r="R56" i="1"/>
  <c r="P61" i="1"/>
  <c r="Q61" i="1" s="1"/>
  <c r="N62" i="1"/>
  <c r="O62" i="1"/>
  <c r="P62" i="1" s="1"/>
  <c r="Q62" i="1" s="1"/>
  <c r="N63" i="1"/>
  <c r="O63" i="1"/>
  <c r="P63" i="1" s="1"/>
  <c r="Q63" i="1" s="1"/>
  <c r="N64" i="1"/>
  <c r="O64" i="1"/>
  <c r="P64" i="1" s="1"/>
  <c r="Q64" i="1" s="1"/>
  <c r="R64" i="1" s="1"/>
  <c r="N65" i="1"/>
  <c r="O65" i="1"/>
  <c r="P65" i="1" s="1"/>
  <c r="N3" i="1"/>
  <c r="O3" i="1"/>
  <c r="P3" i="1" s="1"/>
  <c r="Q3" i="1" s="1"/>
  <c r="R3" i="1" s="1"/>
  <c r="N4" i="1"/>
  <c r="O4" i="1"/>
  <c r="P4" i="1" s="1"/>
  <c r="Q4" i="1" s="1"/>
  <c r="R4" i="1" s="1"/>
  <c r="N5" i="1"/>
  <c r="O5" i="1"/>
  <c r="P5" i="1" s="1"/>
  <c r="Q5" i="1" s="1"/>
  <c r="N6" i="1"/>
  <c r="O6" i="1"/>
  <c r="N7" i="1"/>
  <c r="O7" i="1"/>
  <c r="P7" i="1" s="1"/>
  <c r="Q7" i="1" s="1"/>
  <c r="N8" i="1"/>
  <c r="O8" i="1"/>
  <c r="P8" i="1" s="1"/>
  <c r="Q8" i="1" s="1"/>
  <c r="R8" i="1" s="1"/>
  <c r="N9" i="1"/>
  <c r="O9" i="1"/>
  <c r="P9" i="1" s="1"/>
  <c r="Q9" i="1" s="1"/>
  <c r="N10" i="1"/>
  <c r="O10" i="1"/>
  <c r="P10" i="1" s="1"/>
  <c r="Q10" i="1" s="1"/>
  <c r="R10" i="1" s="1"/>
  <c r="N11" i="1"/>
  <c r="O11" i="1"/>
  <c r="P11" i="1" s="1"/>
  <c r="N12" i="1"/>
  <c r="O12" i="1"/>
  <c r="P12" i="1" s="1"/>
  <c r="Q12" i="1" s="1"/>
  <c r="R12" i="1" s="1"/>
  <c r="N13" i="1"/>
  <c r="O13" i="1"/>
  <c r="P13" i="1" s="1"/>
  <c r="Q13" i="1" s="1"/>
  <c r="N14" i="1"/>
  <c r="O14" i="1"/>
  <c r="P14" i="1" s="1"/>
  <c r="Q14" i="1" s="1"/>
  <c r="R14" i="1" s="1"/>
  <c r="N15" i="1"/>
  <c r="O15" i="1"/>
  <c r="P15" i="1" s="1"/>
  <c r="Q15" i="1" s="1"/>
  <c r="N16" i="1"/>
  <c r="O16" i="1"/>
  <c r="P16" i="1" s="1"/>
  <c r="Q16" i="1" s="1"/>
  <c r="R16" i="1" s="1"/>
  <c r="N17" i="1"/>
  <c r="O17" i="1"/>
  <c r="N18" i="1"/>
  <c r="O18" i="1"/>
  <c r="P18" i="1" s="1"/>
  <c r="Q18" i="1" s="1"/>
  <c r="N19" i="1"/>
  <c r="O19" i="1"/>
  <c r="P19" i="1" s="1"/>
  <c r="Q19" i="1" s="1"/>
  <c r="N20" i="1"/>
  <c r="O20" i="1"/>
  <c r="P20" i="1" s="1"/>
  <c r="Q20" i="1" s="1"/>
  <c r="R20" i="1" s="1"/>
  <c r="N21" i="1"/>
  <c r="O21" i="1"/>
  <c r="P21" i="1" s="1"/>
  <c r="Q21" i="1" s="1"/>
  <c r="N22" i="1"/>
  <c r="O22" i="1"/>
  <c r="N23" i="1"/>
  <c r="O23" i="1"/>
  <c r="P23" i="1" s="1"/>
  <c r="Q23" i="1" s="1"/>
  <c r="N24" i="1"/>
  <c r="O24" i="1"/>
  <c r="P24" i="1" s="1"/>
  <c r="Q24" i="1" s="1"/>
  <c r="N25" i="1"/>
  <c r="O25" i="1"/>
  <c r="P25" i="1" s="1"/>
  <c r="Q25" i="1" s="1"/>
  <c r="N26" i="1"/>
  <c r="O26" i="1"/>
  <c r="P26" i="1" s="1"/>
  <c r="Q26" i="1" s="1"/>
  <c r="R26" i="1" s="1"/>
  <c r="N27" i="1"/>
  <c r="O27" i="1"/>
  <c r="P27" i="1" s="1"/>
  <c r="N28" i="1"/>
  <c r="O28" i="1"/>
  <c r="P28" i="1" s="1"/>
  <c r="Q28" i="1" s="1"/>
  <c r="N29" i="1"/>
  <c r="O29" i="1"/>
  <c r="P29" i="1" s="1"/>
  <c r="Q29" i="1" s="1"/>
  <c r="N30" i="1"/>
  <c r="O30" i="1"/>
  <c r="P30" i="1" s="1"/>
  <c r="Q30" i="1" s="1"/>
  <c r="R30" i="1" s="1"/>
  <c r="N31" i="1"/>
  <c r="O31" i="1"/>
  <c r="P31" i="1" s="1"/>
  <c r="Q31" i="1" s="1"/>
  <c r="N32" i="1"/>
  <c r="O32" i="1"/>
  <c r="P32" i="1" s="1"/>
  <c r="Q32" i="1" s="1"/>
  <c r="N33" i="1"/>
  <c r="O33" i="1"/>
  <c r="N34" i="1"/>
  <c r="O34" i="1"/>
  <c r="P34" i="1" s="1"/>
  <c r="Q34" i="1" s="1"/>
  <c r="N35" i="1"/>
  <c r="O35" i="1"/>
  <c r="P35" i="1" s="1"/>
  <c r="Q35" i="1" s="1"/>
  <c r="N36" i="1"/>
  <c r="O36" i="1"/>
  <c r="P36" i="1" s="1"/>
  <c r="Q36" i="1" s="1"/>
  <c r="N37" i="1"/>
  <c r="O37" i="1"/>
  <c r="P37" i="1" s="1"/>
  <c r="Q37" i="1" s="1"/>
  <c r="N38" i="1"/>
  <c r="O38" i="1"/>
  <c r="N39" i="1"/>
  <c r="O39" i="1"/>
  <c r="P39" i="1" s="1"/>
  <c r="Q39" i="1" s="1"/>
  <c r="N40" i="1"/>
  <c r="O40" i="1"/>
  <c r="P40" i="1" s="1"/>
  <c r="Q40" i="1" s="1"/>
  <c r="N41" i="1"/>
  <c r="O41" i="1"/>
  <c r="P41" i="1" s="1"/>
  <c r="Q41" i="1" s="1"/>
  <c r="N42" i="1"/>
  <c r="O42" i="1"/>
  <c r="N43" i="1"/>
  <c r="O43" i="1"/>
  <c r="P43" i="1" s="1"/>
  <c r="Q43" i="1" s="1"/>
  <c r="N44" i="1"/>
  <c r="O44" i="1"/>
  <c r="P44" i="1" s="1"/>
  <c r="Q44" i="1" s="1"/>
  <c r="N45" i="1"/>
  <c r="O45" i="1"/>
  <c r="N46" i="1"/>
  <c r="O46" i="1"/>
  <c r="P46" i="1" s="1"/>
  <c r="Q46" i="1" s="1"/>
  <c r="R46" i="1" s="1"/>
  <c r="N47" i="1"/>
  <c r="O47" i="1"/>
  <c r="P47" i="1" s="1"/>
  <c r="Q47" i="1" s="1"/>
  <c r="N48" i="1"/>
  <c r="O48" i="1"/>
  <c r="N49" i="1"/>
  <c r="O49" i="1"/>
  <c r="P49" i="1" s="1"/>
  <c r="Q49" i="1" s="1"/>
  <c r="N50" i="1"/>
  <c r="O50" i="1"/>
  <c r="P50" i="1" s="1"/>
  <c r="N51" i="1"/>
  <c r="O51" i="1"/>
  <c r="P51" i="1" s="1"/>
  <c r="Q51" i="1" s="1"/>
  <c r="N53" i="1"/>
  <c r="O53" i="1"/>
  <c r="P53" i="1" s="1"/>
  <c r="Q53" i="1" s="1"/>
  <c r="N52" i="1"/>
  <c r="O52" i="1"/>
  <c r="N54" i="1"/>
  <c r="O54" i="1"/>
  <c r="P54" i="1" s="1"/>
  <c r="N55" i="1"/>
  <c r="O55" i="1"/>
  <c r="P55" i="1" s="1"/>
  <c r="Q55" i="1" s="1"/>
  <c r="N56" i="1"/>
  <c r="O56" i="1"/>
  <c r="P56" i="1" s="1"/>
  <c r="N57" i="1"/>
  <c r="O57" i="1"/>
  <c r="P57" i="1" s="1"/>
  <c r="Q57" i="1" s="1"/>
  <c r="N59" i="1"/>
  <c r="O59" i="1"/>
  <c r="P59" i="1" s="1"/>
  <c r="N58" i="1"/>
  <c r="O58" i="1"/>
  <c r="P58" i="1" s="1"/>
  <c r="N61" i="1"/>
  <c r="O61" i="1"/>
  <c r="N60" i="1"/>
  <c r="O60" i="1"/>
  <c r="P60" i="1" s="1"/>
  <c r="Q60" i="1" s="1"/>
  <c r="O2" i="1"/>
  <c r="P2" i="1" s="1"/>
  <c r="Q2" i="1" s="1"/>
  <c r="N2" i="1"/>
  <c r="T46" i="1" l="1"/>
  <c r="S46" i="1"/>
  <c r="T30" i="1"/>
  <c r="S30" i="1"/>
  <c r="T14" i="1"/>
  <c r="S14" i="1"/>
  <c r="T3" i="1"/>
  <c r="S3" i="1"/>
  <c r="T42" i="1"/>
  <c r="S42" i="1"/>
  <c r="T38" i="1"/>
  <c r="S38" i="1"/>
  <c r="T22" i="1"/>
  <c r="S22" i="1"/>
  <c r="T6" i="1"/>
  <c r="S6" i="1"/>
  <c r="T26" i="1"/>
  <c r="S26" i="1"/>
  <c r="T20" i="1"/>
  <c r="S20" i="1"/>
  <c r="T16" i="1"/>
  <c r="S16" i="1"/>
  <c r="T12" i="1"/>
  <c r="S12" i="1"/>
  <c r="T10" i="1"/>
  <c r="S10" i="1"/>
  <c r="T8" i="1"/>
  <c r="S8" i="1"/>
  <c r="T4" i="1"/>
  <c r="S4" i="1"/>
  <c r="S64" i="1"/>
  <c r="T64" i="1"/>
  <c r="R63" i="1"/>
  <c r="R58" i="1"/>
  <c r="R55" i="1"/>
  <c r="R51" i="1"/>
  <c r="R47" i="1"/>
  <c r="R60" i="1"/>
  <c r="R57" i="1"/>
  <c r="R52" i="1"/>
  <c r="R49" i="1"/>
  <c r="R45" i="1"/>
  <c r="R43" i="1"/>
  <c r="R39" i="1"/>
  <c r="R31" i="1"/>
  <c r="R27" i="1"/>
  <c r="R23" i="1"/>
  <c r="R62" i="1"/>
  <c r="R61" i="1"/>
  <c r="R59" i="1"/>
  <c r="R54" i="1"/>
  <c r="R53" i="1"/>
  <c r="R50" i="1"/>
  <c r="R48" i="1"/>
  <c r="R44" i="1"/>
  <c r="R40" i="1"/>
  <c r="R36" i="1"/>
  <c r="R34" i="1"/>
  <c r="R32" i="1"/>
  <c r="R28" i="1"/>
  <c r="R24" i="1"/>
  <c r="R18" i="1"/>
  <c r="R41" i="1"/>
  <c r="R37" i="1"/>
  <c r="R35" i="1"/>
  <c r="R33" i="1"/>
  <c r="R29" i="1"/>
  <c r="R25" i="1"/>
  <c r="R21" i="1"/>
  <c r="R19" i="1"/>
  <c r="R17" i="1"/>
  <c r="R15" i="1"/>
  <c r="R13" i="1"/>
  <c r="R11" i="1"/>
  <c r="R9" i="1"/>
  <c r="R7" i="1"/>
  <c r="R5" i="1"/>
  <c r="R2" i="1"/>
  <c r="R65" i="1"/>
  <c r="S2" i="1" l="1"/>
  <c r="T2" i="1"/>
  <c r="T7" i="1"/>
  <c r="S7" i="1"/>
  <c r="T11" i="1"/>
  <c r="S11" i="1"/>
  <c r="T15" i="1"/>
  <c r="S15" i="1"/>
  <c r="T19" i="1"/>
  <c r="S19" i="1"/>
  <c r="T25" i="1"/>
  <c r="S25" i="1"/>
  <c r="T33" i="1"/>
  <c r="S33" i="1"/>
  <c r="T37" i="1"/>
  <c r="S37" i="1"/>
  <c r="T18" i="1"/>
  <c r="S18" i="1"/>
  <c r="T28" i="1"/>
  <c r="S28" i="1"/>
  <c r="T34" i="1"/>
  <c r="S34" i="1"/>
  <c r="T40" i="1"/>
  <c r="S40" i="1"/>
  <c r="T48" i="1"/>
  <c r="S48" i="1"/>
  <c r="T53" i="1"/>
  <c r="S53" i="1"/>
  <c r="T27" i="1"/>
  <c r="S27" i="1"/>
  <c r="T39" i="1"/>
  <c r="S39" i="1"/>
  <c r="T45" i="1"/>
  <c r="S45" i="1"/>
  <c r="T52" i="1"/>
  <c r="S52" i="1"/>
  <c r="T60" i="1"/>
  <c r="S60" i="1"/>
  <c r="T51" i="1"/>
  <c r="S51" i="1"/>
  <c r="T5" i="1"/>
  <c r="S5" i="1"/>
  <c r="T9" i="1"/>
  <c r="S9" i="1"/>
  <c r="T13" i="1"/>
  <c r="S13" i="1"/>
  <c r="T17" i="1"/>
  <c r="S17" i="1"/>
  <c r="T21" i="1"/>
  <c r="S21" i="1"/>
  <c r="T29" i="1"/>
  <c r="S29" i="1"/>
  <c r="T35" i="1"/>
  <c r="S35" i="1"/>
  <c r="T41" i="1"/>
  <c r="S41" i="1"/>
  <c r="T24" i="1"/>
  <c r="S24" i="1"/>
  <c r="T32" i="1"/>
  <c r="S32" i="1"/>
  <c r="T36" i="1"/>
  <c r="S36" i="1"/>
  <c r="T44" i="1"/>
  <c r="S44" i="1"/>
  <c r="T50" i="1"/>
  <c r="S50" i="1"/>
  <c r="T61" i="1"/>
  <c r="S61" i="1"/>
  <c r="T23" i="1"/>
  <c r="S23" i="1"/>
  <c r="T31" i="1"/>
  <c r="S31" i="1"/>
  <c r="T43" i="1"/>
  <c r="S43" i="1"/>
  <c r="T49" i="1"/>
  <c r="S49" i="1"/>
  <c r="T57" i="1"/>
  <c r="S57" i="1"/>
  <c r="T47" i="1"/>
  <c r="S47" i="1"/>
  <c r="T55" i="1"/>
  <c r="S55" i="1"/>
  <c r="S63" i="1"/>
  <c r="T63" i="1"/>
  <c r="S62" i="1"/>
  <c r="T62" i="1"/>
</calcChain>
</file>

<file path=xl/sharedStrings.xml><?xml version="1.0" encoding="utf-8"?>
<sst xmlns="http://schemas.openxmlformats.org/spreadsheetml/2006/main" count="569" uniqueCount="172">
  <si>
    <t>JOGO</t>
  </si>
  <si>
    <t>CONFRONTO</t>
  </si>
  <si>
    <t>DIA</t>
  </si>
  <si>
    <t>DIA_SEM</t>
  </si>
  <si>
    <t>FASE</t>
  </si>
  <si>
    <t>ESTADIO</t>
  </si>
  <si>
    <t>GOLS_SEL1</t>
  </si>
  <si>
    <t>GOLS_SEL2</t>
  </si>
  <si>
    <t>SEL1</t>
  </si>
  <si>
    <t>SEL2</t>
  </si>
  <si>
    <t>Grupos</t>
  </si>
  <si>
    <t>Catar</t>
  </si>
  <si>
    <t>Equador</t>
  </si>
  <si>
    <t>GRUPO</t>
  </si>
  <si>
    <t>RODADA</t>
  </si>
  <si>
    <t>13h</t>
  </si>
  <si>
    <t>A</t>
  </si>
  <si>
    <t>Al Bayt</t>
  </si>
  <si>
    <t>DOM</t>
  </si>
  <si>
    <t>SEG</t>
  </si>
  <si>
    <t>TER</t>
  </si>
  <si>
    <t>QUA</t>
  </si>
  <si>
    <t>QUI</t>
  </si>
  <si>
    <t>SEX</t>
  </si>
  <si>
    <t>SAB</t>
  </si>
  <si>
    <t>16h</t>
  </si>
  <si>
    <t>CAT X EQU</t>
  </si>
  <si>
    <t>B</t>
  </si>
  <si>
    <t>SEN X HOL</t>
  </si>
  <si>
    <t>EUA X GAL</t>
  </si>
  <si>
    <t>ARG X ARS</t>
  </si>
  <si>
    <t>ING X IRA</t>
  </si>
  <si>
    <t>C</t>
  </si>
  <si>
    <t>FRA X DIN</t>
  </si>
  <si>
    <t>DIN X TUN</t>
  </si>
  <si>
    <t>MEX X POL</t>
  </si>
  <si>
    <t>D</t>
  </si>
  <si>
    <t>F</t>
  </si>
  <si>
    <t>E</t>
  </si>
  <si>
    <t>G</t>
  </si>
  <si>
    <t>H</t>
  </si>
  <si>
    <t>BRA X SER</t>
  </si>
  <si>
    <t>MAR X CRO</t>
  </si>
  <si>
    <t>ALE X JAP</t>
  </si>
  <si>
    <t>ESP X CRC</t>
  </si>
  <si>
    <t>BEL X CAN</t>
  </si>
  <si>
    <t>SUI X CAM</t>
  </si>
  <si>
    <t>URU X COR</t>
  </si>
  <si>
    <t>POR X GAN</t>
  </si>
  <si>
    <t>GAL X IRA</t>
  </si>
  <si>
    <t>CAT X SEN</t>
  </si>
  <si>
    <t>HOL X EQU</t>
  </si>
  <si>
    <t>ING X EUA</t>
  </si>
  <si>
    <t>ARG X MEX</t>
  </si>
  <si>
    <t>TUN X AUS</t>
  </si>
  <si>
    <t>POL X ARS</t>
  </si>
  <si>
    <t>JAP X CRC</t>
  </si>
  <si>
    <t>ESP X ALE</t>
  </si>
  <si>
    <t>BEL X MAR</t>
  </si>
  <si>
    <t>CRO X CAN</t>
  </si>
  <si>
    <t>CAM X SER</t>
  </si>
  <si>
    <t>BRA X SUI</t>
  </si>
  <si>
    <t>COR X GAN</t>
  </si>
  <si>
    <t>POR X URU</t>
  </si>
  <si>
    <t>HOL X CAT</t>
  </si>
  <si>
    <t>EQU X SEN</t>
  </si>
  <si>
    <t>GAL X ING</t>
  </si>
  <si>
    <t>IRA X EUA</t>
  </si>
  <si>
    <t>TUN X FRA</t>
  </si>
  <si>
    <t>AUS X DIN</t>
  </si>
  <si>
    <t>POL X ARG</t>
  </si>
  <si>
    <t>ARS X MEX</t>
  </si>
  <si>
    <t>CRO X BEL</t>
  </si>
  <si>
    <t>CAN X MAR</t>
  </si>
  <si>
    <t>JAP X ESP</t>
  </si>
  <si>
    <t>CRC X ALE</t>
  </si>
  <si>
    <t>COR X POR</t>
  </si>
  <si>
    <t>GAN X URU</t>
  </si>
  <si>
    <t>CAM X BRA</t>
  </si>
  <si>
    <t>SER X SUI</t>
  </si>
  <si>
    <t>Al Thumama</t>
  </si>
  <si>
    <t>Ahmad Bin Ali</t>
  </si>
  <si>
    <t>Lusail</t>
  </si>
  <si>
    <t>Education City</t>
  </si>
  <si>
    <t>Al Janoub</t>
  </si>
  <si>
    <t>Inglaterra</t>
  </si>
  <si>
    <t>Senegal</t>
  </si>
  <si>
    <t>Estados Unidos</t>
  </si>
  <si>
    <t>Argentina</t>
  </si>
  <si>
    <t>Dinamarca</t>
  </si>
  <si>
    <t>México</t>
  </si>
  <si>
    <t>França</t>
  </si>
  <si>
    <t>Marrocos</t>
  </si>
  <si>
    <t>Alemanha</t>
  </si>
  <si>
    <t>Espanha</t>
  </si>
  <si>
    <t>Bélgica</t>
  </si>
  <si>
    <t>Suíça</t>
  </si>
  <si>
    <t>Uruguai</t>
  </si>
  <si>
    <t>Portugal</t>
  </si>
  <si>
    <t>Brasil</t>
  </si>
  <si>
    <t>País de Gales</t>
  </si>
  <si>
    <t>Holanda</t>
  </si>
  <si>
    <t>Tunísia</t>
  </si>
  <si>
    <t>Polônia</t>
  </si>
  <si>
    <t>Japão</t>
  </si>
  <si>
    <t>Croácia</t>
  </si>
  <si>
    <t>Camarões</t>
  </si>
  <si>
    <t>Coréia do Sul</t>
  </si>
  <si>
    <t>Irã</t>
  </si>
  <si>
    <t>Austrália</t>
  </si>
  <si>
    <t>Arábia Saudita</t>
  </si>
  <si>
    <t>FRA X AUS</t>
  </si>
  <si>
    <t>Costa Rica</t>
  </si>
  <si>
    <t>Canadá</t>
  </si>
  <si>
    <t>Gana</t>
  </si>
  <si>
    <t>Sérvia</t>
  </si>
  <si>
    <t>Mata-mata</t>
  </si>
  <si>
    <t>Oitavas de final</t>
  </si>
  <si>
    <t>PRORROG</t>
  </si>
  <si>
    <t>PENALTIS</t>
  </si>
  <si>
    <t>HOL X EUA</t>
  </si>
  <si>
    <t>ARG X AUS</t>
  </si>
  <si>
    <t>FRA X POL</t>
  </si>
  <si>
    <t>ING X SEN</t>
  </si>
  <si>
    <t>HORA</t>
  </si>
  <si>
    <t>JAP X CRO</t>
  </si>
  <si>
    <t>BRA X COR</t>
  </si>
  <si>
    <t>MAR X ESP</t>
  </si>
  <si>
    <t>POR X SUI</t>
  </si>
  <si>
    <t>Quartas de final</t>
  </si>
  <si>
    <t>Semifinal</t>
  </si>
  <si>
    <t>Decisão 3º lugar</t>
  </si>
  <si>
    <t>Final</t>
  </si>
  <si>
    <t>CRO X BRA</t>
  </si>
  <si>
    <t>HOL X ARG</t>
  </si>
  <si>
    <t>MAR X POR</t>
  </si>
  <si>
    <t>ING X FRA</t>
  </si>
  <si>
    <t>PEN_SEL1</t>
  </si>
  <si>
    <t>PEN_SEL2</t>
  </si>
  <si>
    <t>PRORROG_GOLS</t>
  </si>
  <si>
    <t>GOLS_TOTAL</t>
  </si>
  <si>
    <t>GOLS_DIFF</t>
  </si>
  <si>
    <t>Identificação do jogo</t>
  </si>
  <si>
    <t>Fase em disputa</t>
  </si>
  <si>
    <t>Estádio no qual o jogo foi realizado</t>
  </si>
  <si>
    <t>Rodada na qual o jogo foi realizado</t>
  </si>
  <si>
    <t>Houve prorrogação?</t>
  </si>
  <si>
    <t>Houve disputa de pênaltis?</t>
  </si>
  <si>
    <t>VARIÁVEL</t>
  </si>
  <si>
    <t>SIGNIFICADO</t>
  </si>
  <si>
    <t>Forma abreviada do confronto, na notação "SEL1 X SEL2"</t>
  </si>
  <si>
    <t>Total de gols na prorrogação</t>
  </si>
  <si>
    <t>Número de pênaltis convertidos pela seleção mandante</t>
  </si>
  <si>
    <t>Número de pênaltis convertidos pela seleção visitante</t>
  </si>
  <si>
    <t>Seleção (na posição de) mandante</t>
  </si>
  <si>
    <t>Seleção (na posição de) visitante</t>
  </si>
  <si>
    <t>Diferença de gols da equipe vitoriosa sobre a equipe derrotada</t>
  </si>
  <si>
    <t>19h</t>
  </si>
  <si>
    <t>22h</t>
  </si>
  <si>
    <t>18h</t>
  </si>
  <si>
    <t>ARG X CRO</t>
  </si>
  <si>
    <t>FRA X MAR</t>
  </si>
  <si>
    <t>Gols pró da seleção mandante (incluindo gols na prorrogação)</t>
  </si>
  <si>
    <t>Gols pró da seleção visitante (incluindo gols na prorrogação)</t>
  </si>
  <si>
    <t>Total de gols na partida (incluindo gols na prorrogação)</t>
  </si>
  <si>
    <t>Dia da semana da realização do jogo</t>
  </si>
  <si>
    <t>Horário local no qual o jogo foi iniciado (GMT+3)</t>
  </si>
  <si>
    <t>CRO X MAR</t>
  </si>
  <si>
    <t>ARG X FRA</t>
  </si>
  <si>
    <t>Dia da realização do jogo</t>
  </si>
  <si>
    <t>Grupo (A até H), no caso de fase de grupos; Mata-mata, caso contrário</t>
  </si>
  <si>
    <t>Inter Khalifa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</si>
</sst>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;@"/>
    <numFmt numFmtId="165" formatCode="[$-416]d/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tabSelected="1" workbookViewId="0">
      <pane ySplit="1" topLeftCell="A2" activePane="bottomLeft" state="frozen"/>
      <selection pane="bottomLeft"/>
    </sheetView>
  </sheetViews>
  <sheetFormatPr defaultColWidth="12.7109375" defaultRowHeight="20.100000000000001" customHeight="1" x14ac:dyDescent="0.25"/>
  <cols>
    <col min="1" max="1" width="6" style="1" bestFit="1" customWidth="1"/>
    <col min="2" max="2" width="8.7109375" style="1" bestFit="1" customWidth="1"/>
    <col min="3" max="3" width="7.140625" style="10" bestFit="1" customWidth="1"/>
    <col min="4" max="4" width="9" style="1" bestFit="1" customWidth="1"/>
    <col min="5" max="5" width="6.140625" style="1" bestFit="1" customWidth="1"/>
    <col min="6" max="6" width="15.140625" style="1" bestFit="1" customWidth="1"/>
    <col min="7" max="7" width="10.5703125" style="1" bestFit="1" customWidth="1"/>
    <col min="8" max="8" width="13.7109375" style="1" bestFit="1" customWidth="1"/>
    <col min="9" max="9" width="12.42578125" style="1" bestFit="1" customWidth="1"/>
    <col min="10" max="10" width="14.42578125" style="1" bestFit="1" customWidth="1"/>
    <col min="11" max="11" width="14.42578125" style="1" customWidth="1"/>
    <col min="12" max="13" width="10.5703125" style="1" bestFit="1" customWidth="1"/>
    <col min="14" max="14" width="12.28515625" style="1" bestFit="1" customWidth="1"/>
    <col min="15" max="15" width="10.5703125" style="1" bestFit="1" customWidth="1"/>
    <col min="16" max="16" width="9.85546875" style="2" bestFit="1" customWidth="1"/>
    <col min="17" max="17" width="15.7109375" style="2" bestFit="1" customWidth="1"/>
    <col min="18" max="18" width="9.28515625" style="2" bestFit="1" customWidth="1"/>
    <col min="19" max="20" width="9.42578125" style="1" bestFit="1" customWidth="1"/>
    <col min="21" max="16384" width="12.7109375" style="2"/>
  </cols>
  <sheetData>
    <row r="1" spans="1:20" s="7" customFormat="1" ht="20.100000000000001" customHeight="1" x14ac:dyDescent="0.25">
      <c r="A1" s="6" t="s">
        <v>0</v>
      </c>
      <c r="B1" s="6" t="s">
        <v>14</v>
      </c>
      <c r="C1" s="6" t="s">
        <v>2</v>
      </c>
      <c r="D1" s="6" t="s">
        <v>3</v>
      </c>
      <c r="E1" s="6" t="s">
        <v>124</v>
      </c>
      <c r="F1" s="6" t="s">
        <v>4</v>
      </c>
      <c r="G1" s="6" t="s">
        <v>13</v>
      </c>
      <c r="H1" s="6" t="s">
        <v>5</v>
      </c>
      <c r="I1" s="6" t="s">
        <v>1</v>
      </c>
      <c r="J1" s="6" t="s">
        <v>8</v>
      </c>
      <c r="K1" s="6" t="s">
        <v>9</v>
      </c>
      <c r="L1" s="6" t="s">
        <v>6</v>
      </c>
      <c r="M1" s="6" t="s">
        <v>7</v>
      </c>
      <c r="N1" s="6" t="s">
        <v>140</v>
      </c>
      <c r="O1" s="6" t="s">
        <v>141</v>
      </c>
      <c r="P1" s="6" t="s">
        <v>118</v>
      </c>
      <c r="Q1" s="6" t="s">
        <v>139</v>
      </c>
      <c r="R1" s="6" t="s">
        <v>119</v>
      </c>
      <c r="S1" s="6" t="s">
        <v>137</v>
      </c>
      <c r="T1" s="6" t="s">
        <v>138</v>
      </c>
    </row>
    <row r="2" spans="1:20" ht="20.100000000000001" customHeight="1" x14ac:dyDescent="0.25">
      <c r="A2" s="8">
        <v>1</v>
      </c>
      <c r="B2" s="8">
        <v>1</v>
      </c>
      <c r="C2" s="9">
        <v>44885</v>
      </c>
      <c r="D2" s="8" t="s">
        <v>18</v>
      </c>
      <c r="E2" s="8" t="s">
        <v>157</v>
      </c>
      <c r="F2" s="8" t="s">
        <v>10</v>
      </c>
      <c r="G2" s="8" t="s">
        <v>16</v>
      </c>
      <c r="H2" s="8" t="s">
        <v>17</v>
      </c>
      <c r="I2" s="8" t="s">
        <v>26</v>
      </c>
      <c r="J2" s="8" t="s">
        <v>11</v>
      </c>
      <c r="K2" s="8" t="s">
        <v>12</v>
      </c>
      <c r="L2" s="8">
        <v>0</v>
      </c>
      <c r="M2" s="8">
        <v>2</v>
      </c>
      <c r="N2" s="8">
        <f t="shared" ref="N2:N33" si="0">IF(M2="","",L2+M2)</f>
        <v>2</v>
      </c>
      <c r="O2" s="8">
        <f t="shared" ref="O2:O33" si="1">IF(M2="","",ABS(L2-M2))</f>
        <v>2</v>
      </c>
      <c r="P2" s="8" t="str">
        <f t="shared" ref="P2:P33" si="2">IF(O2="","",IF(F2="Grupos","NA",IF(O2=0,"Sim","Não")))</f>
        <v>NA</v>
      </c>
      <c r="Q2" s="8" t="str">
        <f t="shared" ref="Q2:Q33" si="3">IF(OR(P2="",P2="Sim"),"","NA")</f>
        <v>NA</v>
      </c>
      <c r="R2" s="8" t="str">
        <f t="shared" ref="R2:R33" si="4">IF(Q2="","",IF(P2="Sim",IF(MOD(Q2,2)=0,"Sim","Não"),P2))</f>
        <v>NA</v>
      </c>
      <c r="S2" s="8" t="str">
        <f t="shared" ref="S2:S33" si="5">IF(R2="","",IF(R2="Sim","","NA"))</f>
        <v>NA</v>
      </c>
      <c r="T2" s="8" t="str">
        <f t="shared" ref="T2:T33" si="6">IF(R2="","",IF(R2="Sim","","NA"))</f>
        <v>NA</v>
      </c>
    </row>
    <row r="3" spans="1:20" ht="20.100000000000001" customHeight="1" x14ac:dyDescent="0.25">
      <c r="A3" s="8">
        <v>2</v>
      </c>
      <c r="B3" s="8">
        <v>1</v>
      </c>
      <c r="C3" s="9">
        <v>44886</v>
      </c>
      <c r="D3" s="8" t="s">
        <v>19</v>
      </c>
      <c r="E3" s="8" t="s">
        <v>25</v>
      </c>
      <c r="F3" s="8" t="s">
        <v>10</v>
      </c>
      <c r="G3" s="8" t="s">
        <v>27</v>
      </c>
      <c r="H3" s="8" t="s">
        <v>171</v>
      </c>
      <c r="I3" s="8" t="s">
        <v>31</v>
      </c>
      <c r="J3" s="8" t="s">
        <v>85</v>
      </c>
      <c r="K3" s="8" t="s">
        <v>108</v>
      </c>
      <c r="L3" s="8">
        <v>6</v>
      </c>
      <c r="M3" s="8">
        <v>2</v>
      </c>
      <c r="N3" s="8">
        <f t="shared" si="0"/>
        <v>8</v>
      </c>
      <c r="O3" s="8">
        <f t="shared" si="1"/>
        <v>4</v>
      </c>
      <c r="P3" s="8" t="str">
        <f t="shared" si="2"/>
        <v>NA</v>
      </c>
      <c r="Q3" s="8" t="str">
        <f t="shared" si="3"/>
        <v>NA</v>
      </c>
      <c r="R3" s="8" t="str">
        <f t="shared" si="4"/>
        <v>NA</v>
      </c>
      <c r="S3" s="8" t="str">
        <f t="shared" si="5"/>
        <v>NA</v>
      </c>
      <c r="T3" s="8" t="str">
        <f t="shared" si="6"/>
        <v>NA</v>
      </c>
    </row>
    <row r="4" spans="1:20" ht="20.100000000000001" customHeight="1" x14ac:dyDescent="0.25">
      <c r="A4" s="8">
        <v>3</v>
      </c>
      <c r="B4" s="8">
        <v>1</v>
      </c>
      <c r="C4" s="9">
        <v>44886</v>
      </c>
      <c r="D4" s="8" t="s">
        <v>19</v>
      </c>
      <c r="E4" s="8" t="s">
        <v>157</v>
      </c>
      <c r="F4" s="8" t="s">
        <v>10</v>
      </c>
      <c r="G4" s="8" t="s">
        <v>16</v>
      </c>
      <c r="H4" s="8" t="s">
        <v>80</v>
      </c>
      <c r="I4" s="8" t="s">
        <v>28</v>
      </c>
      <c r="J4" s="8" t="s">
        <v>86</v>
      </c>
      <c r="K4" s="8" t="s">
        <v>101</v>
      </c>
      <c r="L4" s="8">
        <v>0</v>
      </c>
      <c r="M4" s="8">
        <v>2</v>
      </c>
      <c r="N4" s="8">
        <f t="shared" si="0"/>
        <v>2</v>
      </c>
      <c r="O4" s="8">
        <f t="shared" si="1"/>
        <v>2</v>
      </c>
      <c r="P4" s="8" t="str">
        <f t="shared" si="2"/>
        <v>NA</v>
      </c>
      <c r="Q4" s="8" t="str">
        <f t="shared" si="3"/>
        <v>NA</v>
      </c>
      <c r="R4" s="8" t="str">
        <f t="shared" si="4"/>
        <v>NA</v>
      </c>
      <c r="S4" s="8" t="str">
        <f t="shared" si="5"/>
        <v>NA</v>
      </c>
      <c r="T4" s="8" t="str">
        <f t="shared" si="6"/>
        <v>NA</v>
      </c>
    </row>
    <row r="5" spans="1:20" ht="20.100000000000001" customHeight="1" x14ac:dyDescent="0.25">
      <c r="A5" s="8">
        <v>4</v>
      </c>
      <c r="B5" s="8">
        <v>1</v>
      </c>
      <c r="C5" s="9">
        <v>44886</v>
      </c>
      <c r="D5" s="8" t="s">
        <v>19</v>
      </c>
      <c r="E5" s="8" t="s">
        <v>158</v>
      </c>
      <c r="F5" s="8" t="s">
        <v>10</v>
      </c>
      <c r="G5" s="8" t="s">
        <v>27</v>
      </c>
      <c r="H5" s="8" t="s">
        <v>81</v>
      </c>
      <c r="I5" s="8" t="s">
        <v>29</v>
      </c>
      <c r="J5" s="8" t="s">
        <v>87</v>
      </c>
      <c r="K5" s="8" t="s">
        <v>100</v>
      </c>
      <c r="L5" s="8">
        <v>1</v>
      </c>
      <c r="M5" s="8">
        <v>1</v>
      </c>
      <c r="N5" s="8">
        <f t="shared" si="0"/>
        <v>2</v>
      </c>
      <c r="O5" s="8">
        <f t="shared" si="1"/>
        <v>0</v>
      </c>
      <c r="P5" s="8" t="str">
        <f t="shared" si="2"/>
        <v>NA</v>
      </c>
      <c r="Q5" s="8" t="str">
        <f t="shared" si="3"/>
        <v>NA</v>
      </c>
      <c r="R5" s="8" t="str">
        <f t="shared" si="4"/>
        <v>NA</v>
      </c>
      <c r="S5" s="8" t="str">
        <f t="shared" si="5"/>
        <v>NA</v>
      </c>
      <c r="T5" s="8" t="str">
        <f t="shared" si="6"/>
        <v>NA</v>
      </c>
    </row>
    <row r="6" spans="1:20" ht="20.100000000000001" customHeight="1" x14ac:dyDescent="0.25">
      <c r="A6" s="8">
        <v>5</v>
      </c>
      <c r="B6" s="8">
        <v>1</v>
      </c>
      <c r="C6" s="9">
        <v>44887</v>
      </c>
      <c r="D6" s="8" t="s">
        <v>20</v>
      </c>
      <c r="E6" s="8" t="s">
        <v>15</v>
      </c>
      <c r="F6" s="8" t="s">
        <v>10</v>
      </c>
      <c r="G6" s="8" t="s">
        <v>32</v>
      </c>
      <c r="H6" s="8" t="s">
        <v>82</v>
      </c>
      <c r="I6" s="8" t="s">
        <v>30</v>
      </c>
      <c r="J6" s="8" t="s">
        <v>88</v>
      </c>
      <c r="K6" s="8" t="s">
        <v>110</v>
      </c>
      <c r="L6" s="8">
        <v>1</v>
      </c>
      <c r="M6" s="8">
        <v>2</v>
      </c>
      <c r="N6" s="8">
        <f t="shared" si="0"/>
        <v>3</v>
      </c>
      <c r="O6" s="8">
        <f t="shared" si="1"/>
        <v>1</v>
      </c>
      <c r="P6" s="8" t="str">
        <f t="shared" si="2"/>
        <v>NA</v>
      </c>
      <c r="Q6" s="8" t="str">
        <f t="shared" si="3"/>
        <v>NA</v>
      </c>
      <c r="R6" s="8" t="str">
        <f t="shared" si="4"/>
        <v>NA</v>
      </c>
      <c r="S6" s="8" t="str">
        <f t="shared" si="5"/>
        <v>NA</v>
      </c>
      <c r="T6" s="8" t="str">
        <f t="shared" si="6"/>
        <v>NA</v>
      </c>
    </row>
    <row r="7" spans="1:20" ht="20.100000000000001" customHeight="1" x14ac:dyDescent="0.25">
      <c r="A7" s="8">
        <v>6</v>
      </c>
      <c r="B7" s="8">
        <v>1</v>
      </c>
      <c r="C7" s="9">
        <v>44887</v>
      </c>
      <c r="D7" s="8" t="s">
        <v>20</v>
      </c>
      <c r="E7" s="8" t="s">
        <v>25</v>
      </c>
      <c r="F7" s="8" t="s">
        <v>10</v>
      </c>
      <c r="G7" s="8" t="s">
        <v>36</v>
      </c>
      <c r="H7" s="8" t="s">
        <v>83</v>
      </c>
      <c r="I7" s="8" t="s">
        <v>34</v>
      </c>
      <c r="J7" s="8" t="s">
        <v>89</v>
      </c>
      <c r="K7" s="8" t="s">
        <v>102</v>
      </c>
      <c r="L7" s="8">
        <v>0</v>
      </c>
      <c r="M7" s="8">
        <v>0</v>
      </c>
      <c r="N7" s="8">
        <f t="shared" si="0"/>
        <v>0</v>
      </c>
      <c r="O7" s="8">
        <f t="shared" si="1"/>
        <v>0</v>
      </c>
      <c r="P7" s="8" t="str">
        <f t="shared" si="2"/>
        <v>NA</v>
      </c>
      <c r="Q7" s="8" t="str">
        <f t="shared" si="3"/>
        <v>NA</v>
      </c>
      <c r="R7" s="8" t="str">
        <f t="shared" si="4"/>
        <v>NA</v>
      </c>
      <c r="S7" s="8" t="str">
        <f t="shared" si="5"/>
        <v>NA</v>
      </c>
      <c r="T7" s="8" t="str">
        <f t="shared" si="6"/>
        <v>NA</v>
      </c>
    </row>
    <row r="8" spans="1:20" ht="20.100000000000001" customHeight="1" x14ac:dyDescent="0.25">
      <c r="A8" s="8">
        <v>7</v>
      </c>
      <c r="B8" s="8">
        <v>1</v>
      </c>
      <c r="C8" s="9">
        <v>44887</v>
      </c>
      <c r="D8" s="8" t="s">
        <v>20</v>
      </c>
      <c r="E8" s="8" t="s">
        <v>157</v>
      </c>
      <c r="F8" s="8" t="s">
        <v>10</v>
      </c>
      <c r="G8" s="8" t="s">
        <v>32</v>
      </c>
      <c r="H8" s="8">
        <v>974</v>
      </c>
      <c r="I8" s="8" t="s">
        <v>35</v>
      </c>
      <c r="J8" s="8" t="s">
        <v>90</v>
      </c>
      <c r="K8" s="8" t="s">
        <v>103</v>
      </c>
      <c r="L8" s="8">
        <v>0</v>
      </c>
      <c r="M8" s="8">
        <v>0</v>
      </c>
      <c r="N8" s="8">
        <f t="shared" si="0"/>
        <v>0</v>
      </c>
      <c r="O8" s="8">
        <f t="shared" si="1"/>
        <v>0</v>
      </c>
      <c r="P8" s="8" t="str">
        <f t="shared" si="2"/>
        <v>NA</v>
      </c>
      <c r="Q8" s="8" t="str">
        <f t="shared" si="3"/>
        <v>NA</v>
      </c>
      <c r="R8" s="8" t="str">
        <f t="shared" si="4"/>
        <v>NA</v>
      </c>
      <c r="S8" s="8" t="str">
        <f t="shared" si="5"/>
        <v>NA</v>
      </c>
      <c r="T8" s="8" t="str">
        <f t="shared" si="6"/>
        <v>NA</v>
      </c>
    </row>
    <row r="9" spans="1:20" ht="20.100000000000001" customHeight="1" x14ac:dyDescent="0.25">
      <c r="A9" s="8">
        <v>8</v>
      </c>
      <c r="B9" s="8">
        <v>1</v>
      </c>
      <c r="C9" s="9">
        <v>44887</v>
      </c>
      <c r="D9" s="8" t="s">
        <v>20</v>
      </c>
      <c r="E9" s="8" t="s">
        <v>158</v>
      </c>
      <c r="F9" s="8" t="s">
        <v>10</v>
      </c>
      <c r="G9" s="8" t="s">
        <v>36</v>
      </c>
      <c r="H9" s="8" t="s">
        <v>84</v>
      </c>
      <c r="I9" s="8" t="s">
        <v>111</v>
      </c>
      <c r="J9" s="8" t="s">
        <v>91</v>
      </c>
      <c r="K9" s="8" t="s">
        <v>109</v>
      </c>
      <c r="L9" s="8">
        <v>4</v>
      </c>
      <c r="M9" s="8">
        <v>1</v>
      </c>
      <c r="N9" s="8">
        <f t="shared" si="0"/>
        <v>5</v>
      </c>
      <c r="O9" s="8">
        <f t="shared" si="1"/>
        <v>3</v>
      </c>
      <c r="P9" s="8" t="str">
        <f t="shared" si="2"/>
        <v>NA</v>
      </c>
      <c r="Q9" s="8" t="str">
        <f t="shared" si="3"/>
        <v>NA</v>
      </c>
      <c r="R9" s="8" t="str">
        <f t="shared" si="4"/>
        <v>NA</v>
      </c>
      <c r="S9" s="8" t="str">
        <f t="shared" si="5"/>
        <v>NA</v>
      </c>
      <c r="T9" s="8" t="str">
        <f t="shared" si="6"/>
        <v>NA</v>
      </c>
    </row>
    <row r="10" spans="1:20" ht="20.100000000000001" customHeight="1" x14ac:dyDescent="0.25">
      <c r="A10" s="8">
        <v>9</v>
      </c>
      <c r="B10" s="8">
        <v>1</v>
      </c>
      <c r="C10" s="9">
        <v>44888</v>
      </c>
      <c r="D10" s="8" t="s">
        <v>21</v>
      </c>
      <c r="E10" s="8" t="s">
        <v>15</v>
      </c>
      <c r="F10" s="8" t="s">
        <v>10</v>
      </c>
      <c r="G10" s="8" t="s">
        <v>37</v>
      </c>
      <c r="H10" s="8" t="s">
        <v>17</v>
      </c>
      <c r="I10" s="8" t="s">
        <v>42</v>
      </c>
      <c r="J10" s="8" t="s">
        <v>92</v>
      </c>
      <c r="K10" s="8" t="s">
        <v>105</v>
      </c>
      <c r="L10" s="8">
        <v>0</v>
      </c>
      <c r="M10" s="8">
        <v>0</v>
      </c>
      <c r="N10" s="8">
        <f t="shared" si="0"/>
        <v>0</v>
      </c>
      <c r="O10" s="8">
        <f t="shared" si="1"/>
        <v>0</v>
      </c>
      <c r="P10" s="8" t="str">
        <f t="shared" si="2"/>
        <v>NA</v>
      </c>
      <c r="Q10" s="8" t="str">
        <f t="shared" si="3"/>
        <v>NA</v>
      </c>
      <c r="R10" s="8" t="str">
        <f t="shared" si="4"/>
        <v>NA</v>
      </c>
      <c r="S10" s="8" t="str">
        <f t="shared" si="5"/>
        <v>NA</v>
      </c>
      <c r="T10" s="8" t="str">
        <f t="shared" si="6"/>
        <v>NA</v>
      </c>
    </row>
    <row r="11" spans="1:20" ht="20.100000000000001" customHeight="1" x14ac:dyDescent="0.25">
      <c r="A11" s="8">
        <v>10</v>
      </c>
      <c r="B11" s="8">
        <v>1</v>
      </c>
      <c r="C11" s="9">
        <v>44888</v>
      </c>
      <c r="D11" s="8" t="s">
        <v>21</v>
      </c>
      <c r="E11" s="8" t="s">
        <v>25</v>
      </c>
      <c r="F11" s="8" t="s">
        <v>10</v>
      </c>
      <c r="G11" s="8" t="s">
        <v>38</v>
      </c>
      <c r="H11" s="8" t="s">
        <v>171</v>
      </c>
      <c r="I11" s="8" t="s">
        <v>43</v>
      </c>
      <c r="J11" s="8" t="s">
        <v>93</v>
      </c>
      <c r="K11" s="8" t="s">
        <v>104</v>
      </c>
      <c r="L11" s="8">
        <v>1</v>
      </c>
      <c r="M11" s="8">
        <v>2</v>
      </c>
      <c r="N11" s="8">
        <f t="shared" si="0"/>
        <v>3</v>
      </c>
      <c r="O11" s="8">
        <f t="shared" si="1"/>
        <v>1</v>
      </c>
      <c r="P11" s="8" t="str">
        <f t="shared" si="2"/>
        <v>NA</v>
      </c>
      <c r="Q11" s="8" t="str">
        <f t="shared" si="3"/>
        <v>NA</v>
      </c>
      <c r="R11" s="8" t="str">
        <f t="shared" si="4"/>
        <v>NA</v>
      </c>
      <c r="S11" s="8" t="str">
        <f t="shared" si="5"/>
        <v>NA</v>
      </c>
      <c r="T11" s="8" t="str">
        <f t="shared" si="6"/>
        <v>NA</v>
      </c>
    </row>
    <row r="12" spans="1:20" ht="20.100000000000001" customHeight="1" x14ac:dyDescent="0.25">
      <c r="A12" s="8">
        <v>11</v>
      </c>
      <c r="B12" s="8">
        <v>1</v>
      </c>
      <c r="C12" s="9">
        <v>44888</v>
      </c>
      <c r="D12" s="8" t="s">
        <v>21</v>
      </c>
      <c r="E12" s="8" t="s">
        <v>157</v>
      </c>
      <c r="F12" s="8" t="s">
        <v>10</v>
      </c>
      <c r="G12" s="8" t="s">
        <v>38</v>
      </c>
      <c r="H12" s="8" t="s">
        <v>80</v>
      </c>
      <c r="I12" s="8" t="s">
        <v>44</v>
      </c>
      <c r="J12" s="8" t="s">
        <v>94</v>
      </c>
      <c r="K12" s="8" t="s">
        <v>112</v>
      </c>
      <c r="L12" s="8">
        <v>7</v>
      </c>
      <c r="M12" s="8">
        <v>0</v>
      </c>
      <c r="N12" s="8">
        <f t="shared" si="0"/>
        <v>7</v>
      </c>
      <c r="O12" s="8">
        <f t="shared" si="1"/>
        <v>7</v>
      </c>
      <c r="P12" s="8" t="str">
        <f t="shared" si="2"/>
        <v>NA</v>
      </c>
      <c r="Q12" s="8" t="str">
        <f t="shared" si="3"/>
        <v>NA</v>
      </c>
      <c r="R12" s="8" t="str">
        <f t="shared" si="4"/>
        <v>NA</v>
      </c>
      <c r="S12" s="8" t="str">
        <f t="shared" si="5"/>
        <v>NA</v>
      </c>
      <c r="T12" s="8" t="str">
        <f t="shared" si="6"/>
        <v>NA</v>
      </c>
    </row>
    <row r="13" spans="1:20" ht="20.100000000000001" customHeight="1" x14ac:dyDescent="0.25">
      <c r="A13" s="8">
        <v>12</v>
      </c>
      <c r="B13" s="8">
        <v>1</v>
      </c>
      <c r="C13" s="9">
        <v>44888</v>
      </c>
      <c r="D13" s="8" t="s">
        <v>21</v>
      </c>
      <c r="E13" s="8" t="s">
        <v>158</v>
      </c>
      <c r="F13" s="8" t="s">
        <v>10</v>
      </c>
      <c r="G13" s="8" t="s">
        <v>37</v>
      </c>
      <c r="H13" s="8" t="s">
        <v>81</v>
      </c>
      <c r="I13" s="8" t="s">
        <v>45</v>
      </c>
      <c r="J13" s="8" t="s">
        <v>95</v>
      </c>
      <c r="K13" s="8" t="s">
        <v>113</v>
      </c>
      <c r="L13" s="8">
        <v>1</v>
      </c>
      <c r="M13" s="8">
        <v>0</v>
      </c>
      <c r="N13" s="8">
        <f t="shared" si="0"/>
        <v>1</v>
      </c>
      <c r="O13" s="8">
        <f t="shared" si="1"/>
        <v>1</v>
      </c>
      <c r="P13" s="8" t="str">
        <f t="shared" si="2"/>
        <v>NA</v>
      </c>
      <c r="Q13" s="8" t="str">
        <f t="shared" si="3"/>
        <v>NA</v>
      </c>
      <c r="R13" s="8" t="str">
        <f t="shared" si="4"/>
        <v>NA</v>
      </c>
      <c r="S13" s="8" t="str">
        <f t="shared" si="5"/>
        <v>NA</v>
      </c>
      <c r="T13" s="8" t="str">
        <f t="shared" si="6"/>
        <v>NA</v>
      </c>
    </row>
    <row r="14" spans="1:20" ht="20.100000000000001" customHeight="1" x14ac:dyDescent="0.25">
      <c r="A14" s="8">
        <v>13</v>
      </c>
      <c r="B14" s="8">
        <v>1</v>
      </c>
      <c r="C14" s="9">
        <v>44889</v>
      </c>
      <c r="D14" s="8" t="s">
        <v>22</v>
      </c>
      <c r="E14" s="8" t="s">
        <v>15</v>
      </c>
      <c r="F14" s="8" t="s">
        <v>10</v>
      </c>
      <c r="G14" s="8" t="s">
        <v>39</v>
      </c>
      <c r="H14" s="8" t="s">
        <v>84</v>
      </c>
      <c r="I14" s="8" t="s">
        <v>46</v>
      </c>
      <c r="J14" s="8" t="s">
        <v>96</v>
      </c>
      <c r="K14" s="8" t="s">
        <v>106</v>
      </c>
      <c r="L14" s="8">
        <v>1</v>
      </c>
      <c r="M14" s="8">
        <v>0</v>
      </c>
      <c r="N14" s="8">
        <f t="shared" si="0"/>
        <v>1</v>
      </c>
      <c r="O14" s="8">
        <f t="shared" si="1"/>
        <v>1</v>
      </c>
      <c r="P14" s="8" t="str">
        <f t="shared" si="2"/>
        <v>NA</v>
      </c>
      <c r="Q14" s="8" t="str">
        <f t="shared" si="3"/>
        <v>NA</v>
      </c>
      <c r="R14" s="8" t="str">
        <f t="shared" si="4"/>
        <v>NA</v>
      </c>
      <c r="S14" s="8" t="str">
        <f t="shared" si="5"/>
        <v>NA</v>
      </c>
      <c r="T14" s="8" t="str">
        <f t="shared" si="6"/>
        <v>NA</v>
      </c>
    </row>
    <row r="15" spans="1:20" ht="20.100000000000001" customHeight="1" x14ac:dyDescent="0.25">
      <c r="A15" s="8">
        <v>14</v>
      </c>
      <c r="B15" s="8">
        <v>1</v>
      </c>
      <c r="C15" s="9">
        <v>44889</v>
      </c>
      <c r="D15" s="8" t="s">
        <v>22</v>
      </c>
      <c r="E15" s="8" t="s">
        <v>25</v>
      </c>
      <c r="F15" s="8" t="s">
        <v>10</v>
      </c>
      <c r="G15" s="8" t="s">
        <v>40</v>
      </c>
      <c r="H15" s="8" t="s">
        <v>83</v>
      </c>
      <c r="I15" s="8" t="s">
        <v>47</v>
      </c>
      <c r="J15" s="8" t="s">
        <v>97</v>
      </c>
      <c r="K15" s="8" t="s">
        <v>107</v>
      </c>
      <c r="L15" s="8">
        <v>0</v>
      </c>
      <c r="M15" s="8">
        <v>0</v>
      </c>
      <c r="N15" s="8">
        <f t="shared" si="0"/>
        <v>0</v>
      </c>
      <c r="O15" s="8">
        <f t="shared" si="1"/>
        <v>0</v>
      </c>
      <c r="P15" s="8" t="str">
        <f t="shared" si="2"/>
        <v>NA</v>
      </c>
      <c r="Q15" s="8" t="str">
        <f t="shared" si="3"/>
        <v>NA</v>
      </c>
      <c r="R15" s="8" t="str">
        <f t="shared" si="4"/>
        <v>NA</v>
      </c>
      <c r="S15" s="8" t="str">
        <f t="shared" si="5"/>
        <v>NA</v>
      </c>
      <c r="T15" s="8" t="str">
        <f t="shared" si="6"/>
        <v>NA</v>
      </c>
    </row>
    <row r="16" spans="1:20" ht="20.100000000000001" customHeight="1" x14ac:dyDescent="0.25">
      <c r="A16" s="8">
        <v>15</v>
      </c>
      <c r="B16" s="8">
        <v>1</v>
      </c>
      <c r="C16" s="9">
        <v>44889</v>
      </c>
      <c r="D16" s="8" t="s">
        <v>22</v>
      </c>
      <c r="E16" s="8" t="s">
        <v>157</v>
      </c>
      <c r="F16" s="8" t="s">
        <v>10</v>
      </c>
      <c r="G16" s="8" t="s">
        <v>40</v>
      </c>
      <c r="H16" s="8">
        <v>974</v>
      </c>
      <c r="I16" s="8" t="s">
        <v>48</v>
      </c>
      <c r="J16" s="8" t="s">
        <v>98</v>
      </c>
      <c r="K16" s="8" t="s">
        <v>114</v>
      </c>
      <c r="L16" s="8">
        <v>3</v>
      </c>
      <c r="M16" s="8">
        <v>2</v>
      </c>
      <c r="N16" s="8">
        <f t="shared" si="0"/>
        <v>5</v>
      </c>
      <c r="O16" s="8">
        <f t="shared" si="1"/>
        <v>1</v>
      </c>
      <c r="P16" s="8" t="str">
        <f t="shared" si="2"/>
        <v>NA</v>
      </c>
      <c r="Q16" s="8" t="str">
        <f t="shared" si="3"/>
        <v>NA</v>
      </c>
      <c r="R16" s="8" t="str">
        <f t="shared" si="4"/>
        <v>NA</v>
      </c>
      <c r="S16" s="8" t="str">
        <f t="shared" si="5"/>
        <v>NA</v>
      </c>
      <c r="T16" s="8" t="str">
        <f t="shared" si="6"/>
        <v>NA</v>
      </c>
    </row>
    <row r="17" spans="1:20" ht="20.100000000000001" customHeight="1" x14ac:dyDescent="0.25">
      <c r="A17" s="8">
        <v>16</v>
      </c>
      <c r="B17" s="8">
        <v>1</v>
      </c>
      <c r="C17" s="9">
        <v>44889</v>
      </c>
      <c r="D17" s="8" t="s">
        <v>22</v>
      </c>
      <c r="E17" s="8" t="s">
        <v>158</v>
      </c>
      <c r="F17" s="8" t="s">
        <v>10</v>
      </c>
      <c r="G17" s="8" t="s">
        <v>39</v>
      </c>
      <c r="H17" s="8" t="s">
        <v>82</v>
      </c>
      <c r="I17" s="8" t="s">
        <v>41</v>
      </c>
      <c r="J17" s="8" t="s">
        <v>99</v>
      </c>
      <c r="K17" s="8" t="s">
        <v>115</v>
      </c>
      <c r="L17" s="8">
        <v>2</v>
      </c>
      <c r="M17" s="8">
        <v>0</v>
      </c>
      <c r="N17" s="8">
        <f t="shared" si="0"/>
        <v>2</v>
      </c>
      <c r="O17" s="8">
        <f t="shared" si="1"/>
        <v>2</v>
      </c>
      <c r="P17" s="8" t="str">
        <f t="shared" si="2"/>
        <v>NA</v>
      </c>
      <c r="Q17" s="8" t="str">
        <f t="shared" si="3"/>
        <v>NA</v>
      </c>
      <c r="R17" s="8" t="str">
        <f t="shared" si="4"/>
        <v>NA</v>
      </c>
      <c r="S17" s="8" t="str">
        <f t="shared" si="5"/>
        <v>NA</v>
      </c>
      <c r="T17" s="8" t="str">
        <f t="shared" si="6"/>
        <v>NA</v>
      </c>
    </row>
    <row r="18" spans="1:20" ht="20.100000000000001" customHeight="1" x14ac:dyDescent="0.25">
      <c r="A18" s="8">
        <v>17</v>
      </c>
      <c r="B18" s="8">
        <v>2</v>
      </c>
      <c r="C18" s="9">
        <v>44890</v>
      </c>
      <c r="D18" s="8" t="s">
        <v>23</v>
      </c>
      <c r="E18" s="8" t="s">
        <v>15</v>
      </c>
      <c r="F18" s="8" t="s">
        <v>10</v>
      </c>
      <c r="G18" s="8" t="s">
        <v>27</v>
      </c>
      <c r="H18" s="8" t="s">
        <v>81</v>
      </c>
      <c r="I18" s="8" t="s">
        <v>49</v>
      </c>
      <c r="J18" s="8" t="s">
        <v>100</v>
      </c>
      <c r="K18" s="8" t="s">
        <v>108</v>
      </c>
      <c r="L18" s="8">
        <v>0</v>
      </c>
      <c r="M18" s="8">
        <v>2</v>
      </c>
      <c r="N18" s="8">
        <f t="shared" si="0"/>
        <v>2</v>
      </c>
      <c r="O18" s="8">
        <f t="shared" si="1"/>
        <v>2</v>
      </c>
      <c r="P18" s="8" t="str">
        <f t="shared" si="2"/>
        <v>NA</v>
      </c>
      <c r="Q18" s="8" t="str">
        <f t="shared" si="3"/>
        <v>NA</v>
      </c>
      <c r="R18" s="8" t="str">
        <f t="shared" si="4"/>
        <v>NA</v>
      </c>
      <c r="S18" s="8" t="str">
        <f t="shared" si="5"/>
        <v>NA</v>
      </c>
      <c r="T18" s="8" t="str">
        <f t="shared" si="6"/>
        <v>NA</v>
      </c>
    </row>
    <row r="19" spans="1:20" ht="20.100000000000001" customHeight="1" x14ac:dyDescent="0.25">
      <c r="A19" s="8">
        <v>18</v>
      </c>
      <c r="B19" s="8">
        <v>2</v>
      </c>
      <c r="C19" s="9">
        <v>44890</v>
      </c>
      <c r="D19" s="8" t="s">
        <v>23</v>
      </c>
      <c r="E19" s="8" t="s">
        <v>25</v>
      </c>
      <c r="F19" s="8" t="s">
        <v>10</v>
      </c>
      <c r="G19" s="8" t="s">
        <v>16</v>
      </c>
      <c r="H19" s="8" t="s">
        <v>80</v>
      </c>
      <c r="I19" s="8" t="s">
        <v>50</v>
      </c>
      <c r="J19" s="8" t="s">
        <v>11</v>
      </c>
      <c r="K19" s="8" t="s">
        <v>86</v>
      </c>
      <c r="L19" s="8">
        <v>1</v>
      </c>
      <c r="M19" s="8">
        <v>3</v>
      </c>
      <c r="N19" s="8">
        <f t="shared" si="0"/>
        <v>4</v>
      </c>
      <c r="O19" s="8">
        <f t="shared" si="1"/>
        <v>2</v>
      </c>
      <c r="P19" s="8" t="str">
        <f t="shared" si="2"/>
        <v>NA</v>
      </c>
      <c r="Q19" s="8" t="str">
        <f t="shared" si="3"/>
        <v>NA</v>
      </c>
      <c r="R19" s="8" t="str">
        <f t="shared" si="4"/>
        <v>NA</v>
      </c>
      <c r="S19" s="8" t="str">
        <f t="shared" si="5"/>
        <v>NA</v>
      </c>
      <c r="T19" s="8" t="str">
        <f t="shared" si="6"/>
        <v>NA</v>
      </c>
    </row>
    <row r="20" spans="1:20" ht="20.100000000000001" customHeight="1" x14ac:dyDescent="0.25">
      <c r="A20" s="8">
        <v>19</v>
      </c>
      <c r="B20" s="8">
        <v>2</v>
      </c>
      <c r="C20" s="9">
        <v>44890</v>
      </c>
      <c r="D20" s="8" t="s">
        <v>23</v>
      </c>
      <c r="E20" s="8" t="s">
        <v>157</v>
      </c>
      <c r="F20" s="8" t="s">
        <v>10</v>
      </c>
      <c r="G20" s="8" t="s">
        <v>16</v>
      </c>
      <c r="H20" s="8" t="s">
        <v>171</v>
      </c>
      <c r="I20" s="8" t="s">
        <v>51</v>
      </c>
      <c r="J20" s="8" t="s">
        <v>101</v>
      </c>
      <c r="K20" s="8" t="s">
        <v>12</v>
      </c>
      <c r="L20" s="8">
        <v>1</v>
      </c>
      <c r="M20" s="8">
        <v>1</v>
      </c>
      <c r="N20" s="8">
        <f t="shared" si="0"/>
        <v>2</v>
      </c>
      <c r="O20" s="8">
        <f t="shared" si="1"/>
        <v>0</v>
      </c>
      <c r="P20" s="8" t="str">
        <f t="shared" si="2"/>
        <v>NA</v>
      </c>
      <c r="Q20" s="8" t="str">
        <f t="shared" si="3"/>
        <v>NA</v>
      </c>
      <c r="R20" s="8" t="str">
        <f t="shared" si="4"/>
        <v>NA</v>
      </c>
      <c r="S20" s="8" t="str">
        <f t="shared" si="5"/>
        <v>NA</v>
      </c>
      <c r="T20" s="8" t="str">
        <f t="shared" si="6"/>
        <v>NA</v>
      </c>
    </row>
    <row r="21" spans="1:20" ht="20.100000000000001" customHeight="1" x14ac:dyDescent="0.25">
      <c r="A21" s="8">
        <v>20</v>
      </c>
      <c r="B21" s="8">
        <v>2</v>
      </c>
      <c r="C21" s="9">
        <v>44890</v>
      </c>
      <c r="D21" s="8" t="s">
        <v>23</v>
      </c>
      <c r="E21" s="8" t="s">
        <v>158</v>
      </c>
      <c r="F21" s="8" t="s">
        <v>10</v>
      </c>
      <c r="G21" s="8" t="s">
        <v>27</v>
      </c>
      <c r="H21" s="8" t="s">
        <v>17</v>
      </c>
      <c r="I21" s="8" t="s">
        <v>52</v>
      </c>
      <c r="J21" s="8" t="s">
        <v>85</v>
      </c>
      <c r="K21" s="8" t="s">
        <v>87</v>
      </c>
      <c r="L21" s="8">
        <v>0</v>
      </c>
      <c r="M21" s="8">
        <v>0</v>
      </c>
      <c r="N21" s="8">
        <f t="shared" si="0"/>
        <v>0</v>
      </c>
      <c r="O21" s="8">
        <f t="shared" si="1"/>
        <v>0</v>
      </c>
      <c r="P21" s="8" t="str">
        <f t="shared" si="2"/>
        <v>NA</v>
      </c>
      <c r="Q21" s="8" t="str">
        <f t="shared" si="3"/>
        <v>NA</v>
      </c>
      <c r="R21" s="8" t="str">
        <f t="shared" si="4"/>
        <v>NA</v>
      </c>
      <c r="S21" s="8" t="str">
        <f t="shared" si="5"/>
        <v>NA</v>
      </c>
      <c r="T21" s="8" t="str">
        <f t="shared" si="6"/>
        <v>NA</v>
      </c>
    </row>
    <row r="22" spans="1:20" ht="20.100000000000001" customHeight="1" x14ac:dyDescent="0.25">
      <c r="A22" s="8">
        <v>21</v>
      </c>
      <c r="B22" s="8">
        <v>2</v>
      </c>
      <c r="C22" s="9">
        <v>44891</v>
      </c>
      <c r="D22" s="8" t="s">
        <v>24</v>
      </c>
      <c r="E22" s="8" t="s">
        <v>15</v>
      </c>
      <c r="F22" s="8" t="s">
        <v>10</v>
      </c>
      <c r="G22" s="8" t="s">
        <v>36</v>
      </c>
      <c r="H22" s="8" t="s">
        <v>84</v>
      </c>
      <c r="I22" s="8" t="s">
        <v>54</v>
      </c>
      <c r="J22" s="8" t="s">
        <v>102</v>
      </c>
      <c r="K22" s="8" t="s">
        <v>109</v>
      </c>
      <c r="L22" s="8">
        <v>0</v>
      </c>
      <c r="M22" s="8">
        <v>1</v>
      </c>
      <c r="N22" s="8">
        <f t="shared" si="0"/>
        <v>1</v>
      </c>
      <c r="O22" s="8">
        <f t="shared" si="1"/>
        <v>1</v>
      </c>
      <c r="P22" s="8" t="str">
        <f t="shared" si="2"/>
        <v>NA</v>
      </c>
      <c r="Q22" s="8" t="str">
        <f t="shared" si="3"/>
        <v>NA</v>
      </c>
      <c r="R22" s="8" t="str">
        <f t="shared" si="4"/>
        <v>NA</v>
      </c>
      <c r="S22" s="8" t="str">
        <f t="shared" si="5"/>
        <v>NA</v>
      </c>
      <c r="T22" s="8" t="str">
        <f t="shared" si="6"/>
        <v>NA</v>
      </c>
    </row>
    <row r="23" spans="1:20" ht="20.100000000000001" customHeight="1" x14ac:dyDescent="0.25">
      <c r="A23" s="8">
        <v>22</v>
      </c>
      <c r="B23" s="8">
        <v>2</v>
      </c>
      <c r="C23" s="9">
        <v>44891</v>
      </c>
      <c r="D23" s="8" t="s">
        <v>24</v>
      </c>
      <c r="E23" s="8" t="s">
        <v>25</v>
      </c>
      <c r="F23" s="8" t="s">
        <v>10</v>
      </c>
      <c r="G23" s="8" t="s">
        <v>32</v>
      </c>
      <c r="H23" s="8" t="s">
        <v>83</v>
      </c>
      <c r="I23" s="8" t="s">
        <v>55</v>
      </c>
      <c r="J23" s="8" t="s">
        <v>103</v>
      </c>
      <c r="K23" s="8" t="s">
        <v>110</v>
      </c>
      <c r="L23" s="8">
        <v>2</v>
      </c>
      <c r="M23" s="8">
        <v>0</v>
      </c>
      <c r="N23" s="8">
        <f t="shared" si="0"/>
        <v>2</v>
      </c>
      <c r="O23" s="8">
        <f t="shared" si="1"/>
        <v>2</v>
      </c>
      <c r="P23" s="8" t="str">
        <f t="shared" si="2"/>
        <v>NA</v>
      </c>
      <c r="Q23" s="8" t="str">
        <f t="shared" si="3"/>
        <v>NA</v>
      </c>
      <c r="R23" s="8" t="str">
        <f t="shared" si="4"/>
        <v>NA</v>
      </c>
      <c r="S23" s="8" t="str">
        <f t="shared" si="5"/>
        <v>NA</v>
      </c>
      <c r="T23" s="8" t="str">
        <f t="shared" si="6"/>
        <v>NA</v>
      </c>
    </row>
    <row r="24" spans="1:20" ht="20.100000000000001" customHeight="1" x14ac:dyDescent="0.25">
      <c r="A24" s="8">
        <v>23</v>
      </c>
      <c r="B24" s="8">
        <v>2</v>
      </c>
      <c r="C24" s="9">
        <v>44891</v>
      </c>
      <c r="D24" s="8" t="s">
        <v>24</v>
      </c>
      <c r="E24" s="8" t="s">
        <v>157</v>
      </c>
      <c r="F24" s="8" t="s">
        <v>10</v>
      </c>
      <c r="G24" s="8" t="s">
        <v>36</v>
      </c>
      <c r="H24" s="8">
        <v>974</v>
      </c>
      <c r="I24" s="8" t="s">
        <v>33</v>
      </c>
      <c r="J24" s="8" t="s">
        <v>91</v>
      </c>
      <c r="K24" s="8" t="s">
        <v>89</v>
      </c>
      <c r="L24" s="8">
        <v>2</v>
      </c>
      <c r="M24" s="8">
        <v>1</v>
      </c>
      <c r="N24" s="8">
        <f t="shared" si="0"/>
        <v>3</v>
      </c>
      <c r="O24" s="8">
        <f t="shared" si="1"/>
        <v>1</v>
      </c>
      <c r="P24" s="8" t="str">
        <f t="shared" si="2"/>
        <v>NA</v>
      </c>
      <c r="Q24" s="8" t="str">
        <f t="shared" si="3"/>
        <v>NA</v>
      </c>
      <c r="R24" s="8" t="str">
        <f t="shared" si="4"/>
        <v>NA</v>
      </c>
      <c r="S24" s="8" t="str">
        <f t="shared" si="5"/>
        <v>NA</v>
      </c>
      <c r="T24" s="8" t="str">
        <f t="shared" si="6"/>
        <v>NA</v>
      </c>
    </row>
    <row r="25" spans="1:20" ht="20.100000000000001" customHeight="1" x14ac:dyDescent="0.25">
      <c r="A25" s="8">
        <v>24</v>
      </c>
      <c r="B25" s="8">
        <v>2</v>
      </c>
      <c r="C25" s="9">
        <v>44891</v>
      </c>
      <c r="D25" s="8" t="s">
        <v>24</v>
      </c>
      <c r="E25" s="8" t="s">
        <v>158</v>
      </c>
      <c r="F25" s="8" t="s">
        <v>10</v>
      </c>
      <c r="G25" s="8" t="s">
        <v>32</v>
      </c>
      <c r="H25" s="8" t="s">
        <v>82</v>
      </c>
      <c r="I25" s="8" t="s">
        <v>53</v>
      </c>
      <c r="J25" s="8" t="s">
        <v>88</v>
      </c>
      <c r="K25" s="8" t="s">
        <v>90</v>
      </c>
      <c r="L25" s="8">
        <v>2</v>
      </c>
      <c r="M25" s="8">
        <v>0</v>
      </c>
      <c r="N25" s="8">
        <f t="shared" si="0"/>
        <v>2</v>
      </c>
      <c r="O25" s="8">
        <f t="shared" si="1"/>
        <v>2</v>
      </c>
      <c r="P25" s="8" t="str">
        <f t="shared" si="2"/>
        <v>NA</v>
      </c>
      <c r="Q25" s="8" t="str">
        <f t="shared" si="3"/>
        <v>NA</v>
      </c>
      <c r="R25" s="8" t="str">
        <f t="shared" si="4"/>
        <v>NA</v>
      </c>
      <c r="S25" s="8" t="str">
        <f t="shared" si="5"/>
        <v>NA</v>
      </c>
      <c r="T25" s="8" t="str">
        <f t="shared" si="6"/>
        <v>NA</v>
      </c>
    </row>
    <row r="26" spans="1:20" ht="20.100000000000001" customHeight="1" x14ac:dyDescent="0.25">
      <c r="A26" s="8">
        <v>25</v>
      </c>
      <c r="B26" s="8">
        <v>2</v>
      </c>
      <c r="C26" s="9">
        <v>44892</v>
      </c>
      <c r="D26" s="8" t="s">
        <v>18</v>
      </c>
      <c r="E26" s="8" t="s">
        <v>15</v>
      </c>
      <c r="F26" s="8" t="s">
        <v>10</v>
      </c>
      <c r="G26" s="8" t="s">
        <v>38</v>
      </c>
      <c r="H26" s="8" t="s">
        <v>81</v>
      </c>
      <c r="I26" s="8" t="s">
        <v>56</v>
      </c>
      <c r="J26" s="8" t="s">
        <v>104</v>
      </c>
      <c r="K26" s="8" t="s">
        <v>112</v>
      </c>
      <c r="L26" s="8">
        <v>0</v>
      </c>
      <c r="M26" s="8">
        <v>1</v>
      </c>
      <c r="N26" s="8">
        <f t="shared" si="0"/>
        <v>1</v>
      </c>
      <c r="O26" s="8">
        <f t="shared" si="1"/>
        <v>1</v>
      </c>
      <c r="P26" s="8" t="str">
        <f t="shared" si="2"/>
        <v>NA</v>
      </c>
      <c r="Q26" s="8" t="str">
        <f t="shared" si="3"/>
        <v>NA</v>
      </c>
      <c r="R26" s="8" t="str">
        <f t="shared" si="4"/>
        <v>NA</v>
      </c>
      <c r="S26" s="8" t="str">
        <f t="shared" si="5"/>
        <v>NA</v>
      </c>
      <c r="T26" s="8" t="str">
        <f t="shared" si="6"/>
        <v>NA</v>
      </c>
    </row>
    <row r="27" spans="1:20" ht="20.100000000000001" customHeight="1" x14ac:dyDescent="0.25">
      <c r="A27" s="8">
        <v>26</v>
      </c>
      <c r="B27" s="8">
        <v>2</v>
      </c>
      <c r="C27" s="9">
        <v>44892</v>
      </c>
      <c r="D27" s="8" t="s">
        <v>18</v>
      </c>
      <c r="E27" s="8" t="s">
        <v>25</v>
      </c>
      <c r="F27" s="8" t="s">
        <v>10</v>
      </c>
      <c r="G27" s="8" t="s">
        <v>37</v>
      </c>
      <c r="H27" s="8" t="s">
        <v>80</v>
      </c>
      <c r="I27" s="8" t="s">
        <v>58</v>
      </c>
      <c r="J27" s="8" t="s">
        <v>95</v>
      </c>
      <c r="K27" s="8" t="s">
        <v>92</v>
      </c>
      <c r="L27" s="8">
        <v>0</v>
      </c>
      <c r="M27" s="8">
        <v>2</v>
      </c>
      <c r="N27" s="8">
        <f t="shared" si="0"/>
        <v>2</v>
      </c>
      <c r="O27" s="8">
        <f t="shared" si="1"/>
        <v>2</v>
      </c>
      <c r="P27" s="8" t="str">
        <f t="shared" si="2"/>
        <v>NA</v>
      </c>
      <c r="Q27" s="8" t="str">
        <f t="shared" si="3"/>
        <v>NA</v>
      </c>
      <c r="R27" s="8" t="str">
        <f t="shared" si="4"/>
        <v>NA</v>
      </c>
      <c r="S27" s="8" t="str">
        <f t="shared" si="5"/>
        <v>NA</v>
      </c>
      <c r="T27" s="8" t="str">
        <f t="shared" si="6"/>
        <v>NA</v>
      </c>
    </row>
    <row r="28" spans="1:20" ht="20.100000000000001" customHeight="1" x14ac:dyDescent="0.25">
      <c r="A28" s="8">
        <v>27</v>
      </c>
      <c r="B28" s="8">
        <v>2</v>
      </c>
      <c r="C28" s="9">
        <v>44892</v>
      </c>
      <c r="D28" s="8" t="s">
        <v>18</v>
      </c>
      <c r="E28" s="8" t="s">
        <v>157</v>
      </c>
      <c r="F28" s="8" t="s">
        <v>10</v>
      </c>
      <c r="G28" s="8" t="s">
        <v>37</v>
      </c>
      <c r="H28" s="8" t="s">
        <v>171</v>
      </c>
      <c r="I28" s="8" t="s">
        <v>59</v>
      </c>
      <c r="J28" s="8" t="s">
        <v>105</v>
      </c>
      <c r="K28" s="8" t="s">
        <v>113</v>
      </c>
      <c r="L28" s="8">
        <v>4</v>
      </c>
      <c r="M28" s="8">
        <v>1</v>
      </c>
      <c r="N28" s="8">
        <f t="shared" si="0"/>
        <v>5</v>
      </c>
      <c r="O28" s="8">
        <f t="shared" si="1"/>
        <v>3</v>
      </c>
      <c r="P28" s="8" t="str">
        <f t="shared" si="2"/>
        <v>NA</v>
      </c>
      <c r="Q28" s="8" t="str">
        <f t="shared" si="3"/>
        <v>NA</v>
      </c>
      <c r="R28" s="8" t="str">
        <f t="shared" si="4"/>
        <v>NA</v>
      </c>
      <c r="S28" s="8" t="str">
        <f t="shared" si="5"/>
        <v>NA</v>
      </c>
      <c r="T28" s="8" t="str">
        <f t="shared" si="6"/>
        <v>NA</v>
      </c>
    </row>
    <row r="29" spans="1:20" ht="20.100000000000001" customHeight="1" x14ac:dyDescent="0.25">
      <c r="A29" s="8">
        <v>28</v>
      </c>
      <c r="B29" s="8">
        <v>2</v>
      </c>
      <c r="C29" s="9">
        <v>44892</v>
      </c>
      <c r="D29" s="8" t="s">
        <v>18</v>
      </c>
      <c r="E29" s="8" t="s">
        <v>158</v>
      </c>
      <c r="F29" s="8" t="s">
        <v>10</v>
      </c>
      <c r="G29" s="8" t="s">
        <v>38</v>
      </c>
      <c r="H29" s="8" t="s">
        <v>17</v>
      </c>
      <c r="I29" s="8" t="s">
        <v>57</v>
      </c>
      <c r="J29" s="8" t="s">
        <v>94</v>
      </c>
      <c r="K29" s="8" t="s">
        <v>93</v>
      </c>
      <c r="L29" s="8">
        <v>1</v>
      </c>
      <c r="M29" s="8">
        <v>1</v>
      </c>
      <c r="N29" s="8">
        <f t="shared" si="0"/>
        <v>2</v>
      </c>
      <c r="O29" s="8">
        <f t="shared" si="1"/>
        <v>0</v>
      </c>
      <c r="P29" s="8" t="str">
        <f t="shared" si="2"/>
        <v>NA</v>
      </c>
      <c r="Q29" s="8" t="str">
        <f t="shared" si="3"/>
        <v>NA</v>
      </c>
      <c r="R29" s="8" t="str">
        <f t="shared" si="4"/>
        <v>NA</v>
      </c>
      <c r="S29" s="8" t="str">
        <f t="shared" si="5"/>
        <v>NA</v>
      </c>
      <c r="T29" s="8" t="str">
        <f t="shared" si="6"/>
        <v>NA</v>
      </c>
    </row>
    <row r="30" spans="1:20" ht="20.100000000000001" customHeight="1" x14ac:dyDescent="0.25">
      <c r="A30" s="8">
        <v>29</v>
      </c>
      <c r="B30" s="8">
        <v>2</v>
      </c>
      <c r="C30" s="9">
        <v>44893</v>
      </c>
      <c r="D30" s="8" t="s">
        <v>19</v>
      </c>
      <c r="E30" s="8" t="s">
        <v>15</v>
      </c>
      <c r="F30" s="8" t="s">
        <v>10</v>
      </c>
      <c r="G30" s="8" t="s">
        <v>39</v>
      </c>
      <c r="H30" s="8" t="s">
        <v>84</v>
      </c>
      <c r="I30" s="8" t="s">
        <v>60</v>
      </c>
      <c r="J30" s="8" t="s">
        <v>106</v>
      </c>
      <c r="K30" s="8" t="s">
        <v>115</v>
      </c>
      <c r="L30" s="8">
        <v>3</v>
      </c>
      <c r="M30" s="8">
        <v>3</v>
      </c>
      <c r="N30" s="8">
        <f t="shared" si="0"/>
        <v>6</v>
      </c>
      <c r="O30" s="8">
        <f t="shared" si="1"/>
        <v>0</v>
      </c>
      <c r="P30" s="8" t="str">
        <f t="shared" si="2"/>
        <v>NA</v>
      </c>
      <c r="Q30" s="8" t="str">
        <f t="shared" si="3"/>
        <v>NA</v>
      </c>
      <c r="R30" s="8" t="str">
        <f t="shared" si="4"/>
        <v>NA</v>
      </c>
      <c r="S30" s="8" t="str">
        <f t="shared" si="5"/>
        <v>NA</v>
      </c>
      <c r="T30" s="8" t="str">
        <f t="shared" si="6"/>
        <v>NA</v>
      </c>
    </row>
    <row r="31" spans="1:20" ht="20.100000000000001" customHeight="1" x14ac:dyDescent="0.25">
      <c r="A31" s="8">
        <v>30</v>
      </c>
      <c r="B31" s="8">
        <v>2</v>
      </c>
      <c r="C31" s="9">
        <v>44893</v>
      </c>
      <c r="D31" s="8" t="s">
        <v>19</v>
      </c>
      <c r="E31" s="8" t="s">
        <v>25</v>
      </c>
      <c r="F31" s="8" t="s">
        <v>10</v>
      </c>
      <c r="G31" s="8" t="s">
        <v>40</v>
      </c>
      <c r="H31" s="8" t="s">
        <v>83</v>
      </c>
      <c r="I31" s="8" t="s">
        <v>62</v>
      </c>
      <c r="J31" s="8" t="s">
        <v>107</v>
      </c>
      <c r="K31" s="8" t="s">
        <v>114</v>
      </c>
      <c r="L31" s="8">
        <v>2</v>
      </c>
      <c r="M31" s="8">
        <v>3</v>
      </c>
      <c r="N31" s="8">
        <f t="shared" si="0"/>
        <v>5</v>
      </c>
      <c r="O31" s="8">
        <f t="shared" si="1"/>
        <v>1</v>
      </c>
      <c r="P31" s="8" t="str">
        <f t="shared" si="2"/>
        <v>NA</v>
      </c>
      <c r="Q31" s="8" t="str">
        <f t="shared" si="3"/>
        <v>NA</v>
      </c>
      <c r="R31" s="8" t="str">
        <f t="shared" si="4"/>
        <v>NA</v>
      </c>
      <c r="S31" s="8" t="str">
        <f t="shared" si="5"/>
        <v>NA</v>
      </c>
      <c r="T31" s="8" t="str">
        <f t="shared" si="6"/>
        <v>NA</v>
      </c>
    </row>
    <row r="32" spans="1:20" ht="20.100000000000001" customHeight="1" x14ac:dyDescent="0.25">
      <c r="A32" s="8">
        <v>31</v>
      </c>
      <c r="B32" s="8">
        <v>2</v>
      </c>
      <c r="C32" s="9">
        <v>44893</v>
      </c>
      <c r="D32" s="8" t="s">
        <v>19</v>
      </c>
      <c r="E32" s="8" t="s">
        <v>157</v>
      </c>
      <c r="F32" s="8" t="s">
        <v>10</v>
      </c>
      <c r="G32" s="8" t="s">
        <v>39</v>
      </c>
      <c r="H32" s="8">
        <v>974</v>
      </c>
      <c r="I32" s="8" t="s">
        <v>61</v>
      </c>
      <c r="J32" s="8" t="s">
        <v>99</v>
      </c>
      <c r="K32" s="8" t="s">
        <v>96</v>
      </c>
      <c r="L32" s="8">
        <v>1</v>
      </c>
      <c r="M32" s="8">
        <v>0</v>
      </c>
      <c r="N32" s="8">
        <f t="shared" si="0"/>
        <v>1</v>
      </c>
      <c r="O32" s="8">
        <f t="shared" si="1"/>
        <v>1</v>
      </c>
      <c r="P32" s="8" t="str">
        <f t="shared" si="2"/>
        <v>NA</v>
      </c>
      <c r="Q32" s="8" t="str">
        <f t="shared" si="3"/>
        <v>NA</v>
      </c>
      <c r="R32" s="8" t="str">
        <f t="shared" si="4"/>
        <v>NA</v>
      </c>
      <c r="S32" s="8" t="str">
        <f t="shared" si="5"/>
        <v>NA</v>
      </c>
      <c r="T32" s="8" t="str">
        <f t="shared" si="6"/>
        <v>NA</v>
      </c>
    </row>
    <row r="33" spans="1:20" ht="20.100000000000001" customHeight="1" x14ac:dyDescent="0.25">
      <c r="A33" s="8">
        <v>32</v>
      </c>
      <c r="B33" s="8">
        <v>2</v>
      </c>
      <c r="C33" s="9">
        <v>44893</v>
      </c>
      <c r="D33" s="8" t="s">
        <v>19</v>
      </c>
      <c r="E33" s="8" t="s">
        <v>158</v>
      </c>
      <c r="F33" s="8" t="s">
        <v>10</v>
      </c>
      <c r="G33" s="8" t="s">
        <v>40</v>
      </c>
      <c r="H33" s="8" t="s">
        <v>82</v>
      </c>
      <c r="I33" s="8" t="s">
        <v>63</v>
      </c>
      <c r="J33" s="8" t="s">
        <v>98</v>
      </c>
      <c r="K33" s="8" t="s">
        <v>97</v>
      </c>
      <c r="L33" s="8">
        <v>2</v>
      </c>
      <c r="M33" s="8">
        <v>0</v>
      </c>
      <c r="N33" s="8">
        <f t="shared" si="0"/>
        <v>2</v>
      </c>
      <c r="O33" s="8">
        <f t="shared" si="1"/>
        <v>2</v>
      </c>
      <c r="P33" s="8" t="str">
        <f t="shared" si="2"/>
        <v>NA</v>
      </c>
      <c r="Q33" s="8" t="str">
        <f t="shared" si="3"/>
        <v>NA</v>
      </c>
      <c r="R33" s="8" t="str">
        <f t="shared" si="4"/>
        <v>NA</v>
      </c>
      <c r="S33" s="8" t="str">
        <f t="shared" si="5"/>
        <v>NA</v>
      </c>
      <c r="T33" s="8" t="str">
        <f t="shared" si="6"/>
        <v>NA</v>
      </c>
    </row>
    <row r="34" spans="1:20" ht="20.100000000000001" customHeight="1" x14ac:dyDescent="0.25">
      <c r="A34" s="8">
        <v>33</v>
      </c>
      <c r="B34" s="8">
        <v>3</v>
      </c>
      <c r="C34" s="9">
        <v>44894</v>
      </c>
      <c r="D34" s="8" t="s">
        <v>20</v>
      </c>
      <c r="E34" s="8" t="s">
        <v>159</v>
      </c>
      <c r="F34" s="8" t="s">
        <v>10</v>
      </c>
      <c r="G34" s="8" t="s">
        <v>16</v>
      </c>
      <c r="H34" s="8" t="s">
        <v>17</v>
      </c>
      <c r="I34" s="8" t="s">
        <v>64</v>
      </c>
      <c r="J34" s="8" t="s">
        <v>101</v>
      </c>
      <c r="K34" s="8" t="s">
        <v>11</v>
      </c>
      <c r="L34" s="8">
        <v>2</v>
      </c>
      <c r="M34" s="8">
        <v>0</v>
      </c>
      <c r="N34" s="8">
        <f t="shared" ref="N34:N65" si="7">IF(M34="","",L34+M34)</f>
        <v>2</v>
      </c>
      <c r="O34" s="8">
        <f t="shared" ref="O34:O65" si="8">IF(M34="","",ABS(L34-M34))</f>
        <v>2</v>
      </c>
      <c r="P34" s="8" t="str">
        <f t="shared" ref="P34:P65" si="9">IF(O34="","",IF(F34="Grupos","NA",IF(O34=0,"Sim","Não")))</f>
        <v>NA</v>
      </c>
      <c r="Q34" s="8" t="str">
        <f t="shared" ref="Q34:Q65" si="10">IF(OR(P34="",P34="Sim"),"","NA")</f>
        <v>NA</v>
      </c>
      <c r="R34" s="8" t="str">
        <f t="shared" ref="R34:R65" si="11">IF(Q34="","",IF(P34="Sim",IF(MOD(Q34,2)=0,"Sim","Não"),P34))</f>
        <v>NA</v>
      </c>
      <c r="S34" s="8" t="str">
        <f t="shared" ref="S34:S65" si="12">IF(R34="","",IF(R34="Sim","","NA"))</f>
        <v>NA</v>
      </c>
      <c r="T34" s="8" t="str">
        <f t="shared" ref="T34:T53" si="13">IF(R34="","",IF(R34="Sim","","NA"))</f>
        <v>NA</v>
      </c>
    </row>
    <row r="35" spans="1:20" ht="20.100000000000001" customHeight="1" x14ac:dyDescent="0.25">
      <c r="A35" s="8">
        <v>34</v>
      </c>
      <c r="B35" s="8">
        <v>3</v>
      </c>
      <c r="C35" s="9">
        <v>44894</v>
      </c>
      <c r="D35" s="8" t="s">
        <v>20</v>
      </c>
      <c r="E35" s="8" t="s">
        <v>159</v>
      </c>
      <c r="F35" s="8" t="s">
        <v>10</v>
      </c>
      <c r="G35" s="8" t="s">
        <v>16</v>
      </c>
      <c r="H35" s="8" t="s">
        <v>171</v>
      </c>
      <c r="I35" s="8" t="s">
        <v>65</v>
      </c>
      <c r="J35" s="8" t="s">
        <v>12</v>
      </c>
      <c r="K35" s="8" t="s">
        <v>86</v>
      </c>
      <c r="L35" s="8">
        <v>1</v>
      </c>
      <c r="M35" s="8">
        <v>2</v>
      </c>
      <c r="N35" s="8">
        <f t="shared" si="7"/>
        <v>3</v>
      </c>
      <c r="O35" s="8">
        <f t="shared" si="8"/>
        <v>1</v>
      </c>
      <c r="P35" s="8" t="str">
        <f t="shared" si="9"/>
        <v>NA</v>
      </c>
      <c r="Q35" s="8" t="str">
        <f t="shared" si="10"/>
        <v>NA</v>
      </c>
      <c r="R35" s="8" t="str">
        <f t="shared" si="11"/>
        <v>NA</v>
      </c>
      <c r="S35" s="8" t="str">
        <f t="shared" si="12"/>
        <v>NA</v>
      </c>
      <c r="T35" s="8" t="str">
        <f t="shared" si="13"/>
        <v>NA</v>
      </c>
    </row>
    <row r="36" spans="1:20" ht="20.100000000000001" customHeight="1" x14ac:dyDescent="0.25">
      <c r="A36" s="8">
        <v>35</v>
      </c>
      <c r="B36" s="8">
        <v>3</v>
      </c>
      <c r="C36" s="9">
        <v>44894</v>
      </c>
      <c r="D36" s="8" t="s">
        <v>20</v>
      </c>
      <c r="E36" s="8" t="s">
        <v>158</v>
      </c>
      <c r="F36" s="8" t="s">
        <v>10</v>
      </c>
      <c r="G36" s="8" t="s">
        <v>27</v>
      </c>
      <c r="H36" s="8" t="s">
        <v>81</v>
      </c>
      <c r="I36" s="8" t="s">
        <v>66</v>
      </c>
      <c r="J36" s="8" t="s">
        <v>100</v>
      </c>
      <c r="K36" s="8" t="s">
        <v>85</v>
      </c>
      <c r="L36" s="8">
        <v>0</v>
      </c>
      <c r="M36" s="8">
        <v>3</v>
      </c>
      <c r="N36" s="8">
        <f t="shared" si="7"/>
        <v>3</v>
      </c>
      <c r="O36" s="8">
        <f t="shared" si="8"/>
        <v>3</v>
      </c>
      <c r="P36" s="8" t="str">
        <f t="shared" si="9"/>
        <v>NA</v>
      </c>
      <c r="Q36" s="8" t="str">
        <f t="shared" si="10"/>
        <v>NA</v>
      </c>
      <c r="R36" s="8" t="str">
        <f t="shared" si="11"/>
        <v>NA</v>
      </c>
      <c r="S36" s="8" t="str">
        <f t="shared" si="12"/>
        <v>NA</v>
      </c>
      <c r="T36" s="8" t="str">
        <f t="shared" si="13"/>
        <v>NA</v>
      </c>
    </row>
    <row r="37" spans="1:20" ht="20.100000000000001" customHeight="1" x14ac:dyDescent="0.25">
      <c r="A37" s="8">
        <v>36</v>
      </c>
      <c r="B37" s="8">
        <v>3</v>
      </c>
      <c r="C37" s="9">
        <v>44894</v>
      </c>
      <c r="D37" s="8" t="s">
        <v>20</v>
      </c>
      <c r="E37" s="8" t="s">
        <v>158</v>
      </c>
      <c r="F37" s="8" t="s">
        <v>10</v>
      </c>
      <c r="G37" s="8" t="s">
        <v>27</v>
      </c>
      <c r="H37" s="8" t="s">
        <v>80</v>
      </c>
      <c r="I37" s="8" t="s">
        <v>67</v>
      </c>
      <c r="J37" s="8" t="s">
        <v>108</v>
      </c>
      <c r="K37" s="8" t="s">
        <v>87</v>
      </c>
      <c r="L37" s="8">
        <v>0</v>
      </c>
      <c r="M37" s="8">
        <v>1</v>
      </c>
      <c r="N37" s="8">
        <f t="shared" si="7"/>
        <v>1</v>
      </c>
      <c r="O37" s="8">
        <f t="shared" si="8"/>
        <v>1</v>
      </c>
      <c r="P37" s="8" t="str">
        <f t="shared" si="9"/>
        <v>NA</v>
      </c>
      <c r="Q37" s="8" t="str">
        <f t="shared" si="10"/>
        <v>NA</v>
      </c>
      <c r="R37" s="8" t="str">
        <f t="shared" si="11"/>
        <v>NA</v>
      </c>
      <c r="S37" s="8" t="str">
        <f t="shared" si="12"/>
        <v>NA</v>
      </c>
      <c r="T37" s="8" t="str">
        <f t="shared" si="13"/>
        <v>NA</v>
      </c>
    </row>
    <row r="38" spans="1:20" ht="20.100000000000001" customHeight="1" x14ac:dyDescent="0.25">
      <c r="A38" s="8">
        <v>37</v>
      </c>
      <c r="B38" s="8">
        <v>3</v>
      </c>
      <c r="C38" s="9">
        <v>44895</v>
      </c>
      <c r="D38" s="8" t="s">
        <v>21</v>
      </c>
      <c r="E38" s="8" t="s">
        <v>159</v>
      </c>
      <c r="F38" s="8" t="s">
        <v>10</v>
      </c>
      <c r="G38" s="8" t="s">
        <v>36</v>
      </c>
      <c r="H38" s="8" t="s">
        <v>83</v>
      </c>
      <c r="I38" s="8" t="s">
        <v>68</v>
      </c>
      <c r="J38" s="8" t="s">
        <v>102</v>
      </c>
      <c r="K38" s="8" t="s">
        <v>91</v>
      </c>
      <c r="L38" s="8">
        <v>1</v>
      </c>
      <c r="M38" s="8">
        <v>0</v>
      </c>
      <c r="N38" s="8">
        <f t="shared" si="7"/>
        <v>1</v>
      </c>
      <c r="O38" s="8">
        <f t="shared" si="8"/>
        <v>1</v>
      </c>
      <c r="P38" s="8" t="str">
        <f t="shared" si="9"/>
        <v>NA</v>
      </c>
      <c r="Q38" s="8" t="str">
        <f t="shared" si="10"/>
        <v>NA</v>
      </c>
      <c r="R38" s="8" t="str">
        <f t="shared" si="11"/>
        <v>NA</v>
      </c>
      <c r="S38" s="8" t="str">
        <f t="shared" si="12"/>
        <v>NA</v>
      </c>
      <c r="T38" s="8" t="str">
        <f t="shared" si="13"/>
        <v>NA</v>
      </c>
    </row>
    <row r="39" spans="1:20" ht="20.100000000000001" customHeight="1" x14ac:dyDescent="0.25">
      <c r="A39" s="8">
        <v>38</v>
      </c>
      <c r="B39" s="8">
        <v>3</v>
      </c>
      <c r="C39" s="9">
        <v>44895</v>
      </c>
      <c r="D39" s="8" t="s">
        <v>21</v>
      </c>
      <c r="E39" s="8" t="s">
        <v>159</v>
      </c>
      <c r="F39" s="8" t="s">
        <v>10</v>
      </c>
      <c r="G39" s="8" t="s">
        <v>36</v>
      </c>
      <c r="H39" s="8" t="s">
        <v>84</v>
      </c>
      <c r="I39" s="8" t="s">
        <v>69</v>
      </c>
      <c r="J39" s="8" t="s">
        <v>109</v>
      </c>
      <c r="K39" s="8" t="s">
        <v>89</v>
      </c>
      <c r="L39" s="8">
        <v>1</v>
      </c>
      <c r="M39" s="8">
        <v>0</v>
      </c>
      <c r="N39" s="8">
        <f t="shared" si="7"/>
        <v>1</v>
      </c>
      <c r="O39" s="8">
        <f t="shared" si="8"/>
        <v>1</v>
      </c>
      <c r="P39" s="8" t="str">
        <f t="shared" si="9"/>
        <v>NA</v>
      </c>
      <c r="Q39" s="8" t="str">
        <f t="shared" si="10"/>
        <v>NA</v>
      </c>
      <c r="R39" s="8" t="str">
        <f t="shared" si="11"/>
        <v>NA</v>
      </c>
      <c r="S39" s="8" t="str">
        <f t="shared" si="12"/>
        <v>NA</v>
      </c>
      <c r="T39" s="8" t="str">
        <f t="shared" si="13"/>
        <v>NA</v>
      </c>
    </row>
    <row r="40" spans="1:20" ht="20.100000000000001" customHeight="1" x14ac:dyDescent="0.25">
      <c r="A40" s="8">
        <v>39</v>
      </c>
      <c r="B40" s="8">
        <v>3</v>
      </c>
      <c r="C40" s="9">
        <v>44895</v>
      </c>
      <c r="D40" s="8" t="s">
        <v>21</v>
      </c>
      <c r="E40" s="8" t="s">
        <v>158</v>
      </c>
      <c r="F40" s="8" t="s">
        <v>10</v>
      </c>
      <c r="G40" s="8" t="s">
        <v>32</v>
      </c>
      <c r="H40" s="8">
        <v>974</v>
      </c>
      <c r="I40" s="8" t="s">
        <v>70</v>
      </c>
      <c r="J40" s="8" t="s">
        <v>103</v>
      </c>
      <c r="K40" s="8" t="s">
        <v>88</v>
      </c>
      <c r="L40" s="8">
        <v>0</v>
      </c>
      <c r="M40" s="8">
        <v>2</v>
      </c>
      <c r="N40" s="8">
        <f t="shared" si="7"/>
        <v>2</v>
      </c>
      <c r="O40" s="8">
        <f t="shared" si="8"/>
        <v>2</v>
      </c>
      <c r="P40" s="8" t="str">
        <f t="shared" si="9"/>
        <v>NA</v>
      </c>
      <c r="Q40" s="8" t="str">
        <f t="shared" si="10"/>
        <v>NA</v>
      </c>
      <c r="R40" s="8" t="str">
        <f t="shared" si="11"/>
        <v>NA</v>
      </c>
      <c r="S40" s="8" t="str">
        <f t="shared" si="12"/>
        <v>NA</v>
      </c>
      <c r="T40" s="8" t="str">
        <f t="shared" si="13"/>
        <v>NA</v>
      </c>
    </row>
    <row r="41" spans="1:20" ht="20.100000000000001" customHeight="1" x14ac:dyDescent="0.25">
      <c r="A41" s="8">
        <v>40</v>
      </c>
      <c r="B41" s="8">
        <v>3</v>
      </c>
      <c r="C41" s="9">
        <v>44895</v>
      </c>
      <c r="D41" s="8" t="s">
        <v>21</v>
      </c>
      <c r="E41" s="8" t="s">
        <v>158</v>
      </c>
      <c r="F41" s="8" t="s">
        <v>10</v>
      </c>
      <c r="G41" s="8" t="s">
        <v>32</v>
      </c>
      <c r="H41" s="8" t="s">
        <v>82</v>
      </c>
      <c r="I41" s="8" t="s">
        <v>71</v>
      </c>
      <c r="J41" s="8" t="s">
        <v>110</v>
      </c>
      <c r="K41" s="8" t="s">
        <v>90</v>
      </c>
      <c r="L41" s="8">
        <v>1</v>
      </c>
      <c r="M41" s="8">
        <v>2</v>
      </c>
      <c r="N41" s="8">
        <f t="shared" si="7"/>
        <v>3</v>
      </c>
      <c r="O41" s="8">
        <f t="shared" si="8"/>
        <v>1</v>
      </c>
      <c r="P41" s="8" t="str">
        <f t="shared" si="9"/>
        <v>NA</v>
      </c>
      <c r="Q41" s="8" t="str">
        <f t="shared" si="10"/>
        <v>NA</v>
      </c>
      <c r="R41" s="8" t="str">
        <f t="shared" si="11"/>
        <v>NA</v>
      </c>
      <c r="S41" s="8" t="str">
        <f t="shared" si="12"/>
        <v>NA</v>
      </c>
      <c r="T41" s="8" t="str">
        <f t="shared" si="13"/>
        <v>NA</v>
      </c>
    </row>
    <row r="42" spans="1:20" ht="20.100000000000001" customHeight="1" x14ac:dyDescent="0.25">
      <c r="A42" s="8">
        <v>41</v>
      </c>
      <c r="B42" s="8">
        <v>3</v>
      </c>
      <c r="C42" s="9">
        <v>44896</v>
      </c>
      <c r="D42" s="8" t="s">
        <v>22</v>
      </c>
      <c r="E42" s="8" t="s">
        <v>159</v>
      </c>
      <c r="F42" s="8" t="s">
        <v>10</v>
      </c>
      <c r="G42" s="8" t="s">
        <v>37</v>
      </c>
      <c r="H42" s="8" t="s">
        <v>81</v>
      </c>
      <c r="I42" s="8" t="s">
        <v>72</v>
      </c>
      <c r="J42" s="8" t="s">
        <v>105</v>
      </c>
      <c r="K42" s="8" t="s">
        <v>95</v>
      </c>
      <c r="L42" s="8">
        <v>0</v>
      </c>
      <c r="M42" s="8">
        <v>0</v>
      </c>
      <c r="N42" s="8">
        <f t="shared" si="7"/>
        <v>0</v>
      </c>
      <c r="O42" s="8">
        <f t="shared" si="8"/>
        <v>0</v>
      </c>
      <c r="P42" s="8" t="str">
        <f t="shared" si="9"/>
        <v>NA</v>
      </c>
      <c r="Q42" s="8" t="str">
        <f t="shared" si="10"/>
        <v>NA</v>
      </c>
      <c r="R42" s="8" t="str">
        <f t="shared" si="11"/>
        <v>NA</v>
      </c>
      <c r="S42" s="8" t="str">
        <f t="shared" si="12"/>
        <v>NA</v>
      </c>
      <c r="T42" s="8" t="str">
        <f t="shared" si="13"/>
        <v>NA</v>
      </c>
    </row>
    <row r="43" spans="1:20" ht="20.100000000000001" customHeight="1" x14ac:dyDescent="0.25">
      <c r="A43" s="8">
        <v>42</v>
      </c>
      <c r="B43" s="8">
        <v>3</v>
      </c>
      <c r="C43" s="9">
        <v>44896</v>
      </c>
      <c r="D43" s="8" t="s">
        <v>22</v>
      </c>
      <c r="E43" s="8" t="s">
        <v>159</v>
      </c>
      <c r="F43" s="8" t="s">
        <v>10</v>
      </c>
      <c r="G43" s="8" t="s">
        <v>37</v>
      </c>
      <c r="H43" s="8" t="s">
        <v>80</v>
      </c>
      <c r="I43" s="8" t="s">
        <v>73</v>
      </c>
      <c r="J43" s="8" t="s">
        <v>113</v>
      </c>
      <c r="K43" s="8" t="s">
        <v>92</v>
      </c>
      <c r="L43" s="8">
        <v>1</v>
      </c>
      <c r="M43" s="8">
        <v>2</v>
      </c>
      <c r="N43" s="8">
        <f t="shared" si="7"/>
        <v>3</v>
      </c>
      <c r="O43" s="8">
        <f t="shared" si="8"/>
        <v>1</v>
      </c>
      <c r="P43" s="8" t="str">
        <f t="shared" si="9"/>
        <v>NA</v>
      </c>
      <c r="Q43" s="8" t="str">
        <f t="shared" si="10"/>
        <v>NA</v>
      </c>
      <c r="R43" s="8" t="str">
        <f t="shared" si="11"/>
        <v>NA</v>
      </c>
      <c r="S43" s="8" t="str">
        <f t="shared" si="12"/>
        <v>NA</v>
      </c>
      <c r="T43" s="8" t="str">
        <f t="shared" si="13"/>
        <v>NA</v>
      </c>
    </row>
    <row r="44" spans="1:20" ht="20.100000000000001" customHeight="1" x14ac:dyDescent="0.25">
      <c r="A44" s="8">
        <v>43</v>
      </c>
      <c r="B44" s="8">
        <v>3</v>
      </c>
      <c r="C44" s="9">
        <v>44896</v>
      </c>
      <c r="D44" s="8" t="s">
        <v>22</v>
      </c>
      <c r="E44" s="8" t="s">
        <v>158</v>
      </c>
      <c r="F44" s="8" t="s">
        <v>10</v>
      </c>
      <c r="G44" s="8" t="s">
        <v>38</v>
      </c>
      <c r="H44" s="8" t="s">
        <v>171</v>
      </c>
      <c r="I44" s="8" t="s">
        <v>74</v>
      </c>
      <c r="J44" s="8" t="s">
        <v>104</v>
      </c>
      <c r="K44" s="8" t="s">
        <v>94</v>
      </c>
      <c r="L44" s="8">
        <v>2</v>
      </c>
      <c r="M44" s="8">
        <v>1</v>
      </c>
      <c r="N44" s="8">
        <f t="shared" si="7"/>
        <v>3</v>
      </c>
      <c r="O44" s="8">
        <f t="shared" si="8"/>
        <v>1</v>
      </c>
      <c r="P44" s="8" t="str">
        <f t="shared" si="9"/>
        <v>NA</v>
      </c>
      <c r="Q44" s="8" t="str">
        <f t="shared" si="10"/>
        <v>NA</v>
      </c>
      <c r="R44" s="8" t="str">
        <f t="shared" si="11"/>
        <v>NA</v>
      </c>
      <c r="S44" s="8" t="str">
        <f t="shared" si="12"/>
        <v>NA</v>
      </c>
      <c r="T44" s="8" t="str">
        <f t="shared" si="13"/>
        <v>NA</v>
      </c>
    </row>
    <row r="45" spans="1:20" ht="20.100000000000001" customHeight="1" x14ac:dyDescent="0.25">
      <c r="A45" s="8">
        <v>44</v>
      </c>
      <c r="B45" s="8">
        <v>3</v>
      </c>
      <c r="C45" s="9">
        <v>44896</v>
      </c>
      <c r="D45" s="8" t="s">
        <v>22</v>
      </c>
      <c r="E45" s="8" t="s">
        <v>158</v>
      </c>
      <c r="F45" s="8" t="s">
        <v>10</v>
      </c>
      <c r="G45" s="8" t="s">
        <v>38</v>
      </c>
      <c r="H45" s="8" t="s">
        <v>17</v>
      </c>
      <c r="I45" s="8" t="s">
        <v>75</v>
      </c>
      <c r="J45" s="8" t="s">
        <v>112</v>
      </c>
      <c r="K45" s="8" t="s">
        <v>93</v>
      </c>
      <c r="L45" s="8">
        <v>2</v>
      </c>
      <c r="M45" s="8">
        <v>4</v>
      </c>
      <c r="N45" s="8">
        <f t="shared" si="7"/>
        <v>6</v>
      </c>
      <c r="O45" s="8">
        <f t="shared" si="8"/>
        <v>2</v>
      </c>
      <c r="P45" s="8" t="str">
        <f t="shared" si="9"/>
        <v>NA</v>
      </c>
      <c r="Q45" s="8" t="str">
        <f t="shared" si="10"/>
        <v>NA</v>
      </c>
      <c r="R45" s="8" t="str">
        <f t="shared" si="11"/>
        <v>NA</v>
      </c>
      <c r="S45" s="8" t="str">
        <f t="shared" si="12"/>
        <v>NA</v>
      </c>
      <c r="T45" s="8" t="str">
        <f t="shared" si="13"/>
        <v>NA</v>
      </c>
    </row>
    <row r="46" spans="1:20" ht="20.100000000000001" customHeight="1" x14ac:dyDescent="0.25">
      <c r="A46" s="8">
        <v>45</v>
      </c>
      <c r="B46" s="8">
        <v>3</v>
      </c>
      <c r="C46" s="9">
        <v>44897</v>
      </c>
      <c r="D46" s="8" t="s">
        <v>23</v>
      </c>
      <c r="E46" s="8" t="s">
        <v>159</v>
      </c>
      <c r="F46" s="8" t="s">
        <v>10</v>
      </c>
      <c r="G46" s="8" t="s">
        <v>40</v>
      </c>
      <c r="H46" s="8" t="s">
        <v>83</v>
      </c>
      <c r="I46" s="8" t="s">
        <v>76</v>
      </c>
      <c r="J46" s="8" t="s">
        <v>107</v>
      </c>
      <c r="K46" s="8" t="s">
        <v>98</v>
      </c>
      <c r="L46" s="8">
        <v>2</v>
      </c>
      <c r="M46" s="8">
        <v>1</v>
      </c>
      <c r="N46" s="8">
        <f t="shared" si="7"/>
        <v>3</v>
      </c>
      <c r="O46" s="8">
        <f t="shared" si="8"/>
        <v>1</v>
      </c>
      <c r="P46" s="8" t="str">
        <f t="shared" si="9"/>
        <v>NA</v>
      </c>
      <c r="Q46" s="8" t="str">
        <f t="shared" si="10"/>
        <v>NA</v>
      </c>
      <c r="R46" s="8" t="str">
        <f t="shared" si="11"/>
        <v>NA</v>
      </c>
      <c r="S46" s="8" t="str">
        <f t="shared" si="12"/>
        <v>NA</v>
      </c>
      <c r="T46" s="8" t="str">
        <f t="shared" si="13"/>
        <v>NA</v>
      </c>
    </row>
    <row r="47" spans="1:20" ht="20.100000000000001" customHeight="1" x14ac:dyDescent="0.25">
      <c r="A47" s="8">
        <v>46</v>
      </c>
      <c r="B47" s="8">
        <v>3</v>
      </c>
      <c r="C47" s="9">
        <v>44897</v>
      </c>
      <c r="D47" s="8" t="s">
        <v>23</v>
      </c>
      <c r="E47" s="8" t="s">
        <v>159</v>
      </c>
      <c r="F47" s="8" t="s">
        <v>10</v>
      </c>
      <c r="G47" s="8" t="s">
        <v>40</v>
      </c>
      <c r="H47" s="8" t="s">
        <v>84</v>
      </c>
      <c r="I47" s="8" t="s">
        <v>77</v>
      </c>
      <c r="J47" s="8" t="s">
        <v>114</v>
      </c>
      <c r="K47" s="8" t="s">
        <v>97</v>
      </c>
      <c r="L47" s="8">
        <v>0</v>
      </c>
      <c r="M47" s="8">
        <v>2</v>
      </c>
      <c r="N47" s="8">
        <f t="shared" si="7"/>
        <v>2</v>
      </c>
      <c r="O47" s="8">
        <f t="shared" si="8"/>
        <v>2</v>
      </c>
      <c r="P47" s="8" t="str">
        <f t="shared" si="9"/>
        <v>NA</v>
      </c>
      <c r="Q47" s="8" t="str">
        <f t="shared" si="10"/>
        <v>NA</v>
      </c>
      <c r="R47" s="8" t="str">
        <f t="shared" si="11"/>
        <v>NA</v>
      </c>
      <c r="S47" s="8" t="str">
        <f t="shared" si="12"/>
        <v>NA</v>
      </c>
      <c r="T47" s="8" t="str">
        <f t="shared" si="13"/>
        <v>NA</v>
      </c>
    </row>
    <row r="48" spans="1:20" ht="20.100000000000001" customHeight="1" x14ac:dyDescent="0.25">
      <c r="A48" s="8">
        <v>47</v>
      </c>
      <c r="B48" s="8">
        <v>3</v>
      </c>
      <c r="C48" s="9">
        <v>44897</v>
      </c>
      <c r="D48" s="8" t="s">
        <v>23</v>
      </c>
      <c r="E48" s="8" t="s">
        <v>158</v>
      </c>
      <c r="F48" s="8" t="s">
        <v>10</v>
      </c>
      <c r="G48" s="8" t="s">
        <v>39</v>
      </c>
      <c r="H48" s="8" t="s">
        <v>82</v>
      </c>
      <c r="I48" s="8" t="s">
        <v>78</v>
      </c>
      <c r="J48" s="8" t="s">
        <v>106</v>
      </c>
      <c r="K48" s="8" t="s">
        <v>99</v>
      </c>
      <c r="L48" s="8">
        <v>1</v>
      </c>
      <c r="M48" s="8">
        <v>0</v>
      </c>
      <c r="N48" s="8">
        <f t="shared" si="7"/>
        <v>1</v>
      </c>
      <c r="O48" s="8">
        <f t="shared" si="8"/>
        <v>1</v>
      </c>
      <c r="P48" s="8" t="str">
        <f t="shared" si="9"/>
        <v>NA</v>
      </c>
      <c r="Q48" s="8" t="str">
        <f t="shared" si="10"/>
        <v>NA</v>
      </c>
      <c r="R48" s="8" t="str">
        <f t="shared" si="11"/>
        <v>NA</v>
      </c>
      <c r="S48" s="8" t="str">
        <f t="shared" si="12"/>
        <v>NA</v>
      </c>
      <c r="T48" s="8" t="str">
        <f t="shared" si="13"/>
        <v>NA</v>
      </c>
    </row>
    <row r="49" spans="1:20" ht="20.100000000000001" customHeight="1" x14ac:dyDescent="0.25">
      <c r="A49" s="8">
        <v>48</v>
      </c>
      <c r="B49" s="8">
        <v>3</v>
      </c>
      <c r="C49" s="9">
        <v>44897</v>
      </c>
      <c r="D49" s="8" t="s">
        <v>23</v>
      </c>
      <c r="E49" s="8" t="s">
        <v>158</v>
      </c>
      <c r="F49" s="8" t="s">
        <v>10</v>
      </c>
      <c r="G49" s="8" t="s">
        <v>39</v>
      </c>
      <c r="H49" s="8">
        <v>974</v>
      </c>
      <c r="I49" s="8" t="s">
        <v>79</v>
      </c>
      <c r="J49" s="8" t="s">
        <v>115</v>
      </c>
      <c r="K49" s="8" t="s">
        <v>96</v>
      </c>
      <c r="L49" s="8">
        <v>2</v>
      </c>
      <c r="M49" s="8">
        <v>3</v>
      </c>
      <c r="N49" s="8">
        <f t="shared" si="7"/>
        <v>5</v>
      </c>
      <c r="O49" s="8">
        <f t="shared" si="8"/>
        <v>1</v>
      </c>
      <c r="P49" s="8" t="str">
        <f t="shared" si="9"/>
        <v>NA</v>
      </c>
      <c r="Q49" s="8" t="str">
        <f t="shared" si="10"/>
        <v>NA</v>
      </c>
      <c r="R49" s="8" t="str">
        <f t="shared" si="11"/>
        <v>NA</v>
      </c>
      <c r="S49" s="8" t="str">
        <f t="shared" si="12"/>
        <v>NA</v>
      </c>
      <c r="T49" s="8" t="str">
        <f t="shared" si="13"/>
        <v>NA</v>
      </c>
    </row>
    <row r="50" spans="1:20" ht="20.100000000000001" customHeight="1" x14ac:dyDescent="0.25">
      <c r="A50" s="8">
        <v>49</v>
      </c>
      <c r="B50" s="8">
        <v>4</v>
      </c>
      <c r="C50" s="9">
        <v>44898</v>
      </c>
      <c r="D50" s="8" t="s">
        <v>24</v>
      </c>
      <c r="E50" s="8" t="s">
        <v>159</v>
      </c>
      <c r="F50" s="8" t="s">
        <v>117</v>
      </c>
      <c r="G50" s="8" t="s">
        <v>116</v>
      </c>
      <c r="H50" s="8" t="s">
        <v>171</v>
      </c>
      <c r="I50" s="8" t="s">
        <v>120</v>
      </c>
      <c r="J50" s="8" t="s">
        <v>101</v>
      </c>
      <c r="K50" s="8" t="s">
        <v>87</v>
      </c>
      <c r="L50" s="8">
        <v>3</v>
      </c>
      <c r="M50" s="8">
        <v>1</v>
      </c>
      <c r="N50" s="8">
        <f t="shared" si="7"/>
        <v>4</v>
      </c>
      <c r="O50" s="8">
        <f t="shared" si="8"/>
        <v>2</v>
      </c>
      <c r="P50" s="8" t="str">
        <f t="shared" si="9"/>
        <v>Não</v>
      </c>
      <c r="Q50" s="8" t="str">
        <f t="shared" si="10"/>
        <v>NA</v>
      </c>
      <c r="R50" s="8" t="str">
        <f t="shared" si="11"/>
        <v>Não</v>
      </c>
      <c r="S50" s="8" t="str">
        <f t="shared" si="12"/>
        <v>NA</v>
      </c>
      <c r="T50" s="8" t="str">
        <f t="shared" si="13"/>
        <v>NA</v>
      </c>
    </row>
    <row r="51" spans="1:20" ht="20.100000000000001" customHeight="1" x14ac:dyDescent="0.25">
      <c r="A51" s="8">
        <v>50</v>
      </c>
      <c r="B51" s="8">
        <v>4</v>
      </c>
      <c r="C51" s="9">
        <v>44898</v>
      </c>
      <c r="D51" s="8" t="s">
        <v>24</v>
      </c>
      <c r="E51" s="8" t="s">
        <v>158</v>
      </c>
      <c r="F51" s="8" t="s">
        <v>117</v>
      </c>
      <c r="G51" s="8" t="s">
        <v>116</v>
      </c>
      <c r="H51" s="8" t="s">
        <v>81</v>
      </c>
      <c r="I51" s="8" t="s">
        <v>121</v>
      </c>
      <c r="J51" s="8" t="s">
        <v>88</v>
      </c>
      <c r="K51" s="8" t="s">
        <v>109</v>
      </c>
      <c r="L51" s="8">
        <v>2</v>
      </c>
      <c r="M51" s="8">
        <v>1</v>
      </c>
      <c r="N51" s="8">
        <f t="shared" si="7"/>
        <v>3</v>
      </c>
      <c r="O51" s="8">
        <f t="shared" si="8"/>
        <v>1</v>
      </c>
      <c r="P51" s="8" t="str">
        <f t="shared" si="9"/>
        <v>Não</v>
      </c>
      <c r="Q51" s="8" t="str">
        <f t="shared" si="10"/>
        <v>NA</v>
      </c>
      <c r="R51" s="8" t="str">
        <f t="shared" si="11"/>
        <v>Não</v>
      </c>
      <c r="S51" s="8" t="str">
        <f t="shared" si="12"/>
        <v>NA</v>
      </c>
      <c r="T51" s="8" t="str">
        <f t="shared" si="13"/>
        <v>NA</v>
      </c>
    </row>
    <row r="52" spans="1:20" ht="20.100000000000001" customHeight="1" x14ac:dyDescent="0.25">
      <c r="A52" s="8">
        <v>51</v>
      </c>
      <c r="B52" s="8">
        <v>4</v>
      </c>
      <c r="C52" s="9">
        <v>44899</v>
      </c>
      <c r="D52" s="8" t="s">
        <v>18</v>
      </c>
      <c r="E52" s="8" t="s">
        <v>158</v>
      </c>
      <c r="F52" s="8" t="s">
        <v>117</v>
      </c>
      <c r="G52" s="8" t="s">
        <v>116</v>
      </c>
      <c r="H52" s="8" t="s">
        <v>17</v>
      </c>
      <c r="I52" s="8" t="s">
        <v>123</v>
      </c>
      <c r="J52" s="8" t="s">
        <v>85</v>
      </c>
      <c r="K52" s="8" t="s">
        <v>86</v>
      </c>
      <c r="L52" s="8">
        <v>3</v>
      </c>
      <c r="M52" s="8">
        <v>0</v>
      </c>
      <c r="N52" s="8">
        <f t="shared" si="7"/>
        <v>3</v>
      </c>
      <c r="O52" s="8">
        <f t="shared" si="8"/>
        <v>3</v>
      </c>
      <c r="P52" s="8" t="str">
        <f t="shared" si="9"/>
        <v>Não</v>
      </c>
      <c r="Q52" s="8" t="str">
        <f t="shared" si="10"/>
        <v>NA</v>
      </c>
      <c r="R52" s="8" t="str">
        <f t="shared" si="11"/>
        <v>Não</v>
      </c>
      <c r="S52" s="8" t="str">
        <f t="shared" si="12"/>
        <v>NA</v>
      </c>
      <c r="T52" s="8" t="str">
        <f t="shared" si="13"/>
        <v>NA</v>
      </c>
    </row>
    <row r="53" spans="1:20" ht="20.100000000000001" customHeight="1" x14ac:dyDescent="0.25">
      <c r="A53" s="8">
        <v>52</v>
      </c>
      <c r="B53" s="8">
        <v>4</v>
      </c>
      <c r="C53" s="9">
        <v>44899</v>
      </c>
      <c r="D53" s="8" t="s">
        <v>18</v>
      </c>
      <c r="E53" s="8" t="s">
        <v>159</v>
      </c>
      <c r="F53" s="8" t="s">
        <v>117</v>
      </c>
      <c r="G53" s="8" t="s">
        <v>116</v>
      </c>
      <c r="H53" s="8" t="s">
        <v>80</v>
      </c>
      <c r="I53" s="8" t="s">
        <v>122</v>
      </c>
      <c r="J53" s="8" t="s">
        <v>91</v>
      </c>
      <c r="K53" s="8" t="s">
        <v>103</v>
      </c>
      <c r="L53" s="8">
        <v>3</v>
      </c>
      <c r="M53" s="8">
        <v>1</v>
      </c>
      <c r="N53" s="8">
        <f t="shared" si="7"/>
        <v>4</v>
      </c>
      <c r="O53" s="8">
        <f t="shared" si="8"/>
        <v>2</v>
      </c>
      <c r="P53" s="8" t="str">
        <f t="shared" si="9"/>
        <v>Não</v>
      </c>
      <c r="Q53" s="8" t="str">
        <f t="shared" si="10"/>
        <v>NA</v>
      </c>
      <c r="R53" s="8" t="str">
        <f t="shared" si="11"/>
        <v>Não</v>
      </c>
      <c r="S53" s="8" t="str">
        <f t="shared" si="12"/>
        <v>NA</v>
      </c>
      <c r="T53" s="8" t="str">
        <f t="shared" si="13"/>
        <v>NA</v>
      </c>
    </row>
    <row r="54" spans="1:20" ht="20.100000000000001" customHeight="1" x14ac:dyDescent="0.25">
      <c r="A54" s="8">
        <v>53</v>
      </c>
      <c r="B54" s="8">
        <v>4</v>
      </c>
      <c r="C54" s="9">
        <v>44900</v>
      </c>
      <c r="D54" s="8" t="s">
        <v>19</v>
      </c>
      <c r="E54" s="8" t="s">
        <v>159</v>
      </c>
      <c r="F54" s="8" t="s">
        <v>117</v>
      </c>
      <c r="G54" s="8" t="s">
        <v>116</v>
      </c>
      <c r="H54" s="8" t="s">
        <v>84</v>
      </c>
      <c r="I54" s="8" t="s">
        <v>125</v>
      </c>
      <c r="J54" s="8" t="s">
        <v>104</v>
      </c>
      <c r="K54" s="8" t="s">
        <v>105</v>
      </c>
      <c r="L54" s="8">
        <v>1</v>
      </c>
      <c r="M54" s="8">
        <v>1</v>
      </c>
      <c r="N54" s="8">
        <f t="shared" si="7"/>
        <v>2</v>
      </c>
      <c r="O54" s="8">
        <f t="shared" si="8"/>
        <v>0</v>
      </c>
      <c r="P54" s="8" t="str">
        <f t="shared" si="9"/>
        <v>Sim</v>
      </c>
      <c r="Q54" s="8">
        <v>0</v>
      </c>
      <c r="R54" s="8" t="str">
        <f t="shared" si="11"/>
        <v>Sim</v>
      </c>
      <c r="S54" s="8">
        <v>1</v>
      </c>
      <c r="T54" s="8">
        <v>3</v>
      </c>
    </row>
    <row r="55" spans="1:20" ht="20.100000000000001" customHeight="1" x14ac:dyDescent="0.25">
      <c r="A55" s="8">
        <v>54</v>
      </c>
      <c r="B55" s="8">
        <v>4</v>
      </c>
      <c r="C55" s="9">
        <v>44900</v>
      </c>
      <c r="D55" s="8" t="s">
        <v>19</v>
      </c>
      <c r="E55" s="8" t="s">
        <v>158</v>
      </c>
      <c r="F55" s="8" t="s">
        <v>117</v>
      </c>
      <c r="G55" s="8" t="s">
        <v>116</v>
      </c>
      <c r="H55" s="8">
        <v>974</v>
      </c>
      <c r="I55" s="8" t="s">
        <v>126</v>
      </c>
      <c r="J55" s="8" t="s">
        <v>99</v>
      </c>
      <c r="K55" s="8" t="s">
        <v>107</v>
      </c>
      <c r="L55" s="8">
        <v>4</v>
      </c>
      <c r="M55" s="8">
        <v>1</v>
      </c>
      <c r="N55" s="8">
        <f t="shared" si="7"/>
        <v>5</v>
      </c>
      <c r="O55" s="8">
        <f t="shared" si="8"/>
        <v>3</v>
      </c>
      <c r="P55" s="8" t="str">
        <f t="shared" si="9"/>
        <v>Não</v>
      </c>
      <c r="Q55" s="8" t="str">
        <f>IF(OR(P55="",P55="Sim"),"","NA")</f>
        <v>NA</v>
      </c>
      <c r="R55" s="8" t="str">
        <f t="shared" si="11"/>
        <v>Não</v>
      </c>
      <c r="S55" s="8" t="str">
        <f>IF(R55="","",IF(R55="Sim","","NA"))</f>
        <v>NA</v>
      </c>
      <c r="T55" s="8" t="str">
        <f>IF(R55="","",IF(R55="Sim","","NA"))</f>
        <v>NA</v>
      </c>
    </row>
    <row r="56" spans="1:20" ht="20.100000000000001" customHeight="1" x14ac:dyDescent="0.25">
      <c r="A56" s="8">
        <v>55</v>
      </c>
      <c r="B56" s="8">
        <v>4</v>
      </c>
      <c r="C56" s="9">
        <v>44901</v>
      </c>
      <c r="D56" s="8" t="s">
        <v>20</v>
      </c>
      <c r="E56" s="8" t="s">
        <v>159</v>
      </c>
      <c r="F56" s="8" t="s">
        <v>117</v>
      </c>
      <c r="G56" s="8" t="s">
        <v>116</v>
      </c>
      <c r="H56" s="8" t="s">
        <v>83</v>
      </c>
      <c r="I56" s="8" t="s">
        <v>127</v>
      </c>
      <c r="J56" s="8" t="s">
        <v>92</v>
      </c>
      <c r="K56" s="8" t="s">
        <v>94</v>
      </c>
      <c r="L56" s="8">
        <v>0</v>
      </c>
      <c r="M56" s="8">
        <v>0</v>
      </c>
      <c r="N56" s="8">
        <f t="shared" si="7"/>
        <v>0</v>
      </c>
      <c r="O56" s="8">
        <f t="shared" si="8"/>
        <v>0</v>
      </c>
      <c r="P56" s="8" t="str">
        <f t="shared" si="9"/>
        <v>Sim</v>
      </c>
      <c r="Q56" s="8">
        <v>0</v>
      </c>
      <c r="R56" s="8" t="str">
        <f t="shared" si="11"/>
        <v>Sim</v>
      </c>
      <c r="S56" s="8">
        <v>3</v>
      </c>
      <c r="T56" s="8">
        <v>0</v>
      </c>
    </row>
    <row r="57" spans="1:20" ht="20.100000000000001" customHeight="1" x14ac:dyDescent="0.25">
      <c r="A57" s="8">
        <v>56</v>
      </c>
      <c r="B57" s="8">
        <v>4</v>
      </c>
      <c r="C57" s="9">
        <v>44901</v>
      </c>
      <c r="D57" s="8" t="s">
        <v>20</v>
      </c>
      <c r="E57" s="8" t="s">
        <v>158</v>
      </c>
      <c r="F57" s="8" t="s">
        <v>117</v>
      </c>
      <c r="G57" s="8" t="s">
        <v>116</v>
      </c>
      <c r="H57" s="8" t="s">
        <v>82</v>
      </c>
      <c r="I57" s="8" t="s">
        <v>128</v>
      </c>
      <c r="J57" s="8" t="s">
        <v>98</v>
      </c>
      <c r="K57" s="8" t="s">
        <v>96</v>
      </c>
      <c r="L57" s="8">
        <v>6</v>
      </c>
      <c r="M57" s="8">
        <v>1</v>
      </c>
      <c r="N57" s="8">
        <f t="shared" si="7"/>
        <v>7</v>
      </c>
      <c r="O57" s="8">
        <f t="shared" si="8"/>
        <v>5</v>
      </c>
      <c r="P57" s="8" t="str">
        <f t="shared" si="9"/>
        <v>Não</v>
      </c>
      <c r="Q57" s="8" t="str">
        <f>IF(OR(P57="",P57="Sim"),"","NA")</f>
        <v>NA</v>
      </c>
      <c r="R57" s="8" t="str">
        <f t="shared" si="11"/>
        <v>Não</v>
      </c>
      <c r="S57" s="8" t="str">
        <f>IF(R57="","",IF(R57="Sim","","NA"))</f>
        <v>NA</v>
      </c>
      <c r="T57" s="8" t="str">
        <f>IF(R57="","",IF(R57="Sim","","NA"))</f>
        <v>NA</v>
      </c>
    </row>
    <row r="58" spans="1:20" ht="20.100000000000001" customHeight="1" x14ac:dyDescent="0.25">
      <c r="A58" s="8">
        <v>57</v>
      </c>
      <c r="B58" s="8">
        <v>5</v>
      </c>
      <c r="C58" s="9">
        <v>44904</v>
      </c>
      <c r="D58" s="8" t="s">
        <v>23</v>
      </c>
      <c r="E58" s="8" t="s">
        <v>158</v>
      </c>
      <c r="F58" s="8" t="s">
        <v>129</v>
      </c>
      <c r="G58" s="8" t="s">
        <v>116</v>
      </c>
      <c r="H58" s="8" t="s">
        <v>82</v>
      </c>
      <c r="I58" s="8" t="s">
        <v>134</v>
      </c>
      <c r="J58" s="8" t="s">
        <v>101</v>
      </c>
      <c r="K58" s="8" t="s">
        <v>88</v>
      </c>
      <c r="L58" s="8">
        <v>2</v>
      </c>
      <c r="M58" s="8">
        <v>2</v>
      </c>
      <c r="N58" s="8">
        <f t="shared" si="7"/>
        <v>4</v>
      </c>
      <c r="O58" s="8">
        <f t="shared" si="8"/>
        <v>0</v>
      </c>
      <c r="P58" s="8" t="str">
        <f t="shared" si="9"/>
        <v>Sim</v>
      </c>
      <c r="Q58" s="8">
        <v>0</v>
      </c>
      <c r="R58" s="8" t="str">
        <f t="shared" si="11"/>
        <v>Sim</v>
      </c>
      <c r="S58" s="8">
        <v>3</v>
      </c>
      <c r="T58" s="8">
        <v>4</v>
      </c>
    </row>
    <row r="59" spans="1:20" ht="20.100000000000001" customHeight="1" x14ac:dyDescent="0.25">
      <c r="A59" s="8">
        <v>58</v>
      </c>
      <c r="B59" s="8">
        <v>5</v>
      </c>
      <c r="C59" s="9">
        <v>44904</v>
      </c>
      <c r="D59" s="8" t="s">
        <v>23</v>
      </c>
      <c r="E59" s="8" t="s">
        <v>159</v>
      </c>
      <c r="F59" s="8" t="s">
        <v>129</v>
      </c>
      <c r="G59" s="8" t="s">
        <v>116</v>
      </c>
      <c r="H59" s="8" t="s">
        <v>83</v>
      </c>
      <c r="I59" s="8" t="s">
        <v>133</v>
      </c>
      <c r="J59" s="8" t="s">
        <v>105</v>
      </c>
      <c r="K59" s="8" t="s">
        <v>99</v>
      </c>
      <c r="L59" s="8">
        <v>1</v>
      </c>
      <c r="M59" s="8">
        <v>1</v>
      </c>
      <c r="N59" s="8">
        <f t="shared" si="7"/>
        <v>2</v>
      </c>
      <c r="O59" s="8">
        <f t="shared" si="8"/>
        <v>0</v>
      </c>
      <c r="P59" s="8" t="str">
        <f t="shared" si="9"/>
        <v>Sim</v>
      </c>
      <c r="Q59" s="8">
        <v>2</v>
      </c>
      <c r="R59" s="8" t="str">
        <f t="shared" si="11"/>
        <v>Sim</v>
      </c>
      <c r="S59" s="8">
        <v>4</v>
      </c>
      <c r="T59" s="8">
        <v>2</v>
      </c>
    </row>
    <row r="60" spans="1:20" ht="20.100000000000001" customHeight="1" x14ac:dyDescent="0.25">
      <c r="A60" s="8">
        <v>59</v>
      </c>
      <c r="B60" s="8">
        <v>5</v>
      </c>
      <c r="C60" s="9">
        <v>44905</v>
      </c>
      <c r="D60" s="8" t="s">
        <v>24</v>
      </c>
      <c r="E60" s="8" t="s">
        <v>158</v>
      </c>
      <c r="F60" s="8" t="s">
        <v>129</v>
      </c>
      <c r="G60" s="8" t="s">
        <v>116</v>
      </c>
      <c r="H60" s="8" t="s">
        <v>17</v>
      </c>
      <c r="I60" s="8" t="s">
        <v>136</v>
      </c>
      <c r="J60" s="8" t="s">
        <v>85</v>
      </c>
      <c r="K60" s="8" t="s">
        <v>91</v>
      </c>
      <c r="L60" s="8">
        <v>1</v>
      </c>
      <c r="M60" s="8">
        <v>2</v>
      </c>
      <c r="N60" s="8">
        <f t="shared" si="7"/>
        <v>3</v>
      </c>
      <c r="O60" s="8">
        <f t="shared" si="8"/>
        <v>1</v>
      </c>
      <c r="P60" s="8" t="str">
        <f t="shared" si="9"/>
        <v>Não</v>
      </c>
      <c r="Q60" s="8" t="str">
        <f>IF(OR(P60="",P60="Sim"),"","NA")</f>
        <v>NA</v>
      </c>
      <c r="R60" s="8" t="str">
        <f t="shared" si="11"/>
        <v>Não</v>
      </c>
      <c r="S60" s="8" t="str">
        <f>IF(R60="","",IF(R60="Sim","","NA"))</f>
        <v>NA</v>
      </c>
      <c r="T60" s="8" t="str">
        <f>IF(R60="","",IF(R60="Sim","","NA"))</f>
        <v>NA</v>
      </c>
    </row>
    <row r="61" spans="1:20" ht="20.100000000000001" customHeight="1" x14ac:dyDescent="0.25">
      <c r="A61" s="8">
        <v>60</v>
      </c>
      <c r="B61" s="8">
        <v>5</v>
      </c>
      <c r="C61" s="9">
        <v>44905</v>
      </c>
      <c r="D61" s="8" t="s">
        <v>24</v>
      </c>
      <c r="E61" s="8" t="s">
        <v>159</v>
      </c>
      <c r="F61" s="8" t="s">
        <v>129</v>
      </c>
      <c r="G61" s="8" t="s">
        <v>116</v>
      </c>
      <c r="H61" s="8" t="s">
        <v>80</v>
      </c>
      <c r="I61" s="8" t="s">
        <v>135</v>
      </c>
      <c r="J61" s="8" t="s">
        <v>92</v>
      </c>
      <c r="K61" s="8" t="s">
        <v>98</v>
      </c>
      <c r="L61" s="8">
        <v>1</v>
      </c>
      <c r="M61" s="8">
        <v>0</v>
      </c>
      <c r="N61" s="8">
        <f t="shared" si="7"/>
        <v>1</v>
      </c>
      <c r="O61" s="8">
        <f t="shared" si="8"/>
        <v>1</v>
      </c>
      <c r="P61" s="8" t="str">
        <f t="shared" si="9"/>
        <v>Não</v>
      </c>
      <c r="Q61" s="8" t="str">
        <f>IF(OR(P61="",P61="Sim"),"","NA")</f>
        <v>NA</v>
      </c>
      <c r="R61" s="8" t="str">
        <f t="shared" si="11"/>
        <v>Não</v>
      </c>
      <c r="S61" s="8" t="str">
        <f>IF(R61="","",IF(R61="Sim","","NA"))</f>
        <v>NA</v>
      </c>
      <c r="T61" s="8" t="str">
        <f>IF(R61="","",IF(R61="Sim","","NA"))</f>
        <v>NA</v>
      </c>
    </row>
    <row r="62" spans="1:20" ht="20.100000000000001" customHeight="1" x14ac:dyDescent="0.25">
      <c r="A62" s="8">
        <v>61</v>
      </c>
      <c r="B62" s="8">
        <v>6</v>
      </c>
      <c r="C62" s="9">
        <v>44908</v>
      </c>
      <c r="D62" s="8" t="s">
        <v>20</v>
      </c>
      <c r="E62" s="8" t="s">
        <v>158</v>
      </c>
      <c r="F62" s="8" t="s">
        <v>130</v>
      </c>
      <c r="G62" s="8" t="s">
        <v>116</v>
      </c>
      <c r="H62" s="8" t="s">
        <v>82</v>
      </c>
      <c r="I62" s="8" t="s">
        <v>160</v>
      </c>
      <c r="J62" s="8" t="s">
        <v>88</v>
      </c>
      <c r="K62" s="8" t="s">
        <v>105</v>
      </c>
      <c r="L62" s="8">
        <v>3</v>
      </c>
      <c r="M62" s="8">
        <v>0</v>
      </c>
      <c r="N62" s="8">
        <f t="shared" si="7"/>
        <v>3</v>
      </c>
      <c r="O62" s="8">
        <f t="shared" si="8"/>
        <v>3</v>
      </c>
      <c r="P62" s="8" t="str">
        <f t="shared" si="9"/>
        <v>Não</v>
      </c>
      <c r="Q62" s="8" t="str">
        <f>IF(OR(P62="",P62="Sim"),"","NA")</f>
        <v>NA</v>
      </c>
      <c r="R62" s="8" t="str">
        <f t="shared" si="11"/>
        <v>Não</v>
      </c>
      <c r="S62" s="8" t="str">
        <f>IF(R62="","",IF(R62="Sim","","NA"))</f>
        <v>NA</v>
      </c>
      <c r="T62" s="8" t="str">
        <f>IF(R62="","",IF(R62="Sim","","NA"))</f>
        <v>NA</v>
      </c>
    </row>
    <row r="63" spans="1:20" ht="20.100000000000001" customHeight="1" x14ac:dyDescent="0.25">
      <c r="A63" s="8">
        <v>62</v>
      </c>
      <c r="B63" s="8">
        <v>6</v>
      </c>
      <c r="C63" s="9">
        <v>44909</v>
      </c>
      <c r="D63" s="8" t="s">
        <v>21</v>
      </c>
      <c r="E63" s="8" t="s">
        <v>158</v>
      </c>
      <c r="F63" s="8" t="s">
        <v>130</v>
      </c>
      <c r="G63" s="8" t="s">
        <v>116</v>
      </c>
      <c r="H63" s="8" t="s">
        <v>17</v>
      </c>
      <c r="I63" s="8" t="s">
        <v>161</v>
      </c>
      <c r="J63" s="8" t="s">
        <v>91</v>
      </c>
      <c r="K63" s="8" t="s">
        <v>92</v>
      </c>
      <c r="L63" s="8">
        <v>2</v>
      </c>
      <c r="M63" s="8">
        <v>0</v>
      </c>
      <c r="N63" s="8">
        <f t="shared" si="7"/>
        <v>2</v>
      </c>
      <c r="O63" s="8">
        <f t="shared" si="8"/>
        <v>2</v>
      </c>
      <c r="P63" s="8" t="str">
        <f t="shared" si="9"/>
        <v>Não</v>
      </c>
      <c r="Q63" s="8" t="str">
        <f>IF(OR(P63="",P63="Sim"),"","NA")</f>
        <v>NA</v>
      </c>
      <c r="R63" s="8" t="str">
        <f t="shared" si="11"/>
        <v>Não</v>
      </c>
      <c r="S63" s="8" t="str">
        <f>IF(R63="","",IF(R63="Sim","","NA"))</f>
        <v>NA</v>
      </c>
      <c r="T63" s="8" t="str">
        <f>IF(R63="","",IF(R63="Sim","","NA"))</f>
        <v>NA</v>
      </c>
    </row>
    <row r="64" spans="1:20" ht="20.100000000000001" customHeight="1" x14ac:dyDescent="0.25">
      <c r="A64" s="8">
        <v>63</v>
      </c>
      <c r="B64" s="8">
        <v>7</v>
      </c>
      <c r="C64" s="9">
        <v>44912</v>
      </c>
      <c r="D64" s="8" t="s">
        <v>24</v>
      </c>
      <c r="E64" s="8" t="s">
        <v>159</v>
      </c>
      <c r="F64" s="8" t="s">
        <v>131</v>
      </c>
      <c r="G64" s="8" t="s">
        <v>116</v>
      </c>
      <c r="H64" s="8" t="s">
        <v>171</v>
      </c>
      <c r="I64" s="8" t="s">
        <v>167</v>
      </c>
      <c r="J64" s="8" t="s">
        <v>105</v>
      </c>
      <c r="K64" s="8" t="s">
        <v>92</v>
      </c>
      <c r="L64" s="8">
        <v>2</v>
      </c>
      <c r="M64" s="8">
        <v>1</v>
      </c>
      <c r="N64" s="8">
        <f t="shared" si="7"/>
        <v>3</v>
      </c>
      <c r="O64" s="8">
        <f t="shared" si="8"/>
        <v>1</v>
      </c>
      <c r="P64" s="8" t="str">
        <f t="shared" si="9"/>
        <v>Não</v>
      </c>
      <c r="Q64" s="8" t="str">
        <f>IF(OR(P64="",P64="Sim"),"","NA")</f>
        <v>NA</v>
      </c>
      <c r="R64" s="8" t="str">
        <f t="shared" si="11"/>
        <v>Não</v>
      </c>
      <c r="S64" s="8" t="str">
        <f>IF(R64="","",IF(R64="Sim","","NA"))</f>
        <v>NA</v>
      </c>
      <c r="T64" s="8" t="str">
        <f>IF(R64="","",IF(R64="Sim","","NA"))</f>
        <v>NA</v>
      </c>
    </row>
    <row r="65" spans="1:20" ht="20.100000000000001" customHeight="1" x14ac:dyDescent="0.25">
      <c r="A65" s="8">
        <v>64</v>
      </c>
      <c r="B65" s="8">
        <v>7</v>
      </c>
      <c r="C65" s="9">
        <v>44913</v>
      </c>
      <c r="D65" s="8" t="s">
        <v>18</v>
      </c>
      <c r="E65" s="8" t="s">
        <v>159</v>
      </c>
      <c r="F65" s="8" t="s">
        <v>132</v>
      </c>
      <c r="G65" s="8" t="s">
        <v>116</v>
      </c>
      <c r="H65" s="8" t="s">
        <v>82</v>
      </c>
      <c r="I65" s="8" t="s">
        <v>168</v>
      </c>
      <c r="J65" s="8" t="s">
        <v>88</v>
      </c>
      <c r="K65" s="8" t="s">
        <v>91</v>
      </c>
      <c r="L65" s="8">
        <v>3</v>
      </c>
      <c r="M65" s="8">
        <v>3</v>
      </c>
      <c r="N65" s="8">
        <f t="shared" si="7"/>
        <v>6</v>
      </c>
      <c r="O65" s="8">
        <f t="shared" si="8"/>
        <v>0</v>
      </c>
      <c r="P65" s="8" t="str">
        <f t="shared" si="9"/>
        <v>Sim</v>
      </c>
      <c r="Q65" s="8">
        <v>2</v>
      </c>
      <c r="R65" s="8" t="str">
        <f t="shared" si="11"/>
        <v>Sim</v>
      </c>
      <c r="S65" s="8">
        <v>4</v>
      </c>
      <c r="T65" s="8">
        <v>2</v>
      </c>
    </row>
  </sheetData>
  <sortState xmlns:xlrd2="http://schemas.microsoft.com/office/spreadsheetml/2017/richdata2" ref="A2:T65">
    <sortCondition ref="A2:A6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658B-9DF1-44FA-AB60-4CFE7ED33246}">
  <dimension ref="A1:E12"/>
  <sheetViews>
    <sheetView workbookViewId="0">
      <selection activeCell="C1" sqref="C1"/>
    </sheetView>
  </sheetViews>
  <sheetFormatPr defaultRowHeight="24.95" customHeight="1" x14ac:dyDescent="0.25"/>
  <cols>
    <col min="1" max="1" width="17.7109375" style="2" customWidth="1"/>
    <col min="2" max="2" width="68.5703125" style="2" bestFit="1" customWidth="1"/>
    <col min="3" max="3" width="10.7109375" style="2" customWidth="1"/>
    <col min="4" max="4" width="17.7109375" style="2" customWidth="1"/>
    <col min="5" max="5" width="68.5703125" style="2" customWidth="1"/>
    <col min="6" max="16384" width="9.140625" style="2"/>
  </cols>
  <sheetData>
    <row r="1" spans="1:5" s="1" customFormat="1" ht="24.95" customHeight="1" x14ac:dyDescent="0.25">
      <c r="A1" s="3" t="s">
        <v>148</v>
      </c>
      <c r="B1" s="3" t="s">
        <v>149</v>
      </c>
      <c r="D1" s="3" t="s">
        <v>148</v>
      </c>
      <c r="E1" s="3" t="s">
        <v>149</v>
      </c>
    </row>
    <row r="2" spans="1:5" ht="24.95" customHeight="1" x14ac:dyDescent="0.25">
      <c r="A2" s="4" t="s">
        <v>0</v>
      </c>
      <c r="B2" s="5" t="s">
        <v>142</v>
      </c>
      <c r="D2" s="4" t="s">
        <v>6</v>
      </c>
      <c r="E2" s="5" t="s">
        <v>162</v>
      </c>
    </row>
    <row r="3" spans="1:5" ht="24.95" customHeight="1" x14ac:dyDescent="0.25">
      <c r="A3" s="4" t="s">
        <v>14</v>
      </c>
      <c r="B3" s="5" t="s">
        <v>145</v>
      </c>
      <c r="D3" s="4" t="s">
        <v>7</v>
      </c>
      <c r="E3" s="5" t="s">
        <v>163</v>
      </c>
    </row>
    <row r="4" spans="1:5" ht="24.95" customHeight="1" x14ac:dyDescent="0.25">
      <c r="A4" s="4" t="s">
        <v>2</v>
      </c>
      <c r="B4" s="5" t="s">
        <v>169</v>
      </c>
      <c r="D4" s="4" t="s">
        <v>140</v>
      </c>
      <c r="E4" s="5" t="s">
        <v>164</v>
      </c>
    </row>
    <row r="5" spans="1:5" ht="24.95" customHeight="1" x14ac:dyDescent="0.25">
      <c r="A5" s="4" t="s">
        <v>3</v>
      </c>
      <c r="B5" s="5" t="s">
        <v>165</v>
      </c>
      <c r="D5" s="4" t="s">
        <v>141</v>
      </c>
      <c r="E5" s="5" t="s">
        <v>156</v>
      </c>
    </row>
    <row r="6" spans="1:5" ht="24.95" customHeight="1" x14ac:dyDescent="0.25">
      <c r="A6" s="4" t="s">
        <v>124</v>
      </c>
      <c r="B6" s="5" t="s">
        <v>166</v>
      </c>
      <c r="D6" s="4" t="s">
        <v>118</v>
      </c>
      <c r="E6" s="5" t="s">
        <v>146</v>
      </c>
    </row>
    <row r="7" spans="1:5" ht="24.95" customHeight="1" x14ac:dyDescent="0.25">
      <c r="A7" s="4" t="s">
        <v>4</v>
      </c>
      <c r="B7" s="5" t="s">
        <v>143</v>
      </c>
      <c r="D7" s="4" t="s">
        <v>139</v>
      </c>
      <c r="E7" s="5" t="s">
        <v>151</v>
      </c>
    </row>
    <row r="8" spans="1:5" ht="24.95" customHeight="1" x14ac:dyDescent="0.25">
      <c r="A8" s="4" t="s">
        <v>13</v>
      </c>
      <c r="B8" s="5" t="s">
        <v>170</v>
      </c>
      <c r="D8" s="4" t="s">
        <v>119</v>
      </c>
      <c r="E8" s="5" t="s">
        <v>147</v>
      </c>
    </row>
    <row r="9" spans="1:5" ht="24.95" customHeight="1" x14ac:dyDescent="0.25">
      <c r="A9" s="4" t="s">
        <v>5</v>
      </c>
      <c r="B9" s="5" t="s">
        <v>144</v>
      </c>
      <c r="D9" s="4" t="s">
        <v>137</v>
      </c>
      <c r="E9" s="5" t="s">
        <v>152</v>
      </c>
    </row>
    <row r="10" spans="1:5" ht="24.95" customHeight="1" x14ac:dyDescent="0.25">
      <c r="A10" s="4" t="s">
        <v>1</v>
      </c>
      <c r="B10" s="5" t="s">
        <v>150</v>
      </c>
      <c r="D10" s="4" t="s">
        <v>138</v>
      </c>
      <c r="E10" s="5" t="s">
        <v>153</v>
      </c>
    </row>
    <row r="11" spans="1:5" ht="24.95" customHeight="1" x14ac:dyDescent="0.25">
      <c r="A11" s="4" t="s">
        <v>8</v>
      </c>
      <c r="B11" s="5" t="s">
        <v>154</v>
      </c>
    </row>
    <row r="12" spans="1:5" ht="24.95" customHeight="1" x14ac:dyDescent="0.25">
      <c r="A12" s="4" t="s">
        <v>9</v>
      </c>
      <c r="B12" s="5" t="s">
        <v>155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jogos_copa_2022</vt:lpstr>
      <vt:lpstr>dicionario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Rafael Ribeiro Melo</dc:creator>
  <cp:lastModifiedBy>Felipe Rafael Ribeiro Melo</cp:lastModifiedBy>
  <dcterms:created xsi:type="dcterms:W3CDTF">2015-06-05T18:19:34Z</dcterms:created>
  <dcterms:modified xsi:type="dcterms:W3CDTF">2022-12-20T19:32:18Z</dcterms:modified>
</cp:coreProperties>
</file>