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1"/>
  </bookViews>
  <sheets>
    <sheet name="TABELA" sheetId="1" r:id="rId1"/>
    <sheet name="DADOS" sheetId="2" r:id="rId2"/>
  </sheets>
  <calcPr calcId="125725"/>
</workbook>
</file>

<file path=xl/calcChain.xml><?xml version="1.0" encoding="utf-8"?>
<calcChain xmlns="http://schemas.openxmlformats.org/spreadsheetml/2006/main">
  <c r="I20" i="2"/>
  <c r="I21"/>
  <c r="I22"/>
  <c r="I19"/>
  <c r="I18"/>
  <c r="I4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3"/>
  <c r="F21" i="1"/>
  <c r="E21"/>
</calcChain>
</file>

<file path=xl/sharedStrings.xml><?xml version="1.0" encoding="utf-8"?>
<sst xmlns="http://schemas.openxmlformats.org/spreadsheetml/2006/main" count="115" uniqueCount="48">
  <si>
    <t>EC 95</t>
  </si>
  <si>
    <t>EC 29</t>
  </si>
  <si>
    <t>EC 86</t>
  </si>
  <si>
    <t>itens</t>
  </si>
  <si>
    <t>Sim</t>
  </si>
  <si>
    <t>Despesa empenhada no ano anterior</t>
  </si>
  <si>
    <t>Variação do PIB nominal</t>
  </si>
  <si>
    <t>Receita corrente líquida</t>
  </si>
  <si>
    <t>Variação do IPCA</t>
  </si>
  <si>
    <t>% de aplicação da receita no ASPS</t>
  </si>
  <si>
    <t>Participação no resultado da exploração de petróleo e gás natural</t>
  </si>
  <si>
    <t>Possivelmente o valor será menor do que aquele definido na EC86</t>
  </si>
  <si>
    <t>2000-2015</t>
  </si>
  <si>
    <t>2017 até hoje</t>
  </si>
  <si>
    <t>ANO</t>
  </si>
  <si>
    <t>13,2% da RCL (valor mínimo)</t>
  </si>
  <si>
    <t>15% da RCL de 2016 (valor máximo)</t>
  </si>
  <si>
    <t>Sim (mas foi congelado pelo teto)</t>
  </si>
  <si>
    <t xml:space="preserve">RCL </t>
  </si>
  <si>
    <t>Quanto em ASPS</t>
  </si>
  <si>
    <t>Valor imaginário</t>
  </si>
  <si>
    <t>26,4 ou mais</t>
  </si>
  <si>
    <t>30 ou menos</t>
  </si>
  <si>
    <t>ano</t>
  </si>
  <si>
    <t>emendas</t>
  </si>
  <si>
    <t>Ipca</t>
  </si>
  <si>
    <t>RCL</t>
  </si>
  <si>
    <t>Despesas  empenhada de ASPS</t>
  </si>
  <si>
    <t xml:space="preserve">Despesas  executada </t>
  </si>
  <si>
    <t>Receita pública de royalties de Petróleo e gás</t>
  </si>
  <si>
    <t>Despesas  empenhada 99 + variacao pib 99</t>
  </si>
  <si>
    <t>Despesas  empenhada 00 + variacao pib 00</t>
  </si>
  <si>
    <t>Despesas  empenhada 01 + variacao pib 01</t>
  </si>
  <si>
    <t>Despesas  empenhada 02 + variacao pib 02</t>
  </si>
  <si>
    <t>Despesas  empenhada 03 + variacao pib 03</t>
  </si>
  <si>
    <t>Despesas  empenhada 04 + variacao pib 04</t>
  </si>
  <si>
    <t>Despesas  empenhada 05 + variacao pib 05</t>
  </si>
  <si>
    <t>Despesas  empenhada 06 + variacao pib 06</t>
  </si>
  <si>
    <t>Despesas  empenhada 07 + variacao pib 07</t>
  </si>
  <si>
    <t>Despesas  empenhada 09 + variacao pib 09</t>
  </si>
  <si>
    <t>Despesas  empenhada 08 + variacao pib 08</t>
  </si>
  <si>
    <t>Despesas  empenhada 10 + variacao pib 10</t>
  </si>
  <si>
    <t>Despesas  empenhada 11 + variacao pib 11</t>
  </si>
  <si>
    <t>Despesas  empenhada 12 + variacao pib 12</t>
  </si>
  <si>
    <t>Despesas  empenhada 13 + variacao pib 13</t>
  </si>
  <si>
    <t>Despesas  empenhada 14 + variacao pib 14</t>
  </si>
  <si>
    <t>variacao Pib nominal</t>
  </si>
  <si>
    <t>Regra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</si>
</sst>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480391</xdr:colOff>
      <xdr:row>9</xdr:row>
      <xdr:rowOff>0</xdr:rowOff>
    </xdr:from>
    <xdr:to>
      <xdr:col>6</xdr:col>
      <xdr:colOff>88348</xdr:colOff>
      <xdr:row>17</xdr:row>
      <xdr:rowOff>121479</xdr:rowOff>
    </xdr:to>
    <xdr:sp macro="" textlink="">
      <xdr:nvSpPr>
        <xdr:cNvPr id="2" name="CaixaDeTexto 1"/>
        <xdr:cNvSpPr txBox="1"/>
      </xdr:nvSpPr>
      <xdr:spPr>
        <a:xfrm>
          <a:off x="612913" y="2600739"/>
          <a:ext cx="6145696" cy="1579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 b="1"/>
            <a:t>O que a gente precisa para o </a:t>
          </a:r>
          <a:r>
            <a:rPr lang="pt-BR" b="1" i="0"/>
            <a:t>cálculo</a:t>
          </a:r>
          <a:endParaRPr lang="pt-BR" sz="1100" b="1" i="0"/>
        </a:p>
        <a:p>
          <a:r>
            <a:rPr lang="pt-BR" sz="1100"/>
            <a:t>Ipca</a:t>
          </a:r>
        </a:p>
        <a:p>
          <a:r>
            <a:rPr lang="pt-BR" sz="1100"/>
            <a:t>Pib</a:t>
          </a:r>
          <a:r>
            <a:rPr lang="pt-BR" sz="1100" baseline="0"/>
            <a:t> nominal</a:t>
          </a:r>
        </a:p>
        <a:p>
          <a:r>
            <a:rPr lang="pt-BR" sz="1100" baseline="0"/>
            <a:t>RCL</a:t>
          </a:r>
        </a:p>
        <a:p>
          <a:r>
            <a:rPr lang="pt-BR" sz="1100" baseline="0"/>
            <a:t>Definição de ASPS</a:t>
          </a:r>
        </a:p>
        <a:p>
          <a:r>
            <a:rPr lang="pt-BR" sz="1100" baseline="0"/>
            <a:t>Despesas  empenhada de ASPS</a:t>
          </a:r>
        </a:p>
        <a:p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Despesas  executada</a:t>
          </a:r>
          <a:endParaRPr lang="pt-BR" sz="1100" baseline="0"/>
        </a:p>
        <a:p>
          <a:r>
            <a:rPr lang="pt-BR" sz="1100" baseline="0"/>
            <a:t>Receita pública de royalties de Petróleo e gás</a:t>
          </a:r>
        </a:p>
        <a:p>
          <a:endParaRPr lang="pt-BR" sz="1100" baseline="0"/>
        </a:p>
        <a:p>
          <a:endParaRPr lang="pt-BR" sz="1100" baseline="0"/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1:F22"/>
  <sheetViews>
    <sheetView zoomScale="145" zoomScaleNormal="145" workbookViewId="0">
      <selection activeCell="C8" sqref="C8"/>
    </sheetView>
  </sheetViews>
  <sheetFormatPr defaultRowHeight="14.5"/>
  <cols>
    <col min="1" max="1" width="1.90625" customWidth="1"/>
    <col min="2" max="2" width="30.54296875" style="3" customWidth="1"/>
    <col min="3" max="3" width="18.26953125" style="8" customWidth="1"/>
    <col min="4" max="4" width="15.7265625" style="8" customWidth="1"/>
    <col min="5" max="5" width="20.1796875" style="8" customWidth="1"/>
  </cols>
  <sheetData>
    <row r="1" spans="2:5" ht="15.5">
      <c r="B1" s="4" t="s">
        <v>3</v>
      </c>
      <c r="C1" s="5" t="s">
        <v>1</v>
      </c>
      <c r="D1" s="5" t="s">
        <v>2</v>
      </c>
      <c r="E1" s="5" t="s">
        <v>0</v>
      </c>
    </row>
    <row r="2" spans="2:5" s="9" customFormat="1" ht="15.5">
      <c r="B2" s="10" t="s">
        <v>14</v>
      </c>
      <c r="C2" s="11" t="s">
        <v>12</v>
      </c>
      <c r="D2" s="11">
        <v>2016</v>
      </c>
      <c r="E2" s="11" t="s">
        <v>13</v>
      </c>
    </row>
    <row r="3" spans="2:5" ht="58">
      <c r="B3" s="2" t="s">
        <v>10</v>
      </c>
      <c r="C3" s="6"/>
      <c r="D3" s="7" t="s">
        <v>4</v>
      </c>
      <c r="E3" s="7" t="s">
        <v>11</v>
      </c>
    </row>
    <row r="4" spans="2:5" ht="29">
      <c r="B4" s="2" t="s">
        <v>5</v>
      </c>
      <c r="C4" s="7" t="s">
        <v>4</v>
      </c>
      <c r="D4" s="6"/>
      <c r="E4" s="6"/>
    </row>
    <row r="5" spans="2:5">
      <c r="B5" s="2" t="s">
        <v>6</v>
      </c>
      <c r="C5" s="7" t="s">
        <v>4</v>
      </c>
      <c r="D5" s="6"/>
      <c r="E5" s="6"/>
    </row>
    <row r="6" spans="2:5" ht="29">
      <c r="B6" s="2" t="s">
        <v>7</v>
      </c>
      <c r="C6" s="6"/>
      <c r="D6" s="7" t="s">
        <v>15</v>
      </c>
      <c r="E6" s="7" t="s">
        <v>16</v>
      </c>
    </row>
    <row r="7" spans="2:5">
      <c r="B7" s="2" t="s">
        <v>8</v>
      </c>
      <c r="C7" s="6"/>
      <c r="D7" s="7" t="s">
        <v>4</v>
      </c>
      <c r="E7" s="7" t="s">
        <v>4</v>
      </c>
    </row>
    <row r="8" spans="2:5" ht="29">
      <c r="B8" s="2" t="s">
        <v>9</v>
      </c>
      <c r="C8" s="6"/>
      <c r="D8" s="7" t="s">
        <v>4</v>
      </c>
      <c r="E8" s="7" t="s">
        <v>17</v>
      </c>
    </row>
    <row r="9" spans="2:5">
      <c r="B9" s="2"/>
      <c r="C9" s="6"/>
      <c r="D9" s="6"/>
      <c r="E9" s="6"/>
    </row>
    <row r="10" spans="2:5">
      <c r="B10" s="2"/>
      <c r="C10" s="6"/>
      <c r="D10" s="6"/>
      <c r="E10" s="6"/>
    </row>
    <row r="11" spans="2:5">
      <c r="B11" s="2"/>
      <c r="C11" s="6"/>
      <c r="D11" s="6"/>
      <c r="E11" s="6"/>
    </row>
    <row r="12" spans="2:5">
      <c r="B12" s="2"/>
      <c r="C12" s="6"/>
      <c r="D12" s="6"/>
      <c r="E12" s="6"/>
    </row>
    <row r="13" spans="2:5">
      <c r="B13" s="2"/>
      <c r="C13" s="6"/>
      <c r="D13" s="6"/>
      <c r="E13" s="6"/>
    </row>
    <row r="14" spans="2:5">
      <c r="B14" s="2"/>
      <c r="C14" s="6"/>
      <c r="D14" s="6"/>
      <c r="E14" s="6"/>
    </row>
    <row r="20" spans="2:6" ht="31">
      <c r="B20" s="5"/>
      <c r="C20" s="5"/>
      <c r="D20" s="5" t="s">
        <v>20</v>
      </c>
      <c r="E20" s="5" t="s">
        <v>2</v>
      </c>
      <c r="F20" s="5" t="s">
        <v>0</v>
      </c>
    </row>
    <row r="21" spans="2:6">
      <c r="B21" s="2" t="s">
        <v>19</v>
      </c>
      <c r="C21" s="2" t="s">
        <v>18</v>
      </c>
      <c r="D21" s="6">
        <v>200</v>
      </c>
      <c r="E21" s="6">
        <f>D21*0.132</f>
        <v>26.400000000000002</v>
      </c>
      <c r="F21" s="6">
        <f>D21*0.15</f>
        <v>30</v>
      </c>
    </row>
    <row r="22" spans="2:6" ht="72.5">
      <c r="B22" s="2" t="s">
        <v>19</v>
      </c>
      <c r="C22" s="2" t="s">
        <v>10</v>
      </c>
      <c r="D22" s="6">
        <v>100</v>
      </c>
      <c r="E22" s="6" t="s">
        <v>21</v>
      </c>
      <c r="F22" s="6" t="s">
        <v>22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1:J38"/>
  <sheetViews>
    <sheetView tabSelected="1" zoomScale="115" zoomScaleNormal="115" workbookViewId="0">
      <selection activeCell="F18" sqref="F18"/>
    </sheetView>
  </sheetViews>
  <sheetFormatPr defaultRowHeight="14.5"/>
  <cols>
    <col min="4" max="4" width="35.6328125" customWidth="1"/>
  </cols>
  <sheetData>
    <row r="1" spans="2:10" s="3" customFormat="1" ht="101.5">
      <c r="B1" s="12" t="s">
        <v>23</v>
      </c>
      <c r="C1" s="12" t="s">
        <v>24</v>
      </c>
      <c r="D1" s="12" t="s">
        <v>47</v>
      </c>
      <c r="E1" s="13" t="s">
        <v>25</v>
      </c>
      <c r="F1" s="13" t="s">
        <v>46</v>
      </c>
      <c r="G1" s="13" t="s">
        <v>26</v>
      </c>
      <c r="H1" s="13" t="s">
        <v>29</v>
      </c>
      <c r="I1" s="13" t="s">
        <v>27</v>
      </c>
      <c r="J1" s="13" t="s">
        <v>28</v>
      </c>
    </row>
    <row r="2" spans="2:10" ht="35" customHeight="1">
      <c r="B2" s="1">
        <v>2000</v>
      </c>
      <c r="C2" s="14" t="s">
        <v>1</v>
      </c>
      <c r="D2" s="17" t="s">
        <v>30</v>
      </c>
      <c r="E2" s="1"/>
      <c r="F2" s="1">
        <v>0.03</v>
      </c>
      <c r="G2" s="1"/>
      <c r="H2" s="1"/>
      <c r="I2" s="1">
        <v>100</v>
      </c>
      <c r="J2" s="1"/>
    </row>
    <row r="3" spans="2:10">
      <c r="B3" s="1">
        <v>2001</v>
      </c>
      <c r="C3" s="14" t="s">
        <v>1</v>
      </c>
      <c r="D3" s="17" t="s">
        <v>31</v>
      </c>
      <c r="E3" s="1"/>
      <c r="F3" s="1">
        <v>0.02</v>
      </c>
      <c r="G3" s="1"/>
      <c r="H3" s="1"/>
      <c r="I3" s="1">
        <f>I2+F2</f>
        <v>100.03</v>
      </c>
      <c r="J3" s="1"/>
    </row>
    <row r="4" spans="2:10">
      <c r="B4" s="1">
        <v>2002</v>
      </c>
      <c r="C4" s="14" t="s">
        <v>1</v>
      </c>
      <c r="D4" s="17" t="s">
        <v>32</v>
      </c>
      <c r="E4" s="1"/>
      <c r="F4" s="1">
        <v>0.04</v>
      </c>
      <c r="G4" s="1"/>
      <c r="H4" s="1"/>
      <c r="I4" s="1">
        <f t="shared" ref="I4:I17" si="0">I3+F3</f>
        <v>100.05</v>
      </c>
      <c r="J4" s="1"/>
    </row>
    <row r="5" spans="2:10">
      <c r="B5" s="1">
        <v>2003</v>
      </c>
      <c r="C5" s="14" t="s">
        <v>1</v>
      </c>
      <c r="D5" s="17" t="s">
        <v>33</v>
      </c>
      <c r="E5" s="1"/>
      <c r="F5" s="1">
        <v>0.02</v>
      </c>
      <c r="G5" s="1"/>
      <c r="H5" s="1"/>
      <c r="I5" s="1">
        <f t="shared" si="0"/>
        <v>100.09</v>
      </c>
      <c r="J5" s="1"/>
    </row>
    <row r="6" spans="2:10">
      <c r="B6" s="1">
        <v>2004</v>
      </c>
      <c r="C6" s="14" t="s">
        <v>1</v>
      </c>
      <c r="D6" s="17" t="s">
        <v>34</v>
      </c>
      <c r="E6" s="1"/>
      <c r="F6" s="1">
        <v>0.05</v>
      </c>
      <c r="G6" s="1"/>
      <c r="H6" s="1"/>
      <c r="I6" s="1">
        <f t="shared" si="0"/>
        <v>100.11</v>
      </c>
      <c r="J6" s="1"/>
    </row>
    <row r="7" spans="2:10">
      <c r="B7" s="1">
        <v>2005</v>
      </c>
      <c r="C7" s="14" t="s">
        <v>1</v>
      </c>
      <c r="D7" s="17" t="s">
        <v>35</v>
      </c>
      <c r="E7" s="1"/>
      <c r="F7" s="1">
        <v>0.03</v>
      </c>
      <c r="G7" s="1"/>
      <c r="H7" s="1"/>
      <c r="I7" s="1">
        <f t="shared" si="0"/>
        <v>100.16</v>
      </c>
      <c r="J7" s="1"/>
    </row>
    <row r="8" spans="2:10">
      <c r="B8" s="1">
        <v>2006</v>
      </c>
      <c r="C8" s="14" t="s">
        <v>1</v>
      </c>
      <c r="D8" s="17" t="s">
        <v>36</v>
      </c>
      <c r="E8" s="1"/>
      <c r="F8" s="1">
        <v>0.02</v>
      </c>
      <c r="G8" s="1"/>
      <c r="H8" s="1"/>
      <c r="I8" s="1">
        <f t="shared" si="0"/>
        <v>100.19</v>
      </c>
      <c r="J8" s="1"/>
    </row>
    <row r="9" spans="2:10">
      <c r="B9" s="1">
        <v>2007</v>
      </c>
      <c r="C9" s="14" t="s">
        <v>1</v>
      </c>
      <c r="D9" s="17" t="s">
        <v>37</v>
      </c>
      <c r="E9" s="1"/>
      <c r="F9" s="1">
        <v>0.04</v>
      </c>
      <c r="G9" s="1"/>
      <c r="H9" s="1"/>
      <c r="I9" s="1">
        <f t="shared" si="0"/>
        <v>100.21</v>
      </c>
      <c r="J9" s="1"/>
    </row>
    <row r="10" spans="2:10">
      <c r="B10" s="1">
        <v>2008</v>
      </c>
      <c r="C10" s="14" t="s">
        <v>1</v>
      </c>
      <c r="D10" s="17" t="s">
        <v>38</v>
      </c>
      <c r="E10" s="1"/>
      <c r="F10" s="1">
        <v>0.02</v>
      </c>
      <c r="G10" s="1"/>
      <c r="H10" s="1"/>
      <c r="I10" s="1">
        <f t="shared" si="0"/>
        <v>100.25</v>
      </c>
      <c r="J10" s="1"/>
    </row>
    <row r="11" spans="2:10">
      <c r="B11" s="1">
        <v>2009</v>
      </c>
      <c r="C11" s="14" t="s">
        <v>1</v>
      </c>
      <c r="D11" s="17" t="s">
        <v>40</v>
      </c>
      <c r="E11" s="1"/>
      <c r="F11" s="1">
        <v>0.05</v>
      </c>
      <c r="G11" s="1"/>
      <c r="H11" s="1"/>
      <c r="I11" s="1">
        <f t="shared" si="0"/>
        <v>100.27</v>
      </c>
      <c r="J11" s="1"/>
    </row>
    <row r="12" spans="2:10">
      <c r="B12" s="1">
        <v>2010</v>
      </c>
      <c r="C12" s="14" t="s">
        <v>1</v>
      </c>
      <c r="D12" s="17" t="s">
        <v>39</v>
      </c>
      <c r="E12" s="1"/>
      <c r="F12" s="1">
        <v>0.03</v>
      </c>
      <c r="G12" s="1"/>
      <c r="H12" s="1"/>
      <c r="I12" s="1">
        <f t="shared" si="0"/>
        <v>100.32</v>
      </c>
      <c r="J12" s="1"/>
    </row>
    <row r="13" spans="2:10">
      <c r="B13" s="1">
        <v>2011</v>
      </c>
      <c r="C13" s="14" t="s">
        <v>1</v>
      </c>
      <c r="D13" s="17" t="s">
        <v>41</v>
      </c>
      <c r="E13" s="1"/>
      <c r="F13" s="1">
        <v>0.02</v>
      </c>
      <c r="G13" s="1"/>
      <c r="H13" s="1"/>
      <c r="I13" s="1">
        <f t="shared" si="0"/>
        <v>100.35</v>
      </c>
      <c r="J13" s="1"/>
    </row>
    <row r="14" spans="2:10">
      <c r="B14" s="1">
        <v>2012</v>
      </c>
      <c r="C14" s="14" t="s">
        <v>1</v>
      </c>
      <c r="D14" s="17" t="s">
        <v>42</v>
      </c>
      <c r="E14" s="1"/>
      <c r="F14" s="1">
        <v>0.04</v>
      </c>
      <c r="G14" s="1"/>
      <c r="H14" s="1"/>
      <c r="I14" s="1">
        <f t="shared" si="0"/>
        <v>100.36999999999999</v>
      </c>
      <c r="J14" s="1"/>
    </row>
    <row r="15" spans="2:10">
      <c r="B15" s="1">
        <v>2013</v>
      </c>
      <c r="C15" s="14" t="s">
        <v>1</v>
      </c>
      <c r="D15" s="17" t="s">
        <v>43</v>
      </c>
      <c r="E15" s="1"/>
      <c r="F15" s="1">
        <v>0.02</v>
      </c>
      <c r="G15" s="1"/>
      <c r="H15" s="1"/>
      <c r="I15" s="1">
        <f t="shared" si="0"/>
        <v>100.41</v>
      </c>
      <c r="J15" s="1"/>
    </row>
    <row r="16" spans="2:10">
      <c r="B16" s="1">
        <v>2014</v>
      </c>
      <c r="C16" s="14" t="s">
        <v>1</v>
      </c>
      <c r="D16" s="17" t="s">
        <v>44</v>
      </c>
      <c r="E16" s="1"/>
      <c r="F16" s="1">
        <v>0.05</v>
      </c>
      <c r="G16" s="1"/>
      <c r="H16" s="1"/>
      <c r="I16" s="1">
        <f t="shared" si="0"/>
        <v>100.42999999999999</v>
      </c>
      <c r="J16" s="1"/>
    </row>
    <row r="17" spans="2:10">
      <c r="B17" s="1">
        <v>2015</v>
      </c>
      <c r="C17" s="14" t="s">
        <v>1</v>
      </c>
      <c r="D17" s="17" t="s">
        <v>45</v>
      </c>
      <c r="E17" s="1"/>
      <c r="F17" s="1">
        <v>0.03</v>
      </c>
      <c r="G17" s="1"/>
      <c r="H17" s="1"/>
      <c r="I17" s="1">
        <f t="shared" si="0"/>
        <v>100.47999999999999</v>
      </c>
      <c r="J17" s="1"/>
    </row>
    <row r="18" spans="2:10">
      <c r="B18" s="1">
        <v>2016</v>
      </c>
      <c r="C18" s="15" t="s">
        <v>2</v>
      </c>
      <c r="D18" s="1" t="s">
        <v>15</v>
      </c>
      <c r="E18" s="1">
        <v>0.02</v>
      </c>
      <c r="F18" s="1">
        <v>0.02</v>
      </c>
      <c r="G18" s="1">
        <v>100</v>
      </c>
      <c r="H18" s="1"/>
      <c r="I18" s="1">
        <f>G18*0.132+100</f>
        <v>113.2</v>
      </c>
      <c r="J18" s="1"/>
    </row>
    <row r="19" spans="2:10">
      <c r="B19" s="1">
        <v>2017</v>
      </c>
      <c r="C19" s="16" t="s">
        <v>0</v>
      </c>
      <c r="D19" s="1" t="s">
        <v>16</v>
      </c>
      <c r="E19" s="1">
        <v>0.04</v>
      </c>
      <c r="F19" s="1">
        <v>0.04</v>
      </c>
      <c r="G19" s="1"/>
      <c r="H19" s="1"/>
      <c r="I19" s="1">
        <f>G$18*0.15+100+E18</f>
        <v>115.02</v>
      </c>
      <c r="J19" s="1"/>
    </row>
    <row r="20" spans="2:10">
      <c r="B20" s="1">
        <v>2018</v>
      </c>
      <c r="C20" s="16" t="s">
        <v>0</v>
      </c>
      <c r="D20" s="1" t="s">
        <v>16</v>
      </c>
      <c r="E20" s="1">
        <v>0.02</v>
      </c>
      <c r="F20" s="1">
        <v>0.02</v>
      </c>
      <c r="G20" s="1"/>
      <c r="H20" s="1"/>
      <c r="I20" s="1">
        <f t="shared" ref="I20:I22" si="1">G$18*0.15+100+E19</f>
        <v>115.04</v>
      </c>
      <c r="J20" s="1"/>
    </row>
    <row r="21" spans="2:10">
      <c r="B21" s="1">
        <v>2019</v>
      </c>
      <c r="C21" s="16" t="s">
        <v>0</v>
      </c>
      <c r="D21" s="1" t="s">
        <v>16</v>
      </c>
      <c r="E21" s="1">
        <v>0.04</v>
      </c>
      <c r="F21" s="1">
        <v>0.05</v>
      </c>
      <c r="G21" s="1"/>
      <c r="H21" s="1"/>
      <c r="I21" s="1">
        <f t="shared" si="1"/>
        <v>115.02</v>
      </c>
      <c r="J21" s="1"/>
    </row>
    <row r="22" spans="2:10">
      <c r="B22" s="1">
        <v>2020</v>
      </c>
      <c r="C22" s="16" t="s">
        <v>0</v>
      </c>
      <c r="D22" s="1" t="s">
        <v>16</v>
      </c>
      <c r="E22" s="1">
        <v>0.02</v>
      </c>
      <c r="F22" s="1">
        <v>0.03</v>
      </c>
      <c r="G22" s="1"/>
      <c r="H22" s="1"/>
      <c r="I22" s="1">
        <f t="shared" si="1"/>
        <v>115.04</v>
      </c>
      <c r="J22" s="1"/>
    </row>
    <row r="23" spans="2:10">
      <c r="B23" s="1">
        <v>2021</v>
      </c>
      <c r="C23" s="16" t="s">
        <v>0</v>
      </c>
      <c r="D23" s="1" t="s">
        <v>16</v>
      </c>
      <c r="E23" s="1"/>
      <c r="F23" s="1"/>
      <c r="G23" s="1"/>
      <c r="H23" s="1"/>
      <c r="I23" s="1"/>
      <c r="J23" s="1"/>
    </row>
    <row r="24" spans="2:10">
      <c r="B24" s="1">
        <v>2022</v>
      </c>
      <c r="C24" s="16" t="s">
        <v>0</v>
      </c>
      <c r="D24" s="1" t="s">
        <v>16</v>
      </c>
      <c r="E24" s="1"/>
      <c r="F24" s="1"/>
      <c r="G24" s="1"/>
      <c r="H24" s="1"/>
      <c r="I24" s="1"/>
      <c r="J24" s="1"/>
    </row>
    <row r="25" spans="2:10">
      <c r="B25" s="1">
        <v>2023</v>
      </c>
      <c r="C25" s="16" t="s">
        <v>0</v>
      </c>
      <c r="D25" s="1" t="s">
        <v>16</v>
      </c>
      <c r="E25" s="1"/>
      <c r="F25" s="1"/>
      <c r="G25" s="1"/>
      <c r="H25" s="1"/>
      <c r="I25" s="1"/>
      <c r="J25" s="1"/>
    </row>
    <row r="26" spans="2:10">
      <c r="B26" s="1">
        <v>2024</v>
      </c>
      <c r="C26" s="16" t="s">
        <v>0</v>
      </c>
      <c r="D26" s="1" t="s">
        <v>16</v>
      </c>
      <c r="E26" s="1"/>
      <c r="F26" s="1"/>
      <c r="G26" s="1"/>
      <c r="H26" s="1"/>
      <c r="I26" s="1"/>
      <c r="J26" s="1"/>
    </row>
    <row r="27" spans="2:10">
      <c r="B27" s="1">
        <v>2025</v>
      </c>
      <c r="C27" s="16" t="s">
        <v>0</v>
      </c>
      <c r="D27" s="1" t="s">
        <v>16</v>
      </c>
      <c r="E27" s="1"/>
      <c r="F27" s="1"/>
      <c r="G27" s="1"/>
      <c r="H27" s="1"/>
      <c r="I27" s="1"/>
      <c r="J27" s="1"/>
    </row>
    <row r="28" spans="2:10">
      <c r="B28" s="1">
        <v>2026</v>
      </c>
      <c r="C28" s="16" t="s">
        <v>0</v>
      </c>
      <c r="D28" s="1" t="s">
        <v>16</v>
      </c>
      <c r="E28" s="1"/>
      <c r="F28" s="1"/>
      <c r="G28" s="1"/>
      <c r="H28" s="1"/>
      <c r="I28" s="1"/>
      <c r="J28" s="1"/>
    </row>
    <row r="29" spans="2:10">
      <c r="B29" s="1">
        <v>2027</v>
      </c>
      <c r="C29" s="16" t="s">
        <v>0</v>
      </c>
      <c r="D29" s="1" t="s">
        <v>16</v>
      </c>
      <c r="E29" s="1"/>
      <c r="F29" s="1"/>
      <c r="G29" s="1"/>
      <c r="H29" s="1"/>
      <c r="I29" s="1"/>
      <c r="J29" s="1"/>
    </row>
    <row r="30" spans="2:10">
      <c r="B30" s="1">
        <v>2028</v>
      </c>
      <c r="C30" s="16" t="s">
        <v>0</v>
      </c>
      <c r="D30" s="1" t="s">
        <v>16</v>
      </c>
      <c r="E30" s="1"/>
      <c r="F30" s="1"/>
      <c r="G30" s="1"/>
      <c r="H30" s="1"/>
      <c r="I30" s="1"/>
      <c r="J30" s="1"/>
    </row>
    <row r="31" spans="2:10">
      <c r="B31" s="1">
        <v>2029</v>
      </c>
      <c r="C31" s="16" t="s">
        <v>0</v>
      </c>
      <c r="D31" s="1" t="s">
        <v>16</v>
      </c>
      <c r="E31" s="1"/>
      <c r="F31" s="1"/>
      <c r="G31" s="1"/>
      <c r="H31" s="1"/>
      <c r="I31" s="1"/>
      <c r="J31" s="1"/>
    </row>
    <row r="32" spans="2:10">
      <c r="B32" s="1">
        <v>2030</v>
      </c>
      <c r="C32" s="16" t="s">
        <v>0</v>
      </c>
      <c r="D32" s="1" t="s">
        <v>16</v>
      </c>
      <c r="E32" s="1"/>
      <c r="F32" s="1"/>
      <c r="G32" s="1"/>
      <c r="H32" s="1"/>
      <c r="I32" s="1"/>
      <c r="J32" s="1"/>
    </row>
    <row r="33" spans="2:10">
      <c r="B33" s="1">
        <v>2031</v>
      </c>
      <c r="C33" s="16" t="s">
        <v>0</v>
      </c>
      <c r="D33" s="1" t="s">
        <v>16</v>
      </c>
      <c r="E33" s="1"/>
      <c r="F33" s="1"/>
      <c r="G33" s="1"/>
      <c r="H33" s="1"/>
      <c r="I33" s="1"/>
      <c r="J33" s="1"/>
    </row>
    <row r="34" spans="2:10">
      <c r="B34" s="1">
        <v>2032</v>
      </c>
      <c r="C34" s="16" t="s">
        <v>0</v>
      </c>
      <c r="D34" s="1" t="s">
        <v>16</v>
      </c>
      <c r="E34" s="1"/>
      <c r="F34" s="1"/>
      <c r="G34" s="1"/>
      <c r="H34" s="1"/>
      <c r="I34" s="1"/>
      <c r="J34" s="1"/>
    </row>
    <row r="35" spans="2:10">
      <c r="B35" s="1">
        <v>2033</v>
      </c>
      <c r="C35" s="16" t="s">
        <v>0</v>
      </c>
      <c r="D35" s="1" t="s">
        <v>16</v>
      </c>
      <c r="E35" s="1"/>
      <c r="F35" s="1"/>
      <c r="G35" s="1"/>
      <c r="H35" s="1"/>
      <c r="I35" s="1"/>
      <c r="J35" s="1"/>
    </row>
    <row r="36" spans="2:10">
      <c r="B36" s="1">
        <v>2034</v>
      </c>
      <c r="C36" s="16" t="s">
        <v>0</v>
      </c>
      <c r="D36" s="1" t="s">
        <v>16</v>
      </c>
      <c r="E36" s="1"/>
      <c r="F36" s="1"/>
      <c r="G36" s="1"/>
      <c r="H36" s="1"/>
      <c r="I36" s="1"/>
      <c r="J36" s="1"/>
    </row>
    <row r="37" spans="2:10">
      <c r="B37" s="1">
        <v>2035</v>
      </c>
      <c r="C37" s="16" t="s">
        <v>0</v>
      </c>
      <c r="D37" s="1" t="s">
        <v>16</v>
      </c>
      <c r="E37" s="1"/>
      <c r="F37" s="1"/>
      <c r="G37" s="1"/>
      <c r="H37" s="1"/>
      <c r="I37" s="1"/>
      <c r="J37" s="1"/>
    </row>
    <row r="38" spans="2:10">
      <c r="B38" s="1">
        <v>2036</v>
      </c>
      <c r="C38" s="16" t="s">
        <v>0</v>
      </c>
      <c r="D38" s="1" t="s">
        <v>16</v>
      </c>
      <c r="E38" s="1"/>
      <c r="F38" s="1"/>
      <c r="G38" s="1"/>
      <c r="H38" s="1"/>
      <c r="I38" s="1"/>
      <c r="J3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2021-01-22T16:25:09Z</dcterms:created>
  <dcterms:modified xsi:type="dcterms:W3CDTF">2021-01-22T17:51:15Z</dcterms:modified>
</cp:coreProperties>
</file>