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 activeTab="1"/>
  </bookViews>
  <sheets>
    <sheet name="Base_familiar" sheetId="2" r:id="rId1"/>
    <sheet name="BASE TEmporaria" sheetId="1" r:id="rId2"/>
  </sheets>
  <calcPr calcId="125725"/>
</workbook>
</file>

<file path=xl/calcChain.xml><?xml version="1.0" encoding="utf-8"?>
<calcChain xmlns="http://schemas.openxmlformats.org/spreadsheetml/2006/main">
  <c r="S6" i="1"/>
  <c r="T6"/>
  <c r="U6"/>
  <c r="V6"/>
  <c r="W6"/>
  <c r="X6"/>
  <c r="Y6"/>
  <c r="Z6"/>
  <c r="AA6"/>
  <c r="AB6"/>
  <c r="AC6"/>
  <c r="R6"/>
  <c r="F6"/>
  <c r="G6"/>
  <c r="H6"/>
  <c r="I6"/>
  <c r="J6"/>
  <c r="K6"/>
  <c r="L6"/>
  <c r="M6"/>
  <c r="N6"/>
  <c r="O6"/>
  <c r="P6"/>
  <c r="E6"/>
  <c r="E279" i="2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5"/>
  <c r="E144"/>
  <c r="E143"/>
  <c r="E142"/>
  <c r="E141"/>
  <c r="E140"/>
  <c r="E139"/>
  <c r="E138"/>
  <c r="E137"/>
  <c r="E136"/>
  <c r="E135"/>
  <c r="E134"/>
  <c r="E133"/>
  <c r="E131"/>
  <c r="E130"/>
  <c r="E129"/>
  <c r="E128"/>
  <c r="E127"/>
  <c r="E126"/>
  <c r="E125"/>
  <c r="E124"/>
  <c r="E123"/>
  <c r="E122"/>
  <c r="E121"/>
  <c r="E119"/>
  <c r="E118"/>
  <c r="E117"/>
  <c r="E116"/>
  <c r="E115"/>
  <c r="E114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5"/>
  <c r="E64"/>
  <c r="E63"/>
  <c r="E62"/>
  <c r="E61"/>
  <c r="E60"/>
  <c r="E59"/>
  <c r="E58"/>
  <c r="E57"/>
  <c r="E56"/>
  <c r="E55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1"/>
  <c r="E30"/>
  <c r="E29"/>
  <c r="E28"/>
  <c r="E27"/>
  <c r="E26"/>
  <c r="E25"/>
  <c r="E22"/>
  <c r="E19"/>
  <c r="E18"/>
  <c r="E16"/>
  <c r="E15"/>
  <c r="E14"/>
  <c r="E13"/>
  <c r="E12"/>
  <c r="E11"/>
  <c r="E10"/>
  <c r="E9"/>
  <c r="E3" s="1"/>
  <c r="E8"/>
  <c r="E7"/>
  <c r="F37" l="1"/>
  <c r="F71"/>
  <c r="F95"/>
  <c r="F121"/>
  <c r="F231"/>
  <c r="F263"/>
  <c r="F70"/>
  <c r="F94"/>
  <c r="F128"/>
  <c r="F154"/>
  <c r="F187"/>
  <c r="F254"/>
  <c r="F25"/>
  <c r="F35"/>
  <c r="F43"/>
  <c r="F51"/>
  <c r="F60"/>
  <c r="F127"/>
  <c r="F153"/>
  <c r="F161"/>
  <c r="F169"/>
  <c r="F177"/>
  <c r="F186"/>
  <c r="F194"/>
  <c r="F202"/>
  <c r="F210"/>
  <c r="F218"/>
  <c r="F45"/>
  <c r="F87"/>
  <c r="F103"/>
  <c r="F129"/>
  <c r="F247"/>
  <c r="F279"/>
  <c r="F78"/>
  <c r="F102"/>
  <c r="F137"/>
  <c r="F162"/>
  <c r="F178"/>
  <c r="F203"/>
  <c r="F219"/>
  <c r="F238"/>
  <c r="F270"/>
  <c r="F11"/>
  <c r="F34"/>
  <c r="F42"/>
  <c r="F50"/>
  <c r="F59"/>
  <c r="F68"/>
  <c r="F76"/>
  <c r="F84"/>
  <c r="F92"/>
  <c r="F100"/>
  <c r="F108"/>
  <c r="F117"/>
  <c r="F152"/>
  <c r="F160"/>
  <c r="F168"/>
  <c r="F176"/>
  <c r="F201"/>
  <c r="F209"/>
  <c r="F217"/>
  <c r="F225"/>
  <c r="F236"/>
  <c r="F244"/>
  <c r="F252"/>
  <c r="F260"/>
  <c r="F268"/>
  <c r="F276"/>
  <c r="F255"/>
  <c r="F262"/>
  <c r="F19"/>
  <c r="F41"/>
  <c r="F49"/>
  <c r="F67"/>
  <c r="F75"/>
  <c r="F83"/>
  <c r="F91"/>
  <c r="F99"/>
  <c r="F107"/>
  <c r="F116"/>
  <c r="F125"/>
  <c r="F134"/>
  <c r="F142"/>
  <c r="F235"/>
  <c r="F243"/>
  <c r="F251"/>
  <c r="F259"/>
  <c r="F267"/>
  <c r="F275"/>
  <c r="F227"/>
  <c r="F20"/>
  <c r="F85"/>
  <c r="F220"/>
  <c r="F204"/>
  <c r="F180"/>
  <c r="F135"/>
  <c r="F114"/>
  <c r="F228"/>
  <c r="F146"/>
  <c r="F21"/>
  <c r="F89"/>
  <c r="F212"/>
  <c r="F192"/>
  <c r="F143"/>
  <c r="F57"/>
  <c r="F32"/>
  <c r="F113"/>
  <c r="F16"/>
  <c r="F12"/>
  <c r="F8"/>
  <c r="F81"/>
  <c r="F17"/>
  <c r="F216"/>
  <c r="F196"/>
  <c r="F277"/>
  <c r="F273"/>
  <c r="F269"/>
  <c r="F265"/>
  <c r="F261"/>
  <c r="F257"/>
  <c r="F253"/>
  <c r="F249"/>
  <c r="F245"/>
  <c r="F241"/>
  <c r="F237"/>
  <c r="F233"/>
  <c r="F229"/>
  <c r="F179"/>
  <c r="F175"/>
  <c r="F171"/>
  <c r="F167"/>
  <c r="F163"/>
  <c r="F159"/>
  <c r="F155"/>
  <c r="F151"/>
  <c r="F147"/>
  <c r="F130"/>
  <c r="F126"/>
  <c r="F122"/>
  <c r="F109"/>
  <c r="F105"/>
  <c r="F101"/>
  <c r="F97"/>
  <c r="F93"/>
  <c r="F73"/>
  <c r="F69"/>
  <c r="F52"/>
  <c r="F48"/>
  <c r="F44"/>
  <c r="F40"/>
  <c r="F36"/>
  <c r="F31"/>
  <c r="F27"/>
  <c r="F224"/>
  <c r="F188"/>
  <c r="F61"/>
  <c r="F13"/>
  <c r="F66"/>
  <c r="F33"/>
  <c r="F24"/>
  <c r="F208"/>
  <c r="F184"/>
  <c r="F139"/>
  <c r="F23"/>
  <c r="F193"/>
  <c r="F189"/>
  <c r="F185"/>
  <c r="F181"/>
  <c r="F144"/>
  <c r="F140"/>
  <c r="F136"/>
  <c r="F132"/>
  <c r="F119"/>
  <c r="F115"/>
  <c r="F62"/>
  <c r="F58"/>
  <c r="F54"/>
  <c r="F14"/>
  <c r="F10"/>
  <c r="F226"/>
  <c r="F120"/>
  <c r="F77"/>
  <c r="F22"/>
  <c r="F200"/>
  <c r="F118"/>
  <c r="F65"/>
  <c r="F9"/>
  <c r="F18"/>
  <c r="F30"/>
  <c r="F74"/>
  <c r="F82"/>
  <c r="F90"/>
  <c r="F98"/>
  <c r="F106"/>
  <c r="F124"/>
  <c r="F133"/>
  <c r="F141"/>
  <c r="F150"/>
  <c r="F158"/>
  <c r="F166"/>
  <c r="F174"/>
  <c r="F183"/>
  <c r="F191"/>
  <c r="F199"/>
  <c r="F207"/>
  <c r="F215"/>
  <c r="F223"/>
  <c r="F234"/>
  <c r="F242"/>
  <c r="F250"/>
  <c r="F258"/>
  <c r="F266"/>
  <c r="F274"/>
  <c r="F53"/>
  <c r="F79"/>
  <c r="F111"/>
  <c r="F138"/>
  <c r="F239"/>
  <c r="F271"/>
  <c r="F26"/>
  <c r="F86"/>
  <c r="F110"/>
  <c r="F145"/>
  <c r="F170"/>
  <c r="F195"/>
  <c r="F211"/>
  <c r="F230"/>
  <c r="F278"/>
  <c r="F29"/>
  <c r="F39"/>
  <c r="F47"/>
  <c r="F56"/>
  <c r="F64"/>
  <c r="F123"/>
  <c r="F131"/>
  <c r="F149"/>
  <c r="F157"/>
  <c r="F165"/>
  <c r="F173"/>
  <c r="F182"/>
  <c r="F190"/>
  <c r="F198"/>
  <c r="F206"/>
  <c r="F214"/>
  <c r="F222"/>
  <c r="F246"/>
  <c r="F7"/>
  <c r="F15"/>
  <c r="F28"/>
  <c r="F38"/>
  <c r="F46"/>
  <c r="F55"/>
  <c r="F63"/>
  <c r="F72"/>
  <c r="F80"/>
  <c r="F88"/>
  <c r="F96"/>
  <c r="F104"/>
  <c r="F112"/>
  <c r="F148"/>
  <c r="F156"/>
  <c r="F164"/>
  <c r="F172"/>
  <c r="F197"/>
  <c r="F205"/>
  <c r="F213"/>
  <c r="F221"/>
  <c r="F232"/>
  <c r="F240"/>
  <c r="F248"/>
  <c r="F256"/>
  <c r="F264"/>
  <c r="F272"/>
</calcChain>
</file>

<file path=xl/sharedStrings.xml><?xml version="1.0" encoding="utf-8"?>
<sst xmlns="http://schemas.openxmlformats.org/spreadsheetml/2006/main" count="1004" uniqueCount="148">
  <si>
    <t xml:space="preserve">    Rio de Janeiro</t>
  </si>
  <si>
    <t xml:space="preserve">    Itaguaí</t>
  </si>
  <si>
    <t xml:space="preserve">    Macacu-Caceribu</t>
  </si>
  <si>
    <t xml:space="preserve">    Serrana</t>
  </si>
  <si>
    <t xml:space="preserve">    Vassouras</t>
  </si>
  <si>
    <t xml:space="preserve">  Metropolitana do Rio de Janeiro</t>
  </si>
  <si>
    <t xml:space="preserve">    Baía da Ilha Grande</t>
  </si>
  <si>
    <t xml:space="preserve">    Barra do Piraí</t>
  </si>
  <si>
    <t xml:space="preserve">    Vale do Paraíba Fluminense</t>
  </si>
  <si>
    <t xml:space="preserve">  Sul Fluminense</t>
  </si>
  <si>
    <t xml:space="preserve">    Lagos</t>
  </si>
  <si>
    <t xml:space="preserve">    Bacia de São João</t>
  </si>
  <si>
    <t xml:space="preserve">  Baixadas</t>
  </si>
  <si>
    <t xml:space="preserve">    Santa Maria Madalena</t>
  </si>
  <si>
    <t xml:space="preserve">    Nova Friburgo</t>
  </si>
  <si>
    <t xml:space="preserve">    Cantagalo-Cordeiro</t>
  </si>
  <si>
    <t xml:space="preserve">    Três Rios</t>
  </si>
  <si>
    <t xml:space="preserve">  Centro Fluminense</t>
  </si>
  <si>
    <t xml:space="preserve">    Macaé</t>
  </si>
  <si>
    <t xml:space="preserve">    Campos dos Goytacazes</t>
  </si>
  <si>
    <t xml:space="preserve">  Norte Fluminense</t>
  </si>
  <si>
    <t xml:space="preserve">    Santo Antônio de Pádua</t>
  </si>
  <si>
    <t xml:space="preserve">    Itaperuna</t>
  </si>
  <si>
    <t xml:space="preserve">  Noroeste Fluminense</t>
  </si>
  <si>
    <t>Rio de Janeiro</t>
  </si>
  <si>
    <t>Valor da produção (Mil Reais)</t>
  </si>
  <si>
    <t>Área colhida (Hectares)</t>
  </si>
  <si>
    <t>Área destinada à colheita (Hectares)</t>
  </si>
  <si>
    <t>Área plantada (Hectares)</t>
  </si>
  <si>
    <t>Ano - 2019</t>
  </si>
  <si>
    <t>Ano - 2018</t>
  </si>
  <si>
    <t>Ano - 2017</t>
  </si>
  <si>
    <t>Ano - 2016</t>
  </si>
  <si>
    <t>Produto das lavouras permanentes - Total</t>
  </si>
  <si>
    <t>Produto das lavouras temporárias - Total</t>
  </si>
  <si>
    <t>Tabela 1612 - Área plantada, área colhida, quantidade produzida, rendimento médio e valor da produção das lavouras temporárias</t>
  </si>
  <si>
    <t>Microrregião</t>
  </si>
  <si>
    <t>Mesorregião</t>
  </si>
  <si>
    <t>UF</t>
  </si>
  <si>
    <t>Rio_Rural</t>
  </si>
  <si>
    <t>Sim</t>
  </si>
  <si>
    <t>Não</t>
  </si>
  <si>
    <t>Bom Jesus do Itabapoana</t>
  </si>
  <si>
    <t>Italva</t>
  </si>
  <si>
    <t>Itaperuna</t>
  </si>
  <si>
    <t>Laje do Muriaé</t>
  </si>
  <si>
    <t>Natividade</t>
  </si>
  <si>
    <t>Porciúncula</t>
  </si>
  <si>
    <t>Varre-Sai</t>
  </si>
  <si>
    <t>Aperibé</t>
  </si>
  <si>
    <t>Cambuci</t>
  </si>
  <si>
    <t>Itaocara</t>
  </si>
  <si>
    <t>Miracema</t>
  </si>
  <si>
    <t>Santo Antônio de Pádua</t>
  </si>
  <si>
    <t>São José de Ubá</t>
  </si>
  <si>
    <t>Campos dos Goytacazes</t>
  </si>
  <si>
    <t>Cardoso Moreira</t>
  </si>
  <si>
    <t>São Fidélis</t>
  </si>
  <si>
    <t>São Francisco de Itabapoana</t>
  </si>
  <si>
    <t>São João da Barra</t>
  </si>
  <si>
    <t>Carapebus</t>
  </si>
  <si>
    <t>Conceição de Macabu</t>
  </si>
  <si>
    <t>Macaé</t>
  </si>
  <si>
    <t>Quissamã</t>
  </si>
  <si>
    <t>Areal</t>
  </si>
  <si>
    <t>Comendador Levy Gasparian</t>
  </si>
  <si>
    <t>Paraíba do Sul</t>
  </si>
  <si>
    <t>Sapucaia</t>
  </si>
  <si>
    <t>Três Rios</t>
  </si>
  <si>
    <t>Cantagalo</t>
  </si>
  <si>
    <t>Carmo</t>
  </si>
  <si>
    <t>Cordeiro</t>
  </si>
  <si>
    <t>Macuco</t>
  </si>
  <si>
    <t>Bom Jardim</t>
  </si>
  <si>
    <t>Duas Barras</t>
  </si>
  <si>
    <t>Nova Friburgo</t>
  </si>
  <si>
    <t>Sumidouro</t>
  </si>
  <si>
    <t>Santa Maria Madalena</t>
  </si>
  <si>
    <t>São Sebastião do Alto</t>
  </si>
  <si>
    <t>Trajano de Moraes</t>
  </si>
  <si>
    <t>Casimiro de Abreu</t>
  </si>
  <si>
    <t>Rio das Ostras</t>
  </si>
  <si>
    <t>Silva Jardim</t>
  </si>
  <si>
    <t>Araruama</t>
  </si>
  <si>
    <t>Armação dos Búzios</t>
  </si>
  <si>
    <t>Arraial do Cabo</t>
  </si>
  <si>
    <t>Cabo Frio</t>
  </si>
  <si>
    <t>Iguaba Grande</t>
  </si>
  <si>
    <t>São Pedro da Aldeia</t>
  </si>
  <si>
    <t>Saquarema</t>
  </si>
  <si>
    <t>Barra Mansa</t>
  </si>
  <si>
    <t>Itatiaia</t>
  </si>
  <si>
    <t>Pinheiral</t>
  </si>
  <si>
    <t>Piraí</t>
  </si>
  <si>
    <t>Porto Real</t>
  </si>
  <si>
    <t>Quatis</t>
  </si>
  <si>
    <t>Resende</t>
  </si>
  <si>
    <t>Rio Claro</t>
  </si>
  <si>
    <t>Volta Redonda</t>
  </si>
  <si>
    <t>Barra do Piraí</t>
  </si>
  <si>
    <t>Rio das Flores</t>
  </si>
  <si>
    <t>Valença</t>
  </si>
  <si>
    <t>Angra dos Reis</t>
  </si>
  <si>
    <t>Paraty</t>
  </si>
  <si>
    <t>Engenheiro Paulo de Frontin</t>
  </si>
  <si>
    <t>Mendes</t>
  </si>
  <si>
    <t>Miguel Pereira</t>
  </si>
  <si>
    <t>Paracambi</t>
  </si>
  <si>
    <t>Paty do Alferes</t>
  </si>
  <si>
    <t>Vassouras</t>
  </si>
  <si>
    <t>Petrópolis</t>
  </si>
  <si>
    <t>São José do Vale do Rio Preto</t>
  </si>
  <si>
    <t>Teresópolis</t>
  </si>
  <si>
    <t>Cachoeiras de Macacu</t>
  </si>
  <si>
    <t>Rio Bonito</t>
  </si>
  <si>
    <t>Itaguaí</t>
  </si>
  <si>
    <t>Mangaratiba</t>
  </si>
  <si>
    <t>Seropédica</t>
  </si>
  <si>
    <t>Belford Roxo</t>
  </si>
  <si>
    <t>Duque de Caxias</t>
  </si>
  <si>
    <t>Guapimirim</t>
  </si>
  <si>
    <t>Itaboraí</t>
  </si>
  <si>
    <t>Japeri</t>
  </si>
  <si>
    <t>Magé</t>
  </si>
  <si>
    <t>Maricá</t>
  </si>
  <si>
    <t>Mesquita</t>
  </si>
  <si>
    <t>Nilópolis</t>
  </si>
  <si>
    <t>Niterói</t>
  </si>
  <si>
    <t>Nova Iguaçu</t>
  </si>
  <si>
    <t>Queimados</t>
  </si>
  <si>
    <t>São Gonçalo</t>
  </si>
  <si>
    <t>São João de Meriti</t>
  </si>
  <si>
    <t>Tanguá</t>
  </si>
  <si>
    <t>Tabela 6780 - Número de estabelecimentos agropecuários, por tipologia, origem da orientação técnica recebida, grupos de atividade econômica e grupos de área total</t>
  </si>
  <si>
    <t>Variável - Número de estabelecimentos agropecuários (Unidades)</t>
  </si>
  <si>
    <t>Tipologia - Agricultura familiar - sim</t>
  </si>
  <si>
    <t>Tipologia - Agricultura familiar - não</t>
  </si>
  <si>
    <t>Município</t>
  </si>
  <si>
    <t>Grupos de atividade econômica</t>
  </si>
  <si>
    <t>Ano x Origem da orientação técnica recebida</t>
  </si>
  <si>
    <t>2017</t>
  </si>
  <si>
    <t>Sim Agricultura familiar</t>
  </si>
  <si>
    <t>Não Agricultura familiar</t>
  </si>
  <si>
    <t>Proporção Familiar</t>
  </si>
  <si>
    <t>Total</t>
  </si>
  <si>
    <t>Produção de lavouras temporárias</t>
  </si>
  <si>
    <t>Produção de lavouras permanentes</t>
  </si>
  <si>
    <t>-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</si>
</sst>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indexed="64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 applyAlignment="1"/>
    <xf numFmtId="0" fontId="0" fillId="2" borderId="0" xfId="0" applyFill="1"/>
    <xf numFmtId="0" fontId="0" fillId="2" borderId="0" xfId="0" applyFill="1" applyAlignment="1"/>
    <xf numFmtId="0" fontId="1" fillId="0" borderId="0" xfId="1"/>
    <xf numFmtId="0" fontId="1" fillId="0" borderId="0" xfId="1"/>
    <xf numFmtId="0" fontId="1" fillId="0" borderId="0" xfId="1" applyAlignment="1"/>
    <xf numFmtId="0" fontId="1" fillId="2" borderId="0" xfId="1" applyFill="1"/>
    <xf numFmtId="0" fontId="1" fillId="2" borderId="0" xfId="1" applyFill="1" applyAlignment="1"/>
    <xf numFmtId="164" fontId="1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355235</xdr:colOff>
      <xdr:row>5</xdr:row>
      <xdr:rowOff>168686</xdr:rowOff>
    </xdr:from>
    <xdr:to>
      <xdr:col>11</xdr:col>
      <xdr:colOff>447015</xdr:colOff>
      <xdr:row>16</xdr:row>
      <xdr:rowOff>39478</xdr:rowOff>
    </xdr:to>
    <xdr:sp macro="" textlink="">
      <xdr:nvSpPr>
        <xdr:cNvPr id="2" name="CaixaDeTexto 1"/>
        <xdr:cNvSpPr txBox="1"/>
      </xdr:nvSpPr>
      <xdr:spPr>
        <a:xfrm>
          <a:off x="6765560" y="1121186"/>
          <a:ext cx="2530180" cy="19662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t-BR" sz="1100"/>
            <a:t>1. SERIE TEMPORAL</a:t>
          </a:r>
        </a:p>
        <a:p>
          <a:r>
            <a:rPr lang="pt-BR" sz="1100"/>
            <a:t>2. MAPAS</a:t>
          </a:r>
        </a:p>
        <a:p>
          <a:endParaRPr lang="pt-BR" sz="1100"/>
        </a:p>
        <a:p>
          <a:r>
            <a:rPr lang="pt-BR" sz="1100"/>
            <a:t>3. CAUSA CRANGE COM O PIB</a:t>
          </a:r>
          <a:r>
            <a:rPr lang="pt-BR" sz="1100" baseline="0"/>
            <a:t> AGRO</a:t>
          </a:r>
        </a:p>
        <a:p>
          <a:r>
            <a:rPr lang="pt-BR" sz="1100" baseline="0"/>
            <a:t>4. CAUSAL IMPACT</a:t>
          </a:r>
        </a:p>
        <a:p>
          <a:r>
            <a:rPr lang="pt-BR"/>
            <a:t>The Granger Causality test is </a:t>
          </a:r>
          <a:r>
            <a:rPr lang="pt-BR" b="1"/>
            <a:t>used to determine whether or not one time series is useful for forecasting another</a:t>
          </a:r>
          <a:r>
            <a:rPr lang="pt-BR"/>
            <a:t>.</a:t>
          </a:r>
        </a:p>
        <a:p>
          <a:r>
            <a:rPr lang="pt-BR"/>
            <a:t>https://google.github.io/CausalImpact/CausalImpact.html#plotting-the-results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79"/>
  <sheetViews>
    <sheetView zoomScale="190" zoomScaleNormal="190" workbookViewId="0">
      <selection activeCell="C6" sqref="C6"/>
    </sheetView>
  </sheetViews>
  <sheetFormatPr defaultRowHeight="15"/>
  <cols>
    <col min="1" max="1" width="23.7109375" style="6" customWidth="1"/>
    <col min="2" max="2" width="21.140625" style="6" customWidth="1"/>
    <col min="3" max="5" width="9.140625" style="6"/>
    <col min="6" max="6" width="14.7109375" style="6" customWidth="1"/>
    <col min="7" max="16384" width="9.140625" style="6"/>
  </cols>
  <sheetData>
    <row r="1" spans="1:6">
      <c r="A1" s="7" t="s">
        <v>133</v>
      </c>
      <c r="B1" s="7"/>
      <c r="C1" s="7"/>
      <c r="D1" s="8" t="s">
        <v>133</v>
      </c>
    </row>
    <row r="2" spans="1:6">
      <c r="A2" s="7" t="s">
        <v>134</v>
      </c>
      <c r="B2" s="7"/>
      <c r="C2" s="7"/>
      <c r="D2" s="8" t="s">
        <v>134</v>
      </c>
    </row>
    <row r="3" spans="1:6">
      <c r="A3" s="9" t="s">
        <v>135</v>
      </c>
      <c r="B3" s="9"/>
      <c r="C3" s="9"/>
      <c r="D3" s="10" t="s">
        <v>136</v>
      </c>
      <c r="E3" s="11">
        <f>MEDIAN(E7:E279)</f>
        <v>64.05820246650697</v>
      </c>
    </row>
    <row r="4" spans="1:6">
      <c r="C4" s="6" t="s">
        <v>139</v>
      </c>
      <c r="D4" s="6" t="s">
        <v>139</v>
      </c>
    </row>
    <row r="5" spans="1:6">
      <c r="A5" s="8"/>
      <c r="B5" s="8"/>
      <c r="C5" s="6" t="s">
        <v>140</v>
      </c>
      <c r="D5" s="6" t="s">
        <v>140</v>
      </c>
    </row>
    <row r="6" spans="1:6">
      <c r="A6" s="8" t="s">
        <v>137</v>
      </c>
      <c r="B6" s="8" t="s">
        <v>138</v>
      </c>
      <c r="C6" s="6" t="s">
        <v>141</v>
      </c>
      <c r="D6" s="6" t="s">
        <v>142</v>
      </c>
      <c r="E6" s="6" t="s">
        <v>143</v>
      </c>
    </row>
    <row r="7" spans="1:6">
      <c r="A7" s="8" t="s">
        <v>102</v>
      </c>
      <c r="B7" s="6" t="s">
        <v>144</v>
      </c>
      <c r="C7" s="6">
        <v>246</v>
      </c>
      <c r="D7" s="6">
        <v>174</v>
      </c>
      <c r="E7" s="11">
        <f>C7/(C7+D7)*100</f>
        <v>58.571428571428577</v>
      </c>
      <c r="F7" s="6" t="str">
        <f>IF(E7&lt;$E$3, "Não Familiar","Familiar")</f>
        <v>Não Familiar</v>
      </c>
    </row>
    <row r="8" spans="1:6">
      <c r="A8" s="8" t="s">
        <v>102</v>
      </c>
      <c r="B8" s="6" t="s">
        <v>145</v>
      </c>
      <c r="C8" s="6">
        <v>31</v>
      </c>
      <c r="D8" s="6">
        <v>19</v>
      </c>
      <c r="E8" s="11">
        <f>C8/(C8+D8)*100</f>
        <v>62</v>
      </c>
      <c r="F8" s="6" t="str">
        <f t="shared" ref="F8:F71" si="0">IF(E8&lt;$E$3, "Não Familiar","Familiar")</f>
        <v>Não Familiar</v>
      </c>
    </row>
    <row r="9" spans="1:6">
      <c r="A9" s="8" t="s">
        <v>102</v>
      </c>
      <c r="B9" s="6" t="s">
        <v>146</v>
      </c>
      <c r="C9" s="6">
        <v>71</v>
      </c>
      <c r="D9" s="6">
        <v>46</v>
      </c>
      <c r="E9" s="11">
        <f>C9/(C9+D9)*100</f>
        <v>60.683760683760681</v>
      </c>
      <c r="F9" s="6" t="str">
        <f t="shared" si="0"/>
        <v>Não Familiar</v>
      </c>
    </row>
    <row r="10" spans="1:6">
      <c r="A10" s="8" t="s">
        <v>49</v>
      </c>
      <c r="B10" s="6" t="s">
        <v>144</v>
      </c>
      <c r="C10" s="6">
        <v>203</v>
      </c>
      <c r="D10" s="6">
        <v>85</v>
      </c>
      <c r="E10" s="11">
        <f>C10/(C10+D10)*100</f>
        <v>70.486111111111114</v>
      </c>
      <c r="F10" s="6" t="str">
        <f t="shared" si="0"/>
        <v>Familiar</v>
      </c>
    </row>
    <row r="11" spans="1:6">
      <c r="A11" s="8" t="s">
        <v>49</v>
      </c>
      <c r="B11" s="6" t="s">
        <v>145</v>
      </c>
      <c r="C11" s="6">
        <v>8</v>
      </c>
      <c r="D11" s="6">
        <v>4</v>
      </c>
      <c r="E11" s="11">
        <f>C11/(C11+D11)*100</f>
        <v>66.666666666666657</v>
      </c>
      <c r="F11" s="6" t="str">
        <f t="shared" si="0"/>
        <v>Familiar</v>
      </c>
    </row>
    <row r="12" spans="1:6">
      <c r="A12" s="8" t="s">
        <v>49</v>
      </c>
      <c r="B12" s="6" t="s">
        <v>146</v>
      </c>
      <c r="C12" s="6">
        <v>1</v>
      </c>
      <c r="D12" s="6">
        <v>2</v>
      </c>
      <c r="E12" s="11">
        <f>C12/(C12+D12)*100</f>
        <v>33.333333333333329</v>
      </c>
      <c r="F12" s="6" t="str">
        <f t="shared" si="0"/>
        <v>Não Familiar</v>
      </c>
    </row>
    <row r="13" spans="1:6">
      <c r="A13" s="8" t="s">
        <v>83</v>
      </c>
      <c r="B13" s="6" t="s">
        <v>144</v>
      </c>
      <c r="C13" s="6">
        <v>391</v>
      </c>
      <c r="D13" s="6">
        <v>439</v>
      </c>
      <c r="E13" s="11">
        <f>C13/(C13+D13)*100</f>
        <v>47.108433734939759</v>
      </c>
      <c r="F13" s="6" t="str">
        <f t="shared" si="0"/>
        <v>Não Familiar</v>
      </c>
    </row>
    <row r="14" spans="1:6">
      <c r="A14" s="8" t="s">
        <v>83</v>
      </c>
      <c r="B14" s="6" t="s">
        <v>145</v>
      </c>
      <c r="C14" s="6">
        <v>77</v>
      </c>
      <c r="D14" s="6">
        <v>60</v>
      </c>
      <c r="E14" s="11">
        <f>C14/(C14+D14)*100</f>
        <v>56.20437956204379</v>
      </c>
      <c r="F14" s="6" t="str">
        <f t="shared" si="0"/>
        <v>Não Familiar</v>
      </c>
    </row>
    <row r="15" spans="1:6">
      <c r="A15" s="8" t="s">
        <v>83</v>
      </c>
      <c r="B15" s="6" t="s">
        <v>146</v>
      </c>
      <c r="C15" s="6">
        <v>84</v>
      </c>
      <c r="D15" s="6">
        <v>69</v>
      </c>
      <c r="E15" s="11">
        <f>C15/(C15+D15)*100</f>
        <v>54.901960784313729</v>
      </c>
      <c r="F15" s="6" t="str">
        <f t="shared" si="0"/>
        <v>Não Familiar</v>
      </c>
    </row>
    <row r="16" spans="1:6">
      <c r="A16" s="8" t="s">
        <v>64</v>
      </c>
      <c r="B16" s="6" t="s">
        <v>144</v>
      </c>
      <c r="C16" s="6">
        <v>36</v>
      </c>
      <c r="D16" s="6">
        <v>48</v>
      </c>
      <c r="E16" s="11">
        <f>C16/(C16+D16)*100</f>
        <v>42.857142857142854</v>
      </c>
      <c r="F16" s="6" t="str">
        <f t="shared" si="0"/>
        <v>Não Familiar</v>
      </c>
    </row>
    <row r="17" spans="1:6">
      <c r="A17" s="8" t="s">
        <v>64</v>
      </c>
      <c r="B17" s="6" t="s">
        <v>145</v>
      </c>
      <c r="C17" s="6">
        <v>4</v>
      </c>
      <c r="D17" s="6" t="s">
        <v>147</v>
      </c>
      <c r="E17" s="11"/>
      <c r="F17" s="6" t="str">
        <f t="shared" si="0"/>
        <v>Não Familiar</v>
      </c>
    </row>
    <row r="18" spans="1:6">
      <c r="A18" s="8" t="s">
        <v>64</v>
      </c>
      <c r="B18" s="6" t="s">
        <v>146</v>
      </c>
      <c r="C18" s="6">
        <v>2</v>
      </c>
      <c r="D18" s="6">
        <v>2</v>
      </c>
      <c r="E18" s="11">
        <f>C18/(C18+D18)*100</f>
        <v>50</v>
      </c>
      <c r="F18" s="6" t="str">
        <f t="shared" si="0"/>
        <v>Não Familiar</v>
      </c>
    </row>
    <row r="19" spans="1:6">
      <c r="A19" s="8" t="s">
        <v>84</v>
      </c>
      <c r="B19" s="6" t="s">
        <v>144</v>
      </c>
      <c r="C19" s="6">
        <v>14</v>
      </c>
      <c r="D19" s="6">
        <v>6</v>
      </c>
      <c r="E19" s="11">
        <f>C19/(C19+D19)*100</f>
        <v>70</v>
      </c>
      <c r="F19" s="6" t="str">
        <f t="shared" si="0"/>
        <v>Familiar</v>
      </c>
    </row>
    <row r="20" spans="1:6">
      <c r="A20" s="8" t="s">
        <v>84</v>
      </c>
      <c r="B20" s="6" t="s">
        <v>145</v>
      </c>
      <c r="C20" s="6">
        <v>2</v>
      </c>
      <c r="D20" s="6" t="s">
        <v>147</v>
      </c>
      <c r="E20" s="11"/>
      <c r="F20" s="6" t="str">
        <f t="shared" si="0"/>
        <v>Não Familiar</v>
      </c>
    </row>
    <row r="21" spans="1:6">
      <c r="A21" s="8" t="s">
        <v>84</v>
      </c>
      <c r="B21" s="6" t="s">
        <v>146</v>
      </c>
      <c r="C21" s="6">
        <v>1</v>
      </c>
      <c r="D21" s="6" t="s">
        <v>147</v>
      </c>
      <c r="E21" s="11"/>
      <c r="F21" s="6" t="str">
        <f t="shared" si="0"/>
        <v>Não Familiar</v>
      </c>
    </row>
    <row r="22" spans="1:6">
      <c r="A22" s="8" t="s">
        <v>85</v>
      </c>
      <c r="B22" s="6" t="s">
        <v>144</v>
      </c>
      <c r="C22" s="6">
        <v>6</v>
      </c>
      <c r="D22" s="6">
        <v>1</v>
      </c>
      <c r="E22" s="11">
        <f>C22/(C22+D22)*100</f>
        <v>85.714285714285708</v>
      </c>
      <c r="F22" s="6" t="str">
        <f t="shared" si="0"/>
        <v>Familiar</v>
      </c>
    </row>
    <row r="23" spans="1:6">
      <c r="A23" s="8" t="s">
        <v>85</v>
      </c>
      <c r="B23" s="6" t="s">
        <v>145</v>
      </c>
      <c r="C23" s="6">
        <v>1</v>
      </c>
      <c r="D23" s="6" t="s">
        <v>147</v>
      </c>
      <c r="E23" s="11"/>
      <c r="F23" s="6" t="str">
        <f t="shared" si="0"/>
        <v>Não Familiar</v>
      </c>
    </row>
    <row r="24" spans="1:6">
      <c r="A24" s="8" t="s">
        <v>85</v>
      </c>
      <c r="B24" s="6" t="s">
        <v>146</v>
      </c>
      <c r="C24" s="6">
        <v>1</v>
      </c>
      <c r="D24" s="6" t="s">
        <v>147</v>
      </c>
      <c r="E24" s="11"/>
      <c r="F24" s="6" t="str">
        <f t="shared" si="0"/>
        <v>Não Familiar</v>
      </c>
    </row>
    <row r="25" spans="1:6">
      <c r="A25" s="8" t="s">
        <v>99</v>
      </c>
      <c r="B25" s="6" t="s">
        <v>144</v>
      </c>
      <c r="C25" s="6">
        <v>173</v>
      </c>
      <c r="D25" s="6">
        <v>175</v>
      </c>
      <c r="E25" s="11">
        <f>C25/(C25+D25)*100</f>
        <v>49.712643678160916</v>
      </c>
      <c r="F25" s="6" t="str">
        <f t="shared" si="0"/>
        <v>Não Familiar</v>
      </c>
    </row>
    <row r="26" spans="1:6">
      <c r="A26" s="8" t="s">
        <v>99</v>
      </c>
      <c r="B26" s="6" t="s">
        <v>145</v>
      </c>
      <c r="C26" s="6">
        <v>8</v>
      </c>
      <c r="D26" s="6">
        <v>5</v>
      </c>
      <c r="E26" s="11">
        <f>C26/(C26+D26)*100</f>
        <v>61.53846153846154</v>
      </c>
      <c r="F26" s="6" t="str">
        <f t="shared" si="0"/>
        <v>Não Familiar</v>
      </c>
    </row>
    <row r="27" spans="1:6">
      <c r="A27" s="8" t="s">
        <v>99</v>
      </c>
      <c r="B27" s="6" t="s">
        <v>146</v>
      </c>
      <c r="C27" s="6">
        <v>11</v>
      </c>
      <c r="D27" s="6">
        <v>1</v>
      </c>
      <c r="E27" s="11">
        <f>C27/(C27+D27)*100</f>
        <v>91.666666666666657</v>
      </c>
      <c r="F27" s="6" t="str">
        <f t="shared" si="0"/>
        <v>Familiar</v>
      </c>
    </row>
    <row r="28" spans="1:6">
      <c r="A28" s="8" t="s">
        <v>90</v>
      </c>
      <c r="B28" s="6" t="s">
        <v>144</v>
      </c>
      <c r="C28" s="6">
        <v>395</v>
      </c>
      <c r="D28" s="6">
        <v>365</v>
      </c>
      <c r="E28" s="11">
        <f>C28/(C28+D28)*100</f>
        <v>51.973684210526315</v>
      </c>
      <c r="F28" s="6" t="str">
        <f t="shared" si="0"/>
        <v>Não Familiar</v>
      </c>
    </row>
    <row r="29" spans="1:6">
      <c r="A29" s="8" t="s">
        <v>90</v>
      </c>
      <c r="B29" s="6" t="s">
        <v>145</v>
      </c>
      <c r="C29" s="6">
        <v>55</v>
      </c>
      <c r="D29" s="6">
        <v>35</v>
      </c>
      <c r="E29" s="11">
        <f>C29/(C29+D29)*100</f>
        <v>61.111111111111114</v>
      </c>
      <c r="F29" s="6" t="str">
        <f t="shared" si="0"/>
        <v>Não Familiar</v>
      </c>
    </row>
    <row r="30" spans="1:6">
      <c r="A30" s="8" t="s">
        <v>90</v>
      </c>
      <c r="B30" s="6" t="s">
        <v>146</v>
      </c>
      <c r="C30" s="6">
        <v>9</v>
      </c>
      <c r="D30" s="6">
        <v>6</v>
      </c>
      <c r="E30" s="11">
        <f>C30/(C30+D30)*100</f>
        <v>60</v>
      </c>
      <c r="F30" s="6" t="str">
        <f t="shared" si="0"/>
        <v>Não Familiar</v>
      </c>
    </row>
    <row r="31" spans="1:6">
      <c r="A31" s="8" t="s">
        <v>118</v>
      </c>
      <c r="B31" s="6" t="s">
        <v>144</v>
      </c>
      <c r="C31" s="6">
        <v>15</v>
      </c>
      <c r="D31" s="6">
        <v>2</v>
      </c>
      <c r="E31" s="11">
        <f>C31/(C31+D31)*100</f>
        <v>88.235294117647058</v>
      </c>
      <c r="F31" s="6" t="str">
        <f t="shared" si="0"/>
        <v>Familiar</v>
      </c>
    </row>
    <row r="32" spans="1:6">
      <c r="A32" s="8" t="s">
        <v>118</v>
      </c>
      <c r="B32" s="6" t="s">
        <v>145</v>
      </c>
      <c r="C32" s="6">
        <v>1</v>
      </c>
      <c r="D32" s="6" t="s">
        <v>147</v>
      </c>
      <c r="E32" s="11"/>
      <c r="F32" s="6" t="str">
        <f t="shared" si="0"/>
        <v>Não Familiar</v>
      </c>
    </row>
    <row r="33" spans="1:6">
      <c r="A33" s="8" t="s">
        <v>118</v>
      </c>
      <c r="B33" s="6" t="s">
        <v>146</v>
      </c>
      <c r="C33" s="6" t="s">
        <v>147</v>
      </c>
      <c r="D33" s="6" t="s">
        <v>147</v>
      </c>
      <c r="E33" s="11"/>
      <c r="F33" s="6" t="str">
        <f t="shared" si="0"/>
        <v>Não Familiar</v>
      </c>
    </row>
    <row r="34" spans="1:6">
      <c r="A34" s="8" t="s">
        <v>73</v>
      </c>
      <c r="B34" s="6" t="s">
        <v>144</v>
      </c>
      <c r="C34" s="6">
        <v>728</v>
      </c>
      <c r="D34" s="6">
        <v>278</v>
      </c>
      <c r="E34" s="11">
        <f>C34/(C34+D34)*100</f>
        <v>72.365805168986086</v>
      </c>
      <c r="F34" s="6" t="str">
        <f t="shared" si="0"/>
        <v>Familiar</v>
      </c>
    </row>
    <row r="35" spans="1:6">
      <c r="A35" s="8" t="s">
        <v>73</v>
      </c>
      <c r="B35" s="6" t="s">
        <v>145</v>
      </c>
      <c r="C35" s="6">
        <v>69</v>
      </c>
      <c r="D35" s="6">
        <v>27</v>
      </c>
      <c r="E35" s="11">
        <f>C35/(C35+D35)*100</f>
        <v>71.875</v>
      </c>
      <c r="F35" s="6" t="str">
        <f t="shared" si="0"/>
        <v>Familiar</v>
      </c>
    </row>
    <row r="36" spans="1:6">
      <c r="A36" s="8" t="s">
        <v>73</v>
      </c>
      <c r="B36" s="6" t="s">
        <v>146</v>
      </c>
      <c r="C36" s="6">
        <v>92</v>
      </c>
      <c r="D36" s="6">
        <v>37</v>
      </c>
      <c r="E36" s="11">
        <f>C36/(C36+D36)*100</f>
        <v>71.31782945736434</v>
      </c>
      <c r="F36" s="6" t="str">
        <f t="shared" si="0"/>
        <v>Familiar</v>
      </c>
    </row>
    <row r="37" spans="1:6">
      <c r="A37" s="8" t="s">
        <v>42</v>
      </c>
      <c r="B37" s="6" t="s">
        <v>144</v>
      </c>
      <c r="C37" s="6">
        <v>664</v>
      </c>
      <c r="D37" s="6">
        <v>447</v>
      </c>
      <c r="E37" s="11">
        <f>C37/(C37+D37)*100</f>
        <v>59.765976597659765</v>
      </c>
      <c r="F37" s="6" t="str">
        <f t="shared" si="0"/>
        <v>Não Familiar</v>
      </c>
    </row>
    <row r="38" spans="1:6">
      <c r="A38" s="8" t="s">
        <v>42</v>
      </c>
      <c r="B38" s="6" t="s">
        <v>145</v>
      </c>
      <c r="C38" s="6">
        <v>10</v>
      </c>
      <c r="D38" s="6">
        <v>7</v>
      </c>
      <c r="E38" s="11">
        <f>C38/(C38+D38)*100</f>
        <v>58.82352941176471</v>
      </c>
      <c r="F38" s="6" t="str">
        <f t="shared" si="0"/>
        <v>Não Familiar</v>
      </c>
    </row>
    <row r="39" spans="1:6">
      <c r="A39" s="8" t="s">
        <v>42</v>
      </c>
      <c r="B39" s="6" t="s">
        <v>146</v>
      </c>
      <c r="C39" s="6">
        <v>123</v>
      </c>
      <c r="D39" s="6">
        <v>66</v>
      </c>
      <c r="E39" s="11">
        <f>C39/(C39+D39)*100</f>
        <v>65.079365079365076</v>
      </c>
      <c r="F39" s="6" t="str">
        <f t="shared" si="0"/>
        <v>Familiar</v>
      </c>
    </row>
    <row r="40" spans="1:6">
      <c r="A40" s="8" t="s">
        <v>86</v>
      </c>
      <c r="B40" s="6" t="s">
        <v>144</v>
      </c>
      <c r="C40" s="6">
        <v>248</v>
      </c>
      <c r="D40" s="6">
        <v>101</v>
      </c>
      <c r="E40" s="11">
        <f>C40/(C40+D40)*100</f>
        <v>71.060171919770781</v>
      </c>
      <c r="F40" s="6" t="str">
        <f t="shared" si="0"/>
        <v>Familiar</v>
      </c>
    </row>
    <row r="41" spans="1:6">
      <c r="A41" s="8" t="s">
        <v>86</v>
      </c>
      <c r="B41" s="6" t="s">
        <v>145</v>
      </c>
      <c r="C41" s="6">
        <v>76</v>
      </c>
      <c r="D41" s="6">
        <v>24</v>
      </c>
      <c r="E41" s="11">
        <f>C41/(C41+D41)*100</f>
        <v>76</v>
      </c>
      <c r="F41" s="6" t="str">
        <f t="shared" si="0"/>
        <v>Familiar</v>
      </c>
    </row>
    <row r="42" spans="1:6">
      <c r="A42" s="8" t="s">
        <v>86</v>
      </c>
      <c r="B42" s="6" t="s">
        <v>146</v>
      </c>
      <c r="C42" s="6">
        <v>19</v>
      </c>
      <c r="D42" s="6">
        <v>8</v>
      </c>
      <c r="E42" s="11">
        <f>C42/(C42+D42)*100</f>
        <v>70.370370370370367</v>
      </c>
      <c r="F42" s="6" t="str">
        <f t="shared" si="0"/>
        <v>Familiar</v>
      </c>
    </row>
    <row r="43" spans="1:6">
      <c r="A43" s="8" t="s">
        <v>113</v>
      </c>
      <c r="B43" s="6" t="s">
        <v>144</v>
      </c>
      <c r="C43" s="6">
        <v>1706</v>
      </c>
      <c r="D43" s="6">
        <v>456</v>
      </c>
      <c r="E43" s="11">
        <f>C43/(C43+D43)*100</f>
        <v>78.908418131359852</v>
      </c>
      <c r="F43" s="6" t="str">
        <f t="shared" si="0"/>
        <v>Familiar</v>
      </c>
    </row>
    <row r="44" spans="1:6">
      <c r="A44" s="8" t="s">
        <v>113</v>
      </c>
      <c r="B44" s="6" t="s">
        <v>145</v>
      </c>
      <c r="C44" s="6">
        <v>550</v>
      </c>
      <c r="D44" s="6">
        <v>82</v>
      </c>
      <c r="E44" s="11">
        <f>C44/(C44+D44)*100</f>
        <v>87.025316455696199</v>
      </c>
      <c r="F44" s="6" t="str">
        <f t="shared" si="0"/>
        <v>Familiar</v>
      </c>
    </row>
    <row r="45" spans="1:6">
      <c r="A45" s="8" t="s">
        <v>113</v>
      </c>
      <c r="B45" s="6" t="s">
        <v>146</v>
      </c>
      <c r="C45" s="6">
        <v>441</v>
      </c>
      <c r="D45" s="6">
        <v>82</v>
      </c>
      <c r="E45" s="11">
        <f>C45/(C45+D45)*100</f>
        <v>84.321223709369022</v>
      </c>
      <c r="F45" s="6" t="str">
        <f t="shared" si="0"/>
        <v>Familiar</v>
      </c>
    </row>
    <row r="46" spans="1:6">
      <c r="A46" s="8" t="s">
        <v>50</v>
      </c>
      <c r="B46" s="6" t="s">
        <v>144</v>
      </c>
      <c r="C46" s="6">
        <v>840</v>
      </c>
      <c r="D46" s="6">
        <v>311</v>
      </c>
      <c r="E46" s="11">
        <f>C46/(C46+D46)*100</f>
        <v>72.98001737619461</v>
      </c>
      <c r="F46" s="6" t="str">
        <f t="shared" si="0"/>
        <v>Familiar</v>
      </c>
    </row>
    <row r="47" spans="1:6">
      <c r="A47" s="8" t="s">
        <v>50</v>
      </c>
      <c r="B47" s="6" t="s">
        <v>145</v>
      </c>
      <c r="C47" s="6">
        <v>19</v>
      </c>
      <c r="D47" s="6">
        <v>6</v>
      </c>
      <c r="E47" s="11">
        <f>C47/(C47+D47)*100</f>
        <v>76</v>
      </c>
      <c r="F47" s="6" t="str">
        <f t="shared" si="0"/>
        <v>Familiar</v>
      </c>
    </row>
    <row r="48" spans="1:6">
      <c r="A48" s="8" t="s">
        <v>50</v>
      </c>
      <c r="B48" s="6" t="s">
        <v>146</v>
      </c>
      <c r="C48" s="6">
        <v>15</v>
      </c>
      <c r="D48" s="6">
        <v>11</v>
      </c>
      <c r="E48" s="11">
        <f>C48/(C48+D48)*100</f>
        <v>57.692307692307686</v>
      </c>
      <c r="F48" s="6" t="str">
        <f t="shared" si="0"/>
        <v>Não Familiar</v>
      </c>
    </row>
    <row r="49" spans="1:6">
      <c r="A49" s="8" t="s">
        <v>60</v>
      </c>
      <c r="B49" s="6" t="s">
        <v>144</v>
      </c>
      <c r="C49" s="6">
        <v>300</v>
      </c>
      <c r="D49" s="6">
        <v>249</v>
      </c>
      <c r="E49" s="11">
        <f>C49/(C49+D49)*100</f>
        <v>54.644808743169406</v>
      </c>
      <c r="F49" s="6" t="str">
        <f t="shared" si="0"/>
        <v>Não Familiar</v>
      </c>
    </row>
    <row r="50" spans="1:6">
      <c r="A50" s="8" t="s">
        <v>60</v>
      </c>
      <c r="B50" s="6" t="s">
        <v>145</v>
      </c>
      <c r="C50" s="6">
        <v>39</v>
      </c>
      <c r="D50" s="6">
        <v>21</v>
      </c>
      <c r="E50" s="11">
        <f>C50/(C50+D50)*100</f>
        <v>65</v>
      </c>
      <c r="F50" s="6" t="str">
        <f t="shared" si="0"/>
        <v>Familiar</v>
      </c>
    </row>
    <row r="51" spans="1:6">
      <c r="A51" s="8" t="s">
        <v>60</v>
      </c>
      <c r="B51" s="6" t="s">
        <v>146</v>
      </c>
      <c r="C51" s="6">
        <v>13</v>
      </c>
      <c r="D51" s="6">
        <v>2</v>
      </c>
      <c r="E51" s="11">
        <f>C51/(C51+D51)*100</f>
        <v>86.666666666666671</v>
      </c>
      <c r="F51" s="6" t="str">
        <f t="shared" si="0"/>
        <v>Familiar</v>
      </c>
    </row>
    <row r="52" spans="1:6">
      <c r="A52" s="8" t="s">
        <v>65</v>
      </c>
      <c r="B52" s="6" t="s">
        <v>144</v>
      </c>
      <c r="C52" s="6">
        <v>33</v>
      </c>
      <c r="D52" s="6">
        <v>53</v>
      </c>
      <c r="E52" s="11">
        <f>C52/(C52+D52)*100</f>
        <v>38.372093023255815</v>
      </c>
      <c r="F52" s="6" t="str">
        <f t="shared" si="0"/>
        <v>Não Familiar</v>
      </c>
    </row>
    <row r="53" spans="1:6">
      <c r="A53" s="8" t="s">
        <v>65</v>
      </c>
      <c r="B53" s="6" t="s">
        <v>145</v>
      </c>
      <c r="C53" s="6">
        <v>2</v>
      </c>
      <c r="D53" s="6">
        <v>1</v>
      </c>
      <c r="E53" s="11">
        <f>C53/(C53+D53)*100</f>
        <v>66.666666666666657</v>
      </c>
      <c r="F53" s="6" t="str">
        <f t="shared" si="0"/>
        <v>Familiar</v>
      </c>
    </row>
    <row r="54" spans="1:6">
      <c r="A54" s="8" t="s">
        <v>65</v>
      </c>
      <c r="B54" s="6" t="s">
        <v>146</v>
      </c>
      <c r="C54" s="6" t="s">
        <v>147</v>
      </c>
      <c r="D54" s="6">
        <v>1</v>
      </c>
      <c r="E54" s="11"/>
      <c r="F54" s="6" t="str">
        <f t="shared" si="0"/>
        <v>Não Familiar</v>
      </c>
    </row>
    <row r="55" spans="1:6">
      <c r="A55" s="8" t="s">
        <v>55</v>
      </c>
      <c r="B55" s="6" t="s">
        <v>144</v>
      </c>
      <c r="C55" s="6">
        <v>4972</v>
      </c>
      <c r="D55" s="6">
        <v>2817</v>
      </c>
      <c r="E55" s="11">
        <f>C55/(C55+D55)*100</f>
        <v>63.833611503402231</v>
      </c>
      <c r="F55" s="6" t="str">
        <f t="shared" si="0"/>
        <v>Não Familiar</v>
      </c>
    </row>
    <row r="56" spans="1:6">
      <c r="A56" s="8" t="s">
        <v>55</v>
      </c>
      <c r="B56" s="6" t="s">
        <v>145</v>
      </c>
      <c r="C56" s="6">
        <v>1297</v>
      </c>
      <c r="D56" s="6">
        <v>480</v>
      </c>
      <c r="E56" s="11">
        <f>C56/(C56+D56)*100</f>
        <v>72.988182329769273</v>
      </c>
      <c r="F56" s="6" t="str">
        <f t="shared" si="0"/>
        <v>Familiar</v>
      </c>
    </row>
    <row r="57" spans="1:6">
      <c r="A57" s="8" t="s">
        <v>55</v>
      </c>
      <c r="B57" s="6" t="s">
        <v>146</v>
      </c>
      <c r="C57" s="6">
        <v>155</v>
      </c>
      <c r="D57" s="6">
        <v>71</v>
      </c>
      <c r="E57" s="11">
        <f>C57/(C57+D57)*100</f>
        <v>68.584070796460168</v>
      </c>
      <c r="F57" s="6" t="str">
        <f t="shared" si="0"/>
        <v>Familiar</v>
      </c>
    </row>
    <row r="58" spans="1:6">
      <c r="A58" s="8" t="s">
        <v>69</v>
      </c>
      <c r="B58" s="6" t="s">
        <v>144</v>
      </c>
      <c r="C58" s="6">
        <v>556</v>
      </c>
      <c r="D58" s="6">
        <v>386</v>
      </c>
      <c r="E58" s="11">
        <f>C58/(C58+D58)*100</f>
        <v>59.023354564755834</v>
      </c>
      <c r="F58" s="6" t="str">
        <f t="shared" si="0"/>
        <v>Não Familiar</v>
      </c>
    </row>
    <row r="59" spans="1:6">
      <c r="A59" s="8" t="s">
        <v>69</v>
      </c>
      <c r="B59" s="6" t="s">
        <v>145</v>
      </c>
      <c r="C59" s="6">
        <v>19</v>
      </c>
      <c r="D59" s="6">
        <v>32</v>
      </c>
      <c r="E59" s="11">
        <f>C59/(C59+D59)*100</f>
        <v>37.254901960784316</v>
      </c>
      <c r="F59" s="6" t="str">
        <f t="shared" si="0"/>
        <v>Não Familiar</v>
      </c>
    </row>
    <row r="60" spans="1:6">
      <c r="A60" s="8" t="s">
        <v>69</v>
      </c>
      <c r="B60" s="6" t="s">
        <v>146</v>
      </c>
      <c r="C60" s="6">
        <v>5</v>
      </c>
      <c r="D60" s="6">
        <v>3</v>
      </c>
      <c r="E60" s="11">
        <f>C60/(C60+D60)*100</f>
        <v>62.5</v>
      </c>
      <c r="F60" s="6" t="str">
        <f t="shared" si="0"/>
        <v>Não Familiar</v>
      </c>
    </row>
    <row r="61" spans="1:6">
      <c r="A61" s="8" t="s">
        <v>56</v>
      </c>
      <c r="B61" s="6" t="s">
        <v>144</v>
      </c>
      <c r="C61" s="6">
        <v>412</v>
      </c>
      <c r="D61" s="6">
        <v>176</v>
      </c>
      <c r="E61" s="11">
        <f>C61/(C61+D61)*100</f>
        <v>70.068027210884352</v>
      </c>
      <c r="F61" s="6" t="str">
        <f t="shared" si="0"/>
        <v>Familiar</v>
      </c>
    </row>
    <row r="62" spans="1:6">
      <c r="A62" s="8" t="s">
        <v>56</v>
      </c>
      <c r="B62" s="6" t="s">
        <v>145</v>
      </c>
      <c r="C62" s="6">
        <v>100</v>
      </c>
      <c r="D62" s="6">
        <v>23</v>
      </c>
      <c r="E62" s="11">
        <f>C62/(C62+D62)*100</f>
        <v>81.300813008130078</v>
      </c>
      <c r="F62" s="6" t="str">
        <f t="shared" si="0"/>
        <v>Familiar</v>
      </c>
    </row>
    <row r="63" spans="1:6">
      <c r="A63" s="8" t="s">
        <v>56</v>
      </c>
      <c r="B63" s="6" t="s">
        <v>146</v>
      </c>
      <c r="C63" s="6">
        <v>12</v>
      </c>
      <c r="D63" s="6">
        <v>4</v>
      </c>
      <c r="E63" s="11">
        <f>C63/(C63+D63)*100</f>
        <v>75</v>
      </c>
      <c r="F63" s="6" t="str">
        <f t="shared" si="0"/>
        <v>Familiar</v>
      </c>
    </row>
    <row r="64" spans="1:6">
      <c r="A64" s="8" t="s">
        <v>70</v>
      </c>
      <c r="B64" s="6" t="s">
        <v>144</v>
      </c>
      <c r="C64" s="6">
        <v>298</v>
      </c>
      <c r="D64" s="6">
        <v>178</v>
      </c>
      <c r="E64" s="11">
        <f>C64/(C64+D64)*100</f>
        <v>62.605042016806721</v>
      </c>
      <c r="F64" s="6" t="str">
        <f t="shared" si="0"/>
        <v>Não Familiar</v>
      </c>
    </row>
    <row r="65" spans="1:6">
      <c r="A65" s="8" t="s">
        <v>70</v>
      </c>
      <c r="B65" s="6" t="s">
        <v>145</v>
      </c>
      <c r="C65" s="6">
        <v>5</v>
      </c>
      <c r="D65" s="6">
        <v>1</v>
      </c>
      <c r="E65" s="11">
        <f>C65/(C65+D65)*100</f>
        <v>83.333333333333343</v>
      </c>
      <c r="F65" s="6" t="str">
        <f t="shared" si="0"/>
        <v>Familiar</v>
      </c>
    </row>
    <row r="66" spans="1:6">
      <c r="A66" s="8" t="s">
        <v>70</v>
      </c>
      <c r="B66" s="6" t="s">
        <v>146</v>
      </c>
      <c r="C66" s="6">
        <v>1</v>
      </c>
      <c r="D66" s="6" t="s">
        <v>147</v>
      </c>
      <c r="E66" s="11"/>
      <c r="F66" s="6" t="str">
        <f t="shared" si="0"/>
        <v>Não Familiar</v>
      </c>
    </row>
    <row r="67" spans="1:6">
      <c r="A67" s="8" t="s">
        <v>80</v>
      </c>
      <c r="B67" s="6" t="s">
        <v>144</v>
      </c>
      <c r="C67" s="6">
        <v>155</v>
      </c>
      <c r="D67" s="6">
        <v>136</v>
      </c>
      <c r="E67" s="11">
        <f>C67/(C67+D67)*100</f>
        <v>53.264604810996566</v>
      </c>
      <c r="F67" s="6" t="str">
        <f t="shared" si="0"/>
        <v>Não Familiar</v>
      </c>
    </row>
    <row r="68" spans="1:6">
      <c r="A68" s="8" t="s">
        <v>80</v>
      </c>
      <c r="B68" s="6" t="s">
        <v>145</v>
      </c>
      <c r="C68" s="6">
        <v>28</v>
      </c>
      <c r="D68" s="6">
        <v>19</v>
      </c>
      <c r="E68" s="11">
        <f>C68/(C68+D68)*100</f>
        <v>59.574468085106382</v>
      </c>
      <c r="F68" s="6" t="str">
        <f t="shared" si="0"/>
        <v>Não Familiar</v>
      </c>
    </row>
    <row r="69" spans="1:6">
      <c r="A69" s="8" t="s">
        <v>80</v>
      </c>
      <c r="B69" s="6" t="s">
        <v>146</v>
      </c>
      <c r="C69" s="6">
        <v>48</v>
      </c>
      <c r="D69" s="6">
        <v>30</v>
      </c>
      <c r="E69" s="11">
        <f>C69/(C69+D69)*100</f>
        <v>61.53846153846154</v>
      </c>
      <c r="F69" s="6" t="str">
        <f t="shared" si="0"/>
        <v>Não Familiar</v>
      </c>
    </row>
    <row r="70" spans="1:6">
      <c r="A70" s="8" t="s">
        <v>61</v>
      </c>
      <c r="B70" s="6" t="s">
        <v>144</v>
      </c>
      <c r="C70" s="6">
        <v>214</v>
      </c>
      <c r="D70" s="6">
        <v>121</v>
      </c>
      <c r="E70" s="11">
        <f>C70/(C70+D70)*100</f>
        <v>63.880597014925378</v>
      </c>
      <c r="F70" s="6" t="str">
        <f t="shared" si="0"/>
        <v>Não Familiar</v>
      </c>
    </row>
    <row r="71" spans="1:6">
      <c r="A71" s="8" t="s">
        <v>61</v>
      </c>
      <c r="B71" s="6" t="s">
        <v>145</v>
      </c>
      <c r="C71" s="6">
        <v>42</v>
      </c>
      <c r="D71" s="6">
        <v>5</v>
      </c>
      <c r="E71" s="11">
        <f>C71/(C71+D71)*100</f>
        <v>89.361702127659569</v>
      </c>
      <c r="F71" s="6" t="str">
        <f t="shared" si="0"/>
        <v>Familiar</v>
      </c>
    </row>
    <row r="72" spans="1:6">
      <c r="A72" s="8" t="s">
        <v>61</v>
      </c>
      <c r="B72" s="6" t="s">
        <v>146</v>
      </c>
      <c r="C72" s="6">
        <v>34</v>
      </c>
      <c r="D72" s="6">
        <v>4</v>
      </c>
      <c r="E72" s="11">
        <f>C72/(C72+D72)*100</f>
        <v>89.473684210526315</v>
      </c>
      <c r="F72" s="6" t="str">
        <f t="shared" ref="F72:F135" si="1">IF(E72&lt;$E$3, "Não Familiar","Familiar")</f>
        <v>Familiar</v>
      </c>
    </row>
    <row r="73" spans="1:6">
      <c r="A73" s="8" t="s">
        <v>71</v>
      </c>
      <c r="B73" s="6" t="s">
        <v>144</v>
      </c>
      <c r="C73" s="6">
        <v>98</v>
      </c>
      <c r="D73" s="6">
        <v>86</v>
      </c>
      <c r="E73" s="11">
        <f>C73/(C73+D73)*100</f>
        <v>53.260869565217398</v>
      </c>
      <c r="F73" s="6" t="str">
        <f t="shared" si="1"/>
        <v>Não Familiar</v>
      </c>
    </row>
    <row r="74" spans="1:6">
      <c r="A74" s="8" t="s">
        <v>71</v>
      </c>
      <c r="B74" s="6" t="s">
        <v>145</v>
      </c>
      <c r="C74" s="6">
        <v>8</v>
      </c>
      <c r="D74" s="6">
        <v>9</v>
      </c>
      <c r="E74" s="11">
        <f>C74/(C74+D74)*100</f>
        <v>47.058823529411761</v>
      </c>
      <c r="F74" s="6" t="str">
        <f t="shared" si="1"/>
        <v>Não Familiar</v>
      </c>
    </row>
    <row r="75" spans="1:6">
      <c r="A75" s="8" t="s">
        <v>71</v>
      </c>
      <c r="B75" s="6" t="s">
        <v>146</v>
      </c>
      <c r="C75" s="6">
        <v>8</v>
      </c>
      <c r="D75" s="6">
        <v>4</v>
      </c>
      <c r="E75" s="11">
        <f>C75/(C75+D75)*100</f>
        <v>66.666666666666657</v>
      </c>
      <c r="F75" s="6" t="str">
        <f t="shared" si="1"/>
        <v>Familiar</v>
      </c>
    </row>
    <row r="76" spans="1:6">
      <c r="A76" s="8" t="s">
        <v>74</v>
      </c>
      <c r="B76" s="6" t="s">
        <v>144</v>
      </c>
      <c r="C76" s="6">
        <v>409</v>
      </c>
      <c r="D76" s="6">
        <v>161</v>
      </c>
      <c r="E76" s="11">
        <f>C76/(C76+D76)*100</f>
        <v>71.754385964912288</v>
      </c>
      <c r="F76" s="6" t="str">
        <f t="shared" si="1"/>
        <v>Familiar</v>
      </c>
    </row>
    <row r="77" spans="1:6">
      <c r="A77" s="8" t="s">
        <v>74</v>
      </c>
      <c r="B77" s="6" t="s">
        <v>145</v>
      </c>
      <c r="C77" s="6">
        <v>42</v>
      </c>
      <c r="D77" s="6">
        <v>11</v>
      </c>
      <c r="E77" s="11">
        <f>C77/(C77+D77)*100</f>
        <v>79.245283018867923</v>
      </c>
      <c r="F77" s="6" t="str">
        <f t="shared" si="1"/>
        <v>Familiar</v>
      </c>
    </row>
    <row r="78" spans="1:6">
      <c r="A78" s="8" t="s">
        <v>74</v>
      </c>
      <c r="B78" s="6" t="s">
        <v>146</v>
      </c>
      <c r="C78" s="6">
        <v>47</v>
      </c>
      <c r="D78" s="6">
        <v>27</v>
      </c>
      <c r="E78" s="11">
        <f>C78/(C78+D78)*100</f>
        <v>63.513513513513509</v>
      </c>
      <c r="F78" s="6" t="str">
        <f t="shared" si="1"/>
        <v>Não Familiar</v>
      </c>
    </row>
    <row r="79" spans="1:6">
      <c r="A79" s="8" t="s">
        <v>119</v>
      </c>
      <c r="B79" s="6" t="s">
        <v>144</v>
      </c>
      <c r="C79" s="6">
        <v>216</v>
      </c>
      <c r="D79" s="6">
        <v>172</v>
      </c>
      <c r="E79" s="11">
        <f>C79/(C79+D79)*100</f>
        <v>55.670103092783506</v>
      </c>
      <c r="F79" s="6" t="str">
        <f t="shared" si="1"/>
        <v>Não Familiar</v>
      </c>
    </row>
    <row r="80" spans="1:6">
      <c r="A80" s="8" t="s">
        <v>119</v>
      </c>
      <c r="B80" s="6" t="s">
        <v>145</v>
      </c>
      <c r="C80" s="6">
        <v>80</v>
      </c>
      <c r="D80" s="6">
        <v>42</v>
      </c>
      <c r="E80" s="11">
        <f>C80/(C80+D80)*100</f>
        <v>65.573770491803273</v>
      </c>
      <c r="F80" s="6" t="str">
        <f t="shared" si="1"/>
        <v>Familiar</v>
      </c>
    </row>
    <row r="81" spans="1:6">
      <c r="A81" s="8" t="s">
        <v>119</v>
      </c>
      <c r="B81" s="6" t="s">
        <v>146</v>
      </c>
      <c r="C81" s="6">
        <v>52</v>
      </c>
      <c r="D81" s="6">
        <v>31</v>
      </c>
      <c r="E81" s="11">
        <f>C81/(C81+D81)*100</f>
        <v>62.650602409638559</v>
      </c>
      <c r="F81" s="6" t="str">
        <f t="shared" si="1"/>
        <v>Não Familiar</v>
      </c>
    </row>
    <row r="82" spans="1:6">
      <c r="A82" s="8" t="s">
        <v>104</v>
      </c>
      <c r="B82" s="6" t="s">
        <v>144</v>
      </c>
      <c r="C82" s="6">
        <v>27</v>
      </c>
      <c r="D82" s="6">
        <v>40</v>
      </c>
      <c r="E82" s="11">
        <f>C82/(C82+D82)*100</f>
        <v>40.298507462686565</v>
      </c>
      <c r="F82" s="6" t="str">
        <f t="shared" si="1"/>
        <v>Não Familiar</v>
      </c>
    </row>
    <row r="83" spans="1:6">
      <c r="A83" s="8" t="s">
        <v>104</v>
      </c>
      <c r="B83" s="6" t="s">
        <v>145</v>
      </c>
      <c r="C83" s="6">
        <v>1</v>
      </c>
      <c r="D83" s="6">
        <v>1</v>
      </c>
      <c r="E83" s="11">
        <f>C83/(C83+D83)*100</f>
        <v>50</v>
      </c>
      <c r="F83" s="6" t="str">
        <f t="shared" si="1"/>
        <v>Não Familiar</v>
      </c>
    </row>
    <row r="84" spans="1:6">
      <c r="A84" s="8" t="s">
        <v>104</v>
      </c>
      <c r="B84" s="6" t="s">
        <v>146</v>
      </c>
      <c r="C84" s="6">
        <v>2</v>
      </c>
      <c r="D84" s="6">
        <v>1</v>
      </c>
      <c r="E84" s="11">
        <f>C84/(C84+D84)*100</f>
        <v>66.666666666666657</v>
      </c>
      <c r="F84" s="6" t="str">
        <f t="shared" si="1"/>
        <v>Familiar</v>
      </c>
    </row>
    <row r="85" spans="1:6">
      <c r="A85" s="8" t="s">
        <v>120</v>
      </c>
      <c r="B85" s="6" t="s">
        <v>144</v>
      </c>
      <c r="C85" s="6">
        <v>126</v>
      </c>
      <c r="D85" s="6">
        <v>132</v>
      </c>
      <c r="E85" s="11">
        <f>C85/(C85+D85)*100</f>
        <v>48.837209302325576</v>
      </c>
      <c r="F85" s="6" t="str">
        <f t="shared" si="1"/>
        <v>Não Familiar</v>
      </c>
    </row>
    <row r="86" spans="1:6">
      <c r="A86" s="8" t="s">
        <v>120</v>
      </c>
      <c r="B86" s="6" t="s">
        <v>145</v>
      </c>
      <c r="C86" s="6">
        <v>26</v>
      </c>
      <c r="D86" s="6">
        <v>23</v>
      </c>
      <c r="E86" s="11">
        <f>C86/(C86+D86)*100</f>
        <v>53.061224489795919</v>
      </c>
      <c r="F86" s="6" t="str">
        <f t="shared" si="1"/>
        <v>Não Familiar</v>
      </c>
    </row>
    <row r="87" spans="1:6">
      <c r="A87" s="8" t="s">
        <v>120</v>
      </c>
      <c r="B87" s="6" t="s">
        <v>146</v>
      </c>
      <c r="C87" s="6">
        <v>29</v>
      </c>
      <c r="D87" s="6">
        <v>17</v>
      </c>
      <c r="E87" s="11">
        <f>C87/(C87+D87)*100</f>
        <v>63.04347826086957</v>
      </c>
      <c r="F87" s="6" t="str">
        <f t="shared" si="1"/>
        <v>Não Familiar</v>
      </c>
    </row>
    <row r="88" spans="1:6">
      <c r="A88" s="8" t="s">
        <v>87</v>
      </c>
      <c r="B88" s="6" t="s">
        <v>144</v>
      </c>
      <c r="C88" s="6">
        <v>37</v>
      </c>
      <c r="D88" s="6">
        <v>29</v>
      </c>
      <c r="E88" s="11">
        <f>C88/(C88+D88)*100</f>
        <v>56.060606060606055</v>
      </c>
      <c r="F88" s="6" t="str">
        <f t="shared" si="1"/>
        <v>Não Familiar</v>
      </c>
    </row>
    <row r="89" spans="1:6">
      <c r="A89" s="8" t="s">
        <v>87</v>
      </c>
      <c r="B89" s="6" t="s">
        <v>145</v>
      </c>
      <c r="C89" s="6">
        <v>10</v>
      </c>
      <c r="D89" s="6">
        <v>1</v>
      </c>
      <c r="E89" s="11">
        <f>C89/(C89+D89)*100</f>
        <v>90.909090909090907</v>
      </c>
      <c r="F89" s="6" t="str">
        <f t="shared" si="1"/>
        <v>Familiar</v>
      </c>
    </row>
    <row r="90" spans="1:6">
      <c r="A90" s="8" t="s">
        <v>87</v>
      </c>
      <c r="B90" s="6" t="s">
        <v>146</v>
      </c>
      <c r="C90" s="6">
        <v>1</v>
      </c>
      <c r="D90" s="6">
        <v>2</v>
      </c>
      <c r="E90" s="11">
        <f>C90/(C90+D90)*100</f>
        <v>33.333333333333329</v>
      </c>
      <c r="F90" s="6" t="str">
        <f t="shared" si="1"/>
        <v>Não Familiar</v>
      </c>
    </row>
    <row r="91" spans="1:6">
      <c r="A91" s="8" t="s">
        <v>121</v>
      </c>
      <c r="B91" s="6" t="s">
        <v>144</v>
      </c>
      <c r="C91" s="6">
        <v>236</v>
      </c>
      <c r="D91" s="6">
        <v>212</v>
      </c>
      <c r="E91" s="11">
        <f>C91/(C91+D91)*100</f>
        <v>52.678571428571431</v>
      </c>
      <c r="F91" s="6" t="str">
        <f t="shared" si="1"/>
        <v>Não Familiar</v>
      </c>
    </row>
    <row r="92" spans="1:6">
      <c r="A92" s="8" t="s">
        <v>121</v>
      </c>
      <c r="B92" s="6" t="s">
        <v>145</v>
      </c>
      <c r="C92" s="6">
        <v>47</v>
      </c>
      <c r="D92" s="6">
        <v>30</v>
      </c>
      <c r="E92" s="11">
        <f>C92/(C92+D92)*100</f>
        <v>61.038961038961034</v>
      </c>
      <c r="F92" s="6" t="str">
        <f t="shared" si="1"/>
        <v>Não Familiar</v>
      </c>
    </row>
    <row r="93" spans="1:6">
      <c r="A93" s="8" t="s">
        <v>121</v>
      </c>
      <c r="B93" s="6" t="s">
        <v>146</v>
      </c>
      <c r="C93" s="6">
        <v>79</v>
      </c>
      <c r="D93" s="6">
        <v>57</v>
      </c>
      <c r="E93" s="11">
        <f>C93/(C93+D93)*100</f>
        <v>58.088235294117652</v>
      </c>
      <c r="F93" s="6" t="str">
        <f t="shared" si="1"/>
        <v>Não Familiar</v>
      </c>
    </row>
    <row r="94" spans="1:6">
      <c r="A94" s="8" t="s">
        <v>115</v>
      </c>
      <c r="B94" s="6" t="s">
        <v>144</v>
      </c>
      <c r="C94" s="6">
        <v>287</v>
      </c>
      <c r="D94" s="6">
        <v>147</v>
      </c>
      <c r="E94" s="11">
        <f>C94/(C94+D94)*100</f>
        <v>66.129032258064512</v>
      </c>
      <c r="F94" s="6" t="str">
        <f t="shared" si="1"/>
        <v>Familiar</v>
      </c>
    </row>
    <row r="95" spans="1:6">
      <c r="A95" s="8" t="s">
        <v>115</v>
      </c>
      <c r="B95" s="6" t="s">
        <v>145</v>
      </c>
      <c r="C95" s="6">
        <v>38</v>
      </c>
      <c r="D95" s="6">
        <v>17</v>
      </c>
      <c r="E95" s="11">
        <f>C95/(C95+D95)*100</f>
        <v>69.090909090909093</v>
      </c>
      <c r="F95" s="6" t="str">
        <f t="shared" si="1"/>
        <v>Familiar</v>
      </c>
    </row>
    <row r="96" spans="1:6">
      <c r="A96" s="8" t="s">
        <v>115</v>
      </c>
      <c r="B96" s="6" t="s">
        <v>146</v>
      </c>
      <c r="C96" s="6">
        <v>140</v>
      </c>
      <c r="D96" s="6">
        <v>57</v>
      </c>
      <c r="E96" s="11">
        <f>C96/(C96+D96)*100</f>
        <v>71.065989847715741</v>
      </c>
      <c r="F96" s="6" t="str">
        <f t="shared" si="1"/>
        <v>Familiar</v>
      </c>
    </row>
    <row r="97" spans="1:6">
      <c r="A97" s="8" t="s">
        <v>43</v>
      </c>
      <c r="B97" s="6" t="s">
        <v>144</v>
      </c>
      <c r="C97" s="6">
        <v>283</v>
      </c>
      <c r="D97" s="6">
        <v>126</v>
      </c>
      <c r="E97" s="11">
        <f>C97/(C97+D97)*100</f>
        <v>69.193154034229835</v>
      </c>
      <c r="F97" s="6" t="str">
        <f t="shared" si="1"/>
        <v>Familiar</v>
      </c>
    </row>
    <row r="98" spans="1:6">
      <c r="A98" s="8" t="s">
        <v>43</v>
      </c>
      <c r="B98" s="6" t="s">
        <v>145</v>
      </c>
      <c r="C98" s="6">
        <v>39</v>
      </c>
      <c r="D98" s="6">
        <v>6</v>
      </c>
      <c r="E98" s="11">
        <f>C98/(C98+D98)*100</f>
        <v>86.666666666666671</v>
      </c>
      <c r="F98" s="6" t="str">
        <f t="shared" si="1"/>
        <v>Familiar</v>
      </c>
    </row>
    <row r="99" spans="1:6">
      <c r="A99" s="8" t="s">
        <v>43</v>
      </c>
      <c r="B99" s="6" t="s">
        <v>146</v>
      </c>
      <c r="C99" s="6">
        <v>10</v>
      </c>
      <c r="D99" s="6">
        <v>2</v>
      </c>
      <c r="E99" s="11">
        <f>C99/(C99+D99)*100</f>
        <v>83.333333333333343</v>
      </c>
      <c r="F99" s="6" t="str">
        <f t="shared" si="1"/>
        <v>Familiar</v>
      </c>
    </row>
    <row r="100" spans="1:6">
      <c r="A100" s="8" t="s">
        <v>51</v>
      </c>
      <c r="B100" s="6" t="s">
        <v>144</v>
      </c>
      <c r="C100" s="6">
        <v>1107</v>
      </c>
      <c r="D100" s="6">
        <v>390</v>
      </c>
      <c r="E100" s="11">
        <f>C100/(C100+D100)*100</f>
        <v>73.947895791583164</v>
      </c>
      <c r="F100" s="6" t="str">
        <f t="shared" si="1"/>
        <v>Familiar</v>
      </c>
    </row>
    <row r="101" spans="1:6">
      <c r="A101" s="8" t="s">
        <v>51</v>
      </c>
      <c r="B101" s="6" t="s">
        <v>145</v>
      </c>
      <c r="C101" s="6">
        <v>74</v>
      </c>
      <c r="D101" s="6">
        <v>31</v>
      </c>
      <c r="E101" s="11">
        <f>C101/(C101+D101)*100</f>
        <v>70.476190476190482</v>
      </c>
      <c r="F101" s="6" t="str">
        <f t="shared" si="1"/>
        <v>Familiar</v>
      </c>
    </row>
    <row r="102" spans="1:6">
      <c r="A102" s="8" t="s">
        <v>51</v>
      </c>
      <c r="B102" s="6" t="s">
        <v>146</v>
      </c>
      <c r="C102" s="6">
        <v>31</v>
      </c>
      <c r="D102" s="6">
        <v>15</v>
      </c>
      <c r="E102" s="11">
        <f>C102/(C102+D102)*100</f>
        <v>67.391304347826093</v>
      </c>
      <c r="F102" s="6" t="str">
        <f t="shared" si="1"/>
        <v>Familiar</v>
      </c>
    </row>
    <row r="103" spans="1:6">
      <c r="A103" s="8" t="s">
        <v>44</v>
      </c>
      <c r="B103" s="6" t="s">
        <v>144</v>
      </c>
      <c r="C103" s="6">
        <v>959</v>
      </c>
      <c r="D103" s="6">
        <v>637</v>
      </c>
      <c r="E103" s="11">
        <f>C103/(C103+D103)*100</f>
        <v>60.087719298245609</v>
      </c>
      <c r="F103" s="6" t="str">
        <f t="shared" si="1"/>
        <v>Não Familiar</v>
      </c>
    </row>
    <row r="104" spans="1:6">
      <c r="A104" s="8" t="s">
        <v>44</v>
      </c>
      <c r="B104" s="6" t="s">
        <v>145</v>
      </c>
      <c r="C104" s="6">
        <v>16</v>
      </c>
      <c r="D104" s="6">
        <v>16</v>
      </c>
      <c r="E104" s="11">
        <f>C104/(C104+D104)*100</f>
        <v>50</v>
      </c>
      <c r="F104" s="6" t="str">
        <f t="shared" si="1"/>
        <v>Não Familiar</v>
      </c>
    </row>
    <row r="105" spans="1:6">
      <c r="A105" s="8" t="s">
        <v>44</v>
      </c>
      <c r="B105" s="6" t="s">
        <v>146</v>
      </c>
      <c r="C105" s="6">
        <v>21</v>
      </c>
      <c r="D105" s="6">
        <v>13</v>
      </c>
      <c r="E105" s="11">
        <f>C105/(C105+D105)*100</f>
        <v>61.764705882352942</v>
      </c>
      <c r="F105" s="6" t="str">
        <f t="shared" si="1"/>
        <v>Não Familiar</v>
      </c>
    </row>
    <row r="106" spans="1:6">
      <c r="A106" s="8" t="s">
        <v>91</v>
      </c>
      <c r="B106" s="6" t="s">
        <v>144</v>
      </c>
      <c r="C106" s="6">
        <v>41</v>
      </c>
      <c r="D106" s="6">
        <v>31</v>
      </c>
      <c r="E106" s="11">
        <f>C106/(C106+D106)*100</f>
        <v>56.944444444444443</v>
      </c>
      <c r="F106" s="6" t="str">
        <f t="shared" si="1"/>
        <v>Não Familiar</v>
      </c>
    </row>
    <row r="107" spans="1:6">
      <c r="A107" s="8" t="s">
        <v>91</v>
      </c>
      <c r="B107" s="6" t="s">
        <v>145</v>
      </c>
      <c r="C107" s="6">
        <v>4</v>
      </c>
      <c r="D107" s="6">
        <v>2</v>
      </c>
      <c r="E107" s="11">
        <f>C107/(C107+D107)*100</f>
        <v>66.666666666666657</v>
      </c>
      <c r="F107" s="6" t="str">
        <f t="shared" si="1"/>
        <v>Familiar</v>
      </c>
    </row>
    <row r="108" spans="1:6">
      <c r="A108" s="8" t="s">
        <v>91</v>
      </c>
      <c r="B108" s="6" t="s">
        <v>146</v>
      </c>
      <c r="C108" s="6">
        <v>1</v>
      </c>
      <c r="D108" s="6">
        <v>1</v>
      </c>
      <c r="E108" s="11">
        <f>C108/(C108+D108)*100</f>
        <v>50</v>
      </c>
      <c r="F108" s="6" t="str">
        <f t="shared" si="1"/>
        <v>Não Familiar</v>
      </c>
    </row>
    <row r="109" spans="1:6">
      <c r="A109" s="8" t="s">
        <v>122</v>
      </c>
      <c r="B109" s="6" t="s">
        <v>144</v>
      </c>
      <c r="C109" s="6">
        <v>258</v>
      </c>
      <c r="D109" s="6">
        <v>26</v>
      </c>
      <c r="E109" s="11">
        <f>C109/(C109+D109)*100</f>
        <v>90.845070422535215</v>
      </c>
      <c r="F109" s="6" t="str">
        <f t="shared" si="1"/>
        <v>Familiar</v>
      </c>
    </row>
    <row r="110" spans="1:6">
      <c r="A110" s="8" t="s">
        <v>122</v>
      </c>
      <c r="B110" s="6" t="s">
        <v>145</v>
      </c>
      <c r="C110" s="6">
        <v>117</v>
      </c>
      <c r="D110" s="6">
        <v>9</v>
      </c>
      <c r="E110" s="11">
        <f>C110/(C110+D110)*100</f>
        <v>92.857142857142861</v>
      </c>
      <c r="F110" s="6" t="str">
        <f t="shared" si="1"/>
        <v>Familiar</v>
      </c>
    </row>
    <row r="111" spans="1:6">
      <c r="A111" s="8" t="s">
        <v>122</v>
      </c>
      <c r="B111" s="6" t="s">
        <v>146</v>
      </c>
      <c r="C111" s="6">
        <v>41</v>
      </c>
      <c r="D111" s="6">
        <v>4</v>
      </c>
      <c r="E111" s="11">
        <f>C111/(C111+D111)*100</f>
        <v>91.111111111111114</v>
      </c>
      <c r="F111" s="6" t="str">
        <f t="shared" si="1"/>
        <v>Familiar</v>
      </c>
    </row>
    <row r="112" spans="1:6">
      <c r="A112" s="8" t="s">
        <v>45</v>
      </c>
      <c r="B112" s="6" t="s">
        <v>144</v>
      </c>
      <c r="C112" s="6">
        <v>238</v>
      </c>
      <c r="D112" s="6">
        <v>111</v>
      </c>
      <c r="E112" s="11">
        <f>C112/(C112+D112)*100</f>
        <v>68.194842406876788</v>
      </c>
      <c r="F112" s="6" t="str">
        <f t="shared" si="1"/>
        <v>Familiar</v>
      </c>
    </row>
    <row r="113" spans="1:6">
      <c r="A113" s="8" t="s">
        <v>45</v>
      </c>
      <c r="B113" s="6" t="s">
        <v>145</v>
      </c>
      <c r="C113" s="6">
        <v>1</v>
      </c>
      <c r="D113" s="6" t="s">
        <v>147</v>
      </c>
      <c r="E113" s="11"/>
      <c r="F113" s="6" t="str">
        <f t="shared" si="1"/>
        <v>Não Familiar</v>
      </c>
    </row>
    <row r="114" spans="1:6">
      <c r="A114" s="8" t="s">
        <v>45</v>
      </c>
      <c r="B114" s="6" t="s">
        <v>146</v>
      </c>
      <c r="C114" s="6">
        <v>11</v>
      </c>
      <c r="D114" s="6">
        <v>6</v>
      </c>
      <c r="E114" s="11">
        <f>C114/(C114+D114)*100</f>
        <v>64.705882352941174</v>
      </c>
      <c r="F114" s="6" t="str">
        <f t="shared" si="1"/>
        <v>Familiar</v>
      </c>
    </row>
    <row r="115" spans="1:6">
      <c r="A115" s="8" t="s">
        <v>62</v>
      </c>
      <c r="B115" s="6" t="s">
        <v>144</v>
      </c>
      <c r="C115" s="6">
        <v>484</v>
      </c>
      <c r="D115" s="6">
        <v>402</v>
      </c>
      <c r="E115" s="11">
        <f>C115/(C115+D115)*100</f>
        <v>54.627539503386004</v>
      </c>
      <c r="F115" s="6" t="str">
        <f t="shared" si="1"/>
        <v>Não Familiar</v>
      </c>
    </row>
    <row r="116" spans="1:6">
      <c r="A116" s="8" t="s">
        <v>62</v>
      </c>
      <c r="B116" s="6" t="s">
        <v>145</v>
      </c>
      <c r="C116" s="6">
        <v>79</v>
      </c>
      <c r="D116" s="6">
        <v>48</v>
      </c>
      <c r="E116" s="11">
        <f>C116/(C116+D116)*100</f>
        <v>62.204724409448822</v>
      </c>
      <c r="F116" s="6" t="str">
        <f t="shared" si="1"/>
        <v>Não Familiar</v>
      </c>
    </row>
    <row r="117" spans="1:6">
      <c r="A117" s="8" t="s">
        <v>62</v>
      </c>
      <c r="B117" s="6" t="s">
        <v>146</v>
      </c>
      <c r="C117" s="6">
        <v>64</v>
      </c>
      <c r="D117" s="6">
        <v>41</v>
      </c>
      <c r="E117" s="11">
        <f>C117/(C117+D117)*100</f>
        <v>60.952380952380956</v>
      </c>
      <c r="F117" s="6" t="str">
        <f t="shared" si="1"/>
        <v>Não Familiar</v>
      </c>
    </row>
    <row r="118" spans="1:6">
      <c r="A118" s="8" t="s">
        <v>72</v>
      </c>
      <c r="B118" s="6" t="s">
        <v>144</v>
      </c>
      <c r="C118" s="6">
        <v>33</v>
      </c>
      <c r="D118" s="6">
        <v>40</v>
      </c>
      <c r="E118" s="11">
        <f>C118/(C118+D118)*100</f>
        <v>45.205479452054789</v>
      </c>
      <c r="F118" s="6" t="str">
        <f t="shared" si="1"/>
        <v>Não Familiar</v>
      </c>
    </row>
    <row r="119" spans="1:6">
      <c r="A119" s="8" t="s">
        <v>72</v>
      </c>
      <c r="B119" s="6" t="s">
        <v>145</v>
      </c>
      <c r="C119" s="6">
        <v>3</v>
      </c>
      <c r="D119" s="6">
        <v>7</v>
      </c>
      <c r="E119" s="11">
        <f>C119/(C119+D119)*100</f>
        <v>30</v>
      </c>
      <c r="F119" s="6" t="str">
        <f t="shared" si="1"/>
        <v>Não Familiar</v>
      </c>
    </row>
    <row r="120" spans="1:6">
      <c r="A120" s="8" t="s">
        <v>72</v>
      </c>
      <c r="B120" s="6" t="s">
        <v>146</v>
      </c>
      <c r="C120" s="6" t="s">
        <v>147</v>
      </c>
      <c r="D120" s="6">
        <v>2</v>
      </c>
      <c r="E120" s="11"/>
      <c r="F120" s="6" t="str">
        <f t="shared" si="1"/>
        <v>Não Familiar</v>
      </c>
    </row>
    <row r="121" spans="1:6">
      <c r="A121" s="8" t="s">
        <v>123</v>
      </c>
      <c r="B121" s="6" t="s">
        <v>144</v>
      </c>
      <c r="C121" s="6">
        <v>583</v>
      </c>
      <c r="D121" s="6">
        <v>457</v>
      </c>
      <c r="E121" s="11">
        <f>C121/(C121+D121)*100</f>
        <v>56.057692307692307</v>
      </c>
      <c r="F121" s="6" t="str">
        <f t="shared" si="1"/>
        <v>Não Familiar</v>
      </c>
    </row>
    <row r="122" spans="1:6">
      <c r="A122" s="8" t="s">
        <v>123</v>
      </c>
      <c r="B122" s="6" t="s">
        <v>145</v>
      </c>
      <c r="C122" s="6">
        <v>208</v>
      </c>
      <c r="D122" s="6">
        <v>123</v>
      </c>
      <c r="E122" s="11">
        <f>C122/(C122+D122)*100</f>
        <v>62.839879154078545</v>
      </c>
      <c r="F122" s="6" t="str">
        <f t="shared" si="1"/>
        <v>Não Familiar</v>
      </c>
    </row>
    <row r="123" spans="1:6">
      <c r="A123" s="8" t="s">
        <v>123</v>
      </c>
      <c r="B123" s="6" t="s">
        <v>146</v>
      </c>
      <c r="C123" s="6">
        <v>67</v>
      </c>
      <c r="D123" s="6">
        <v>38</v>
      </c>
      <c r="E123" s="11">
        <f>C123/(C123+D123)*100</f>
        <v>63.809523809523803</v>
      </c>
      <c r="F123" s="6" t="str">
        <f t="shared" si="1"/>
        <v>Não Familiar</v>
      </c>
    </row>
    <row r="124" spans="1:6">
      <c r="A124" s="8" t="s">
        <v>116</v>
      </c>
      <c r="B124" s="6" t="s">
        <v>144</v>
      </c>
      <c r="C124" s="6">
        <v>164</v>
      </c>
      <c r="D124" s="6">
        <v>116</v>
      </c>
      <c r="E124" s="11">
        <f>C124/(C124+D124)*100</f>
        <v>58.571428571428577</v>
      </c>
      <c r="F124" s="6" t="str">
        <f t="shared" si="1"/>
        <v>Não Familiar</v>
      </c>
    </row>
    <row r="125" spans="1:6">
      <c r="A125" s="8" t="s">
        <v>116</v>
      </c>
      <c r="B125" s="6" t="s">
        <v>145</v>
      </c>
      <c r="C125" s="6">
        <v>10</v>
      </c>
      <c r="D125" s="6">
        <v>19</v>
      </c>
      <c r="E125" s="11">
        <f>C125/(C125+D125)*100</f>
        <v>34.482758620689658</v>
      </c>
      <c r="F125" s="6" t="str">
        <f t="shared" si="1"/>
        <v>Não Familiar</v>
      </c>
    </row>
    <row r="126" spans="1:6">
      <c r="A126" s="8" t="s">
        <v>116</v>
      </c>
      <c r="B126" s="6" t="s">
        <v>146</v>
      </c>
      <c r="C126" s="6">
        <v>74</v>
      </c>
      <c r="D126" s="6">
        <v>32</v>
      </c>
      <c r="E126" s="11">
        <f>C126/(C126+D126)*100</f>
        <v>69.811320754716974</v>
      </c>
      <c r="F126" s="6" t="str">
        <f t="shared" si="1"/>
        <v>Familiar</v>
      </c>
    </row>
    <row r="127" spans="1:6">
      <c r="A127" s="8" t="s">
        <v>124</v>
      </c>
      <c r="B127" s="6" t="s">
        <v>144</v>
      </c>
      <c r="C127" s="6">
        <v>149</v>
      </c>
      <c r="D127" s="6">
        <v>145</v>
      </c>
      <c r="E127" s="11">
        <f>C127/(C127+D127)*100</f>
        <v>50.680272108843539</v>
      </c>
      <c r="F127" s="6" t="str">
        <f t="shared" si="1"/>
        <v>Não Familiar</v>
      </c>
    </row>
    <row r="128" spans="1:6">
      <c r="A128" s="8" t="s">
        <v>124</v>
      </c>
      <c r="B128" s="6" t="s">
        <v>145</v>
      </c>
      <c r="C128" s="6">
        <v>23</v>
      </c>
      <c r="D128" s="6">
        <v>13</v>
      </c>
      <c r="E128" s="11">
        <f>C128/(C128+D128)*100</f>
        <v>63.888888888888886</v>
      </c>
      <c r="F128" s="6" t="str">
        <f t="shared" si="1"/>
        <v>Não Familiar</v>
      </c>
    </row>
    <row r="129" spans="1:6">
      <c r="A129" s="8" t="s">
        <v>124</v>
      </c>
      <c r="B129" s="6" t="s">
        <v>146</v>
      </c>
      <c r="C129" s="6">
        <v>41</v>
      </c>
      <c r="D129" s="6">
        <v>21</v>
      </c>
      <c r="E129" s="11">
        <f>C129/(C129+D129)*100</f>
        <v>66.129032258064512</v>
      </c>
      <c r="F129" s="6" t="str">
        <f t="shared" si="1"/>
        <v>Familiar</v>
      </c>
    </row>
    <row r="130" spans="1:6">
      <c r="A130" s="8" t="s">
        <v>105</v>
      </c>
      <c r="B130" s="6" t="s">
        <v>144</v>
      </c>
      <c r="C130" s="6">
        <v>15</v>
      </c>
      <c r="D130" s="6">
        <v>26</v>
      </c>
      <c r="E130" s="11">
        <f>C130/(C130+D130)*100</f>
        <v>36.585365853658537</v>
      </c>
      <c r="F130" s="6" t="str">
        <f t="shared" si="1"/>
        <v>Não Familiar</v>
      </c>
    </row>
    <row r="131" spans="1:6">
      <c r="A131" s="8" t="s">
        <v>105</v>
      </c>
      <c r="B131" s="6" t="s">
        <v>145</v>
      </c>
      <c r="C131" s="6">
        <v>2</v>
      </c>
      <c r="D131" s="6">
        <v>2</v>
      </c>
      <c r="E131" s="11">
        <f>C131/(C131+D131)*100</f>
        <v>50</v>
      </c>
      <c r="F131" s="6" t="str">
        <f t="shared" si="1"/>
        <v>Não Familiar</v>
      </c>
    </row>
    <row r="132" spans="1:6">
      <c r="A132" s="8" t="s">
        <v>105</v>
      </c>
      <c r="B132" s="6" t="s">
        <v>146</v>
      </c>
      <c r="C132" s="6">
        <v>6</v>
      </c>
      <c r="D132" s="6" t="s">
        <v>147</v>
      </c>
      <c r="E132" s="11"/>
      <c r="F132" s="6" t="str">
        <f t="shared" si="1"/>
        <v>Não Familiar</v>
      </c>
    </row>
    <row r="133" spans="1:6">
      <c r="A133" s="8" t="s">
        <v>125</v>
      </c>
      <c r="B133" s="6" t="s">
        <v>144</v>
      </c>
      <c r="C133" s="6">
        <v>50</v>
      </c>
      <c r="D133" s="6">
        <v>6</v>
      </c>
      <c r="E133" s="11">
        <f>C133/(C133+D133)*100</f>
        <v>89.285714285714292</v>
      </c>
      <c r="F133" s="6" t="str">
        <f t="shared" si="1"/>
        <v>Familiar</v>
      </c>
    </row>
    <row r="134" spans="1:6">
      <c r="A134" s="8" t="s">
        <v>125</v>
      </c>
      <c r="B134" s="6" t="s">
        <v>145</v>
      </c>
      <c r="C134" s="6">
        <v>9</v>
      </c>
      <c r="D134" s="6">
        <v>1</v>
      </c>
      <c r="E134" s="11">
        <f>C134/(C134+D134)*100</f>
        <v>90</v>
      </c>
      <c r="F134" s="6" t="str">
        <f t="shared" si="1"/>
        <v>Familiar</v>
      </c>
    </row>
    <row r="135" spans="1:6">
      <c r="A135" s="8" t="s">
        <v>125</v>
      </c>
      <c r="B135" s="6" t="s">
        <v>146</v>
      </c>
      <c r="C135" s="6">
        <v>21</v>
      </c>
      <c r="D135" s="6">
        <v>2</v>
      </c>
      <c r="E135" s="11">
        <f>C135/(C135+D135)*100</f>
        <v>91.304347826086953</v>
      </c>
      <c r="F135" s="6" t="str">
        <f t="shared" si="1"/>
        <v>Familiar</v>
      </c>
    </row>
    <row r="136" spans="1:6">
      <c r="A136" s="8" t="s">
        <v>106</v>
      </c>
      <c r="B136" s="6" t="s">
        <v>144</v>
      </c>
      <c r="C136" s="6">
        <v>96</v>
      </c>
      <c r="D136" s="6">
        <v>107</v>
      </c>
      <c r="E136" s="11">
        <f>C136/(C136+D136)*100</f>
        <v>47.290640394088669</v>
      </c>
      <c r="F136" s="6" t="str">
        <f t="shared" ref="F136:F199" si="2">IF(E136&lt;$E$3, "Não Familiar","Familiar")</f>
        <v>Não Familiar</v>
      </c>
    </row>
    <row r="137" spans="1:6">
      <c r="A137" s="8" t="s">
        <v>106</v>
      </c>
      <c r="B137" s="6" t="s">
        <v>145</v>
      </c>
      <c r="C137" s="6">
        <v>6</v>
      </c>
      <c r="D137" s="6">
        <v>5</v>
      </c>
      <c r="E137" s="11">
        <f>C137/(C137+D137)*100</f>
        <v>54.54545454545454</v>
      </c>
      <c r="F137" s="6" t="str">
        <f t="shared" si="2"/>
        <v>Não Familiar</v>
      </c>
    </row>
    <row r="138" spans="1:6">
      <c r="A138" s="8" t="s">
        <v>106</v>
      </c>
      <c r="B138" s="6" t="s">
        <v>146</v>
      </c>
      <c r="C138" s="6">
        <v>12</v>
      </c>
      <c r="D138" s="6">
        <v>6</v>
      </c>
      <c r="E138" s="11">
        <f>C138/(C138+D138)*100</f>
        <v>66.666666666666657</v>
      </c>
      <c r="F138" s="6" t="str">
        <f t="shared" si="2"/>
        <v>Familiar</v>
      </c>
    </row>
    <row r="139" spans="1:6">
      <c r="A139" s="8" t="s">
        <v>52</v>
      </c>
      <c r="B139" s="6" t="s">
        <v>144</v>
      </c>
      <c r="C139" s="6">
        <v>170</v>
      </c>
      <c r="D139" s="6">
        <v>217</v>
      </c>
      <c r="E139" s="11">
        <f>C139/(C139+D139)*100</f>
        <v>43.927648578811365</v>
      </c>
      <c r="F139" s="6" t="str">
        <f t="shared" si="2"/>
        <v>Não Familiar</v>
      </c>
    </row>
    <row r="140" spans="1:6">
      <c r="A140" s="8" t="s">
        <v>52</v>
      </c>
      <c r="B140" s="6" t="s">
        <v>145</v>
      </c>
      <c r="C140" s="6">
        <v>6</v>
      </c>
      <c r="D140" s="6">
        <v>4</v>
      </c>
      <c r="E140" s="11">
        <f>C140/(C140+D140)*100</f>
        <v>60</v>
      </c>
      <c r="F140" s="6" t="str">
        <f t="shared" si="2"/>
        <v>Não Familiar</v>
      </c>
    </row>
    <row r="141" spans="1:6">
      <c r="A141" s="8" t="s">
        <v>52</v>
      </c>
      <c r="B141" s="6" t="s">
        <v>146</v>
      </c>
      <c r="C141" s="6">
        <v>6</v>
      </c>
      <c r="D141" s="6">
        <v>4</v>
      </c>
      <c r="E141" s="11">
        <f>C141/(C141+D141)*100</f>
        <v>60</v>
      </c>
      <c r="F141" s="6" t="str">
        <f t="shared" si="2"/>
        <v>Não Familiar</v>
      </c>
    </row>
    <row r="142" spans="1:6">
      <c r="A142" s="8" t="s">
        <v>46</v>
      </c>
      <c r="B142" s="6" t="s">
        <v>144</v>
      </c>
      <c r="C142" s="6">
        <v>445</v>
      </c>
      <c r="D142" s="6">
        <v>258</v>
      </c>
      <c r="E142" s="11">
        <f>C142/(C142+D142)*100</f>
        <v>63.300142247510671</v>
      </c>
      <c r="F142" s="6" t="str">
        <f t="shared" si="2"/>
        <v>Não Familiar</v>
      </c>
    </row>
    <row r="143" spans="1:6">
      <c r="A143" s="8" t="s">
        <v>46</v>
      </c>
      <c r="B143" s="6" t="s">
        <v>145</v>
      </c>
      <c r="C143" s="6">
        <v>10</v>
      </c>
      <c r="D143" s="6">
        <v>6</v>
      </c>
      <c r="E143" s="11">
        <f>C143/(C143+D143)*100</f>
        <v>62.5</v>
      </c>
      <c r="F143" s="6" t="str">
        <f t="shared" si="2"/>
        <v>Não Familiar</v>
      </c>
    </row>
    <row r="144" spans="1:6">
      <c r="A144" s="8" t="s">
        <v>46</v>
      </c>
      <c r="B144" s="6" t="s">
        <v>146</v>
      </c>
      <c r="C144" s="6">
        <v>52</v>
      </c>
      <c r="D144" s="6">
        <v>12</v>
      </c>
      <c r="E144" s="11">
        <f>C144/(C144+D144)*100</f>
        <v>81.25</v>
      </c>
      <c r="F144" s="6" t="str">
        <f t="shared" si="2"/>
        <v>Familiar</v>
      </c>
    </row>
    <row r="145" spans="1:6">
      <c r="A145" s="8" t="s">
        <v>127</v>
      </c>
      <c r="B145" s="6" t="s">
        <v>144</v>
      </c>
      <c r="C145" s="6">
        <v>8</v>
      </c>
      <c r="D145" s="6">
        <v>14</v>
      </c>
      <c r="E145" s="11">
        <f>C145/(C145+D145)*100</f>
        <v>36.363636363636367</v>
      </c>
      <c r="F145" s="6" t="str">
        <f t="shared" si="2"/>
        <v>Não Familiar</v>
      </c>
    </row>
    <row r="146" spans="1:6">
      <c r="A146" s="8" t="s">
        <v>127</v>
      </c>
      <c r="B146" s="6" t="s">
        <v>145</v>
      </c>
      <c r="C146" s="6" t="s">
        <v>147</v>
      </c>
      <c r="D146" s="6">
        <v>2</v>
      </c>
      <c r="E146" s="11"/>
      <c r="F146" s="6" t="str">
        <f t="shared" si="2"/>
        <v>Não Familiar</v>
      </c>
    </row>
    <row r="147" spans="1:6">
      <c r="A147" s="8" t="s">
        <v>127</v>
      </c>
      <c r="B147" s="6" t="s">
        <v>146</v>
      </c>
      <c r="C147" s="6">
        <v>2</v>
      </c>
      <c r="D147" s="6">
        <v>3</v>
      </c>
      <c r="E147" s="11">
        <f>C147/(C147+D147)*100</f>
        <v>40</v>
      </c>
      <c r="F147" s="6" t="str">
        <f t="shared" si="2"/>
        <v>Não Familiar</v>
      </c>
    </row>
    <row r="148" spans="1:6">
      <c r="A148" s="8" t="s">
        <v>75</v>
      </c>
      <c r="B148" s="6" t="s">
        <v>144</v>
      </c>
      <c r="C148" s="6">
        <v>1693</v>
      </c>
      <c r="D148" s="6">
        <v>364</v>
      </c>
      <c r="E148" s="11">
        <f>C148/(C148+D148)*100</f>
        <v>82.304326689353431</v>
      </c>
      <c r="F148" s="6" t="str">
        <f t="shared" si="2"/>
        <v>Familiar</v>
      </c>
    </row>
    <row r="149" spans="1:6">
      <c r="A149" s="8" t="s">
        <v>75</v>
      </c>
      <c r="B149" s="6" t="s">
        <v>145</v>
      </c>
      <c r="C149" s="6">
        <v>57</v>
      </c>
      <c r="D149" s="6">
        <v>23</v>
      </c>
      <c r="E149" s="11">
        <f>C149/(C149+D149)*100</f>
        <v>71.25</v>
      </c>
      <c r="F149" s="6" t="str">
        <f t="shared" si="2"/>
        <v>Familiar</v>
      </c>
    </row>
    <row r="150" spans="1:6">
      <c r="A150" s="8" t="s">
        <v>75</v>
      </c>
      <c r="B150" s="6" t="s">
        <v>146</v>
      </c>
      <c r="C150" s="6">
        <v>143</v>
      </c>
      <c r="D150" s="6">
        <v>48</v>
      </c>
      <c r="E150" s="11">
        <f>C150/(C150+D150)*100</f>
        <v>74.869109947643977</v>
      </c>
      <c r="F150" s="6" t="str">
        <f t="shared" si="2"/>
        <v>Familiar</v>
      </c>
    </row>
    <row r="151" spans="1:6">
      <c r="A151" s="8" t="s">
        <v>128</v>
      </c>
      <c r="B151" s="6" t="s">
        <v>144</v>
      </c>
      <c r="C151" s="6">
        <v>466</v>
      </c>
      <c r="D151" s="6">
        <v>110</v>
      </c>
      <c r="E151" s="11">
        <f>C151/(C151+D151)*100</f>
        <v>80.902777777777786</v>
      </c>
      <c r="F151" s="6" t="str">
        <f t="shared" si="2"/>
        <v>Familiar</v>
      </c>
    </row>
    <row r="152" spans="1:6">
      <c r="A152" s="8" t="s">
        <v>128</v>
      </c>
      <c r="B152" s="6" t="s">
        <v>145</v>
      </c>
      <c r="C152" s="6">
        <v>154</v>
      </c>
      <c r="D152" s="6">
        <v>25</v>
      </c>
      <c r="E152" s="11">
        <f>C152/(C152+D152)*100</f>
        <v>86.033519553072622</v>
      </c>
      <c r="F152" s="6" t="str">
        <f t="shared" si="2"/>
        <v>Familiar</v>
      </c>
    </row>
    <row r="153" spans="1:6">
      <c r="A153" s="8" t="s">
        <v>128</v>
      </c>
      <c r="B153" s="6" t="s">
        <v>146</v>
      </c>
      <c r="C153" s="6">
        <v>55</v>
      </c>
      <c r="D153" s="6">
        <v>11</v>
      </c>
      <c r="E153" s="11">
        <f>C153/(C153+D153)*100</f>
        <v>83.333333333333343</v>
      </c>
      <c r="F153" s="6" t="str">
        <f t="shared" si="2"/>
        <v>Familiar</v>
      </c>
    </row>
    <row r="154" spans="1:6">
      <c r="A154" s="8" t="s">
        <v>107</v>
      </c>
      <c r="B154" s="6" t="s">
        <v>144</v>
      </c>
      <c r="C154" s="6">
        <v>207</v>
      </c>
      <c r="D154" s="6">
        <v>167</v>
      </c>
      <c r="E154" s="11">
        <f>C154/(C154+D154)*100</f>
        <v>55.347593582887697</v>
      </c>
      <c r="F154" s="6" t="str">
        <f t="shared" si="2"/>
        <v>Não Familiar</v>
      </c>
    </row>
    <row r="155" spans="1:6">
      <c r="A155" s="8" t="s">
        <v>107</v>
      </c>
      <c r="B155" s="6" t="s">
        <v>145</v>
      </c>
      <c r="C155" s="6">
        <v>21</v>
      </c>
      <c r="D155" s="6">
        <v>19</v>
      </c>
      <c r="E155" s="11">
        <f>C155/(C155+D155)*100</f>
        <v>52.5</v>
      </c>
      <c r="F155" s="6" t="str">
        <f t="shared" si="2"/>
        <v>Não Familiar</v>
      </c>
    </row>
    <row r="156" spans="1:6">
      <c r="A156" s="8" t="s">
        <v>107</v>
      </c>
      <c r="B156" s="6" t="s">
        <v>146</v>
      </c>
      <c r="C156" s="6">
        <v>110</v>
      </c>
      <c r="D156" s="6">
        <v>78</v>
      </c>
      <c r="E156" s="11">
        <f>C156/(C156+D156)*100</f>
        <v>58.51063829787234</v>
      </c>
      <c r="F156" s="6" t="str">
        <f t="shared" si="2"/>
        <v>Não Familiar</v>
      </c>
    </row>
    <row r="157" spans="1:6">
      <c r="A157" s="8" t="s">
        <v>66</v>
      </c>
      <c r="B157" s="6" t="s">
        <v>144</v>
      </c>
      <c r="C157" s="6">
        <v>166</v>
      </c>
      <c r="D157" s="6">
        <v>148</v>
      </c>
      <c r="E157" s="11">
        <f>C157/(C157+D157)*100</f>
        <v>52.866242038216562</v>
      </c>
      <c r="F157" s="6" t="str">
        <f t="shared" si="2"/>
        <v>Não Familiar</v>
      </c>
    </row>
    <row r="158" spans="1:6">
      <c r="A158" s="8" t="s">
        <v>66</v>
      </c>
      <c r="B158" s="6" t="s">
        <v>145</v>
      </c>
      <c r="C158" s="6">
        <v>13</v>
      </c>
      <c r="D158" s="6">
        <v>14</v>
      </c>
      <c r="E158" s="11">
        <f>C158/(C158+D158)*100</f>
        <v>48.148148148148145</v>
      </c>
      <c r="F158" s="6" t="str">
        <f t="shared" si="2"/>
        <v>Não Familiar</v>
      </c>
    </row>
    <row r="159" spans="1:6">
      <c r="A159" s="8" t="s">
        <v>66</v>
      </c>
      <c r="B159" s="6" t="s">
        <v>146</v>
      </c>
      <c r="C159" s="6">
        <v>16</v>
      </c>
      <c r="D159" s="6">
        <v>6</v>
      </c>
      <c r="E159" s="11">
        <f>C159/(C159+D159)*100</f>
        <v>72.727272727272734</v>
      </c>
      <c r="F159" s="6" t="str">
        <f t="shared" si="2"/>
        <v>Familiar</v>
      </c>
    </row>
    <row r="160" spans="1:6">
      <c r="A160" s="8" t="s">
        <v>103</v>
      </c>
      <c r="B160" s="6" t="s">
        <v>144</v>
      </c>
      <c r="C160" s="6">
        <v>377</v>
      </c>
      <c r="D160" s="6">
        <v>224</v>
      </c>
      <c r="E160" s="11">
        <f>C160/(C160+D160)*100</f>
        <v>62.728785357737102</v>
      </c>
      <c r="F160" s="6" t="str">
        <f t="shared" si="2"/>
        <v>Não Familiar</v>
      </c>
    </row>
    <row r="161" spans="1:6">
      <c r="A161" s="8" t="s">
        <v>103</v>
      </c>
      <c r="B161" s="6" t="s">
        <v>145</v>
      </c>
      <c r="C161" s="6">
        <v>67</v>
      </c>
      <c r="D161" s="6">
        <v>38</v>
      </c>
      <c r="E161" s="11">
        <f>C161/(C161+D161)*100</f>
        <v>63.809523809523803</v>
      </c>
      <c r="F161" s="6" t="str">
        <f t="shared" si="2"/>
        <v>Não Familiar</v>
      </c>
    </row>
    <row r="162" spans="1:6">
      <c r="A162" s="8" t="s">
        <v>103</v>
      </c>
      <c r="B162" s="6" t="s">
        <v>146</v>
      </c>
      <c r="C162" s="6">
        <v>102</v>
      </c>
      <c r="D162" s="6">
        <v>46</v>
      </c>
      <c r="E162" s="11">
        <f>C162/(C162+D162)*100</f>
        <v>68.918918918918919</v>
      </c>
      <c r="F162" s="6" t="str">
        <f t="shared" si="2"/>
        <v>Familiar</v>
      </c>
    </row>
    <row r="163" spans="1:6">
      <c r="A163" s="8" t="s">
        <v>108</v>
      </c>
      <c r="B163" s="6" t="s">
        <v>144</v>
      </c>
      <c r="C163" s="6">
        <v>471</v>
      </c>
      <c r="D163" s="6">
        <v>263</v>
      </c>
      <c r="E163" s="11">
        <f>C163/(C163+D163)*100</f>
        <v>64.16893732970027</v>
      </c>
      <c r="F163" s="6" t="str">
        <f t="shared" si="2"/>
        <v>Familiar</v>
      </c>
    </row>
    <row r="164" spans="1:6">
      <c r="A164" s="8" t="s">
        <v>108</v>
      </c>
      <c r="B164" s="6" t="s">
        <v>145</v>
      </c>
      <c r="C164" s="6">
        <v>26</v>
      </c>
      <c r="D164" s="6">
        <v>19</v>
      </c>
      <c r="E164" s="11">
        <f>C164/(C164+D164)*100</f>
        <v>57.777777777777771</v>
      </c>
      <c r="F164" s="6" t="str">
        <f t="shared" si="2"/>
        <v>Não Familiar</v>
      </c>
    </row>
    <row r="165" spans="1:6">
      <c r="A165" s="8" t="s">
        <v>108</v>
      </c>
      <c r="B165" s="6" t="s">
        <v>146</v>
      </c>
      <c r="C165" s="6">
        <v>122</v>
      </c>
      <c r="D165" s="6">
        <v>48</v>
      </c>
      <c r="E165" s="11">
        <f>C165/(C165+D165)*100</f>
        <v>71.764705882352942</v>
      </c>
      <c r="F165" s="6" t="str">
        <f t="shared" si="2"/>
        <v>Familiar</v>
      </c>
    </row>
    <row r="166" spans="1:6">
      <c r="A166" s="8" t="s">
        <v>110</v>
      </c>
      <c r="B166" s="6" t="s">
        <v>144</v>
      </c>
      <c r="C166" s="6">
        <v>504</v>
      </c>
      <c r="D166" s="6">
        <v>264</v>
      </c>
      <c r="E166" s="11">
        <f>C166/(C166+D166)*100</f>
        <v>65.625</v>
      </c>
      <c r="F166" s="6" t="str">
        <f t="shared" si="2"/>
        <v>Familiar</v>
      </c>
    </row>
    <row r="167" spans="1:6">
      <c r="A167" s="8" t="s">
        <v>110</v>
      </c>
      <c r="B167" s="6" t="s">
        <v>145</v>
      </c>
      <c r="C167" s="6">
        <v>22</v>
      </c>
      <c r="D167" s="6">
        <v>19</v>
      </c>
      <c r="E167" s="11">
        <f>C167/(C167+D167)*100</f>
        <v>53.658536585365859</v>
      </c>
      <c r="F167" s="6" t="str">
        <f t="shared" si="2"/>
        <v>Não Familiar</v>
      </c>
    </row>
    <row r="168" spans="1:6">
      <c r="A168" s="8" t="s">
        <v>110</v>
      </c>
      <c r="B168" s="6" t="s">
        <v>146</v>
      </c>
      <c r="C168" s="6">
        <v>22</v>
      </c>
      <c r="D168" s="6">
        <v>12</v>
      </c>
      <c r="E168" s="11">
        <f>C168/(C168+D168)*100</f>
        <v>64.705882352941174</v>
      </c>
      <c r="F168" s="6" t="str">
        <f t="shared" si="2"/>
        <v>Familiar</v>
      </c>
    </row>
    <row r="169" spans="1:6">
      <c r="A169" s="8" t="s">
        <v>92</v>
      </c>
      <c r="B169" s="6" t="s">
        <v>144</v>
      </c>
      <c r="C169" s="6">
        <v>80</v>
      </c>
      <c r="D169" s="6">
        <v>32</v>
      </c>
      <c r="E169" s="11">
        <f>C169/(C169+D169)*100</f>
        <v>71.428571428571431</v>
      </c>
      <c r="F169" s="6" t="str">
        <f t="shared" si="2"/>
        <v>Familiar</v>
      </c>
    </row>
    <row r="170" spans="1:6">
      <c r="A170" s="8" t="s">
        <v>92</v>
      </c>
      <c r="B170" s="6" t="s">
        <v>145</v>
      </c>
      <c r="C170" s="6">
        <v>6</v>
      </c>
      <c r="D170" s="6">
        <v>3</v>
      </c>
      <c r="E170" s="11">
        <f>C170/(C170+D170)*100</f>
        <v>66.666666666666657</v>
      </c>
      <c r="F170" s="6" t="str">
        <f t="shared" si="2"/>
        <v>Familiar</v>
      </c>
    </row>
    <row r="171" spans="1:6">
      <c r="A171" s="8" t="s">
        <v>92</v>
      </c>
      <c r="B171" s="6" t="s">
        <v>146</v>
      </c>
      <c r="C171" s="6">
        <v>6</v>
      </c>
      <c r="D171" s="6">
        <v>1</v>
      </c>
      <c r="E171" s="11">
        <f>C171/(C171+D171)*100</f>
        <v>85.714285714285708</v>
      </c>
      <c r="F171" s="6" t="str">
        <f t="shared" si="2"/>
        <v>Familiar</v>
      </c>
    </row>
    <row r="172" spans="1:6">
      <c r="A172" s="8" t="s">
        <v>93</v>
      </c>
      <c r="B172" s="6" t="s">
        <v>144</v>
      </c>
      <c r="C172" s="6">
        <v>241</v>
      </c>
      <c r="D172" s="6">
        <v>355</v>
      </c>
      <c r="E172" s="11">
        <f>C172/(C172+D172)*100</f>
        <v>40.436241610738257</v>
      </c>
      <c r="F172" s="6" t="str">
        <f t="shared" si="2"/>
        <v>Não Familiar</v>
      </c>
    </row>
    <row r="173" spans="1:6">
      <c r="A173" s="8" t="s">
        <v>93</v>
      </c>
      <c r="B173" s="6" t="s">
        <v>145</v>
      </c>
      <c r="C173" s="6">
        <v>74</v>
      </c>
      <c r="D173" s="6">
        <v>96</v>
      </c>
      <c r="E173" s="11">
        <f>C173/(C173+D173)*100</f>
        <v>43.529411764705884</v>
      </c>
      <c r="F173" s="6" t="str">
        <f t="shared" si="2"/>
        <v>Não Familiar</v>
      </c>
    </row>
    <row r="174" spans="1:6">
      <c r="A174" s="8" t="s">
        <v>93</v>
      </c>
      <c r="B174" s="6" t="s">
        <v>146</v>
      </c>
      <c r="C174" s="6">
        <v>31</v>
      </c>
      <c r="D174" s="6">
        <v>28</v>
      </c>
      <c r="E174" s="11">
        <f>C174/(C174+D174)*100</f>
        <v>52.542372881355938</v>
      </c>
      <c r="F174" s="6" t="str">
        <f t="shared" si="2"/>
        <v>Não Familiar</v>
      </c>
    </row>
    <row r="175" spans="1:6">
      <c r="A175" s="8" t="s">
        <v>47</v>
      </c>
      <c r="B175" s="6" t="s">
        <v>144</v>
      </c>
      <c r="C175" s="6">
        <v>921</v>
      </c>
      <c r="D175" s="6">
        <v>170</v>
      </c>
      <c r="E175" s="11">
        <f>C175/(C175+D175)*100</f>
        <v>84.4179651695692</v>
      </c>
      <c r="F175" s="6" t="str">
        <f t="shared" si="2"/>
        <v>Familiar</v>
      </c>
    </row>
    <row r="176" spans="1:6">
      <c r="A176" s="8" t="s">
        <v>47</v>
      </c>
      <c r="B176" s="6" t="s">
        <v>145</v>
      </c>
      <c r="C176" s="6">
        <v>39</v>
      </c>
      <c r="D176" s="6">
        <v>10</v>
      </c>
      <c r="E176" s="11">
        <f>C176/(C176+D176)*100</f>
        <v>79.591836734693871</v>
      </c>
      <c r="F176" s="6" t="str">
        <f t="shared" si="2"/>
        <v>Familiar</v>
      </c>
    </row>
    <row r="177" spans="1:6">
      <c r="A177" s="8" t="s">
        <v>47</v>
      </c>
      <c r="B177" s="6" t="s">
        <v>146</v>
      </c>
      <c r="C177" s="6">
        <v>672</v>
      </c>
      <c r="D177" s="6">
        <v>58</v>
      </c>
      <c r="E177" s="11">
        <f>C177/(C177+D177)*100</f>
        <v>92.054794520547944</v>
      </c>
      <c r="F177" s="6" t="str">
        <f t="shared" si="2"/>
        <v>Familiar</v>
      </c>
    </row>
    <row r="178" spans="1:6">
      <c r="A178" s="8" t="s">
        <v>94</v>
      </c>
      <c r="B178" s="6" t="s">
        <v>144</v>
      </c>
      <c r="C178" s="6">
        <v>31</v>
      </c>
      <c r="D178" s="6">
        <v>21</v>
      </c>
      <c r="E178" s="11">
        <f>C178/(C178+D178)*100</f>
        <v>59.615384615384613</v>
      </c>
      <c r="F178" s="6" t="str">
        <f t="shared" si="2"/>
        <v>Não Familiar</v>
      </c>
    </row>
    <row r="179" spans="1:6">
      <c r="A179" s="8" t="s">
        <v>94</v>
      </c>
      <c r="B179" s="6" t="s">
        <v>145</v>
      </c>
      <c r="C179" s="6">
        <v>9</v>
      </c>
      <c r="D179" s="6">
        <v>5</v>
      </c>
      <c r="E179" s="11">
        <f>C179/(C179+D179)*100</f>
        <v>64.285714285714292</v>
      </c>
      <c r="F179" s="6" t="str">
        <f t="shared" si="2"/>
        <v>Familiar</v>
      </c>
    </row>
    <row r="180" spans="1:6">
      <c r="A180" s="8" t="s">
        <v>94</v>
      </c>
      <c r="B180" s="6" t="s">
        <v>146</v>
      </c>
      <c r="C180" s="6" t="s">
        <v>147</v>
      </c>
      <c r="D180" s="6">
        <v>1</v>
      </c>
      <c r="E180" s="11"/>
      <c r="F180" s="6" t="str">
        <f t="shared" si="2"/>
        <v>Não Familiar</v>
      </c>
    </row>
    <row r="181" spans="1:6">
      <c r="A181" s="8" t="s">
        <v>95</v>
      </c>
      <c r="B181" s="6" t="s">
        <v>144</v>
      </c>
      <c r="C181" s="6">
        <v>206</v>
      </c>
      <c r="D181" s="6">
        <v>185</v>
      </c>
      <c r="E181" s="11">
        <f>C181/(C181+D181)*100</f>
        <v>52.685421994884905</v>
      </c>
      <c r="F181" s="6" t="str">
        <f t="shared" si="2"/>
        <v>Não Familiar</v>
      </c>
    </row>
    <row r="182" spans="1:6">
      <c r="A182" s="8" t="s">
        <v>95</v>
      </c>
      <c r="B182" s="6" t="s">
        <v>145</v>
      </c>
      <c r="C182" s="6">
        <v>42</v>
      </c>
      <c r="D182" s="6">
        <v>18</v>
      </c>
      <c r="E182" s="11">
        <f>C182/(C182+D182)*100</f>
        <v>70</v>
      </c>
      <c r="F182" s="6" t="str">
        <f t="shared" si="2"/>
        <v>Familiar</v>
      </c>
    </row>
    <row r="183" spans="1:6">
      <c r="A183" s="8" t="s">
        <v>95</v>
      </c>
      <c r="B183" s="6" t="s">
        <v>146</v>
      </c>
      <c r="C183" s="6">
        <v>2</v>
      </c>
      <c r="D183" s="6">
        <v>2</v>
      </c>
      <c r="E183" s="11">
        <f>C183/(C183+D183)*100</f>
        <v>50</v>
      </c>
      <c r="F183" s="6" t="str">
        <f t="shared" si="2"/>
        <v>Não Familiar</v>
      </c>
    </row>
    <row r="184" spans="1:6">
      <c r="A184" s="8" t="s">
        <v>129</v>
      </c>
      <c r="B184" s="6" t="s">
        <v>144</v>
      </c>
      <c r="C184" s="6">
        <v>128</v>
      </c>
      <c r="D184" s="6">
        <v>10</v>
      </c>
      <c r="E184" s="11">
        <f>C184/(C184+D184)*100</f>
        <v>92.753623188405797</v>
      </c>
      <c r="F184" s="6" t="str">
        <f t="shared" si="2"/>
        <v>Familiar</v>
      </c>
    </row>
    <row r="185" spans="1:6">
      <c r="A185" s="8" t="s">
        <v>129</v>
      </c>
      <c r="B185" s="6" t="s">
        <v>145</v>
      </c>
      <c r="C185" s="6">
        <v>48</v>
      </c>
      <c r="D185" s="6">
        <v>2</v>
      </c>
      <c r="E185" s="11">
        <f>C185/(C185+D185)*100</f>
        <v>96</v>
      </c>
      <c r="F185" s="6" t="str">
        <f t="shared" si="2"/>
        <v>Familiar</v>
      </c>
    </row>
    <row r="186" spans="1:6">
      <c r="A186" s="8" t="s">
        <v>129</v>
      </c>
      <c r="B186" s="6" t="s">
        <v>146</v>
      </c>
      <c r="C186" s="6">
        <v>12</v>
      </c>
      <c r="D186" s="6">
        <v>1</v>
      </c>
      <c r="E186" s="11">
        <f>C186/(C186+D186)*100</f>
        <v>92.307692307692307</v>
      </c>
      <c r="F186" s="6" t="str">
        <f t="shared" si="2"/>
        <v>Familiar</v>
      </c>
    </row>
    <row r="187" spans="1:6">
      <c r="A187" s="8" t="s">
        <v>63</v>
      </c>
      <c r="B187" s="6" t="s">
        <v>144</v>
      </c>
      <c r="C187" s="6">
        <v>145</v>
      </c>
      <c r="D187" s="6">
        <v>160</v>
      </c>
      <c r="E187" s="11">
        <f>C187/(C187+D187)*100</f>
        <v>47.540983606557376</v>
      </c>
      <c r="F187" s="6" t="str">
        <f t="shared" si="2"/>
        <v>Não Familiar</v>
      </c>
    </row>
    <row r="188" spans="1:6">
      <c r="A188" s="8" t="s">
        <v>63</v>
      </c>
      <c r="B188" s="6" t="s">
        <v>145</v>
      </c>
      <c r="C188" s="6">
        <v>9</v>
      </c>
      <c r="D188" s="6">
        <v>11</v>
      </c>
      <c r="E188" s="11">
        <f>C188/(C188+D188)*100</f>
        <v>45</v>
      </c>
      <c r="F188" s="6" t="str">
        <f t="shared" si="2"/>
        <v>Não Familiar</v>
      </c>
    </row>
    <row r="189" spans="1:6">
      <c r="A189" s="8" t="s">
        <v>63</v>
      </c>
      <c r="B189" s="6" t="s">
        <v>146</v>
      </c>
      <c r="C189" s="6">
        <v>13</v>
      </c>
      <c r="D189" s="6">
        <v>12</v>
      </c>
      <c r="E189" s="11">
        <f>C189/(C189+D189)*100</f>
        <v>52</v>
      </c>
      <c r="F189" s="6" t="str">
        <f t="shared" si="2"/>
        <v>Não Familiar</v>
      </c>
    </row>
    <row r="190" spans="1:6">
      <c r="A190" s="8" t="s">
        <v>96</v>
      </c>
      <c r="B190" s="6" t="s">
        <v>144</v>
      </c>
      <c r="C190" s="6">
        <v>285</v>
      </c>
      <c r="D190" s="6">
        <v>234</v>
      </c>
      <c r="E190" s="11">
        <f>C190/(C190+D190)*100</f>
        <v>54.913294797687861</v>
      </c>
      <c r="F190" s="6" t="str">
        <f t="shared" si="2"/>
        <v>Não Familiar</v>
      </c>
    </row>
    <row r="191" spans="1:6">
      <c r="A191" s="8" t="s">
        <v>96</v>
      </c>
      <c r="B191" s="6" t="s">
        <v>145</v>
      </c>
      <c r="C191" s="6">
        <v>18</v>
      </c>
      <c r="D191" s="6">
        <v>9</v>
      </c>
      <c r="E191" s="11">
        <f>C191/(C191+D191)*100</f>
        <v>66.666666666666657</v>
      </c>
      <c r="F191" s="6" t="str">
        <f t="shared" si="2"/>
        <v>Familiar</v>
      </c>
    </row>
    <row r="192" spans="1:6">
      <c r="A192" s="8" t="s">
        <v>96</v>
      </c>
      <c r="B192" s="6" t="s">
        <v>146</v>
      </c>
      <c r="C192" s="6">
        <v>2</v>
      </c>
      <c r="D192" s="6">
        <v>5</v>
      </c>
      <c r="E192" s="11">
        <f>C192/(C192+D192)*100</f>
        <v>28.571428571428569</v>
      </c>
      <c r="F192" s="6" t="str">
        <f t="shared" si="2"/>
        <v>Não Familiar</v>
      </c>
    </row>
    <row r="193" spans="1:6">
      <c r="A193" s="8" t="s">
        <v>114</v>
      </c>
      <c r="B193" s="6" t="s">
        <v>144</v>
      </c>
      <c r="C193" s="6">
        <v>365</v>
      </c>
      <c r="D193" s="6">
        <v>272</v>
      </c>
      <c r="E193" s="11">
        <f>C193/(C193+D193)*100</f>
        <v>57.299843014128726</v>
      </c>
      <c r="F193" s="6" t="str">
        <f t="shared" si="2"/>
        <v>Não Familiar</v>
      </c>
    </row>
    <row r="194" spans="1:6">
      <c r="A194" s="8" t="s">
        <v>114</v>
      </c>
      <c r="B194" s="6" t="s">
        <v>145</v>
      </c>
      <c r="C194" s="6">
        <v>45</v>
      </c>
      <c r="D194" s="6">
        <v>24</v>
      </c>
      <c r="E194" s="11">
        <f>C194/(C194+D194)*100</f>
        <v>65.217391304347828</v>
      </c>
      <c r="F194" s="6" t="str">
        <f t="shared" si="2"/>
        <v>Familiar</v>
      </c>
    </row>
    <row r="195" spans="1:6">
      <c r="A195" s="8" t="s">
        <v>114</v>
      </c>
      <c r="B195" s="6" t="s">
        <v>146</v>
      </c>
      <c r="C195" s="6">
        <v>196</v>
      </c>
      <c r="D195" s="6">
        <v>85</v>
      </c>
      <c r="E195" s="11">
        <f>C195/(C195+D195)*100</f>
        <v>69.7508896797153</v>
      </c>
      <c r="F195" s="6" t="str">
        <f t="shared" si="2"/>
        <v>Familiar</v>
      </c>
    </row>
    <row r="196" spans="1:6">
      <c r="A196" s="8" t="s">
        <v>97</v>
      </c>
      <c r="B196" s="6" t="s">
        <v>144</v>
      </c>
      <c r="C196" s="6">
        <v>425</v>
      </c>
      <c r="D196" s="6">
        <v>238</v>
      </c>
      <c r="E196" s="11">
        <f>C196/(C196+D196)*100</f>
        <v>64.102564102564102</v>
      </c>
      <c r="F196" s="6" t="str">
        <f t="shared" si="2"/>
        <v>Familiar</v>
      </c>
    </row>
    <row r="197" spans="1:6">
      <c r="A197" s="8" t="s">
        <v>97</v>
      </c>
      <c r="B197" s="6" t="s">
        <v>145</v>
      </c>
      <c r="C197" s="6">
        <v>37</v>
      </c>
      <c r="D197" s="6">
        <v>18</v>
      </c>
      <c r="E197" s="11">
        <f>C197/(C197+D197)*100</f>
        <v>67.272727272727266</v>
      </c>
      <c r="F197" s="6" t="str">
        <f t="shared" si="2"/>
        <v>Familiar</v>
      </c>
    </row>
    <row r="198" spans="1:6">
      <c r="A198" s="8" t="s">
        <v>97</v>
      </c>
      <c r="B198" s="6" t="s">
        <v>146</v>
      </c>
      <c r="C198" s="6">
        <v>29</v>
      </c>
      <c r="D198" s="6">
        <v>13</v>
      </c>
      <c r="E198" s="11">
        <f>C198/(C198+D198)*100</f>
        <v>69.047619047619051</v>
      </c>
      <c r="F198" s="6" t="str">
        <f t="shared" si="2"/>
        <v>Familiar</v>
      </c>
    </row>
    <row r="199" spans="1:6">
      <c r="A199" s="8" t="s">
        <v>100</v>
      </c>
      <c r="B199" s="6" t="s">
        <v>144</v>
      </c>
      <c r="C199" s="6">
        <v>91</v>
      </c>
      <c r="D199" s="6">
        <v>137</v>
      </c>
      <c r="E199" s="11">
        <f>C199/(C199+D199)*100</f>
        <v>39.912280701754391</v>
      </c>
      <c r="F199" s="6" t="str">
        <f t="shared" si="2"/>
        <v>Não Familiar</v>
      </c>
    </row>
    <row r="200" spans="1:6">
      <c r="A200" s="8" t="s">
        <v>100</v>
      </c>
      <c r="B200" s="6" t="s">
        <v>145</v>
      </c>
      <c r="C200" s="6">
        <v>15</v>
      </c>
      <c r="D200" s="6">
        <v>19</v>
      </c>
      <c r="E200" s="11">
        <f>C200/(C200+D200)*100</f>
        <v>44.117647058823529</v>
      </c>
      <c r="F200" s="6" t="str">
        <f t="shared" ref="F200:F263" si="3">IF(E200&lt;$E$3, "Não Familiar","Familiar")</f>
        <v>Não Familiar</v>
      </c>
    </row>
    <row r="201" spans="1:6">
      <c r="A201" s="8" t="s">
        <v>100</v>
      </c>
      <c r="B201" s="6" t="s">
        <v>146</v>
      </c>
      <c r="C201" s="6">
        <v>1</v>
      </c>
      <c r="D201" s="6">
        <v>2</v>
      </c>
      <c r="E201" s="11">
        <f>C201/(C201+D201)*100</f>
        <v>33.333333333333329</v>
      </c>
      <c r="F201" s="6" t="str">
        <f t="shared" si="3"/>
        <v>Não Familiar</v>
      </c>
    </row>
    <row r="202" spans="1:6">
      <c r="A202" s="8" t="s">
        <v>81</v>
      </c>
      <c r="B202" s="6" t="s">
        <v>144</v>
      </c>
      <c r="C202" s="6">
        <v>95</v>
      </c>
      <c r="D202" s="6">
        <v>113</v>
      </c>
      <c r="E202" s="11">
        <f>C202/(C202+D202)*100</f>
        <v>45.67307692307692</v>
      </c>
      <c r="F202" s="6" t="str">
        <f t="shared" si="3"/>
        <v>Não Familiar</v>
      </c>
    </row>
    <row r="203" spans="1:6">
      <c r="A203" s="8" t="s">
        <v>81</v>
      </c>
      <c r="B203" s="6" t="s">
        <v>145</v>
      </c>
      <c r="C203" s="6">
        <v>12</v>
      </c>
      <c r="D203" s="6">
        <v>21</v>
      </c>
      <c r="E203" s="11">
        <f>C203/(C203+D203)*100</f>
        <v>36.363636363636367</v>
      </c>
      <c r="F203" s="6" t="str">
        <f t="shared" si="3"/>
        <v>Não Familiar</v>
      </c>
    </row>
    <row r="204" spans="1:6">
      <c r="A204" s="8" t="s">
        <v>81</v>
      </c>
      <c r="B204" s="6" t="s">
        <v>146</v>
      </c>
      <c r="C204" s="6">
        <v>5</v>
      </c>
      <c r="D204" s="6">
        <v>7</v>
      </c>
      <c r="E204" s="11">
        <f>C204/(C204+D204)*100</f>
        <v>41.666666666666671</v>
      </c>
      <c r="F204" s="6" t="str">
        <f t="shared" si="3"/>
        <v>Não Familiar</v>
      </c>
    </row>
    <row r="205" spans="1:6">
      <c r="A205" s="8" t="s">
        <v>24</v>
      </c>
      <c r="B205" s="6" t="s">
        <v>144</v>
      </c>
      <c r="C205" s="6">
        <v>746</v>
      </c>
      <c r="D205" s="6">
        <v>355</v>
      </c>
      <c r="E205" s="11">
        <f>C205/(C205+D205)*100</f>
        <v>67.756584922797458</v>
      </c>
      <c r="F205" s="6" t="str">
        <f t="shared" si="3"/>
        <v>Familiar</v>
      </c>
    </row>
    <row r="206" spans="1:6">
      <c r="A206" s="8" t="s">
        <v>24</v>
      </c>
      <c r="B206" s="6" t="s">
        <v>145</v>
      </c>
      <c r="C206" s="6">
        <v>92</v>
      </c>
      <c r="D206" s="6">
        <v>38</v>
      </c>
      <c r="E206" s="11">
        <f>C206/(C206+D206)*100</f>
        <v>70.769230769230774</v>
      </c>
      <c r="F206" s="6" t="str">
        <f t="shared" si="3"/>
        <v>Familiar</v>
      </c>
    </row>
    <row r="207" spans="1:6">
      <c r="A207" s="8" t="s">
        <v>24</v>
      </c>
      <c r="B207" s="6" t="s">
        <v>146</v>
      </c>
      <c r="C207" s="6">
        <v>230</v>
      </c>
      <c r="D207" s="6">
        <v>72</v>
      </c>
      <c r="E207" s="11">
        <f>C207/(C207+D207)*100</f>
        <v>76.158940397350989</v>
      </c>
      <c r="F207" s="6" t="str">
        <f t="shared" si="3"/>
        <v>Familiar</v>
      </c>
    </row>
    <row r="208" spans="1:6">
      <c r="A208" s="8" t="s">
        <v>77</v>
      </c>
      <c r="B208" s="6" t="s">
        <v>144</v>
      </c>
      <c r="C208" s="6">
        <v>425</v>
      </c>
      <c r="D208" s="6">
        <v>526</v>
      </c>
      <c r="E208" s="11">
        <f>C208/(C208+D208)*100</f>
        <v>44.689800210304945</v>
      </c>
      <c r="F208" s="6" t="str">
        <f t="shared" si="3"/>
        <v>Não Familiar</v>
      </c>
    </row>
    <row r="209" spans="1:6">
      <c r="A209" s="8" t="s">
        <v>77</v>
      </c>
      <c r="B209" s="6" t="s">
        <v>145</v>
      </c>
      <c r="C209" s="6">
        <v>15</v>
      </c>
      <c r="D209" s="6">
        <v>19</v>
      </c>
      <c r="E209" s="11">
        <f>C209/(C209+D209)*100</f>
        <v>44.117647058823529</v>
      </c>
      <c r="F209" s="6" t="str">
        <f t="shared" si="3"/>
        <v>Não Familiar</v>
      </c>
    </row>
    <row r="210" spans="1:6">
      <c r="A210" s="8" t="s">
        <v>77</v>
      </c>
      <c r="B210" s="6" t="s">
        <v>146</v>
      </c>
      <c r="C210" s="6">
        <v>30</v>
      </c>
      <c r="D210" s="6">
        <v>36</v>
      </c>
      <c r="E210" s="11">
        <f>C210/(C210+D210)*100</f>
        <v>45.454545454545453</v>
      </c>
      <c r="F210" s="6" t="str">
        <f t="shared" si="3"/>
        <v>Não Familiar</v>
      </c>
    </row>
    <row r="211" spans="1:6">
      <c r="A211" s="8" t="s">
        <v>53</v>
      </c>
      <c r="B211" s="6" t="s">
        <v>144</v>
      </c>
      <c r="C211" s="6">
        <v>670</v>
      </c>
      <c r="D211" s="6">
        <v>412</v>
      </c>
      <c r="E211" s="11">
        <f>C211/(C211+D211)*100</f>
        <v>61.922365988909419</v>
      </c>
      <c r="F211" s="6" t="str">
        <f t="shared" si="3"/>
        <v>Não Familiar</v>
      </c>
    </row>
    <row r="212" spans="1:6">
      <c r="A212" s="8" t="s">
        <v>53</v>
      </c>
      <c r="B212" s="6" t="s">
        <v>145</v>
      </c>
      <c r="C212" s="6">
        <v>17</v>
      </c>
      <c r="D212" s="6">
        <v>23</v>
      </c>
      <c r="E212" s="11">
        <f>C212/(C212+D212)*100</f>
        <v>42.5</v>
      </c>
      <c r="F212" s="6" t="str">
        <f t="shared" si="3"/>
        <v>Não Familiar</v>
      </c>
    </row>
    <row r="213" spans="1:6">
      <c r="A213" s="8" t="s">
        <v>53</v>
      </c>
      <c r="B213" s="6" t="s">
        <v>146</v>
      </c>
      <c r="C213" s="6">
        <v>5</v>
      </c>
      <c r="D213" s="6">
        <v>5</v>
      </c>
      <c r="E213" s="11">
        <f>C213/(C213+D213)*100</f>
        <v>50</v>
      </c>
      <c r="F213" s="6" t="str">
        <f t="shared" si="3"/>
        <v>Não Familiar</v>
      </c>
    </row>
    <row r="214" spans="1:6">
      <c r="A214" s="8" t="s">
        <v>58</v>
      </c>
      <c r="B214" s="6" t="s">
        <v>144</v>
      </c>
      <c r="C214" s="6">
        <v>2886</v>
      </c>
      <c r="D214" s="6">
        <v>807</v>
      </c>
      <c r="E214" s="11">
        <f>C214/(C214+D214)*100</f>
        <v>78.147847278635254</v>
      </c>
      <c r="F214" s="6" t="str">
        <f t="shared" si="3"/>
        <v>Familiar</v>
      </c>
    </row>
    <row r="215" spans="1:6">
      <c r="A215" s="8" t="s">
        <v>58</v>
      </c>
      <c r="B215" s="6" t="s">
        <v>145</v>
      </c>
      <c r="C215" s="6">
        <v>2179</v>
      </c>
      <c r="D215" s="6">
        <v>414</v>
      </c>
      <c r="E215" s="11">
        <f>C215/(C215+D215)*100</f>
        <v>84.033937524103351</v>
      </c>
      <c r="F215" s="6" t="str">
        <f t="shared" si="3"/>
        <v>Familiar</v>
      </c>
    </row>
    <row r="216" spans="1:6">
      <c r="A216" s="8" t="s">
        <v>58</v>
      </c>
      <c r="B216" s="6" t="s">
        <v>146</v>
      </c>
      <c r="C216" s="6">
        <v>72</v>
      </c>
      <c r="D216" s="6">
        <v>39</v>
      </c>
      <c r="E216" s="11">
        <f>C216/(C216+D216)*100</f>
        <v>64.86486486486487</v>
      </c>
      <c r="F216" s="6" t="str">
        <f t="shared" si="3"/>
        <v>Familiar</v>
      </c>
    </row>
    <row r="217" spans="1:6">
      <c r="A217" s="8" t="s">
        <v>57</v>
      </c>
      <c r="B217" s="6" t="s">
        <v>144</v>
      </c>
      <c r="C217" s="6">
        <v>1111</v>
      </c>
      <c r="D217" s="6">
        <v>655</v>
      </c>
      <c r="E217" s="11">
        <f>C217/(C217+D217)*100</f>
        <v>62.910532276330692</v>
      </c>
      <c r="F217" s="6" t="str">
        <f t="shared" si="3"/>
        <v>Não Familiar</v>
      </c>
    </row>
    <row r="218" spans="1:6">
      <c r="A218" s="8" t="s">
        <v>57</v>
      </c>
      <c r="B218" s="6" t="s">
        <v>145</v>
      </c>
      <c r="C218" s="6">
        <v>73</v>
      </c>
      <c r="D218" s="6">
        <v>31</v>
      </c>
      <c r="E218" s="11">
        <f>C218/(C218+D218)*100</f>
        <v>70.192307692307693</v>
      </c>
      <c r="F218" s="6" t="str">
        <f t="shared" si="3"/>
        <v>Familiar</v>
      </c>
    </row>
    <row r="219" spans="1:6">
      <c r="A219" s="8" t="s">
        <v>57</v>
      </c>
      <c r="B219" s="6" t="s">
        <v>146</v>
      </c>
      <c r="C219" s="6">
        <v>57</v>
      </c>
      <c r="D219" s="6">
        <v>30</v>
      </c>
      <c r="E219" s="11">
        <f>C219/(C219+D219)*100</f>
        <v>65.517241379310349</v>
      </c>
      <c r="F219" s="6" t="str">
        <f t="shared" si="3"/>
        <v>Familiar</v>
      </c>
    </row>
    <row r="220" spans="1:6">
      <c r="A220" s="8" t="s">
        <v>130</v>
      </c>
      <c r="B220" s="6" t="s">
        <v>144</v>
      </c>
      <c r="C220" s="6">
        <v>159</v>
      </c>
      <c r="D220" s="6">
        <v>129</v>
      </c>
      <c r="E220" s="11">
        <f>C220/(C220+D220)*100</f>
        <v>55.208333333333336</v>
      </c>
      <c r="F220" s="6" t="str">
        <f t="shared" si="3"/>
        <v>Não Familiar</v>
      </c>
    </row>
    <row r="221" spans="1:6">
      <c r="A221" s="8" t="s">
        <v>130</v>
      </c>
      <c r="B221" s="6" t="s">
        <v>145</v>
      </c>
      <c r="C221" s="6">
        <v>12</v>
      </c>
      <c r="D221" s="6">
        <v>10</v>
      </c>
      <c r="E221" s="11">
        <f>C221/(C221+D221)*100</f>
        <v>54.54545454545454</v>
      </c>
      <c r="F221" s="6" t="str">
        <f t="shared" si="3"/>
        <v>Não Familiar</v>
      </c>
    </row>
    <row r="222" spans="1:6">
      <c r="A222" s="8" t="s">
        <v>130</v>
      </c>
      <c r="B222" s="6" t="s">
        <v>146</v>
      </c>
      <c r="C222" s="6">
        <v>43</v>
      </c>
      <c r="D222" s="6">
        <v>30</v>
      </c>
      <c r="E222" s="11">
        <f>C222/(C222+D222)*100</f>
        <v>58.904109589041099</v>
      </c>
      <c r="F222" s="6" t="str">
        <f t="shared" si="3"/>
        <v>Não Familiar</v>
      </c>
    </row>
    <row r="223" spans="1:6">
      <c r="A223" s="8" t="s">
        <v>59</v>
      </c>
      <c r="B223" s="6" t="s">
        <v>144</v>
      </c>
      <c r="C223" s="6">
        <v>542</v>
      </c>
      <c r="D223" s="6">
        <v>150</v>
      </c>
      <c r="E223" s="11">
        <f>C223/(C223+D223)*100</f>
        <v>78.323699421965316</v>
      </c>
      <c r="F223" s="6" t="str">
        <f t="shared" si="3"/>
        <v>Familiar</v>
      </c>
    </row>
    <row r="224" spans="1:6">
      <c r="A224" s="8" t="s">
        <v>59</v>
      </c>
      <c r="B224" s="6" t="s">
        <v>145</v>
      </c>
      <c r="C224" s="6">
        <v>196</v>
      </c>
      <c r="D224" s="6">
        <v>40</v>
      </c>
      <c r="E224" s="11">
        <f>C224/(C224+D224)*100</f>
        <v>83.050847457627114</v>
      </c>
      <c r="F224" s="6" t="str">
        <f t="shared" si="3"/>
        <v>Familiar</v>
      </c>
    </row>
    <row r="225" spans="1:6">
      <c r="A225" s="8" t="s">
        <v>59</v>
      </c>
      <c r="B225" s="6" t="s">
        <v>146</v>
      </c>
      <c r="C225" s="6">
        <v>35</v>
      </c>
      <c r="D225" s="6">
        <v>13</v>
      </c>
      <c r="E225" s="11">
        <f>C225/(C225+D225)*100</f>
        <v>72.916666666666657</v>
      </c>
      <c r="F225" s="6" t="str">
        <f t="shared" si="3"/>
        <v>Familiar</v>
      </c>
    </row>
    <row r="226" spans="1:6">
      <c r="A226" s="8" t="s">
        <v>131</v>
      </c>
      <c r="B226" s="6" t="s">
        <v>144</v>
      </c>
      <c r="C226" s="6" t="s">
        <v>147</v>
      </c>
      <c r="D226" s="6">
        <v>1</v>
      </c>
      <c r="E226" s="11"/>
      <c r="F226" s="6" t="str">
        <f t="shared" si="3"/>
        <v>Não Familiar</v>
      </c>
    </row>
    <row r="227" spans="1:6">
      <c r="A227" s="8" t="s">
        <v>131</v>
      </c>
      <c r="B227" s="6" t="s">
        <v>145</v>
      </c>
      <c r="C227" s="6" t="s">
        <v>147</v>
      </c>
      <c r="D227" s="6" t="s">
        <v>147</v>
      </c>
      <c r="E227" s="11"/>
      <c r="F227" s="6" t="str">
        <f t="shared" si="3"/>
        <v>Não Familiar</v>
      </c>
    </row>
    <row r="228" spans="1:6">
      <c r="A228" s="8" t="s">
        <v>131</v>
      </c>
      <c r="B228" s="6" t="s">
        <v>146</v>
      </c>
      <c r="C228" s="6" t="s">
        <v>147</v>
      </c>
      <c r="D228" s="6" t="s">
        <v>147</v>
      </c>
      <c r="E228" s="11"/>
      <c r="F228" s="6" t="str">
        <f t="shared" si="3"/>
        <v>Não Familiar</v>
      </c>
    </row>
    <row r="229" spans="1:6">
      <c r="A229" s="8" t="s">
        <v>54</v>
      </c>
      <c r="B229" s="6" t="s">
        <v>144</v>
      </c>
      <c r="C229" s="6">
        <v>335</v>
      </c>
      <c r="D229" s="6">
        <v>198</v>
      </c>
      <c r="E229" s="11">
        <f>C229/(C229+D229)*100</f>
        <v>62.851782363977485</v>
      </c>
      <c r="F229" s="6" t="str">
        <f t="shared" si="3"/>
        <v>Não Familiar</v>
      </c>
    </row>
    <row r="230" spans="1:6">
      <c r="A230" s="8" t="s">
        <v>54</v>
      </c>
      <c r="B230" s="6" t="s">
        <v>145</v>
      </c>
      <c r="C230" s="6">
        <v>5</v>
      </c>
      <c r="D230" s="6">
        <v>5</v>
      </c>
      <c r="E230" s="11">
        <f>C230/(C230+D230)*100</f>
        <v>50</v>
      </c>
      <c r="F230" s="6" t="str">
        <f t="shared" si="3"/>
        <v>Não Familiar</v>
      </c>
    </row>
    <row r="231" spans="1:6">
      <c r="A231" s="8" t="s">
        <v>54</v>
      </c>
      <c r="B231" s="6" t="s">
        <v>146</v>
      </c>
      <c r="C231" s="6">
        <v>5</v>
      </c>
      <c r="D231" s="6">
        <v>4</v>
      </c>
      <c r="E231" s="11">
        <f>C231/(C231+D231)*100</f>
        <v>55.555555555555557</v>
      </c>
      <c r="F231" s="6" t="str">
        <f t="shared" si="3"/>
        <v>Não Familiar</v>
      </c>
    </row>
    <row r="232" spans="1:6">
      <c r="A232" s="8" t="s">
        <v>111</v>
      </c>
      <c r="B232" s="6" t="s">
        <v>144</v>
      </c>
      <c r="C232" s="6">
        <v>485</v>
      </c>
      <c r="D232" s="6">
        <v>204</v>
      </c>
      <c r="E232" s="11">
        <f>C232/(C232+D232)*100</f>
        <v>70.391872278664735</v>
      </c>
      <c r="F232" s="6" t="str">
        <f t="shared" si="3"/>
        <v>Familiar</v>
      </c>
    </row>
    <row r="233" spans="1:6">
      <c r="A233" s="8" t="s">
        <v>111</v>
      </c>
      <c r="B233" s="6" t="s">
        <v>145</v>
      </c>
      <c r="C233" s="6">
        <v>25</v>
      </c>
      <c r="D233" s="6">
        <v>15</v>
      </c>
      <c r="E233" s="11">
        <f>C233/(C233+D233)*100</f>
        <v>62.5</v>
      </c>
      <c r="F233" s="6" t="str">
        <f t="shared" si="3"/>
        <v>Não Familiar</v>
      </c>
    </row>
    <row r="234" spans="1:6">
      <c r="A234" s="8" t="s">
        <v>111</v>
      </c>
      <c r="B234" s="6" t="s">
        <v>146</v>
      </c>
      <c r="C234" s="6">
        <v>46</v>
      </c>
      <c r="D234" s="6">
        <v>47</v>
      </c>
      <c r="E234" s="11">
        <f>C234/(C234+D234)*100</f>
        <v>49.462365591397848</v>
      </c>
      <c r="F234" s="6" t="str">
        <f t="shared" si="3"/>
        <v>Não Familiar</v>
      </c>
    </row>
    <row r="235" spans="1:6">
      <c r="A235" s="8" t="s">
        <v>88</v>
      </c>
      <c r="B235" s="6" t="s">
        <v>144</v>
      </c>
      <c r="C235" s="6">
        <v>185</v>
      </c>
      <c r="D235" s="6">
        <v>104</v>
      </c>
      <c r="E235" s="11">
        <f>C235/(C235+D235)*100</f>
        <v>64.013840830449837</v>
      </c>
      <c r="F235" s="6" t="str">
        <f t="shared" si="3"/>
        <v>Não Familiar</v>
      </c>
    </row>
    <row r="236" spans="1:6">
      <c r="A236" s="8" t="s">
        <v>88</v>
      </c>
      <c r="B236" s="6" t="s">
        <v>145</v>
      </c>
      <c r="C236" s="6">
        <v>56</v>
      </c>
      <c r="D236" s="6">
        <v>13</v>
      </c>
      <c r="E236" s="11">
        <f>C236/(C236+D236)*100</f>
        <v>81.159420289855078</v>
      </c>
      <c r="F236" s="6" t="str">
        <f t="shared" si="3"/>
        <v>Familiar</v>
      </c>
    </row>
    <row r="237" spans="1:6">
      <c r="A237" s="8" t="s">
        <v>88</v>
      </c>
      <c r="B237" s="6" t="s">
        <v>146</v>
      </c>
      <c r="C237" s="6">
        <v>11</v>
      </c>
      <c r="D237" s="6">
        <v>3</v>
      </c>
      <c r="E237" s="11">
        <f>C237/(C237+D237)*100</f>
        <v>78.571428571428569</v>
      </c>
      <c r="F237" s="6" t="str">
        <f t="shared" si="3"/>
        <v>Familiar</v>
      </c>
    </row>
    <row r="238" spans="1:6">
      <c r="A238" s="8" t="s">
        <v>78</v>
      </c>
      <c r="B238" s="6" t="s">
        <v>144</v>
      </c>
      <c r="C238" s="6">
        <v>566</v>
      </c>
      <c r="D238" s="6">
        <v>210</v>
      </c>
      <c r="E238" s="11">
        <f>C238/(C238+D238)*100</f>
        <v>72.9381443298969</v>
      </c>
      <c r="F238" s="6" t="str">
        <f t="shared" si="3"/>
        <v>Familiar</v>
      </c>
    </row>
    <row r="239" spans="1:6">
      <c r="A239" s="8" t="s">
        <v>78</v>
      </c>
      <c r="B239" s="6" t="s">
        <v>145</v>
      </c>
      <c r="C239" s="6">
        <v>12</v>
      </c>
      <c r="D239" s="6">
        <v>2</v>
      </c>
      <c r="E239" s="11">
        <f>C239/(C239+D239)*100</f>
        <v>85.714285714285708</v>
      </c>
      <c r="F239" s="6" t="str">
        <f t="shared" si="3"/>
        <v>Familiar</v>
      </c>
    </row>
    <row r="240" spans="1:6">
      <c r="A240" s="8" t="s">
        <v>78</v>
      </c>
      <c r="B240" s="6" t="s">
        <v>146</v>
      </c>
      <c r="C240" s="6">
        <v>11</v>
      </c>
      <c r="D240" s="6">
        <v>2</v>
      </c>
      <c r="E240" s="11">
        <f>C240/(C240+D240)*100</f>
        <v>84.615384615384613</v>
      </c>
      <c r="F240" s="6" t="str">
        <f t="shared" si="3"/>
        <v>Familiar</v>
      </c>
    </row>
    <row r="241" spans="1:6">
      <c r="A241" s="8" t="s">
        <v>67</v>
      </c>
      <c r="B241" s="6" t="s">
        <v>144</v>
      </c>
      <c r="C241" s="6">
        <v>548</v>
      </c>
      <c r="D241" s="6">
        <v>136</v>
      </c>
      <c r="E241" s="11">
        <f>C241/(C241+D241)*100</f>
        <v>80.116959064327489</v>
      </c>
      <c r="F241" s="6" t="str">
        <f t="shared" si="3"/>
        <v>Familiar</v>
      </c>
    </row>
    <row r="242" spans="1:6">
      <c r="A242" s="8" t="s">
        <v>67</v>
      </c>
      <c r="B242" s="6" t="s">
        <v>145</v>
      </c>
      <c r="C242" s="6">
        <v>25</v>
      </c>
      <c r="D242" s="6">
        <v>9</v>
      </c>
      <c r="E242" s="11">
        <f>C242/(C242+D242)*100</f>
        <v>73.529411764705884</v>
      </c>
      <c r="F242" s="6" t="str">
        <f t="shared" si="3"/>
        <v>Familiar</v>
      </c>
    </row>
    <row r="243" spans="1:6">
      <c r="A243" s="8" t="s">
        <v>67</v>
      </c>
      <c r="B243" s="6" t="s">
        <v>146</v>
      </c>
      <c r="C243" s="6">
        <v>45</v>
      </c>
      <c r="D243" s="6">
        <v>7</v>
      </c>
      <c r="E243" s="11">
        <f>C243/(C243+D243)*100</f>
        <v>86.538461538461547</v>
      </c>
      <c r="F243" s="6" t="str">
        <f t="shared" si="3"/>
        <v>Familiar</v>
      </c>
    </row>
    <row r="244" spans="1:6">
      <c r="A244" s="8" t="s">
        <v>89</v>
      </c>
      <c r="B244" s="6" t="s">
        <v>144</v>
      </c>
      <c r="C244" s="6">
        <v>289</v>
      </c>
      <c r="D244" s="6">
        <v>165</v>
      </c>
      <c r="E244" s="11">
        <f>C244/(C244+D244)*100</f>
        <v>63.656387665198231</v>
      </c>
      <c r="F244" s="6" t="str">
        <f t="shared" si="3"/>
        <v>Não Familiar</v>
      </c>
    </row>
    <row r="245" spans="1:6">
      <c r="A245" s="8" t="s">
        <v>89</v>
      </c>
      <c r="B245" s="6" t="s">
        <v>145</v>
      </c>
      <c r="C245" s="6">
        <v>44</v>
      </c>
      <c r="D245" s="6">
        <v>32</v>
      </c>
      <c r="E245" s="11">
        <f>C245/(C245+D245)*100</f>
        <v>57.894736842105267</v>
      </c>
      <c r="F245" s="6" t="str">
        <f t="shared" si="3"/>
        <v>Não Familiar</v>
      </c>
    </row>
    <row r="246" spans="1:6">
      <c r="A246" s="8" t="s">
        <v>89</v>
      </c>
      <c r="B246" s="6" t="s">
        <v>146</v>
      </c>
      <c r="C246" s="6">
        <v>121</v>
      </c>
      <c r="D246" s="6">
        <v>31</v>
      </c>
      <c r="E246" s="11">
        <f>C246/(C246+D246)*100</f>
        <v>79.60526315789474</v>
      </c>
      <c r="F246" s="6" t="str">
        <f t="shared" si="3"/>
        <v>Familiar</v>
      </c>
    </row>
    <row r="247" spans="1:6">
      <c r="A247" s="8" t="s">
        <v>117</v>
      </c>
      <c r="B247" s="6" t="s">
        <v>144</v>
      </c>
      <c r="C247" s="6">
        <v>273</v>
      </c>
      <c r="D247" s="6">
        <v>171</v>
      </c>
      <c r="E247" s="11">
        <f>C247/(C247+D247)*100</f>
        <v>61.486486486486491</v>
      </c>
      <c r="F247" s="6" t="str">
        <f t="shared" si="3"/>
        <v>Não Familiar</v>
      </c>
    </row>
    <row r="248" spans="1:6">
      <c r="A248" s="8" t="s">
        <v>117</v>
      </c>
      <c r="B248" s="6" t="s">
        <v>145</v>
      </c>
      <c r="C248" s="6">
        <v>74</v>
      </c>
      <c r="D248" s="6">
        <v>26</v>
      </c>
      <c r="E248" s="11">
        <f>C248/(C248+D248)*100</f>
        <v>74</v>
      </c>
      <c r="F248" s="6" t="str">
        <f t="shared" si="3"/>
        <v>Familiar</v>
      </c>
    </row>
    <row r="249" spans="1:6">
      <c r="A249" s="8" t="s">
        <v>117</v>
      </c>
      <c r="B249" s="6" t="s">
        <v>146</v>
      </c>
      <c r="C249" s="6">
        <v>79</v>
      </c>
      <c r="D249" s="6">
        <v>38</v>
      </c>
      <c r="E249" s="11">
        <f>C249/(C249+D249)*100</f>
        <v>67.521367521367523</v>
      </c>
      <c r="F249" s="6" t="str">
        <f t="shared" si="3"/>
        <v>Familiar</v>
      </c>
    </row>
    <row r="250" spans="1:6">
      <c r="A250" s="8" t="s">
        <v>82</v>
      </c>
      <c r="B250" s="6" t="s">
        <v>144</v>
      </c>
      <c r="C250" s="6">
        <v>388</v>
      </c>
      <c r="D250" s="6">
        <v>298</v>
      </c>
      <c r="E250" s="11">
        <f>C250/(C250+D250)*100</f>
        <v>56.559766763848394</v>
      </c>
      <c r="F250" s="6" t="str">
        <f t="shared" si="3"/>
        <v>Não Familiar</v>
      </c>
    </row>
    <row r="251" spans="1:6">
      <c r="A251" s="8" t="s">
        <v>82</v>
      </c>
      <c r="B251" s="6" t="s">
        <v>145</v>
      </c>
      <c r="C251" s="6">
        <v>103</v>
      </c>
      <c r="D251" s="6">
        <v>24</v>
      </c>
      <c r="E251" s="11">
        <f>C251/(C251+D251)*100</f>
        <v>81.102362204724415</v>
      </c>
      <c r="F251" s="6" t="str">
        <f t="shared" si="3"/>
        <v>Familiar</v>
      </c>
    </row>
    <row r="252" spans="1:6">
      <c r="A252" s="8" t="s">
        <v>82</v>
      </c>
      <c r="B252" s="6" t="s">
        <v>146</v>
      </c>
      <c r="C252" s="6">
        <v>67</v>
      </c>
      <c r="D252" s="6">
        <v>38</v>
      </c>
      <c r="E252" s="11">
        <f>C252/(C252+D252)*100</f>
        <v>63.809523809523803</v>
      </c>
      <c r="F252" s="6" t="str">
        <f t="shared" si="3"/>
        <v>Não Familiar</v>
      </c>
    </row>
    <row r="253" spans="1:6">
      <c r="A253" s="8" t="s">
        <v>76</v>
      </c>
      <c r="B253" s="6" t="s">
        <v>144</v>
      </c>
      <c r="C253" s="6">
        <v>2331</v>
      </c>
      <c r="D253" s="6">
        <v>343</v>
      </c>
      <c r="E253" s="11">
        <f>C253/(C253+D253)*100</f>
        <v>87.172774869109944</v>
      </c>
      <c r="F253" s="6" t="str">
        <f t="shared" si="3"/>
        <v>Familiar</v>
      </c>
    </row>
    <row r="254" spans="1:6">
      <c r="A254" s="8" t="s">
        <v>76</v>
      </c>
      <c r="B254" s="6" t="s">
        <v>145</v>
      </c>
      <c r="C254" s="6">
        <v>81</v>
      </c>
      <c r="D254" s="6">
        <v>30</v>
      </c>
      <c r="E254" s="11">
        <f>C254/(C254+D254)*100</f>
        <v>72.972972972972968</v>
      </c>
      <c r="F254" s="6" t="str">
        <f t="shared" si="3"/>
        <v>Familiar</v>
      </c>
    </row>
    <row r="255" spans="1:6">
      <c r="A255" s="8" t="s">
        <v>76</v>
      </c>
      <c r="B255" s="6" t="s">
        <v>146</v>
      </c>
      <c r="C255" s="6">
        <v>157</v>
      </c>
      <c r="D255" s="6">
        <v>52</v>
      </c>
      <c r="E255" s="11">
        <f>C255/(C255+D255)*100</f>
        <v>75.119617224880386</v>
      </c>
      <c r="F255" s="6" t="str">
        <f t="shared" si="3"/>
        <v>Familiar</v>
      </c>
    </row>
    <row r="256" spans="1:6">
      <c r="A256" s="8" t="s">
        <v>132</v>
      </c>
      <c r="B256" s="6" t="s">
        <v>144</v>
      </c>
      <c r="C256" s="6">
        <v>292</v>
      </c>
      <c r="D256" s="6">
        <v>149</v>
      </c>
      <c r="E256" s="11">
        <f>C256/(C256+D256)*100</f>
        <v>66.213151927437636</v>
      </c>
      <c r="F256" s="6" t="str">
        <f t="shared" si="3"/>
        <v>Familiar</v>
      </c>
    </row>
    <row r="257" spans="1:6">
      <c r="A257" s="8" t="s">
        <v>132</v>
      </c>
      <c r="B257" s="6" t="s">
        <v>145</v>
      </c>
      <c r="C257" s="6">
        <v>33</v>
      </c>
      <c r="D257" s="6">
        <v>13</v>
      </c>
      <c r="E257" s="11">
        <f>C257/(C257+D257)*100</f>
        <v>71.739130434782609</v>
      </c>
      <c r="F257" s="6" t="str">
        <f t="shared" si="3"/>
        <v>Familiar</v>
      </c>
    </row>
    <row r="258" spans="1:6">
      <c r="A258" s="8" t="s">
        <v>132</v>
      </c>
      <c r="B258" s="6" t="s">
        <v>146</v>
      </c>
      <c r="C258" s="6">
        <v>211</v>
      </c>
      <c r="D258" s="6">
        <v>76</v>
      </c>
      <c r="E258" s="11">
        <f>C258/(C258+D258)*100</f>
        <v>73.519163763066203</v>
      </c>
      <c r="F258" s="6" t="str">
        <f t="shared" si="3"/>
        <v>Familiar</v>
      </c>
    </row>
    <row r="259" spans="1:6">
      <c r="A259" s="8" t="s">
        <v>112</v>
      </c>
      <c r="B259" s="6" t="s">
        <v>144</v>
      </c>
      <c r="C259" s="6">
        <v>3018</v>
      </c>
      <c r="D259" s="6">
        <v>474</v>
      </c>
      <c r="E259" s="11">
        <f>C259/(C259+D259)*100</f>
        <v>86.426116838487971</v>
      </c>
      <c r="F259" s="6" t="str">
        <f t="shared" si="3"/>
        <v>Familiar</v>
      </c>
    </row>
    <row r="260" spans="1:6">
      <c r="A260" s="8" t="s">
        <v>112</v>
      </c>
      <c r="B260" s="6" t="s">
        <v>145</v>
      </c>
      <c r="C260" s="6">
        <v>90</v>
      </c>
      <c r="D260" s="6">
        <v>34</v>
      </c>
      <c r="E260" s="11">
        <f>C260/(C260+D260)*100</f>
        <v>72.58064516129032</v>
      </c>
      <c r="F260" s="6" t="str">
        <f t="shared" si="3"/>
        <v>Familiar</v>
      </c>
    </row>
    <row r="261" spans="1:6">
      <c r="A261" s="8" t="s">
        <v>112</v>
      </c>
      <c r="B261" s="6" t="s">
        <v>146</v>
      </c>
      <c r="C261" s="6">
        <v>90</v>
      </c>
      <c r="D261" s="6">
        <v>39</v>
      </c>
      <c r="E261" s="11">
        <f>C261/(C261+D261)*100</f>
        <v>69.767441860465112</v>
      </c>
      <c r="F261" s="6" t="str">
        <f t="shared" si="3"/>
        <v>Familiar</v>
      </c>
    </row>
    <row r="262" spans="1:6">
      <c r="A262" s="8" t="s">
        <v>79</v>
      </c>
      <c r="B262" s="6" t="s">
        <v>144</v>
      </c>
      <c r="C262" s="6">
        <v>896</v>
      </c>
      <c r="D262" s="6">
        <v>205</v>
      </c>
      <c r="E262" s="11">
        <f>C262/(C262+D262)*100</f>
        <v>81.380563124432342</v>
      </c>
      <c r="F262" s="6" t="str">
        <f t="shared" si="3"/>
        <v>Familiar</v>
      </c>
    </row>
    <row r="263" spans="1:6">
      <c r="A263" s="8" t="s">
        <v>79</v>
      </c>
      <c r="B263" s="6" t="s">
        <v>145</v>
      </c>
      <c r="C263" s="6">
        <v>75</v>
      </c>
      <c r="D263" s="6">
        <v>16</v>
      </c>
      <c r="E263" s="11">
        <f>C263/(C263+D263)*100</f>
        <v>82.417582417582409</v>
      </c>
      <c r="F263" s="6" t="str">
        <f t="shared" si="3"/>
        <v>Familiar</v>
      </c>
    </row>
    <row r="264" spans="1:6">
      <c r="A264" s="8" t="s">
        <v>79</v>
      </c>
      <c r="B264" s="6" t="s">
        <v>146</v>
      </c>
      <c r="C264" s="6">
        <v>277</v>
      </c>
      <c r="D264" s="6">
        <v>39</v>
      </c>
      <c r="E264" s="11">
        <f>C264/(C264+D264)*100</f>
        <v>87.658227848101262</v>
      </c>
      <c r="F264" s="6" t="str">
        <f t="shared" ref="F264:F279" si="4">IF(E264&lt;$E$3, "Não Familiar","Familiar")</f>
        <v>Familiar</v>
      </c>
    </row>
    <row r="265" spans="1:6">
      <c r="A265" s="8" t="s">
        <v>68</v>
      </c>
      <c r="B265" s="6" t="s">
        <v>144</v>
      </c>
      <c r="C265" s="6">
        <v>139</v>
      </c>
      <c r="D265" s="6">
        <v>166</v>
      </c>
      <c r="E265" s="11">
        <f>C265/(C265+D265)*100</f>
        <v>45.57377049180328</v>
      </c>
      <c r="F265" s="6" t="str">
        <f t="shared" si="4"/>
        <v>Não Familiar</v>
      </c>
    </row>
    <row r="266" spans="1:6">
      <c r="A266" s="8" t="s">
        <v>68</v>
      </c>
      <c r="B266" s="6" t="s">
        <v>145</v>
      </c>
      <c r="C266" s="6">
        <v>19</v>
      </c>
      <c r="D266" s="6">
        <v>11</v>
      </c>
      <c r="E266" s="11">
        <f>C266/(C266+D266)*100</f>
        <v>63.333333333333329</v>
      </c>
      <c r="F266" s="6" t="str">
        <f t="shared" si="4"/>
        <v>Não Familiar</v>
      </c>
    </row>
    <row r="267" spans="1:6">
      <c r="A267" s="8" t="s">
        <v>68</v>
      </c>
      <c r="B267" s="6" t="s">
        <v>146</v>
      </c>
      <c r="C267" s="6">
        <v>12</v>
      </c>
      <c r="D267" s="6">
        <v>12</v>
      </c>
      <c r="E267" s="11">
        <f>C267/(C267+D267)*100</f>
        <v>50</v>
      </c>
      <c r="F267" s="6" t="str">
        <f t="shared" si="4"/>
        <v>Não Familiar</v>
      </c>
    </row>
    <row r="268" spans="1:6">
      <c r="A268" s="8" t="s">
        <v>101</v>
      </c>
      <c r="B268" s="6" t="s">
        <v>144</v>
      </c>
      <c r="C268" s="6">
        <v>672</v>
      </c>
      <c r="D268" s="6">
        <v>471</v>
      </c>
      <c r="E268" s="11">
        <f>C268/(C268+D268)*100</f>
        <v>58.792650918635168</v>
      </c>
      <c r="F268" s="6" t="str">
        <f t="shared" si="4"/>
        <v>Não Familiar</v>
      </c>
    </row>
    <row r="269" spans="1:6">
      <c r="A269" s="8" t="s">
        <v>101</v>
      </c>
      <c r="B269" s="6" t="s">
        <v>145</v>
      </c>
      <c r="C269" s="6">
        <v>67</v>
      </c>
      <c r="D269" s="6">
        <v>22</v>
      </c>
      <c r="E269" s="11">
        <f>C269/(C269+D269)*100</f>
        <v>75.280898876404493</v>
      </c>
      <c r="F269" s="6" t="str">
        <f t="shared" si="4"/>
        <v>Familiar</v>
      </c>
    </row>
    <row r="270" spans="1:6">
      <c r="A270" s="8" t="s">
        <v>101</v>
      </c>
      <c r="B270" s="6" t="s">
        <v>146</v>
      </c>
      <c r="C270" s="6">
        <v>15</v>
      </c>
      <c r="D270" s="6">
        <v>2</v>
      </c>
      <c r="E270" s="11">
        <f>C270/(C270+D270)*100</f>
        <v>88.235294117647058</v>
      </c>
      <c r="F270" s="6" t="str">
        <f t="shared" si="4"/>
        <v>Familiar</v>
      </c>
    </row>
    <row r="271" spans="1:6">
      <c r="A271" s="8" t="s">
        <v>48</v>
      </c>
      <c r="B271" s="6" t="s">
        <v>144</v>
      </c>
      <c r="C271" s="6">
        <v>461</v>
      </c>
      <c r="D271" s="6">
        <v>215</v>
      </c>
      <c r="E271" s="11">
        <f>C271/(C271+D271)*100</f>
        <v>68.195266272189343</v>
      </c>
      <c r="F271" s="6" t="str">
        <f t="shared" si="4"/>
        <v>Familiar</v>
      </c>
    </row>
    <row r="272" spans="1:6">
      <c r="A272" s="8" t="s">
        <v>48</v>
      </c>
      <c r="B272" s="6" t="s">
        <v>145</v>
      </c>
      <c r="C272" s="6">
        <v>20</v>
      </c>
      <c r="D272" s="6">
        <v>29</v>
      </c>
      <c r="E272" s="11">
        <f>C272/(C272+D272)*100</f>
        <v>40.816326530612244</v>
      </c>
      <c r="F272" s="6" t="str">
        <f t="shared" si="4"/>
        <v>Não Familiar</v>
      </c>
    </row>
    <row r="273" spans="1:6">
      <c r="A273" s="8" t="s">
        <v>48</v>
      </c>
      <c r="B273" s="6" t="s">
        <v>146</v>
      </c>
      <c r="C273" s="6">
        <v>299</v>
      </c>
      <c r="D273" s="6">
        <v>125</v>
      </c>
      <c r="E273" s="11">
        <f>C273/(C273+D273)*100</f>
        <v>70.518867924528308</v>
      </c>
      <c r="F273" s="6" t="str">
        <f t="shared" si="4"/>
        <v>Familiar</v>
      </c>
    </row>
    <row r="274" spans="1:6">
      <c r="A274" s="8" t="s">
        <v>109</v>
      </c>
      <c r="B274" s="6" t="s">
        <v>144</v>
      </c>
      <c r="C274" s="6">
        <v>207</v>
      </c>
      <c r="D274" s="6">
        <v>228</v>
      </c>
      <c r="E274" s="11">
        <f>C274/(C274+D274)*100</f>
        <v>47.586206896551722</v>
      </c>
      <c r="F274" s="6" t="str">
        <f t="shared" si="4"/>
        <v>Não Familiar</v>
      </c>
    </row>
    <row r="275" spans="1:6">
      <c r="A275" s="8" t="s">
        <v>109</v>
      </c>
      <c r="B275" s="6" t="s">
        <v>145</v>
      </c>
      <c r="C275" s="6">
        <v>18</v>
      </c>
      <c r="D275" s="6">
        <v>32</v>
      </c>
      <c r="E275" s="11">
        <f>C275/(C275+D275)*100</f>
        <v>36</v>
      </c>
      <c r="F275" s="6" t="str">
        <f t="shared" si="4"/>
        <v>Não Familiar</v>
      </c>
    </row>
    <row r="276" spans="1:6">
      <c r="A276" s="8" t="s">
        <v>109</v>
      </c>
      <c r="B276" s="6" t="s">
        <v>146</v>
      </c>
      <c r="C276" s="6">
        <v>5</v>
      </c>
      <c r="D276" s="6">
        <v>2</v>
      </c>
      <c r="E276" s="11">
        <f>C276/(C276+D276)*100</f>
        <v>71.428571428571431</v>
      </c>
      <c r="F276" s="6" t="str">
        <f t="shared" si="4"/>
        <v>Familiar</v>
      </c>
    </row>
    <row r="277" spans="1:6">
      <c r="A277" s="8" t="s">
        <v>98</v>
      </c>
      <c r="B277" s="6" t="s">
        <v>144</v>
      </c>
      <c r="C277" s="6">
        <v>141</v>
      </c>
      <c r="D277" s="6">
        <v>107</v>
      </c>
      <c r="E277" s="11">
        <f>C277/(C277+D277)*100</f>
        <v>56.854838709677423</v>
      </c>
      <c r="F277" s="6" t="str">
        <f t="shared" si="4"/>
        <v>Não Familiar</v>
      </c>
    </row>
    <row r="278" spans="1:6">
      <c r="A278" s="8" t="s">
        <v>98</v>
      </c>
      <c r="B278" s="6" t="s">
        <v>145</v>
      </c>
      <c r="C278" s="6">
        <v>24</v>
      </c>
      <c r="D278" s="6">
        <v>9</v>
      </c>
      <c r="E278" s="11">
        <f>C278/(C278+D278)*100</f>
        <v>72.727272727272734</v>
      </c>
      <c r="F278" s="6" t="str">
        <f t="shared" si="4"/>
        <v>Familiar</v>
      </c>
    </row>
    <row r="279" spans="1:6">
      <c r="A279" s="8" t="s">
        <v>98</v>
      </c>
      <c r="B279" s="6" t="s">
        <v>146</v>
      </c>
      <c r="C279" s="6">
        <v>4</v>
      </c>
      <c r="D279" s="6">
        <v>4</v>
      </c>
      <c r="E279" s="11">
        <f>C279/(C279+D279)*100</f>
        <v>50</v>
      </c>
      <c r="F279" s="6" t="str">
        <f t="shared" si="4"/>
        <v>Não Familiar</v>
      </c>
    </row>
  </sheetData>
  <mergeCells count="3">
    <mergeCell ref="A1:C1"/>
    <mergeCell ref="A2:C2"/>
    <mergeCell ref="A3:C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98"/>
  <sheetViews>
    <sheetView tabSelected="1" zoomScale="160" zoomScaleNormal="160" workbookViewId="0">
      <selection activeCell="A4" sqref="A4"/>
    </sheetView>
  </sheetViews>
  <sheetFormatPr defaultRowHeight="15"/>
  <cols>
    <col min="1" max="1" width="37.42578125" bestFit="1" customWidth="1"/>
    <col min="2" max="2" width="24.28515625" customWidth="1"/>
    <col min="3" max="3" width="22.85546875" customWidth="1"/>
    <col min="4" max="4" width="21.28515625" customWidth="1"/>
    <col min="16" max="16" width="21.28515625" customWidth="1"/>
  </cols>
  <sheetData>
    <row r="1" spans="1:29">
      <c r="A1" s="1" t="s">
        <v>35</v>
      </c>
      <c r="B1" s="1"/>
      <c r="C1" s="1"/>
      <c r="D1" s="1"/>
      <c r="E1" s="1"/>
      <c r="F1" s="1"/>
      <c r="G1" s="1"/>
    </row>
    <row r="2" spans="1:29">
      <c r="A2" s="5" t="s">
        <v>34</v>
      </c>
      <c r="E2" s="3"/>
      <c r="F2" s="3"/>
      <c r="G2" s="3"/>
      <c r="R2" s="4" t="s">
        <v>33</v>
      </c>
      <c r="S2" s="4"/>
      <c r="T2" s="4"/>
    </row>
    <row r="3" spans="1:29">
      <c r="B3" s="5"/>
      <c r="C3" s="5"/>
      <c r="D3" s="5"/>
    </row>
    <row r="4" spans="1:29">
      <c r="E4" s="3" t="s">
        <v>32</v>
      </c>
      <c r="F4" s="3" t="s">
        <v>32</v>
      </c>
      <c r="G4" s="3" t="s">
        <v>32</v>
      </c>
      <c r="H4" s="3" t="s">
        <v>31</v>
      </c>
      <c r="I4" s="3" t="s">
        <v>31</v>
      </c>
      <c r="J4" s="3" t="s">
        <v>31</v>
      </c>
      <c r="K4" s="3" t="s">
        <v>30</v>
      </c>
      <c r="L4" s="3" t="s">
        <v>30</v>
      </c>
      <c r="M4" s="3" t="s">
        <v>30</v>
      </c>
      <c r="N4" s="3" t="s">
        <v>29</v>
      </c>
      <c r="O4" s="3" t="s">
        <v>29</v>
      </c>
      <c r="P4" s="3" t="s">
        <v>29</v>
      </c>
      <c r="Q4" s="2"/>
      <c r="R4" s="3" t="s">
        <v>32</v>
      </c>
      <c r="S4" s="3" t="s">
        <v>32</v>
      </c>
      <c r="T4" s="3" t="s">
        <v>32</v>
      </c>
      <c r="U4" s="3" t="s">
        <v>31</v>
      </c>
      <c r="V4" s="3" t="s">
        <v>31</v>
      </c>
      <c r="W4" s="3" t="s">
        <v>31</v>
      </c>
      <c r="X4" s="3" t="s">
        <v>30</v>
      </c>
      <c r="Y4" s="3" t="s">
        <v>30</v>
      </c>
      <c r="Z4" s="3" t="s">
        <v>30</v>
      </c>
      <c r="AA4" s="3" t="s">
        <v>29</v>
      </c>
      <c r="AB4" s="3" t="s">
        <v>29</v>
      </c>
      <c r="AC4" s="3" t="s">
        <v>29</v>
      </c>
    </row>
    <row r="5" spans="1:29">
      <c r="E5" t="s">
        <v>28</v>
      </c>
      <c r="F5" t="s">
        <v>26</v>
      </c>
      <c r="G5" t="s">
        <v>25</v>
      </c>
      <c r="H5" t="s">
        <v>28</v>
      </c>
      <c r="I5" t="s">
        <v>26</v>
      </c>
      <c r="J5" t="s">
        <v>25</v>
      </c>
      <c r="K5" t="s">
        <v>28</v>
      </c>
      <c r="L5" t="s">
        <v>26</v>
      </c>
      <c r="M5" t="s">
        <v>25</v>
      </c>
      <c r="N5" t="s">
        <v>28</v>
      </c>
      <c r="O5" t="s">
        <v>26</v>
      </c>
      <c r="P5" t="s">
        <v>25</v>
      </c>
      <c r="Q5" s="2"/>
      <c r="R5" t="s">
        <v>27</v>
      </c>
      <c r="S5" t="s">
        <v>26</v>
      </c>
      <c r="T5" t="s">
        <v>25</v>
      </c>
      <c r="U5" t="s">
        <v>27</v>
      </c>
      <c r="V5" t="s">
        <v>26</v>
      </c>
      <c r="W5" t="s">
        <v>25</v>
      </c>
      <c r="X5" t="s">
        <v>27</v>
      </c>
      <c r="Y5" t="s">
        <v>26</v>
      </c>
      <c r="Z5" t="s">
        <v>25</v>
      </c>
      <c r="AA5" t="s">
        <v>27</v>
      </c>
      <c r="AB5" t="s">
        <v>26</v>
      </c>
      <c r="AC5" t="s">
        <v>25</v>
      </c>
    </row>
    <row r="6" spans="1:29">
      <c r="A6" s="3" t="s">
        <v>38</v>
      </c>
      <c r="B6" t="s">
        <v>39</v>
      </c>
      <c r="C6" t="s">
        <v>37</v>
      </c>
      <c r="D6" t="s">
        <v>36</v>
      </c>
      <c r="E6" s="5" t="str">
        <f>CONCATENATE(E5," ",E4, "  temporárias" )</f>
        <v>Área plantada (Hectares) Ano - 2016  temporárias</v>
      </c>
      <c r="F6" s="5" t="str">
        <f>CONCATENATE(F5," ",F4, "  temporárias" )</f>
        <v>Área colhida (Hectares) Ano - 2016  temporárias</v>
      </c>
      <c r="G6" s="5" t="str">
        <f>CONCATENATE(G5," ",G4, "  temporárias" )</f>
        <v>Valor da produção (Mil Reais) Ano - 2016  temporárias</v>
      </c>
      <c r="H6" s="5" t="str">
        <f>CONCATENATE(H5," ",H4, "  temporárias" )</f>
        <v>Área plantada (Hectares) Ano - 2017  temporárias</v>
      </c>
      <c r="I6" s="5" t="str">
        <f>CONCATENATE(I5," ",I4, "  temporárias" )</f>
        <v>Área colhida (Hectares) Ano - 2017  temporárias</v>
      </c>
      <c r="J6" s="5" t="str">
        <f>CONCATENATE(J5," ",J4, "  temporárias" )</f>
        <v>Valor da produção (Mil Reais) Ano - 2017  temporárias</v>
      </c>
      <c r="K6" s="5" t="str">
        <f>CONCATENATE(K5," ",K4, "  temporárias" )</f>
        <v>Área plantada (Hectares) Ano - 2018  temporárias</v>
      </c>
      <c r="L6" s="5" t="str">
        <f>CONCATENATE(L5," ",L4, "  temporárias" )</f>
        <v>Área colhida (Hectares) Ano - 2018  temporárias</v>
      </c>
      <c r="M6" s="5" t="str">
        <f>CONCATENATE(M5," ",M4, "  temporárias" )</f>
        <v>Valor da produção (Mil Reais) Ano - 2018  temporárias</v>
      </c>
      <c r="N6" s="5" t="str">
        <f>CONCATENATE(N5," ",N4, "  temporárias" )</f>
        <v>Área plantada (Hectares) Ano - 2019  temporárias</v>
      </c>
      <c r="O6" s="5" t="str">
        <f>CONCATENATE(O5," ",O4, "  temporárias" )</f>
        <v>Área colhida (Hectares) Ano - 2019  temporárias</v>
      </c>
      <c r="P6" s="5" t="str">
        <f>CONCATENATE(P5," ",P4, "  temporárias" )</f>
        <v>Valor da produção (Mil Reais) Ano - 2019  temporárias</v>
      </c>
      <c r="R6" s="5" t="str">
        <f>CONCATENATE(R5," ",R4, "  permanentes" )</f>
        <v>Área destinada à colheita (Hectares) Ano - 2016  permanentes</v>
      </c>
      <c r="S6" s="5" t="str">
        <f>CONCATENATE(S5," ",S4, "  permanentes" )</f>
        <v>Área colhida (Hectares) Ano - 2016  permanentes</v>
      </c>
      <c r="T6" s="5" t="str">
        <f>CONCATENATE(T5," ",T4, "  permanentes" )</f>
        <v>Valor da produção (Mil Reais) Ano - 2016  permanentes</v>
      </c>
      <c r="U6" s="5" t="str">
        <f>CONCATENATE(U5," ",U4, "  permanentes" )</f>
        <v>Área destinada à colheita (Hectares) Ano - 2017  permanentes</v>
      </c>
      <c r="V6" s="5" t="str">
        <f>CONCATENATE(V5," ",V4, "  permanentes" )</f>
        <v>Área colhida (Hectares) Ano - 2017  permanentes</v>
      </c>
      <c r="W6" s="5" t="str">
        <f>CONCATENATE(W5," ",W4, "  permanentes" )</f>
        <v>Valor da produção (Mil Reais) Ano - 2017  permanentes</v>
      </c>
      <c r="X6" s="5" t="str">
        <f>CONCATENATE(X5," ",X4, "  permanentes" )</f>
        <v>Área destinada à colheita (Hectares) Ano - 2018  permanentes</v>
      </c>
      <c r="Y6" s="5" t="str">
        <f>CONCATENATE(Y5," ",Y4, "  permanentes" )</f>
        <v>Área colhida (Hectares) Ano - 2018  permanentes</v>
      </c>
      <c r="Z6" s="5" t="str">
        <f>CONCATENATE(Z5," ",Z4, "  permanentes" )</f>
        <v>Valor da produção (Mil Reais) Ano - 2018  permanentes</v>
      </c>
      <c r="AA6" s="5" t="str">
        <f>CONCATENATE(AA5," ",AA4, "  permanentes" )</f>
        <v>Área destinada à colheita (Hectares) Ano - 2019  permanentes</v>
      </c>
      <c r="AB6" s="5" t="str">
        <f>CONCATENATE(AB5," ",AB4, "  permanentes" )</f>
        <v>Área colhida (Hectares) Ano - 2019  permanentes</v>
      </c>
      <c r="AC6" s="5" t="str">
        <f>CONCATENATE(AC5," ",AC4, "  permanentes" )</f>
        <v>Valor da produção (Mil Reais) Ano - 2019  permanentes</v>
      </c>
    </row>
    <row r="7" spans="1:29">
      <c r="A7" t="s">
        <v>42</v>
      </c>
      <c r="B7" t="s">
        <v>40</v>
      </c>
      <c r="C7" t="s">
        <v>23</v>
      </c>
      <c r="D7" t="s">
        <v>22</v>
      </c>
      <c r="E7">
        <v>122</v>
      </c>
      <c r="F7">
        <v>122</v>
      </c>
      <c r="G7">
        <v>4238</v>
      </c>
      <c r="H7">
        <v>166</v>
      </c>
      <c r="I7">
        <v>166</v>
      </c>
      <c r="J7">
        <v>6543</v>
      </c>
      <c r="K7">
        <v>125</v>
      </c>
      <c r="L7">
        <v>125</v>
      </c>
      <c r="M7">
        <v>2222</v>
      </c>
      <c r="N7">
        <v>78</v>
      </c>
      <c r="O7">
        <v>78</v>
      </c>
      <c r="P7">
        <v>1423</v>
      </c>
      <c r="Q7" s="2"/>
      <c r="R7">
        <v>1039</v>
      </c>
      <c r="S7">
        <v>1039</v>
      </c>
      <c r="T7">
        <v>9841</v>
      </c>
      <c r="U7">
        <v>865</v>
      </c>
      <c r="V7">
        <v>865</v>
      </c>
      <c r="W7">
        <v>6317</v>
      </c>
      <c r="X7">
        <v>865</v>
      </c>
      <c r="Y7">
        <v>865</v>
      </c>
      <c r="Z7">
        <v>7663</v>
      </c>
      <c r="AA7">
        <v>844</v>
      </c>
      <c r="AB7">
        <v>844</v>
      </c>
      <c r="AC7">
        <v>6126</v>
      </c>
    </row>
    <row r="8" spans="1:29">
      <c r="A8" t="s">
        <v>43</v>
      </c>
      <c r="B8" t="s">
        <v>40</v>
      </c>
      <c r="C8" t="s">
        <v>23</v>
      </c>
      <c r="D8" t="s">
        <v>22</v>
      </c>
      <c r="E8">
        <v>710</v>
      </c>
      <c r="F8">
        <v>710</v>
      </c>
      <c r="G8">
        <v>10118</v>
      </c>
      <c r="H8">
        <v>550</v>
      </c>
      <c r="I8">
        <v>550</v>
      </c>
      <c r="J8">
        <v>9942</v>
      </c>
      <c r="K8">
        <v>537</v>
      </c>
      <c r="L8">
        <v>537</v>
      </c>
      <c r="M8">
        <v>7039</v>
      </c>
      <c r="N8">
        <v>508</v>
      </c>
      <c r="O8">
        <v>508</v>
      </c>
      <c r="P8">
        <v>10371</v>
      </c>
      <c r="Q8" s="2"/>
      <c r="R8">
        <v>59</v>
      </c>
      <c r="S8">
        <v>59</v>
      </c>
      <c r="T8">
        <v>906</v>
      </c>
      <c r="U8">
        <v>37</v>
      </c>
      <c r="V8">
        <v>37</v>
      </c>
      <c r="W8">
        <v>358</v>
      </c>
      <c r="X8">
        <v>38</v>
      </c>
      <c r="Y8">
        <v>38</v>
      </c>
      <c r="Z8">
        <v>464</v>
      </c>
      <c r="AA8">
        <v>38</v>
      </c>
      <c r="AB8">
        <v>38</v>
      </c>
      <c r="AC8">
        <v>577</v>
      </c>
    </row>
    <row r="9" spans="1:29">
      <c r="A9" t="s">
        <v>44</v>
      </c>
      <c r="B9" t="s">
        <v>40</v>
      </c>
      <c r="C9" t="s">
        <v>23</v>
      </c>
      <c r="D9" t="s">
        <v>22</v>
      </c>
      <c r="E9">
        <v>200</v>
      </c>
      <c r="F9">
        <v>200</v>
      </c>
      <c r="G9">
        <v>8622</v>
      </c>
      <c r="H9">
        <v>192</v>
      </c>
      <c r="I9">
        <v>192</v>
      </c>
      <c r="J9">
        <v>13502</v>
      </c>
      <c r="K9">
        <v>165</v>
      </c>
      <c r="L9">
        <v>165</v>
      </c>
      <c r="M9">
        <v>2547</v>
      </c>
      <c r="N9">
        <v>77</v>
      </c>
      <c r="O9">
        <v>77</v>
      </c>
      <c r="P9">
        <v>2989</v>
      </c>
      <c r="Q9" s="2"/>
      <c r="R9">
        <v>29</v>
      </c>
      <c r="S9">
        <v>29</v>
      </c>
      <c r="T9">
        <v>275</v>
      </c>
      <c r="U9">
        <v>29</v>
      </c>
      <c r="V9">
        <v>29</v>
      </c>
      <c r="W9">
        <v>268</v>
      </c>
      <c r="X9">
        <v>24</v>
      </c>
      <c r="Y9">
        <v>24</v>
      </c>
      <c r="Z9">
        <v>316</v>
      </c>
      <c r="AA9">
        <v>29</v>
      </c>
      <c r="AB9">
        <v>29</v>
      </c>
      <c r="AC9">
        <v>417</v>
      </c>
    </row>
    <row r="10" spans="1:29">
      <c r="A10" t="s">
        <v>45</v>
      </c>
      <c r="B10" t="s">
        <v>40</v>
      </c>
      <c r="C10" t="s">
        <v>23</v>
      </c>
      <c r="D10" t="s">
        <v>22</v>
      </c>
      <c r="E10">
        <v>104</v>
      </c>
      <c r="F10">
        <v>104</v>
      </c>
      <c r="G10">
        <v>468</v>
      </c>
      <c r="H10">
        <v>4</v>
      </c>
      <c r="I10">
        <v>4</v>
      </c>
      <c r="J10">
        <v>75</v>
      </c>
      <c r="K10">
        <v>4</v>
      </c>
      <c r="L10">
        <v>4</v>
      </c>
      <c r="M10">
        <v>80</v>
      </c>
      <c r="N10">
        <v>2</v>
      </c>
      <c r="O10">
        <v>2</v>
      </c>
      <c r="P10">
        <v>49</v>
      </c>
      <c r="Q10" s="2"/>
      <c r="R10">
        <v>6</v>
      </c>
      <c r="S10">
        <v>6</v>
      </c>
      <c r="T10">
        <v>92</v>
      </c>
      <c r="U10">
        <v>9</v>
      </c>
      <c r="V10">
        <v>9</v>
      </c>
      <c r="W10">
        <v>125</v>
      </c>
      <c r="X10">
        <v>9</v>
      </c>
      <c r="Y10">
        <v>9</v>
      </c>
      <c r="Z10">
        <v>174</v>
      </c>
      <c r="AA10">
        <v>4</v>
      </c>
      <c r="AB10">
        <v>4</v>
      </c>
      <c r="AC10">
        <v>100</v>
      </c>
    </row>
    <row r="11" spans="1:29">
      <c r="A11" t="s">
        <v>46</v>
      </c>
      <c r="B11" t="s">
        <v>40</v>
      </c>
      <c r="C11" t="s">
        <v>23</v>
      </c>
      <c r="D11" t="s">
        <v>22</v>
      </c>
      <c r="E11">
        <v>17</v>
      </c>
      <c r="F11">
        <v>17</v>
      </c>
      <c r="G11">
        <v>1529</v>
      </c>
      <c r="H11">
        <v>19</v>
      </c>
      <c r="I11">
        <v>19</v>
      </c>
      <c r="J11">
        <v>630</v>
      </c>
      <c r="K11">
        <v>20</v>
      </c>
      <c r="L11">
        <v>20</v>
      </c>
      <c r="M11">
        <v>644</v>
      </c>
      <c r="N11">
        <v>17</v>
      </c>
      <c r="O11">
        <v>17</v>
      </c>
      <c r="P11">
        <v>951</v>
      </c>
      <c r="Q11" s="2"/>
      <c r="R11">
        <v>79</v>
      </c>
      <c r="S11">
        <v>79</v>
      </c>
      <c r="T11">
        <v>1499</v>
      </c>
      <c r="U11">
        <v>77</v>
      </c>
      <c r="V11">
        <v>77</v>
      </c>
      <c r="W11">
        <v>834</v>
      </c>
      <c r="X11">
        <v>78</v>
      </c>
      <c r="Y11">
        <v>78</v>
      </c>
      <c r="Z11">
        <v>976</v>
      </c>
      <c r="AA11">
        <v>78</v>
      </c>
      <c r="AB11">
        <v>78</v>
      </c>
      <c r="AC11">
        <v>1091</v>
      </c>
    </row>
    <row r="12" spans="1:29">
      <c r="A12" t="s">
        <v>47</v>
      </c>
      <c r="B12" t="s">
        <v>40</v>
      </c>
      <c r="C12" t="s">
        <v>23</v>
      </c>
      <c r="D12" t="s">
        <v>22</v>
      </c>
      <c r="E12">
        <v>220</v>
      </c>
      <c r="F12">
        <v>220</v>
      </c>
      <c r="G12">
        <v>1783</v>
      </c>
      <c r="H12">
        <v>214</v>
      </c>
      <c r="I12">
        <v>214</v>
      </c>
      <c r="J12">
        <v>1792</v>
      </c>
      <c r="K12">
        <v>69</v>
      </c>
      <c r="L12">
        <v>69</v>
      </c>
      <c r="M12">
        <v>2840</v>
      </c>
      <c r="N12">
        <v>280</v>
      </c>
      <c r="O12">
        <v>280</v>
      </c>
      <c r="P12">
        <v>2139</v>
      </c>
      <c r="Q12" s="2"/>
      <c r="R12">
        <v>5002</v>
      </c>
      <c r="S12">
        <v>5002</v>
      </c>
      <c r="T12">
        <v>22620</v>
      </c>
      <c r="U12">
        <v>4856</v>
      </c>
      <c r="V12">
        <v>4856</v>
      </c>
      <c r="W12">
        <v>35370</v>
      </c>
      <c r="X12">
        <v>4846</v>
      </c>
      <c r="Y12">
        <v>4846</v>
      </c>
      <c r="Z12">
        <v>53749</v>
      </c>
      <c r="AA12">
        <v>5059</v>
      </c>
      <c r="AB12">
        <v>5059</v>
      </c>
      <c r="AC12">
        <v>46129</v>
      </c>
    </row>
    <row r="13" spans="1:29">
      <c r="A13" t="s">
        <v>48</v>
      </c>
      <c r="B13" t="s">
        <v>41</v>
      </c>
      <c r="C13" t="s">
        <v>23</v>
      </c>
      <c r="D13" t="s">
        <v>22</v>
      </c>
      <c r="E13">
        <v>1400</v>
      </c>
      <c r="F13">
        <v>1400</v>
      </c>
      <c r="G13">
        <v>4558</v>
      </c>
      <c r="H13">
        <v>1300</v>
      </c>
      <c r="I13">
        <v>1300</v>
      </c>
      <c r="J13">
        <v>2299</v>
      </c>
      <c r="K13">
        <v>1305</v>
      </c>
      <c r="L13">
        <v>1305</v>
      </c>
      <c r="M13">
        <v>2001</v>
      </c>
      <c r="N13">
        <v>569</v>
      </c>
      <c r="O13">
        <v>569</v>
      </c>
      <c r="P13">
        <v>2183</v>
      </c>
      <c r="Q13" s="2"/>
      <c r="R13">
        <v>5000</v>
      </c>
      <c r="S13">
        <v>5000</v>
      </c>
      <c r="T13">
        <v>24000</v>
      </c>
      <c r="U13">
        <v>5000</v>
      </c>
      <c r="V13">
        <v>5000</v>
      </c>
      <c r="W13">
        <v>24000</v>
      </c>
      <c r="X13">
        <v>5044</v>
      </c>
      <c r="Y13">
        <v>5044</v>
      </c>
      <c r="Z13">
        <v>37747</v>
      </c>
      <c r="AA13">
        <v>5052</v>
      </c>
      <c r="AB13">
        <v>5052</v>
      </c>
      <c r="AC13">
        <v>41052</v>
      </c>
    </row>
    <row r="14" spans="1:29">
      <c r="A14" t="s">
        <v>49</v>
      </c>
      <c r="B14" t="s">
        <v>40</v>
      </c>
      <c r="C14" t="s">
        <v>23</v>
      </c>
      <c r="D14" t="s">
        <v>21</v>
      </c>
      <c r="E14">
        <v>22</v>
      </c>
      <c r="F14">
        <v>22</v>
      </c>
      <c r="G14">
        <v>422</v>
      </c>
      <c r="H14">
        <v>20</v>
      </c>
      <c r="I14">
        <v>20</v>
      </c>
      <c r="J14">
        <v>414</v>
      </c>
      <c r="K14">
        <v>28</v>
      </c>
      <c r="L14">
        <v>28</v>
      </c>
      <c r="M14">
        <v>493</v>
      </c>
      <c r="N14">
        <v>27</v>
      </c>
      <c r="O14">
        <v>27</v>
      </c>
      <c r="P14">
        <v>602</v>
      </c>
      <c r="Q14" s="2"/>
      <c r="R14">
        <v>11</v>
      </c>
      <c r="S14">
        <v>11</v>
      </c>
      <c r="T14">
        <v>210</v>
      </c>
      <c r="U14">
        <v>10</v>
      </c>
      <c r="V14">
        <v>10</v>
      </c>
      <c r="W14">
        <v>244</v>
      </c>
      <c r="X14">
        <v>10</v>
      </c>
      <c r="Y14">
        <v>10</v>
      </c>
      <c r="Z14">
        <v>215</v>
      </c>
      <c r="AA14">
        <v>9</v>
      </c>
      <c r="AB14">
        <v>9</v>
      </c>
      <c r="AC14">
        <v>308</v>
      </c>
    </row>
    <row r="15" spans="1:29">
      <c r="A15" t="s">
        <v>50</v>
      </c>
      <c r="B15" t="s">
        <v>40</v>
      </c>
      <c r="C15" t="s">
        <v>23</v>
      </c>
      <c r="D15" t="s">
        <v>21</v>
      </c>
      <c r="E15">
        <v>470</v>
      </c>
      <c r="F15">
        <v>470</v>
      </c>
      <c r="G15">
        <v>51790</v>
      </c>
      <c r="H15">
        <v>415</v>
      </c>
      <c r="I15">
        <v>415</v>
      </c>
      <c r="J15">
        <v>38788</v>
      </c>
      <c r="K15">
        <v>315</v>
      </c>
      <c r="L15">
        <v>315</v>
      </c>
      <c r="M15">
        <v>33755</v>
      </c>
      <c r="N15">
        <v>527</v>
      </c>
      <c r="O15">
        <v>527</v>
      </c>
      <c r="P15">
        <v>53021</v>
      </c>
      <c r="Q15" s="2"/>
      <c r="R15">
        <v>52</v>
      </c>
      <c r="S15">
        <v>52</v>
      </c>
      <c r="T15">
        <v>721</v>
      </c>
      <c r="U15">
        <v>62</v>
      </c>
      <c r="V15">
        <v>62</v>
      </c>
      <c r="W15">
        <v>636</v>
      </c>
      <c r="X15">
        <v>61</v>
      </c>
      <c r="Y15">
        <v>61</v>
      </c>
      <c r="Z15">
        <v>1053</v>
      </c>
      <c r="AA15">
        <v>43</v>
      </c>
      <c r="AB15">
        <v>43</v>
      </c>
      <c r="AC15">
        <v>1105</v>
      </c>
    </row>
    <row r="16" spans="1:29">
      <c r="A16" t="s">
        <v>51</v>
      </c>
      <c r="B16" t="s">
        <v>40</v>
      </c>
      <c r="C16" t="s">
        <v>23</v>
      </c>
      <c r="D16" t="s">
        <v>21</v>
      </c>
      <c r="E16">
        <v>760</v>
      </c>
      <c r="F16">
        <v>760</v>
      </c>
      <c r="G16">
        <v>5985</v>
      </c>
      <c r="H16">
        <v>372</v>
      </c>
      <c r="I16">
        <v>372</v>
      </c>
      <c r="J16">
        <v>5912</v>
      </c>
      <c r="K16">
        <v>375</v>
      </c>
      <c r="L16">
        <v>375</v>
      </c>
      <c r="M16">
        <v>5749</v>
      </c>
      <c r="N16">
        <v>382</v>
      </c>
      <c r="O16">
        <v>382</v>
      </c>
      <c r="P16">
        <v>5335</v>
      </c>
      <c r="Q16" s="2"/>
      <c r="R16">
        <v>41</v>
      </c>
      <c r="S16">
        <v>41</v>
      </c>
      <c r="T16">
        <v>881</v>
      </c>
      <c r="U16">
        <v>37</v>
      </c>
      <c r="V16">
        <v>37</v>
      </c>
      <c r="W16">
        <v>1013</v>
      </c>
      <c r="X16">
        <v>109</v>
      </c>
      <c r="Y16">
        <v>109</v>
      </c>
      <c r="Z16">
        <v>1992</v>
      </c>
      <c r="AA16">
        <v>103</v>
      </c>
      <c r="AB16">
        <v>103</v>
      </c>
      <c r="AC16">
        <v>2686</v>
      </c>
    </row>
    <row r="17" spans="1:29">
      <c r="A17" t="s">
        <v>52</v>
      </c>
      <c r="B17" t="s">
        <v>40</v>
      </c>
      <c r="C17" t="s">
        <v>23</v>
      </c>
      <c r="D17" t="s">
        <v>21</v>
      </c>
      <c r="E17">
        <v>94</v>
      </c>
      <c r="F17">
        <v>94</v>
      </c>
      <c r="G17">
        <v>5158</v>
      </c>
      <c r="H17">
        <v>95</v>
      </c>
      <c r="I17">
        <v>95</v>
      </c>
      <c r="J17">
        <v>4306</v>
      </c>
      <c r="K17">
        <v>81</v>
      </c>
      <c r="L17">
        <v>81</v>
      </c>
      <c r="M17">
        <v>5957</v>
      </c>
      <c r="N17">
        <v>45</v>
      </c>
      <c r="O17">
        <v>45</v>
      </c>
      <c r="P17">
        <v>3958</v>
      </c>
      <c r="Q17" s="2"/>
      <c r="R17">
        <v>42</v>
      </c>
      <c r="S17">
        <v>42</v>
      </c>
      <c r="T17">
        <v>610</v>
      </c>
      <c r="U17">
        <v>42</v>
      </c>
      <c r="V17">
        <v>42</v>
      </c>
      <c r="W17">
        <v>579</v>
      </c>
      <c r="X17">
        <v>40</v>
      </c>
      <c r="Y17">
        <v>40</v>
      </c>
      <c r="Z17">
        <v>710</v>
      </c>
      <c r="AA17">
        <v>32</v>
      </c>
      <c r="AB17">
        <v>28</v>
      </c>
      <c r="AC17">
        <v>608</v>
      </c>
    </row>
    <row r="18" spans="1:29">
      <c r="A18" t="s">
        <v>53</v>
      </c>
      <c r="B18" t="s">
        <v>40</v>
      </c>
      <c r="C18" t="s">
        <v>23</v>
      </c>
      <c r="D18" t="s">
        <v>21</v>
      </c>
      <c r="E18">
        <v>59</v>
      </c>
      <c r="F18">
        <v>59</v>
      </c>
      <c r="G18">
        <v>4607</v>
      </c>
      <c r="H18">
        <v>100</v>
      </c>
      <c r="I18">
        <v>100</v>
      </c>
      <c r="J18">
        <v>3784</v>
      </c>
      <c r="K18">
        <v>93</v>
      </c>
      <c r="L18">
        <v>93</v>
      </c>
      <c r="M18">
        <v>5234</v>
      </c>
      <c r="N18">
        <v>114</v>
      </c>
      <c r="O18">
        <v>114</v>
      </c>
      <c r="P18">
        <v>6385</v>
      </c>
      <c r="Q18" s="2"/>
      <c r="R18">
        <v>19</v>
      </c>
      <c r="S18">
        <v>19</v>
      </c>
      <c r="T18">
        <v>302</v>
      </c>
      <c r="U18">
        <v>19</v>
      </c>
      <c r="V18">
        <v>19</v>
      </c>
      <c r="W18">
        <v>321</v>
      </c>
      <c r="X18">
        <v>19</v>
      </c>
      <c r="Y18">
        <v>19</v>
      </c>
      <c r="Z18">
        <v>374</v>
      </c>
      <c r="AA18">
        <v>22</v>
      </c>
      <c r="AB18">
        <v>22</v>
      </c>
      <c r="AC18">
        <v>481</v>
      </c>
    </row>
    <row r="19" spans="1:29">
      <c r="A19" t="s">
        <v>54</v>
      </c>
      <c r="B19" t="s">
        <v>40</v>
      </c>
      <c r="C19" t="s">
        <v>23</v>
      </c>
      <c r="D19" t="s">
        <v>21</v>
      </c>
      <c r="E19">
        <v>410</v>
      </c>
      <c r="F19">
        <v>410</v>
      </c>
      <c r="G19">
        <v>44450</v>
      </c>
      <c r="H19">
        <v>410</v>
      </c>
      <c r="I19">
        <v>410</v>
      </c>
      <c r="J19">
        <v>33952</v>
      </c>
      <c r="K19">
        <v>480</v>
      </c>
      <c r="L19">
        <v>480</v>
      </c>
      <c r="M19">
        <v>61652</v>
      </c>
      <c r="N19">
        <v>470</v>
      </c>
      <c r="O19">
        <v>470</v>
      </c>
      <c r="P19">
        <v>38010</v>
      </c>
      <c r="Q19" s="2"/>
      <c r="R19">
        <v>18</v>
      </c>
      <c r="S19">
        <v>18</v>
      </c>
      <c r="T19">
        <v>209</v>
      </c>
      <c r="U19">
        <v>18</v>
      </c>
      <c r="V19">
        <v>18</v>
      </c>
      <c r="W19">
        <v>210</v>
      </c>
      <c r="X19">
        <v>25</v>
      </c>
      <c r="Y19">
        <v>25</v>
      </c>
      <c r="Z19">
        <v>368</v>
      </c>
      <c r="AA19">
        <v>25</v>
      </c>
      <c r="AB19">
        <v>25</v>
      </c>
      <c r="AC19">
        <v>422</v>
      </c>
    </row>
    <row r="20" spans="1:29">
      <c r="A20" t="s">
        <v>55</v>
      </c>
      <c r="B20" t="s">
        <v>40</v>
      </c>
      <c r="C20" t="s">
        <v>20</v>
      </c>
      <c r="D20" t="s">
        <v>19</v>
      </c>
      <c r="E20">
        <v>30492</v>
      </c>
      <c r="F20">
        <v>30492</v>
      </c>
      <c r="G20">
        <v>96587</v>
      </c>
      <c r="H20">
        <v>30512</v>
      </c>
      <c r="I20">
        <v>30512</v>
      </c>
      <c r="J20">
        <v>108820</v>
      </c>
      <c r="K20">
        <v>30512</v>
      </c>
      <c r="L20">
        <v>30512</v>
      </c>
      <c r="M20">
        <v>74810</v>
      </c>
      <c r="N20">
        <v>31058</v>
      </c>
      <c r="O20">
        <v>31058</v>
      </c>
      <c r="P20">
        <v>105091</v>
      </c>
      <c r="Q20" s="2"/>
      <c r="R20">
        <v>167</v>
      </c>
      <c r="S20">
        <v>167</v>
      </c>
      <c r="T20">
        <v>1771</v>
      </c>
      <c r="U20">
        <v>182</v>
      </c>
      <c r="V20">
        <v>182</v>
      </c>
      <c r="W20">
        <v>2528</v>
      </c>
      <c r="X20">
        <v>183</v>
      </c>
      <c r="Y20">
        <v>183</v>
      </c>
      <c r="Z20">
        <v>1982</v>
      </c>
      <c r="AA20">
        <v>135</v>
      </c>
      <c r="AB20">
        <v>135</v>
      </c>
      <c r="AC20">
        <v>1956</v>
      </c>
    </row>
    <row r="21" spans="1:29">
      <c r="A21" t="s">
        <v>56</v>
      </c>
      <c r="B21" t="s">
        <v>40</v>
      </c>
      <c r="C21" t="s">
        <v>20</v>
      </c>
      <c r="D21" t="s">
        <v>19</v>
      </c>
      <c r="E21">
        <v>1249</v>
      </c>
      <c r="F21">
        <v>1249</v>
      </c>
      <c r="G21">
        <v>3821</v>
      </c>
      <c r="H21">
        <v>1239</v>
      </c>
      <c r="I21">
        <v>1239</v>
      </c>
      <c r="J21">
        <v>3480</v>
      </c>
      <c r="K21">
        <v>147</v>
      </c>
      <c r="L21">
        <v>147</v>
      </c>
      <c r="M21">
        <v>519</v>
      </c>
      <c r="N21">
        <v>160</v>
      </c>
      <c r="O21">
        <v>160</v>
      </c>
      <c r="P21">
        <v>502</v>
      </c>
      <c r="Q21" s="2"/>
      <c r="R21">
        <v>14</v>
      </c>
      <c r="S21">
        <v>14</v>
      </c>
      <c r="T21">
        <v>861</v>
      </c>
      <c r="U21">
        <v>16</v>
      </c>
      <c r="V21">
        <v>16</v>
      </c>
      <c r="W21">
        <v>823</v>
      </c>
      <c r="X21">
        <v>4</v>
      </c>
      <c r="Y21">
        <v>4</v>
      </c>
      <c r="Z21">
        <v>240</v>
      </c>
      <c r="AA21">
        <v>4</v>
      </c>
      <c r="AB21">
        <v>4</v>
      </c>
      <c r="AC21">
        <v>392</v>
      </c>
    </row>
    <row r="22" spans="1:29">
      <c r="A22" t="s">
        <v>57</v>
      </c>
      <c r="B22" t="s">
        <v>40</v>
      </c>
      <c r="C22" t="s">
        <v>20</v>
      </c>
      <c r="D22" t="s">
        <v>19</v>
      </c>
      <c r="E22">
        <v>385</v>
      </c>
      <c r="F22">
        <v>385</v>
      </c>
      <c r="G22">
        <v>5670</v>
      </c>
      <c r="H22">
        <v>172</v>
      </c>
      <c r="I22">
        <v>172</v>
      </c>
      <c r="J22">
        <v>3960</v>
      </c>
      <c r="K22">
        <v>178</v>
      </c>
      <c r="L22">
        <v>178</v>
      </c>
      <c r="M22">
        <v>1486</v>
      </c>
      <c r="N22">
        <v>203</v>
      </c>
      <c r="O22">
        <v>203</v>
      </c>
      <c r="P22">
        <v>1807</v>
      </c>
      <c r="Q22" s="2"/>
      <c r="R22">
        <v>74</v>
      </c>
      <c r="S22">
        <v>74</v>
      </c>
      <c r="T22">
        <v>789</v>
      </c>
      <c r="U22">
        <v>74</v>
      </c>
      <c r="V22">
        <v>54</v>
      </c>
      <c r="W22">
        <v>748</v>
      </c>
      <c r="X22">
        <v>68</v>
      </c>
      <c r="Y22">
        <v>68</v>
      </c>
      <c r="Z22">
        <v>908</v>
      </c>
      <c r="AA22">
        <v>69</v>
      </c>
      <c r="AB22">
        <v>59</v>
      </c>
      <c r="AC22">
        <v>883</v>
      </c>
    </row>
    <row r="23" spans="1:29">
      <c r="A23" t="s">
        <v>58</v>
      </c>
      <c r="B23" t="s">
        <v>40</v>
      </c>
      <c r="C23" t="s">
        <v>20</v>
      </c>
      <c r="D23" t="s">
        <v>19</v>
      </c>
      <c r="E23">
        <v>22300</v>
      </c>
      <c r="F23">
        <v>22300</v>
      </c>
      <c r="G23">
        <v>189880</v>
      </c>
      <c r="H23">
        <v>23440</v>
      </c>
      <c r="I23">
        <v>21440</v>
      </c>
      <c r="J23">
        <v>163280</v>
      </c>
      <c r="K23">
        <v>21450</v>
      </c>
      <c r="L23">
        <v>21450</v>
      </c>
      <c r="M23">
        <v>193358</v>
      </c>
      <c r="N23">
        <v>24258</v>
      </c>
      <c r="O23">
        <v>24258</v>
      </c>
      <c r="P23">
        <v>184746</v>
      </c>
      <c r="Q23" s="2"/>
      <c r="R23">
        <v>230</v>
      </c>
      <c r="S23">
        <v>230</v>
      </c>
      <c r="T23">
        <v>5379</v>
      </c>
      <c r="U23">
        <v>230</v>
      </c>
      <c r="V23">
        <v>230</v>
      </c>
      <c r="W23">
        <v>5957</v>
      </c>
      <c r="X23">
        <v>250</v>
      </c>
      <c r="Y23">
        <v>250</v>
      </c>
      <c r="Z23">
        <v>5184</v>
      </c>
      <c r="AA23">
        <v>180</v>
      </c>
      <c r="AB23">
        <v>180</v>
      </c>
      <c r="AC23">
        <v>1327</v>
      </c>
    </row>
    <row r="24" spans="1:29">
      <c r="A24" t="s">
        <v>59</v>
      </c>
      <c r="B24" t="s">
        <v>40</v>
      </c>
      <c r="C24" t="s">
        <v>20</v>
      </c>
      <c r="D24" t="s">
        <v>19</v>
      </c>
      <c r="E24">
        <v>1345</v>
      </c>
      <c r="F24">
        <v>1345</v>
      </c>
      <c r="G24">
        <v>24078</v>
      </c>
      <c r="H24">
        <v>514</v>
      </c>
      <c r="I24">
        <v>514</v>
      </c>
      <c r="J24">
        <v>16823</v>
      </c>
      <c r="K24">
        <v>405</v>
      </c>
      <c r="L24">
        <v>405</v>
      </c>
      <c r="M24">
        <v>12100</v>
      </c>
      <c r="N24">
        <v>405</v>
      </c>
      <c r="O24">
        <v>405</v>
      </c>
      <c r="P24">
        <v>16238</v>
      </c>
      <c r="Q24" s="2"/>
      <c r="R24">
        <v>126</v>
      </c>
      <c r="S24">
        <v>126</v>
      </c>
      <c r="T24">
        <v>2766</v>
      </c>
      <c r="U24">
        <v>126</v>
      </c>
      <c r="V24">
        <v>116</v>
      </c>
      <c r="W24">
        <v>2525</v>
      </c>
      <c r="X24">
        <v>116</v>
      </c>
      <c r="Y24">
        <v>116</v>
      </c>
      <c r="Z24">
        <v>2618</v>
      </c>
      <c r="AA24">
        <v>120</v>
      </c>
      <c r="AB24">
        <v>120</v>
      </c>
      <c r="AC24">
        <v>3315</v>
      </c>
    </row>
    <row r="25" spans="1:29">
      <c r="A25" t="s">
        <v>60</v>
      </c>
      <c r="B25" t="s">
        <v>40</v>
      </c>
      <c r="C25" t="s">
        <v>20</v>
      </c>
      <c r="D25" t="s">
        <v>18</v>
      </c>
      <c r="E25">
        <v>44</v>
      </c>
      <c r="F25">
        <v>44</v>
      </c>
      <c r="G25">
        <v>213</v>
      </c>
      <c r="H25">
        <v>53</v>
      </c>
      <c r="I25">
        <v>47</v>
      </c>
      <c r="J25">
        <v>249</v>
      </c>
      <c r="K25">
        <v>55</v>
      </c>
      <c r="L25">
        <v>55</v>
      </c>
      <c r="M25">
        <v>300</v>
      </c>
      <c r="N25">
        <v>71</v>
      </c>
      <c r="O25">
        <v>71</v>
      </c>
      <c r="P25">
        <v>357</v>
      </c>
      <c r="Q25" s="2"/>
      <c r="R25">
        <v>47</v>
      </c>
      <c r="S25">
        <v>47</v>
      </c>
      <c r="T25">
        <v>560</v>
      </c>
      <c r="U25">
        <v>20</v>
      </c>
      <c r="V25">
        <v>20</v>
      </c>
      <c r="W25">
        <v>190</v>
      </c>
      <c r="X25">
        <v>20</v>
      </c>
      <c r="Y25">
        <v>20</v>
      </c>
      <c r="Z25">
        <v>370</v>
      </c>
      <c r="AA25">
        <v>20</v>
      </c>
      <c r="AB25">
        <v>20</v>
      </c>
      <c r="AC25">
        <v>291</v>
      </c>
    </row>
    <row r="26" spans="1:29">
      <c r="A26" t="s">
        <v>61</v>
      </c>
      <c r="B26" t="s">
        <v>40</v>
      </c>
      <c r="C26" t="s">
        <v>20</v>
      </c>
      <c r="D26" t="s">
        <v>18</v>
      </c>
      <c r="E26">
        <v>80</v>
      </c>
      <c r="F26">
        <v>80</v>
      </c>
      <c r="G26">
        <v>500</v>
      </c>
      <c r="H26">
        <v>63</v>
      </c>
      <c r="I26">
        <v>63</v>
      </c>
      <c r="J26">
        <v>440</v>
      </c>
      <c r="K26">
        <v>78</v>
      </c>
      <c r="L26">
        <v>78</v>
      </c>
      <c r="M26">
        <v>677</v>
      </c>
      <c r="N26">
        <v>63</v>
      </c>
      <c r="O26">
        <v>63</v>
      </c>
      <c r="P26">
        <v>434</v>
      </c>
      <c r="Q26" s="2"/>
      <c r="R26">
        <v>98</v>
      </c>
      <c r="S26">
        <v>98</v>
      </c>
      <c r="T26">
        <v>975</v>
      </c>
      <c r="U26">
        <v>92</v>
      </c>
      <c r="V26">
        <v>92</v>
      </c>
      <c r="W26">
        <v>1050</v>
      </c>
      <c r="X26">
        <v>81</v>
      </c>
      <c r="Y26">
        <v>81</v>
      </c>
      <c r="Z26">
        <v>1008</v>
      </c>
      <c r="AA26">
        <v>79</v>
      </c>
      <c r="AB26">
        <v>79</v>
      </c>
      <c r="AC26">
        <v>906</v>
      </c>
    </row>
    <row r="27" spans="1:29">
      <c r="A27" t="s">
        <v>62</v>
      </c>
      <c r="B27" t="s">
        <v>40</v>
      </c>
      <c r="C27" t="s">
        <v>20</v>
      </c>
      <c r="D27" t="s">
        <v>18</v>
      </c>
      <c r="E27">
        <v>809</v>
      </c>
      <c r="F27">
        <v>809</v>
      </c>
      <c r="G27">
        <v>3975</v>
      </c>
      <c r="H27">
        <v>813</v>
      </c>
      <c r="I27">
        <v>813</v>
      </c>
      <c r="J27">
        <v>4857</v>
      </c>
      <c r="K27">
        <v>818</v>
      </c>
      <c r="L27">
        <v>518</v>
      </c>
      <c r="M27">
        <v>2804</v>
      </c>
      <c r="N27">
        <v>957</v>
      </c>
      <c r="O27">
        <v>914</v>
      </c>
      <c r="P27">
        <v>4731</v>
      </c>
      <c r="Q27" s="2"/>
      <c r="R27">
        <v>1750</v>
      </c>
      <c r="S27">
        <v>1750</v>
      </c>
      <c r="T27">
        <v>17527</v>
      </c>
      <c r="U27">
        <v>223</v>
      </c>
      <c r="V27">
        <v>223</v>
      </c>
      <c r="W27">
        <v>1011</v>
      </c>
      <c r="X27">
        <v>223</v>
      </c>
      <c r="Y27">
        <v>223</v>
      </c>
      <c r="Z27">
        <v>1969</v>
      </c>
      <c r="AA27">
        <v>281</v>
      </c>
      <c r="AB27">
        <v>281</v>
      </c>
      <c r="AC27">
        <v>2508</v>
      </c>
    </row>
    <row r="28" spans="1:29">
      <c r="A28" t="s">
        <v>63</v>
      </c>
      <c r="B28" t="s">
        <v>40</v>
      </c>
      <c r="C28" t="s">
        <v>20</v>
      </c>
      <c r="D28" t="s">
        <v>18</v>
      </c>
      <c r="E28">
        <v>904</v>
      </c>
      <c r="F28">
        <v>904</v>
      </c>
      <c r="G28">
        <v>5654</v>
      </c>
      <c r="H28">
        <v>1031</v>
      </c>
      <c r="I28">
        <v>1031</v>
      </c>
      <c r="J28">
        <v>5953</v>
      </c>
      <c r="K28">
        <v>870</v>
      </c>
      <c r="L28">
        <v>870</v>
      </c>
      <c r="M28">
        <v>6828</v>
      </c>
      <c r="N28">
        <v>870</v>
      </c>
      <c r="O28">
        <v>865</v>
      </c>
      <c r="P28">
        <v>6384</v>
      </c>
      <c r="Q28" s="2"/>
      <c r="R28">
        <v>1206</v>
      </c>
      <c r="S28">
        <v>1206</v>
      </c>
      <c r="T28">
        <v>17754</v>
      </c>
      <c r="U28">
        <v>1309</v>
      </c>
      <c r="V28">
        <v>1309</v>
      </c>
      <c r="W28">
        <v>17943</v>
      </c>
      <c r="X28">
        <v>796</v>
      </c>
      <c r="Y28">
        <v>796</v>
      </c>
      <c r="Z28">
        <v>11167</v>
      </c>
      <c r="AA28">
        <v>796</v>
      </c>
      <c r="AB28">
        <v>796</v>
      </c>
      <c r="AC28">
        <v>10815</v>
      </c>
    </row>
    <row r="29" spans="1:29">
      <c r="A29" t="s">
        <v>64</v>
      </c>
      <c r="B29" t="s">
        <v>41</v>
      </c>
      <c r="C29" t="s">
        <v>17</v>
      </c>
      <c r="D29" t="s">
        <v>16</v>
      </c>
      <c r="E29">
        <v>3</v>
      </c>
      <c r="F29">
        <v>3</v>
      </c>
      <c r="G29">
        <v>133</v>
      </c>
      <c r="H29">
        <v>5</v>
      </c>
      <c r="I29">
        <v>5</v>
      </c>
      <c r="J29">
        <v>163</v>
      </c>
      <c r="K29">
        <v>6</v>
      </c>
      <c r="L29">
        <v>6</v>
      </c>
      <c r="M29">
        <v>114</v>
      </c>
      <c r="N29" s="2">
        <v>7</v>
      </c>
      <c r="O29" s="2">
        <v>7</v>
      </c>
      <c r="P29" s="2">
        <v>130</v>
      </c>
      <c r="Q29" s="2"/>
      <c r="R29">
        <v>7</v>
      </c>
      <c r="S29">
        <v>7</v>
      </c>
      <c r="T29">
        <v>65</v>
      </c>
      <c r="U29">
        <v>7</v>
      </c>
      <c r="V29">
        <v>7</v>
      </c>
      <c r="W29">
        <v>94</v>
      </c>
      <c r="X29">
        <v>7</v>
      </c>
      <c r="Y29">
        <v>7</v>
      </c>
      <c r="Z29">
        <v>87</v>
      </c>
      <c r="AA29" s="2">
        <v>8</v>
      </c>
      <c r="AB29" s="2">
        <v>8</v>
      </c>
      <c r="AC29" s="2">
        <v>106</v>
      </c>
    </row>
    <row r="30" spans="1:29">
      <c r="A30" t="s">
        <v>65</v>
      </c>
      <c r="B30" t="s">
        <v>41</v>
      </c>
      <c r="C30" t="s">
        <v>17</v>
      </c>
      <c r="D30" t="s">
        <v>16</v>
      </c>
      <c r="H30">
        <v>4</v>
      </c>
      <c r="I30">
        <v>4</v>
      </c>
      <c r="J30">
        <v>64</v>
      </c>
      <c r="K30">
        <v>4</v>
      </c>
      <c r="L30">
        <v>4</v>
      </c>
      <c r="M30">
        <v>76</v>
      </c>
      <c r="N30">
        <v>6</v>
      </c>
      <c r="O30">
        <v>6</v>
      </c>
      <c r="P30">
        <v>109</v>
      </c>
      <c r="Q30" s="2"/>
      <c r="R30">
        <v>6</v>
      </c>
      <c r="S30">
        <v>6</v>
      </c>
      <c r="T30">
        <v>61</v>
      </c>
      <c r="U30">
        <v>6</v>
      </c>
      <c r="V30">
        <v>6</v>
      </c>
      <c r="W30">
        <v>69</v>
      </c>
      <c r="X30">
        <v>6</v>
      </c>
      <c r="Y30">
        <v>6</v>
      </c>
      <c r="Z30">
        <v>75</v>
      </c>
      <c r="AA30">
        <v>6</v>
      </c>
      <c r="AB30">
        <v>6</v>
      </c>
      <c r="AC30">
        <v>79</v>
      </c>
    </row>
    <row r="31" spans="1:29">
      <c r="A31" t="s">
        <v>66</v>
      </c>
      <c r="B31" t="s">
        <v>41</v>
      </c>
      <c r="C31" t="s">
        <v>17</v>
      </c>
      <c r="D31" t="s">
        <v>16</v>
      </c>
      <c r="E31">
        <v>185</v>
      </c>
      <c r="F31">
        <v>185</v>
      </c>
      <c r="G31">
        <v>19874</v>
      </c>
      <c r="H31">
        <v>134</v>
      </c>
      <c r="I31">
        <v>134</v>
      </c>
      <c r="J31">
        <v>17822</v>
      </c>
      <c r="K31">
        <v>134</v>
      </c>
      <c r="L31">
        <v>134</v>
      </c>
      <c r="M31">
        <v>10005</v>
      </c>
      <c r="N31">
        <v>82</v>
      </c>
      <c r="O31">
        <v>82</v>
      </c>
      <c r="P31">
        <v>12249</v>
      </c>
      <c r="Q31" s="2"/>
      <c r="R31">
        <v>30</v>
      </c>
      <c r="S31">
        <v>30</v>
      </c>
      <c r="T31">
        <v>200</v>
      </c>
      <c r="U31">
        <v>42</v>
      </c>
      <c r="V31">
        <v>42</v>
      </c>
      <c r="W31">
        <v>1003</v>
      </c>
      <c r="X31">
        <v>30</v>
      </c>
      <c r="Y31">
        <v>30</v>
      </c>
      <c r="Z31">
        <v>547</v>
      </c>
      <c r="AA31">
        <v>60</v>
      </c>
      <c r="AB31">
        <v>60</v>
      </c>
      <c r="AC31">
        <v>1923</v>
      </c>
    </row>
    <row r="32" spans="1:29">
      <c r="A32" t="s">
        <v>67</v>
      </c>
      <c r="B32" t="s">
        <v>41</v>
      </c>
      <c r="C32" t="s">
        <v>17</v>
      </c>
      <c r="D32" t="s">
        <v>16</v>
      </c>
      <c r="E32">
        <v>145</v>
      </c>
      <c r="F32">
        <v>145</v>
      </c>
      <c r="G32">
        <v>6788</v>
      </c>
      <c r="H32">
        <v>135</v>
      </c>
      <c r="I32">
        <v>135</v>
      </c>
      <c r="J32">
        <v>7403</v>
      </c>
      <c r="K32">
        <v>140</v>
      </c>
      <c r="L32">
        <v>140</v>
      </c>
      <c r="M32">
        <v>10488</v>
      </c>
      <c r="N32">
        <v>145</v>
      </c>
      <c r="O32">
        <v>145</v>
      </c>
      <c r="P32">
        <v>9837</v>
      </c>
      <c r="Q32" s="2"/>
      <c r="R32">
        <v>126</v>
      </c>
      <c r="S32">
        <v>126</v>
      </c>
      <c r="T32">
        <v>3788</v>
      </c>
      <c r="U32">
        <v>126</v>
      </c>
      <c r="V32">
        <v>126</v>
      </c>
      <c r="W32">
        <v>2197</v>
      </c>
      <c r="X32">
        <v>132</v>
      </c>
      <c r="Y32">
        <v>108</v>
      </c>
      <c r="Z32">
        <v>2269</v>
      </c>
      <c r="AA32">
        <v>106</v>
      </c>
      <c r="AB32">
        <v>106</v>
      </c>
      <c r="AC32">
        <v>3045</v>
      </c>
    </row>
    <row r="33" spans="1:29">
      <c r="A33" t="s">
        <v>68</v>
      </c>
      <c r="B33" t="s">
        <v>41</v>
      </c>
      <c r="C33" t="s">
        <v>17</v>
      </c>
      <c r="D33" t="s">
        <v>16</v>
      </c>
      <c r="E33">
        <v>12</v>
      </c>
      <c r="F33">
        <v>12</v>
      </c>
      <c r="G33">
        <v>93</v>
      </c>
      <c r="H33">
        <v>17</v>
      </c>
      <c r="I33">
        <v>17</v>
      </c>
      <c r="J33">
        <v>121</v>
      </c>
      <c r="K33">
        <v>13</v>
      </c>
      <c r="L33">
        <v>13</v>
      </c>
      <c r="M33">
        <v>118</v>
      </c>
      <c r="N33">
        <v>14</v>
      </c>
      <c r="O33">
        <v>14</v>
      </c>
      <c r="P33">
        <v>137</v>
      </c>
      <c r="Q33" s="2"/>
      <c r="R33">
        <v>61</v>
      </c>
      <c r="S33">
        <v>61</v>
      </c>
      <c r="T33">
        <v>143</v>
      </c>
      <c r="U33">
        <v>22</v>
      </c>
      <c r="V33">
        <v>22</v>
      </c>
      <c r="W33">
        <v>178</v>
      </c>
      <c r="X33">
        <v>24</v>
      </c>
      <c r="Y33">
        <v>24</v>
      </c>
      <c r="Z33">
        <v>214</v>
      </c>
      <c r="AA33">
        <v>13</v>
      </c>
      <c r="AB33">
        <v>13</v>
      </c>
      <c r="AC33">
        <v>224</v>
      </c>
    </row>
    <row r="34" spans="1:29">
      <c r="A34" t="s">
        <v>69</v>
      </c>
      <c r="B34" t="s">
        <v>41</v>
      </c>
      <c r="C34" t="s">
        <v>17</v>
      </c>
      <c r="D34" t="s">
        <v>15</v>
      </c>
      <c r="E34">
        <v>38</v>
      </c>
      <c r="F34">
        <v>38</v>
      </c>
      <c r="G34">
        <v>403</v>
      </c>
      <c r="H34">
        <v>41</v>
      </c>
      <c r="I34">
        <v>41</v>
      </c>
      <c r="J34">
        <v>360</v>
      </c>
      <c r="K34">
        <v>47</v>
      </c>
      <c r="L34">
        <v>47</v>
      </c>
      <c r="M34">
        <v>400</v>
      </c>
      <c r="N34">
        <v>38</v>
      </c>
      <c r="O34">
        <v>38</v>
      </c>
      <c r="P34">
        <v>347</v>
      </c>
      <c r="Q34" s="2"/>
      <c r="R34">
        <v>56</v>
      </c>
      <c r="S34">
        <v>56</v>
      </c>
      <c r="T34">
        <v>756</v>
      </c>
      <c r="U34">
        <v>27</v>
      </c>
      <c r="V34">
        <v>27</v>
      </c>
      <c r="W34">
        <v>336</v>
      </c>
      <c r="X34">
        <v>17</v>
      </c>
      <c r="Y34">
        <v>17</v>
      </c>
      <c r="Z34">
        <v>268</v>
      </c>
      <c r="AA34">
        <v>17</v>
      </c>
      <c r="AB34">
        <v>17</v>
      </c>
      <c r="AC34">
        <v>257</v>
      </c>
    </row>
    <row r="35" spans="1:29">
      <c r="A35" t="s">
        <v>70</v>
      </c>
      <c r="B35" t="s">
        <v>41</v>
      </c>
      <c r="C35" t="s">
        <v>17</v>
      </c>
      <c r="D35" t="s">
        <v>15</v>
      </c>
      <c r="E35">
        <v>34</v>
      </c>
      <c r="F35">
        <v>34</v>
      </c>
      <c r="G35">
        <v>261</v>
      </c>
      <c r="H35">
        <v>20</v>
      </c>
      <c r="I35">
        <v>20</v>
      </c>
      <c r="J35">
        <v>411</v>
      </c>
      <c r="K35">
        <v>24</v>
      </c>
      <c r="L35">
        <v>24</v>
      </c>
      <c r="M35">
        <v>812</v>
      </c>
      <c r="N35">
        <v>19</v>
      </c>
      <c r="O35">
        <v>19</v>
      </c>
      <c r="P35">
        <v>1481</v>
      </c>
      <c r="Q35" s="2"/>
      <c r="R35">
        <v>3</v>
      </c>
      <c r="S35">
        <v>3</v>
      </c>
      <c r="T35">
        <v>47</v>
      </c>
      <c r="U35">
        <v>3</v>
      </c>
      <c r="V35">
        <v>3</v>
      </c>
      <c r="W35">
        <v>52</v>
      </c>
      <c r="X35">
        <v>1</v>
      </c>
      <c r="Y35">
        <v>1</v>
      </c>
      <c r="Z35">
        <v>24</v>
      </c>
      <c r="AA35">
        <v>1</v>
      </c>
      <c r="AB35">
        <v>1</v>
      </c>
      <c r="AC35">
        <v>20</v>
      </c>
    </row>
    <row r="36" spans="1:29">
      <c r="A36" t="s">
        <v>71</v>
      </c>
      <c r="B36" t="s">
        <v>41</v>
      </c>
      <c r="C36" t="s">
        <v>17</v>
      </c>
      <c r="D36" t="s">
        <v>15</v>
      </c>
      <c r="E36">
        <v>67</v>
      </c>
      <c r="F36">
        <v>67</v>
      </c>
      <c r="G36">
        <v>1864</v>
      </c>
      <c r="H36">
        <v>90</v>
      </c>
      <c r="I36">
        <v>90</v>
      </c>
      <c r="J36">
        <v>1365</v>
      </c>
      <c r="K36">
        <v>85</v>
      </c>
      <c r="L36">
        <v>85</v>
      </c>
      <c r="M36">
        <v>1683</v>
      </c>
      <c r="N36">
        <v>34</v>
      </c>
      <c r="O36">
        <v>34</v>
      </c>
      <c r="P36">
        <v>2026</v>
      </c>
      <c r="Q36" s="2"/>
      <c r="R36">
        <v>2</v>
      </c>
      <c r="S36">
        <v>2</v>
      </c>
      <c r="T36">
        <v>60</v>
      </c>
      <c r="U36">
        <v>25</v>
      </c>
      <c r="V36">
        <v>25</v>
      </c>
      <c r="W36">
        <v>580</v>
      </c>
      <c r="X36">
        <v>27</v>
      </c>
      <c r="Y36">
        <v>27</v>
      </c>
      <c r="Z36">
        <v>1676</v>
      </c>
      <c r="AA36">
        <v>32</v>
      </c>
      <c r="AB36">
        <v>32</v>
      </c>
      <c r="AC36">
        <v>2236</v>
      </c>
    </row>
    <row r="37" spans="1:29">
      <c r="A37" t="s">
        <v>72</v>
      </c>
      <c r="B37" t="s">
        <v>41</v>
      </c>
      <c r="C37" t="s">
        <v>17</v>
      </c>
      <c r="D37" t="s">
        <v>15</v>
      </c>
      <c r="E37">
        <v>4</v>
      </c>
      <c r="F37">
        <v>4</v>
      </c>
      <c r="G37">
        <v>43</v>
      </c>
      <c r="H37">
        <v>4</v>
      </c>
      <c r="I37">
        <v>4</v>
      </c>
      <c r="J37">
        <v>59</v>
      </c>
      <c r="K37">
        <v>4</v>
      </c>
      <c r="L37">
        <v>4</v>
      </c>
      <c r="M37">
        <v>49</v>
      </c>
      <c r="N37">
        <v>2</v>
      </c>
      <c r="O37">
        <v>2</v>
      </c>
      <c r="P37">
        <v>40</v>
      </c>
      <c r="Q37" s="2"/>
      <c r="R37">
        <v>17</v>
      </c>
      <c r="S37">
        <v>17</v>
      </c>
      <c r="T37">
        <v>327</v>
      </c>
      <c r="U37">
        <v>23</v>
      </c>
      <c r="V37">
        <v>23</v>
      </c>
      <c r="W37">
        <v>601</v>
      </c>
      <c r="X37">
        <v>44</v>
      </c>
      <c r="Y37">
        <v>44</v>
      </c>
      <c r="Z37">
        <v>1100</v>
      </c>
      <c r="AA37">
        <v>28</v>
      </c>
      <c r="AB37">
        <v>28</v>
      </c>
      <c r="AC37">
        <v>1399</v>
      </c>
    </row>
    <row r="38" spans="1:29">
      <c r="A38" t="s">
        <v>73</v>
      </c>
      <c r="B38" t="s">
        <v>41</v>
      </c>
      <c r="C38" t="s">
        <v>17</v>
      </c>
      <c r="D38" t="s">
        <v>14</v>
      </c>
      <c r="E38">
        <v>731</v>
      </c>
      <c r="F38">
        <v>731</v>
      </c>
      <c r="G38">
        <v>20832</v>
      </c>
      <c r="H38">
        <v>711</v>
      </c>
      <c r="I38">
        <v>711</v>
      </c>
      <c r="J38">
        <v>15851</v>
      </c>
      <c r="K38">
        <v>736</v>
      </c>
      <c r="L38">
        <v>736</v>
      </c>
      <c r="M38">
        <v>19768</v>
      </c>
      <c r="N38">
        <v>685</v>
      </c>
      <c r="O38">
        <v>685</v>
      </c>
      <c r="P38">
        <v>24589</v>
      </c>
      <c r="Q38" s="2"/>
      <c r="R38">
        <v>1303</v>
      </c>
      <c r="S38">
        <v>1303</v>
      </c>
      <c r="T38">
        <v>34143</v>
      </c>
      <c r="U38">
        <v>1303</v>
      </c>
      <c r="V38">
        <v>1303</v>
      </c>
      <c r="W38">
        <v>13192</v>
      </c>
      <c r="X38">
        <v>1341</v>
      </c>
      <c r="Y38">
        <v>1341</v>
      </c>
      <c r="Z38">
        <v>16365</v>
      </c>
      <c r="AA38">
        <v>1353</v>
      </c>
      <c r="AB38">
        <v>1353</v>
      </c>
      <c r="AC38">
        <v>14925</v>
      </c>
    </row>
    <row r="39" spans="1:29">
      <c r="A39" t="s">
        <v>74</v>
      </c>
      <c r="B39" t="s">
        <v>41</v>
      </c>
      <c r="C39" t="s">
        <v>17</v>
      </c>
      <c r="D39" t="s">
        <v>14</v>
      </c>
      <c r="E39">
        <v>171</v>
      </c>
      <c r="F39">
        <v>171</v>
      </c>
      <c r="G39">
        <v>7307</v>
      </c>
      <c r="H39">
        <v>201</v>
      </c>
      <c r="I39">
        <v>201</v>
      </c>
      <c r="J39">
        <v>8103</v>
      </c>
      <c r="K39">
        <v>170</v>
      </c>
      <c r="L39">
        <v>170</v>
      </c>
      <c r="M39">
        <v>10582</v>
      </c>
      <c r="N39">
        <v>132</v>
      </c>
      <c r="O39">
        <v>132</v>
      </c>
      <c r="P39">
        <v>5222</v>
      </c>
      <c r="Q39" s="2"/>
      <c r="R39">
        <v>618</v>
      </c>
      <c r="S39">
        <v>618</v>
      </c>
      <c r="T39">
        <v>11451</v>
      </c>
      <c r="U39">
        <v>654</v>
      </c>
      <c r="V39">
        <v>654</v>
      </c>
      <c r="W39">
        <v>13885</v>
      </c>
      <c r="X39">
        <v>635</v>
      </c>
      <c r="Y39">
        <v>635</v>
      </c>
      <c r="Z39">
        <v>12254</v>
      </c>
      <c r="AA39">
        <v>564</v>
      </c>
      <c r="AB39">
        <v>564</v>
      </c>
      <c r="AC39">
        <v>10511</v>
      </c>
    </row>
    <row r="40" spans="1:29">
      <c r="A40" t="s">
        <v>75</v>
      </c>
      <c r="B40" t="s">
        <v>41</v>
      </c>
      <c r="C40" t="s">
        <v>17</v>
      </c>
      <c r="D40" t="s">
        <v>14</v>
      </c>
      <c r="E40">
        <v>228</v>
      </c>
      <c r="F40">
        <v>228</v>
      </c>
      <c r="G40">
        <v>26768</v>
      </c>
      <c r="H40">
        <v>360</v>
      </c>
      <c r="I40">
        <v>360</v>
      </c>
      <c r="J40">
        <v>39571</v>
      </c>
      <c r="K40">
        <v>401</v>
      </c>
      <c r="L40">
        <v>398</v>
      </c>
      <c r="M40">
        <v>47752</v>
      </c>
      <c r="N40">
        <v>327</v>
      </c>
      <c r="O40">
        <v>324</v>
      </c>
      <c r="P40">
        <v>39665</v>
      </c>
      <c r="Q40" s="2"/>
      <c r="R40">
        <v>222</v>
      </c>
      <c r="S40">
        <v>222</v>
      </c>
      <c r="T40">
        <v>7204</v>
      </c>
      <c r="U40">
        <v>212</v>
      </c>
      <c r="V40">
        <v>212</v>
      </c>
      <c r="W40">
        <v>8298</v>
      </c>
      <c r="X40">
        <v>235</v>
      </c>
      <c r="Y40">
        <v>235</v>
      </c>
      <c r="Z40">
        <v>7253</v>
      </c>
      <c r="AA40">
        <v>232</v>
      </c>
      <c r="AB40">
        <v>232</v>
      </c>
      <c r="AC40">
        <v>9367</v>
      </c>
    </row>
    <row r="41" spans="1:29">
      <c r="A41" t="s">
        <v>76</v>
      </c>
      <c r="B41" t="s">
        <v>41</v>
      </c>
      <c r="C41" t="s">
        <v>17</v>
      </c>
      <c r="D41" t="s">
        <v>14</v>
      </c>
      <c r="E41">
        <v>180</v>
      </c>
      <c r="F41">
        <v>180</v>
      </c>
      <c r="G41">
        <v>9977</v>
      </c>
      <c r="H41">
        <v>183</v>
      </c>
      <c r="I41">
        <v>183</v>
      </c>
      <c r="J41">
        <v>10009</v>
      </c>
      <c r="K41">
        <v>132</v>
      </c>
      <c r="L41">
        <v>132</v>
      </c>
      <c r="M41">
        <v>11860</v>
      </c>
      <c r="N41">
        <v>132</v>
      </c>
      <c r="O41">
        <v>132</v>
      </c>
      <c r="P41">
        <v>13851</v>
      </c>
      <c r="Q41" s="2"/>
      <c r="R41">
        <v>524</v>
      </c>
      <c r="S41">
        <v>524</v>
      </c>
      <c r="T41">
        <v>15237</v>
      </c>
      <c r="U41">
        <v>435</v>
      </c>
      <c r="V41">
        <v>435</v>
      </c>
      <c r="W41">
        <v>8753</v>
      </c>
      <c r="X41">
        <v>378</v>
      </c>
      <c r="Y41">
        <v>378</v>
      </c>
      <c r="Z41">
        <v>11891</v>
      </c>
      <c r="AA41">
        <v>378</v>
      </c>
      <c r="AB41">
        <v>378</v>
      </c>
      <c r="AC41">
        <v>10861</v>
      </c>
    </row>
    <row r="42" spans="1:29">
      <c r="A42" t="s">
        <v>77</v>
      </c>
      <c r="B42" t="s">
        <v>40</v>
      </c>
      <c r="C42" t="s">
        <v>17</v>
      </c>
      <c r="D42" t="s">
        <v>13</v>
      </c>
      <c r="E42">
        <v>45</v>
      </c>
      <c r="F42">
        <v>45</v>
      </c>
      <c r="G42">
        <v>318</v>
      </c>
      <c r="H42">
        <v>47</v>
      </c>
      <c r="I42">
        <v>47</v>
      </c>
      <c r="J42">
        <v>373</v>
      </c>
      <c r="K42">
        <v>166</v>
      </c>
      <c r="L42">
        <v>148</v>
      </c>
      <c r="M42">
        <v>1933</v>
      </c>
      <c r="N42">
        <v>51</v>
      </c>
      <c r="O42">
        <v>51</v>
      </c>
      <c r="P42">
        <v>380</v>
      </c>
      <c r="Q42" s="2"/>
      <c r="R42">
        <v>107</v>
      </c>
      <c r="S42">
        <v>107</v>
      </c>
      <c r="T42">
        <v>805</v>
      </c>
      <c r="U42">
        <v>95</v>
      </c>
      <c r="V42">
        <v>95</v>
      </c>
      <c r="W42">
        <v>2005</v>
      </c>
      <c r="X42">
        <v>103</v>
      </c>
      <c r="Y42">
        <v>103</v>
      </c>
      <c r="Z42">
        <v>2035</v>
      </c>
      <c r="AA42">
        <v>100</v>
      </c>
      <c r="AB42">
        <v>100</v>
      </c>
      <c r="AC42">
        <v>1906</v>
      </c>
    </row>
    <row r="43" spans="1:29">
      <c r="A43" t="s">
        <v>78</v>
      </c>
      <c r="B43" t="s">
        <v>41</v>
      </c>
      <c r="C43" t="s">
        <v>17</v>
      </c>
      <c r="D43" t="s">
        <v>13</v>
      </c>
      <c r="E43">
        <v>343</v>
      </c>
      <c r="F43">
        <v>343</v>
      </c>
      <c r="G43">
        <v>28348</v>
      </c>
      <c r="H43">
        <v>198</v>
      </c>
      <c r="I43">
        <v>198</v>
      </c>
      <c r="J43">
        <v>20636</v>
      </c>
      <c r="K43">
        <v>218</v>
      </c>
      <c r="L43">
        <v>218</v>
      </c>
      <c r="M43">
        <v>23520</v>
      </c>
      <c r="N43">
        <v>215</v>
      </c>
      <c r="O43">
        <v>215</v>
      </c>
      <c r="P43">
        <v>26434</v>
      </c>
      <c r="Q43" s="2"/>
      <c r="R43">
        <v>7</v>
      </c>
      <c r="S43">
        <v>7</v>
      </c>
      <c r="T43">
        <v>104</v>
      </c>
      <c r="U43">
        <v>7</v>
      </c>
      <c r="V43">
        <v>7</v>
      </c>
      <c r="W43">
        <v>104</v>
      </c>
      <c r="X43">
        <v>17</v>
      </c>
      <c r="Y43">
        <v>17</v>
      </c>
      <c r="Z43">
        <v>122</v>
      </c>
      <c r="AA43">
        <v>4</v>
      </c>
      <c r="AB43">
        <v>4</v>
      </c>
      <c r="AC43">
        <v>110</v>
      </c>
    </row>
    <row r="44" spans="1:29">
      <c r="A44" t="s">
        <v>79</v>
      </c>
      <c r="B44" t="s">
        <v>40</v>
      </c>
      <c r="C44" t="s">
        <v>17</v>
      </c>
      <c r="D44" t="s">
        <v>13</v>
      </c>
      <c r="E44">
        <v>261</v>
      </c>
      <c r="F44">
        <v>261</v>
      </c>
      <c r="G44">
        <v>8685</v>
      </c>
      <c r="H44">
        <v>244</v>
      </c>
      <c r="I44">
        <v>244</v>
      </c>
      <c r="J44">
        <v>10154</v>
      </c>
      <c r="K44">
        <v>199</v>
      </c>
      <c r="L44">
        <v>199</v>
      </c>
      <c r="M44">
        <v>8189</v>
      </c>
      <c r="N44">
        <v>264</v>
      </c>
      <c r="O44">
        <v>264</v>
      </c>
      <c r="P44">
        <v>11342</v>
      </c>
      <c r="Q44" s="2"/>
      <c r="R44">
        <v>1473</v>
      </c>
      <c r="S44">
        <v>1473</v>
      </c>
      <c r="T44">
        <v>9391</v>
      </c>
      <c r="U44">
        <v>331</v>
      </c>
      <c r="V44">
        <v>331</v>
      </c>
      <c r="W44">
        <v>4849</v>
      </c>
      <c r="X44">
        <v>253</v>
      </c>
      <c r="Y44">
        <v>253</v>
      </c>
      <c r="Z44">
        <v>4116</v>
      </c>
      <c r="AA44">
        <v>489</v>
      </c>
      <c r="AB44">
        <v>489</v>
      </c>
      <c r="AC44">
        <v>9733</v>
      </c>
    </row>
    <row r="45" spans="1:29">
      <c r="A45" t="s">
        <v>80</v>
      </c>
      <c r="B45" t="s">
        <v>41</v>
      </c>
      <c r="C45" t="s">
        <v>12</v>
      </c>
      <c r="D45" t="s">
        <v>11</v>
      </c>
      <c r="E45">
        <v>265</v>
      </c>
      <c r="F45">
        <v>265</v>
      </c>
      <c r="G45">
        <v>1846</v>
      </c>
      <c r="H45">
        <v>290</v>
      </c>
      <c r="I45">
        <v>290</v>
      </c>
      <c r="J45">
        <v>2367</v>
      </c>
      <c r="K45">
        <v>258</v>
      </c>
      <c r="L45">
        <v>258</v>
      </c>
      <c r="M45">
        <v>2054</v>
      </c>
      <c r="N45">
        <v>262</v>
      </c>
      <c r="O45">
        <v>262</v>
      </c>
      <c r="P45">
        <v>2159</v>
      </c>
      <c r="Q45" s="2"/>
      <c r="R45">
        <v>244</v>
      </c>
      <c r="S45">
        <v>244</v>
      </c>
      <c r="T45">
        <v>2948</v>
      </c>
      <c r="U45">
        <v>154</v>
      </c>
      <c r="V45">
        <v>154</v>
      </c>
      <c r="W45">
        <v>2383</v>
      </c>
      <c r="X45">
        <v>244</v>
      </c>
      <c r="Y45">
        <v>244</v>
      </c>
      <c r="Z45">
        <v>3251</v>
      </c>
      <c r="AA45">
        <v>244</v>
      </c>
      <c r="AB45">
        <v>244</v>
      </c>
      <c r="AC45">
        <v>2819</v>
      </c>
    </row>
    <row r="46" spans="1:29">
      <c r="A46" t="s">
        <v>81</v>
      </c>
      <c r="B46" t="s">
        <v>41</v>
      </c>
      <c r="C46" t="s">
        <v>12</v>
      </c>
      <c r="D46" t="s">
        <v>11</v>
      </c>
      <c r="E46">
        <v>108</v>
      </c>
      <c r="F46">
        <v>69</v>
      </c>
      <c r="G46">
        <v>325</v>
      </c>
      <c r="H46">
        <v>75</v>
      </c>
      <c r="I46">
        <v>75</v>
      </c>
      <c r="J46">
        <v>420</v>
      </c>
      <c r="K46">
        <v>86</v>
      </c>
      <c r="L46">
        <v>86</v>
      </c>
      <c r="M46">
        <v>465</v>
      </c>
      <c r="N46">
        <v>97</v>
      </c>
      <c r="O46">
        <v>97</v>
      </c>
      <c r="P46">
        <v>449</v>
      </c>
      <c r="Q46" s="2"/>
      <c r="R46">
        <v>39</v>
      </c>
      <c r="S46">
        <v>39</v>
      </c>
      <c r="T46">
        <v>415</v>
      </c>
      <c r="U46">
        <v>30</v>
      </c>
      <c r="V46">
        <v>30</v>
      </c>
      <c r="W46">
        <v>363</v>
      </c>
      <c r="X46">
        <v>27</v>
      </c>
      <c r="Y46">
        <v>27</v>
      </c>
      <c r="Z46">
        <v>334</v>
      </c>
      <c r="AA46">
        <v>27</v>
      </c>
      <c r="AB46">
        <v>27</v>
      </c>
      <c r="AC46">
        <v>284</v>
      </c>
    </row>
    <row r="47" spans="1:29">
      <c r="A47" t="s">
        <v>82</v>
      </c>
      <c r="B47" t="s">
        <v>41</v>
      </c>
      <c r="C47" t="s">
        <v>12</v>
      </c>
      <c r="D47" t="s">
        <v>11</v>
      </c>
      <c r="E47">
        <v>194</v>
      </c>
      <c r="F47">
        <v>194</v>
      </c>
      <c r="G47">
        <v>689</v>
      </c>
      <c r="H47">
        <v>294</v>
      </c>
      <c r="I47">
        <v>294</v>
      </c>
      <c r="J47">
        <v>2446</v>
      </c>
      <c r="K47">
        <v>299</v>
      </c>
      <c r="L47">
        <v>299</v>
      </c>
      <c r="M47">
        <v>2524</v>
      </c>
      <c r="N47">
        <v>675</v>
      </c>
      <c r="O47">
        <v>675</v>
      </c>
      <c r="P47">
        <v>5712</v>
      </c>
      <c r="Q47" s="2"/>
      <c r="R47">
        <v>706</v>
      </c>
      <c r="S47">
        <v>706</v>
      </c>
      <c r="T47">
        <v>5005</v>
      </c>
      <c r="U47">
        <v>983</v>
      </c>
      <c r="V47">
        <v>983</v>
      </c>
      <c r="W47">
        <v>9661</v>
      </c>
      <c r="X47">
        <v>915</v>
      </c>
      <c r="Y47">
        <v>915</v>
      </c>
      <c r="Z47">
        <v>9175</v>
      </c>
      <c r="AA47">
        <v>750</v>
      </c>
      <c r="AB47">
        <v>750</v>
      </c>
      <c r="AC47">
        <v>11904</v>
      </c>
    </row>
    <row r="48" spans="1:29">
      <c r="A48" t="s">
        <v>83</v>
      </c>
      <c r="B48" t="s">
        <v>41</v>
      </c>
      <c r="C48" t="s">
        <v>12</v>
      </c>
      <c r="D48" t="s">
        <v>10</v>
      </c>
      <c r="E48">
        <v>2973</v>
      </c>
      <c r="F48">
        <v>2973</v>
      </c>
      <c r="G48">
        <v>12608</v>
      </c>
      <c r="H48">
        <v>2967</v>
      </c>
      <c r="I48">
        <v>2967</v>
      </c>
      <c r="J48">
        <v>12498</v>
      </c>
      <c r="K48">
        <v>3544</v>
      </c>
      <c r="L48">
        <v>3544</v>
      </c>
      <c r="M48">
        <v>12905</v>
      </c>
      <c r="N48">
        <v>3833</v>
      </c>
      <c r="O48">
        <v>3833</v>
      </c>
      <c r="P48">
        <v>17125</v>
      </c>
      <c r="Q48" s="2"/>
      <c r="R48">
        <v>2042</v>
      </c>
      <c r="S48">
        <v>2042</v>
      </c>
      <c r="T48">
        <v>49649</v>
      </c>
      <c r="U48">
        <v>2042</v>
      </c>
      <c r="V48">
        <v>2042</v>
      </c>
      <c r="W48">
        <v>42436</v>
      </c>
      <c r="X48">
        <v>2387</v>
      </c>
      <c r="Y48">
        <v>2387</v>
      </c>
      <c r="Z48">
        <v>51622</v>
      </c>
      <c r="AA48">
        <v>2401</v>
      </c>
      <c r="AB48">
        <v>2401</v>
      </c>
      <c r="AC48">
        <v>56724</v>
      </c>
    </row>
    <row r="49" spans="1:29">
      <c r="A49" t="s">
        <v>84</v>
      </c>
      <c r="B49" t="s">
        <v>41</v>
      </c>
      <c r="C49" t="s">
        <v>12</v>
      </c>
      <c r="D49" t="s">
        <v>10</v>
      </c>
      <c r="E49">
        <v>2</v>
      </c>
      <c r="F49">
        <v>2</v>
      </c>
      <c r="G49">
        <v>38</v>
      </c>
      <c r="H49">
        <v>2</v>
      </c>
      <c r="I49">
        <v>2</v>
      </c>
      <c r="J49">
        <v>30</v>
      </c>
      <c r="K49">
        <v>3</v>
      </c>
      <c r="L49">
        <v>3</v>
      </c>
      <c r="M49">
        <v>43</v>
      </c>
      <c r="N49">
        <v>3</v>
      </c>
      <c r="O49">
        <v>3</v>
      </c>
      <c r="P49">
        <v>53</v>
      </c>
      <c r="Q49" s="2"/>
      <c r="R49">
        <v>10</v>
      </c>
      <c r="S49">
        <v>10</v>
      </c>
      <c r="T49">
        <v>184</v>
      </c>
      <c r="U49">
        <v>8</v>
      </c>
      <c r="V49">
        <v>8</v>
      </c>
      <c r="W49">
        <v>193</v>
      </c>
      <c r="X49">
        <v>6</v>
      </c>
      <c r="Y49">
        <v>6</v>
      </c>
      <c r="Z49">
        <v>138</v>
      </c>
      <c r="AA49">
        <v>6</v>
      </c>
      <c r="AB49">
        <v>6</v>
      </c>
      <c r="AC49">
        <v>199</v>
      </c>
    </row>
    <row r="50" spans="1:29">
      <c r="A50" t="s">
        <v>85</v>
      </c>
      <c r="B50" t="s">
        <v>41</v>
      </c>
      <c r="C50" t="s">
        <v>12</v>
      </c>
      <c r="D50" t="s">
        <v>10</v>
      </c>
      <c r="Q50" s="2"/>
    </row>
    <row r="51" spans="1:29">
      <c r="A51" t="s">
        <v>86</v>
      </c>
      <c r="B51" t="s">
        <v>41</v>
      </c>
      <c r="C51" t="s">
        <v>12</v>
      </c>
      <c r="D51" t="s">
        <v>10</v>
      </c>
      <c r="E51">
        <v>2276</v>
      </c>
      <c r="F51">
        <v>2276</v>
      </c>
      <c r="G51">
        <v>9383</v>
      </c>
      <c r="H51">
        <v>2275</v>
      </c>
      <c r="I51">
        <v>2275</v>
      </c>
      <c r="J51">
        <v>8113</v>
      </c>
      <c r="K51">
        <v>2468</v>
      </c>
      <c r="L51">
        <v>2468</v>
      </c>
      <c r="M51">
        <v>7072</v>
      </c>
      <c r="N51">
        <v>2950</v>
      </c>
      <c r="O51">
        <v>2950</v>
      </c>
      <c r="P51">
        <v>7552</v>
      </c>
      <c r="Q51" s="2"/>
      <c r="R51">
        <v>29</v>
      </c>
      <c r="S51">
        <v>29</v>
      </c>
      <c r="T51">
        <v>652</v>
      </c>
      <c r="U51">
        <v>32</v>
      </c>
      <c r="V51">
        <v>32</v>
      </c>
      <c r="W51">
        <v>612</v>
      </c>
      <c r="X51">
        <v>32</v>
      </c>
      <c r="Y51">
        <v>32</v>
      </c>
      <c r="Z51">
        <v>693</v>
      </c>
      <c r="AA51">
        <v>34</v>
      </c>
      <c r="AB51">
        <v>34</v>
      </c>
      <c r="AC51">
        <v>826</v>
      </c>
    </row>
    <row r="52" spans="1:29">
      <c r="A52" t="s">
        <v>87</v>
      </c>
      <c r="B52" t="s">
        <v>41</v>
      </c>
      <c r="C52" t="s">
        <v>12</v>
      </c>
      <c r="D52" t="s">
        <v>10</v>
      </c>
      <c r="E52">
        <v>31</v>
      </c>
      <c r="F52">
        <v>31</v>
      </c>
      <c r="G52">
        <v>498</v>
      </c>
      <c r="H52">
        <v>40</v>
      </c>
      <c r="I52">
        <v>40</v>
      </c>
      <c r="J52">
        <v>696</v>
      </c>
      <c r="K52">
        <v>40</v>
      </c>
      <c r="L52">
        <v>40</v>
      </c>
      <c r="M52">
        <v>466</v>
      </c>
      <c r="N52">
        <v>31</v>
      </c>
      <c r="O52">
        <v>31</v>
      </c>
      <c r="P52">
        <v>397</v>
      </c>
      <c r="Q52" s="2"/>
      <c r="R52">
        <v>117</v>
      </c>
      <c r="S52">
        <v>117</v>
      </c>
      <c r="T52">
        <v>2977</v>
      </c>
      <c r="U52">
        <v>63</v>
      </c>
      <c r="V52">
        <v>63</v>
      </c>
      <c r="W52">
        <v>886</v>
      </c>
      <c r="X52">
        <v>28</v>
      </c>
      <c r="Y52">
        <v>28</v>
      </c>
      <c r="Z52">
        <v>457</v>
      </c>
      <c r="AA52">
        <v>8</v>
      </c>
      <c r="AB52">
        <v>8</v>
      </c>
      <c r="AC52">
        <v>250</v>
      </c>
    </row>
    <row r="53" spans="1:29">
      <c r="A53" t="s">
        <v>88</v>
      </c>
      <c r="B53" t="s">
        <v>41</v>
      </c>
      <c r="C53" t="s">
        <v>12</v>
      </c>
      <c r="D53" t="s">
        <v>10</v>
      </c>
      <c r="E53">
        <v>418</v>
      </c>
      <c r="F53">
        <v>418</v>
      </c>
      <c r="G53">
        <v>6421</v>
      </c>
      <c r="H53">
        <v>800</v>
      </c>
      <c r="I53">
        <v>800</v>
      </c>
      <c r="J53">
        <v>5918</v>
      </c>
      <c r="K53">
        <v>793</v>
      </c>
      <c r="L53">
        <v>793</v>
      </c>
      <c r="M53">
        <v>5417</v>
      </c>
      <c r="N53">
        <v>788</v>
      </c>
      <c r="O53">
        <v>772</v>
      </c>
      <c r="P53">
        <v>4897</v>
      </c>
      <c r="Q53" s="2"/>
      <c r="R53">
        <v>671</v>
      </c>
      <c r="S53">
        <v>671</v>
      </c>
      <c r="T53">
        <v>15732</v>
      </c>
      <c r="U53">
        <v>209</v>
      </c>
      <c r="V53">
        <v>209</v>
      </c>
      <c r="W53">
        <v>2920</v>
      </c>
      <c r="X53">
        <v>154</v>
      </c>
      <c r="Y53">
        <v>141</v>
      </c>
      <c r="Z53">
        <v>2364</v>
      </c>
      <c r="AA53">
        <v>44</v>
      </c>
      <c r="AB53">
        <v>44</v>
      </c>
      <c r="AC53">
        <v>1297</v>
      </c>
    </row>
    <row r="54" spans="1:29">
      <c r="A54" t="s">
        <v>89</v>
      </c>
      <c r="B54" t="s">
        <v>41</v>
      </c>
      <c r="C54" t="s">
        <v>12</v>
      </c>
      <c r="D54" t="s">
        <v>10</v>
      </c>
      <c r="E54">
        <v>111</v>
      </c>
      <c r="F54">
        <v>111</v>
      </c>
      <c r="G54">
        <v>1496</v>
      </c>
      <c r="H54">
        <v>67</v>
      </c>
      <c r="I54">
        <v>67</v>
      </c>
      <c r="J54">
        <v>1120</v>
      </c>
      <c r="K54">
        <v>68</v>
      </c>
      <c r="L54">
        <v>68</v>
      </c>
      <c r="M54">
        <v>1025</v>
      </c>
      <c r="N54">
        <v>62</v>
      </c>
      <c r="O54">
        <v>62</v>
      </c>
      <c r="P54">
        <v>1104</v>
      </c>
      <c r="Q54" s="2"/>
      <c r="R54">
        <v>979</v>
      </c>
      <c r="S54">
        <v>979</v>
      </c>
      <c r="T54">
        <v>11243</v>
      </c>
      <c r="U54">
        <v>885</v>
      </c>
      <c r="V54">
        <v>885</v>
      </c>
      <c r="W54">
        <v>10905</v>
      </c>
      <c r="X54">
        <v>889</v>
      </c>
      <c r="Y54">
        <v>889</v>
      </c>
      <c r="Z54">
        <v>11701</v>
      </c>
      <c r="AA54">
        <v>744</v>
      </c>
      <c r="AB54">
        <v>744</v>
      </c>
      <c r="AC54">
        <v>9029</v>
      </c>
    </row>
    <row r="55" spans="1:29">
      <c r="A55" t="s">
        <v>90</v>
      </c>
      <c r="B55" t="s">
        <v>41</v>
      </c>
      <c r="C55" t="s">
        <v>9</v>
      </c>
      <c r="D55" t="s">
        <v>8</v>
      </c>
      <c r="E55">
        <v>178</v>
      </c>
      <c r="F55">
        <v>178</v>
      </c>
      <c r="G55">
        <v>1118</v>
      </c>
      <c r="H55">
        <v>178</v>
      </c>
      <c r="I55">
        <v>178</v>
      </c>
      <c r="J55">
        <v>1103</v>
      </c>
      <c r="K55">
        <v>156</v>
      </c>
      <c r="L55">
        <v>156</v>
      </c>
      <c r="M55">
        <v>1083</v>
      </c>
      <c r="N55">
        <v>137</v>
      </c>
      <c r="O55">
        <v>137</v>
      </c>
      <c r="P55">
        <v>805</v>
      </c>
      <c r="Q55" s="2"/>
      <c r="R55">
        <v>2</v>
      </c>
      <c r="S55">
        <v>2</v>
      </c>
      <c r="T55">
        <v>15</v>
      </c>
      <c r="U55">
        <v>7</v>
      </c>
      <c r="V55">
        <v>7</v>
      </c>
      <c r="W55">
        <v>40</v>
      </c>
      <c r="X55">
        <v>7</v>
      </c>
      <c r="Y55">
        <v>7</v>
      </c>
      <c r="Z55">
        <v>56</v>
      </c>
      <c r="AA55">
        <v>7</v>
      </c>
      <c r="AB55">
        <v>7</v>
      </c>
      <c r="AC55">
        <v>86</v>
      </c>
    </row>
    <row r="56" spans="1:29">
      <c r="A56" t="s">
        <v>91</v>
      </c>
      <c r="B56" t="s">
        <v>41</v>
      </c>
      <c r="C56" t="s">
        <v>9</v>
      </c>
      <c r="D56" t="s">
        <v>8</v>
      </c>
      <c r="Q56" s="2"/>
    </row>
    <row r="57" spans="1:29">
      <c r="A57" t="s">
        <v>92</v>
      </c>
      <c r="B57" t="s">
        <v>41</v>
      </c>
      <c r="C57" t="s">
        <v>9</v>
      </c>
      <c r="D57" t="s">
        <v>8</v>
      </c>
      <c r="E57">
        <v>16</v>
      </c>
      <c r="F57">
        <v>16</v>
      </c>
      <c r="G57">
        <v>81</v>
      </c>
      <c r="H57">
        <v>6</v>
      </c>
      <c r="I57">
        <v>6</v>
      </c>
      <c r="J57">
        <v>218</v>
      </c>
      <c r="K57">
        <v>13</v>
      </c>
      <c r="L57">
        <v>13</v>
      </c>
      <c r="M57">
        <v>138</v>
      </c>
      <c r="N57">
        <v>13</v>
      </c>
      <c r="O57">
        <v>13</v>
      </c>
      <c r="P57">
        <v>146</v>
      </c>
      <c r="Q57" s="2"/>
      <c r="U57">
        <v>136</v>
      </c>
      <c r="V57">
        <v>136</v>
      </c>
      <c r="W57">
        <v>2525</v>
      </c>
      <c r="X57">
        <v>100</v>
      </c>
      <c r="Y57">
        <v>100</v>
      </c>
      <c r="Z57">
        <v>1425</v>
      </c>
      <c r="AA57">
        <v>130</v>
      </c>
      <c r="AB57">
        <v>130</v>
      </c>
      <c r="AC57">
        <v>2385</v>
      </c>
    </row>
    <row r="58" spans="1:29">
      <c r="A58" t="s">
        <v>93</v>
      </c>
      <c r="B58" t="s">
        <v>41</v>
      </c>
      <c r="C58" t="s">
        <v>9</v>
      </c>
      <c r="D58" t="s">
        <v>8</v>
      </c>
      <c r="E58">
        <v>40</v>
      </c>
      <c r="F58">
        <v>40</v>
      </c>
      <c r="G58">
        <v>398</v>
      </c>
      <c r="H58">
        <v>17</v>
      </c>
      <c r="I58">
        <v>17</v>
      </c>
      <c r="J58">
        <v>716</v>
      </c>
      <c r="K58">
        <v>18</v>
      </c>
      <c r="L58">
        <v>18</v>
      </c>
      <c r="M58">
        <v>175</v>
      </c>
      <c r="N58">
        <v>34</v>
      </c>
      <c r="O58">
        <v>34</v>
      </c>
      <c r="P58">
        <v>878</v>
      </c>
      <c r="Q58" s="2"/>
      <c r="R58">
        <v>130</v>
      </c>
      <c r="S58">
        <v>130</v>
      </c>
      <c r="T58">
        <v>768</v>
      </c>
      <c r="U58">
        <v>410</v>
      </c>
      <c r="V58">
        <v>410</v>
      </c>
      <c r="W58">
        <v>6067</v>
      </c>
      <c r="X58">
        <v>133</v>
      </c>
      <c r="Y58">
        <v>133</v>
      </c>
      <c r="Z58">
        <v>2135</v>
      </c>
      <c r="AA58">
        <v>340</v>
      </c>
      <c r="AB58">
        <v>340</v>
      </c>
      <c r="AC58">
        <v>4812</v>
      </c>
    </row>
    <row r="59" spans="1:29">
      <c r="A59" t="s">
        <v>94</v>
      </c>
      <c r="B59" t="s">
        <v>41</v>
      </c>
      <c r="C59" t="s">
        <v>9</v>
      </c>
      <c r="D59" t="s">
        <v>8</v>
      </c>
      <c r="E59">
        <v>150</v>
      </c>
      <c r="F59">
        <v>150</v>
      </c>
      <c r="G59">
        <v>555</v>
      </c>
      <c r="H59">
        <v>150</v>
      </c>
      <c r="I59">
        <v>150</v>
      </c>
      <c r="J59">
        <v>510</v>
      </c>
      <c r="K59">
        <v>150</v>
      </c>
      <c r="L59">
        <v>150</v>
      </c>
      <c r="M59">
        <v>532</v>
      </c>
      <c r="N59">
        <v>150</v>
      </c>
      <c r="O59">
        <v>150</v>
      </c>
      <c r="P59">
        <v>496</v>
      </c>
      <c r="Q59" s="2"/>
    </row>
    <row r="60" spans="1:29">
      <c r="A60" t="s">
        <v>95</v>
      </c>
      <c r="B60" t="s">
        <v>41</v>
      </c>
      <c r="C60" t="s">
        <v>9</v>
      </c>
      <c r="D60" t="s">
        <v>8</v>
      </c>
      <c r="E60">
        <v>115</v>
      </c>
      <c r="F60">
        <v>115</v>
      </c>
      <c r="G60">
        <v>1134</v>
      </c>
      <c r="H60">
        <v>97</v>
      </c>
      <c r="I60">
        <v>97</v>
      </c>
      <c r="J60">
        <v>1137</v>
      </c>
      <c r="K60">
        <v>87</v>
      </c>
      <c r="L60">
        <v>87</v>
      </c>
      <c r="M60">
        <v>1084</v>
      </c>
      <c r="N60">
        <v>40</v>
      </c>
      <c r="O60">
        <v>40</v>
      </c>
      <c r="P60">
        <v>1164</v>
      </c>
      <c r="Q60" s="2"/>
      <c r="R60">
        <v>5</v>
      </c>
      <c r="S60">
        <v>5</v>
      </c>
      <c r="T60">
        <v>36</v>
      </c>
      <c r="U60">
        <v>5</v>
      </c>
      <c r="V60">
        <v>5</v>
      </c>
      <c r="W60">
        <v>30</v>
      </c>
      <c r="X60">
        <v>4</v>
      </c>
      <c r="Y60">
        <v>4</v>
      </c>
      <c r="Z60">
        <v>25</v>
      </c>
      <c r="AA60">
        <v>12</v>
      </c>
      <c r="AB60">
        <v>12</v>
      </c>
      <c r="AC60">
        <v>202</v>
      </c>
    </row>
    <row r="61" spans="1:29">
      <c r="A61" t="s">
        <v>96</v>
      </c>
      <c r="B61" t="s">
        <v>41</v>
      </c>
      <c r="C61" t="s">
        <v>9</v>
      </c>
      <c r="D61" t="s">
        <v>8</v>
      </c>
      <c r="E61">
        <v>11</v>
      </c>
      <c r="F61">
        <v>11</v>
      </c>
      <c r="G61">
        <v>87</v>
      </c>
      <c r="H61">
        <v>11</v>
      </c>
      <c r="I61">
        <v>11</v>
      </c>
      <c r="J61">
        <v>63</v>
      </c>
      <c r="K61">
        <v>11</v>
      </c>
      <c r="L61">
        <v>11</v>
      </c>
      <c r="M61">
        <v>65</v>
      </c>
      <c r="N61">
        <v>11</v>
      </c>
      <c r="O61">
        <v>11</v>
      </c>
      <c r="P61">
        <v>66</v>
      </c>
      <c r="Q61" s="2"/>
    </row>
    <row r="62" spans="1:29">
      <c r="A62" t="s">
        <v>97</v>
      </c>
      <c r="B62" t="s">
        <v>41</v>
      </c>
      <c r="C62" t="s">
        <v>9</v>
      </c>
      <c r="D62" t="s">
        <v>8</v>
      </c>
      <c r="E62">
        <v>243</v>
      </c>
      <c r="F62">
        <v>243</v>
      </c>
      <c r="G62">
        <v>1561</v>
      </c>
      <c r="H62">
        <v>191</v>
      </c>
      <c r="I62">
        <v>191</v>
      </c>
      <c r="J62">
        <v>1404</v>
      </c>
      <c r="K62">
        <v>171</v>
      </c>
      <c r="L62">
        <v>171</v>
      </c>
      <c r="M62">
        <v>1499</v>
      </c>
      <c r="N62">
        <v>115</v>
      </c>
      <c r="O62">
        <v>115</v>
      </c>
      <c r="P62">
        <v>1910</v>
      </c>
      <c r="Q62" s="2"/>
      <c r="R62">
        <v>203</v>
      </c>
      <c r="S62">
        <v>203</v>
      </c>
      <c r="T62">
        <v>2716</v>
      </c>
      <c r="U62">
        <v>203</v>
      </c>
      <c r="V62">
        <v>203</v>
      </c>
      <c r="W62">
        <v>2235</v>
      </c>
      <c r="X62">
        <v>184</v>
      </c>
      <c r="Y62">
        <v>184</v>
      </c>
      <c r="Z62">
        <v>2119</v>
      </c>
      <c r="AA62">
        <v>154</v>
      </c>
      <c r="AB62">
        <v>154</v>
      </c>
      <c r="AC62">
        <v>2120</v>
      </c>
    </row>
    <row r="63" spans="1:29">
      <c r="A63" t="s">
        <v>98</v>
      </c>
      <c r="B63" t="s">
        <v>41</v>
      </c>
      <c r="C63" t="s">
        <v>9</v>
      </c>
      <c r="D63" t="s">
        <v>8</v>
      </c>
      <c r="E63">
        <v>73</v>
      </c>
      <c r="F63">
        <v>73</v>
      </c>
      <c r="G63">
        <v>430</v>
      </c>
      <c r="H63">
        <v>63</v>
      </c>
      <c r="I63">
        <v>63</v>
      </c>
      <c r="J63">
        <v>364</v>
      </c>
      <c r="K63">
        <v>56</v>
      </c>
      <c r="L63">
        <v>56</v>
      </c>
      <c r="M63">
        <v>336</v>
      </c>
      <c r="N63">
        <v>39</v>
      </c>
      <c r="O63">
        <v>39</v>
      </c>
      <c r="P63">
        <v>224</v>
      </c>
      <c r="Q63" s="2"/>
      <c r="R63">
        <v>8</v>
      </c>
      <c r="S63">
        <v>8</v>
      </c>
      <c r="T63">
        <v>94</v>
      </c>
      <c r="U63">
        <v>8</v>
      </c>
      <c r="V63">
        <v>8</v>
      </c>
      <c r="W63">
        <v>94</v>
      </c>
      <c r="X63">
        <v>7</v>
      </c>
      <c r="Y63">
        <v>7</v>
      </c>
      <c r="Z63">
        <v>74</v>
      </c>
      <c r="AA63">
        <v>4</v>
      </c>
      <c r="AB63">
        <v>4</v>
      </c>
      <c r="AC63">
        <v>37</v>
      </c>
    </row>
    <row r="64" spans="1:29">
      <c r="A64" t="s">
        <v>99</v>
      </c>
      <c r="B64" t="s">
        <v>41</v>
      </c>
      <c r="C64" t="s">
        <v>9</v>
      </c>
      <c r="D64" t="s">
        <v>7</v>
      </c>
      <c r="E64">
        <v>121</v>
      </c>
      <c r="F64">
        <v>121</v>
      </c>
      <c r="G64">
        <v>1450</v>
      </c>
      <c r="H64">
        <v>83</v>
      </c>
      <c r="I64">
        <v>83</v>
      </c>
      <c r="J64">
        <v>644</v>
      </c>
      <c r="K64">
        <v>15</v>
      </c>
      <c r="L64">
        <v>15</v>
      </c>
      <c r="M64">
        <v>107</v>
      </c>
      <c r="N64">
        <v>13</v>
      </c>
      <c r="O64">
        <v>13</v>
      </c>
      <c r="P64">
        <v>121</v>
      </c>
      <c r="Q64" s="2"/>
      <c r="R64">
        <v>17</v>
      </c>
      <c r="S64">
        <v>17</v>
      </c>
      <c r="T64">
        <v>121</v>
      </c>
      <c r="U64">
        <v>11</v>
      </c>
      <c r="V64">
        <v>11</v>
      </c>
      <c r="W64">
        <v>156</v>
      </c>
      <c r="X64">
        <v>12</v>
      </c>
      <c r="Y64">
        <v>12</v>
      </c>
      <c r="Z64">
        <v>124</v>
      </c>
      <c r="AA64">
        <v>9</v>
      </c>
      <c r="AB64">
        <v>9</v>
      </c>
      <c r="AC64">
        <v>240</v>
      </c>
    </row>
    <row r="65" spans="1:29">
      <c r="A65" t="s">
        <v>100</v>
      </c>
      <c r="B65" t="s">
        <v>41</v>
      </c>
      <c r="C65" t="s">
        <v>9</v>
      </c>
      <c r="D65" t="s">
        <v>7</v>
      </c>
      <c r="E65">
        <v>26</v>
      </c>
      <c r="F65">
        <v>26</v>
      </c>
      <c r="G65">
        <v>162</v>
      </c>
      <c r="H65">
        <v>20</v>
      </c>
      <c r="I65">
        <v>20</v>
      </c>
      <c r="J65">
        <v>206</v>
      </c>
      <c r="K65">
        <v>13</v>
      </c>
      <c r="L65">
        <v>13</v>
      </c>
      <c r="M65">
        <v>335</v>
      </c>
      <c r="N65">
        <v>26</v>
      </c>
      <c r="O65">
        <v>26</v>
      </c>
      <c r="P65">
        <v>141</v>
      </c>
      <c r="Q65" s="2"/>
      <c r="R65">
        <v>10</v>
      </c>
      <c r="S65">
        <v>10</v>
      </c>
      <c r="T65">
        <v>129</v>
      </c>
      <c r="U65">
        <v>8</v>
      </c>
      <c r="V65">
        <v>8</v>
      </c>
      <c r="W65">
        <v>85</v>
      </c>
      <c r="X65">
        <v>10</v>
      </c>
      <c r="Y65">
        <v>10</v>
      </c>
      <c r="Z65">
        <v>235</v>
      </c>
      <c r="AA65">
        <v>7</v>
      </c>
      <c r="AB65">
        <v>7</v>
      </c>
      <c r="AC65">
        <v>159</v>
      </c>
    </row>
    <row r="66" spans="1:29">
      <c r="A66" t="s">
        <v>101</v>
      </c>
      <c r="B66" t="s">
        <v>41</v>
      </c>
      <c r="C66" t="s">
        <v>9</v>
      </c>
      <c r="D66" t="s">
        <v>7</v>
      </c>
      <c r="E66">
        <v>23</v>
      </c>
      <c r="F66">
        <v>23</v>
      </c>
      <c r="G66">
        <v>443</v>
      </c>
      <c r="H66">
        <v>74</v>
      </c>
      <c r="I66">
        <v>71</v>
      </c>
      <c r="J66">
        <v>1210</v>
      </c>
      <c r="K66">
        <v>194</v>
      </c>
      <c r="L66">
        <v>194</v>
      </c>
      <c r="M66">
        <v>6200</v>
      </c>
      <c r="N66">
        <v>110</v>
      </c>
      <c r="O66">
        <v>110</v>
      </c>
      <c r="P66">
        <v>4366</v>
      </c>
      <c r="Q66" s="2"/>
      <c r="R66">
        <v>14</v>
      </c>
      <c r="S66">
        <v>14</v>
      </c>
      <c r="T66">
        <v>70</v>
      </c>
      <c r="U66">
        <v>23</v>
      </c>
      <c r="V66">
        <v>23</v>
      </c>
      <c r="W66">
        <v>556</v>
      </c>
      <c r="X66">
        <v>139</v>
      </c>
      <c r="Y66">
        <v>139</v>
      </c>
      <c r="Z66">
        <v>1825</v>
      </c>
      <c r="AA66">
        <v>101</v>
      </c>
      <c r="AB66">
        <v>101</v>
      </c>
      <c r="AC66">
        <v>1459</v>
      </c>
    </row>
    <row r="67" spans="1:29">
      <c r="A67" t="s">
        <v>102</v>
      </c>
      <c r="B67" t="s">
        <v>41</v>
      </c>
      <c r="C67" t="s">
        <v>9</v>
      </c>
      <c r="D67" t="s">
        <v>6</v>
      </c>
      <c r="E67">
        <v>28</v>
      </c>
      <c r="F67">
        <v>28</v>
      </c>
      <c r="G67">
        <v>242</v>
      </c>
      <c r="H67">
        <v>80</v>
      </c>
      <c r="I67">
        <v>80</v>
      </c>
      <c r="J67">
        <v>1772</v>
      </c>
      <c r="K67">
        <v>65</v>
      </c>
      <c r="L67">
        <v>65</v>
      </c>
      <c r="M67">
        <v>649</v>
      </c>
      <c r="N67">
        <v>39</v>
      </c>
      <c r="O67">
        <v>39</v>
      </c>
      <c r="P67">
        <v>348</v>
      </c>
      <c r="Q67" s="2"/>
      <c r="R67">
        <v>710</v>
      </c>
      <c r="S67">
        <v>710</v>
      </c>
      <c r="T67">
        <v>3408</v>
      </c>
      <c r="U67">
        <v>375</v>
      </c>
      <c r="V67">
        <v>375</v>
      </c>
      <c r="W67">
        <v>16681</v>
      </c>
      <c r="X67">
        <v>293</v>
      </c>
      <c r="Y67">
        <v>293</v>
      </c>
      <c r="Z67">
        <v>16517</v>
      </c>
      <c r="AA67">
        <v>219</v>
      </c>
      <c r="AB67">
        <v>219</v>
      </c>
      <c r="AC67">
        <v>7614</v>
      </c>
    </row>
    <row r="68" spans="1:29">
      <c r="A68" t="s">
        <v>103</v>
      </c>
      <c r="B68" t="s">
        <v>41</v>
      </c>
      <c r="C68" t="s">
        <v>9</v>
      </c>
      <c r="D68" t="s">
        <v>6</v>
      </c>
      <c r="E68">
        <v>145</v>
      </c>
      <c r="F68">
        <v>145</v>
      </c>
      <c r="G68">
        <v>1031</v>
      </c>
      <c r="H68">
        <v>543</v>
      </c>
      <c r="I68">
        <v>543</v>
      </c>
      <c r="J68">
        <v>3794</v>
      </c>
      <c r="K68">
        <v>77</v>
      </c>
      <c r="L68">
        <v>47</v>
      </c>
      <c r="M68">
        <v>961</v>
      </c>
      <c r="N68">
        <v>54</v>
      </c>
      <c r="O68">
        <v>54</v>
      </c>
      <c r="P68">
        <v>775</v>
      </c>
      <c r="Q68" s="2"/>
      <c r="R68">
        <v>2120</v>
      </c>
      <c r="S68">
        <v>2120</v>
      </c>
      <c r="T68">
        <v>6824</v>
      </c>
      <c r="U68">
        <v>848</v>
      </c>
      <c r="V68">
        <v>848</v>
      </c>
      <c r="W68">
        <v>34493</v>
      </c>
      <c r="X68">
        <v>320</v>
      </c>
      <c r="Y68">
        <v>320</v>
      </c>
      <c r="Z68">
        <v>11409</v>
      </c>
      <c r="AA68">
        <v>310</v>
      </c>
      <c r="AB68">
        <v>310</v>
      </c>
      <c r="AC68">
        <v>19396</v>
      </c>
    </row>
    <row r="69" spans="1:29">
      <c r="A69" t="s">
        <v>104</v>
      </c>
      <c r="B69" t="s">
        <v>41</v>
      </c>
      <c r="C69" t="s">
        <v>5</v>
      </c>
      <c r="D69" t="s">
        <v>4</v>
      </c>
      <c r="E69">
        <v>5</v>
      </c>
      <c r="F69">
        <v>5</v>
      </c>
      <c r="G69">
        <v>49</v>
      </c>
      <c r="H69">
        <v>2</v>
      </c>
      <c r="I69">
        <v>2</v>
      </c>
      <c r="J69">
        <v>63</v>
      </c>
      <c r="K69">
        <v>5</v>
      </c>
      <c r="L69">
        <v>5</v>
      </c>
      <c r="M69">
        <v>24</v>
      </c>
      <c r="N69">
        <v>5</v>
      </c>
      <c r="O69">
        <v>5</v>
      </c>
      <c r="P69">
        <v>20</v>
      </c>
      <c r="Q69" s="2"/>
      <c r="R69">
        <v>90</v>
      </c>
      <c r="S69">
        <v>90</v>
      </c>
      <c r="T69">
        <v>644</v>
      </c>
      <c r="U69">
        <v>31</v>
      </c>
      <c r="V69">
        <v>31</v>
      </c>
      <c r="W69">
        <v>886</v>
      </c>
      <c r="X69">
        <v>22</v>
      </c>
      <c r="Y69">
        <v>22</v>
      </c>
      <c r="Z69">
        <v>455</v>
      </c>
      <c r="AA69">
        <v>30</v>
      </c>
      <c r="AB69">
        <v>30</v>
      </c>
      <c r="AC69">
        <v>532</v>
      </c>
    </row>
    <row r="70" spans="1:29">
      <c r="A70" t="s">
        <v>105</v>
      </c>
      <c r="B70" t="s">
        <v>41</v>
      </c>
      <c r="C70" t="s">
        <v>5</v>
      </c>
      <c r="D70" t="s">
        <v>4</v>
      </c>
      <c r="H70">
        <v>2</v>
      </c>
      <c r="I70">
        <v>2</v>
      </c>
      <c r="J70">
        <v>83</v>
      </c>
      <c r="K70">
        <v>4</v>
      </c>
      <c r="L70">
        <v>4</v>
      </c>
      <c r="M70">
        <v>75</v>
      </c>
      <c r="N70">
        <v>5</v>
      </c>
      <c r="O70">
        <v>5</v>
      </c>
      <c r="P70">
        <v>194</v>
      </c>
      <c r="Q70" s="2"/>
      <c r="R70">
        <v>5</v>
      </c>
      <c r="S70">
        <v>5</v>
      </c>
      <c r="T70">
        <v>26</v>
      </c>
      <c r="U70">
        <v>12</v>
      </c>
      <c r="V70">
        <v>12</v>
      </c>
      <c r="W70">
        <v>169</v>
      </c>
      <c r="X70">
        <v>10</v>
      </c>
      <c r="Y70">
        <v>10</v>
      </c>
      <c r="Z70">
        <v>117</v>
      </c>
      <c r="AA70">
        <v>12</v>
      </c>
      <c r="AB70">
        <v>12</v>
      </c>
      <c r="AC70">
        <v>206</v>
      </c>
    </row>
    <row r="71" spans="1:29">
      <c r="A71" t="s">
        <v>106</v>
      </c>
      <c r="B71" t="s">
        <v>41</v>
      </c>
      <c r="C71" t="s">
        <v>5</v>
      </c>
      <c r="D71" t="s">
        <v>4</v>
      </c>
      <c r="H71">
        <v>1</v>
      </c>
      <c r="I71">
        <v>1</v>
      </c>
      <c r="J71">
        <v>7</v>
      </c>
      <c r="K71">
        <v>9</v>
      </c>
      <c r="L71">
        <v>9</v>
      </c>
      <c r="M71">
        <v>136</v>
      </c>
      <c r="N71">
        <v>11</v>
      </c>
      <c r="O71">
        <v>11</v>
      </c>
      <c r="P71">
        <v>800</v>
      </c>
      <c r="Q71" s="2"/>
      <c r="R71">
        <v>35</v>
      </c>
      <c r="S71">
        <v>35</v>
      </c>
      <c r="T71">
        <v>338</v>
      </c>
      <c r="U71">
        <v>58</v>
      </c>
      <c r="V71">
        <v>58</v>
      </c>
      <c r="W71">
        <v>3558</v>
      </c>
      <c r="X71">
        <v>60</v>
      </c>
      <c r="Y71">
        <v>60</v>
      </c>
      <c r="Z71">
        <v>1540</v>
      </c>
      <c r="AA71">
        <v>28</v>
      </c>
      <c r="AB71">
        <v>28</v>
      </c>
      <c r="AC71">
        <v>878</v>
      </c>
    </row>
    <row r="72" spans="1:29">
      <c r="A72" t="s">
        <v>107</v>
      </c>
      <c r="B72" t="s">
        <v>41</v>
      </c>
      <c r="C72" t="s">
        <v>5</v>
      </c>
      <c r="D72" t="s">
        <v>4</v>
      </c>
      <c r="E72">
        <v>145</v>
      </c>
      <c r="F72">
        <v>145</v>
      </c>
      <c r="G72">
        <v>1597</v>
      </c>
      <c r="H72">
        <v>33</v>
      </c>
      <c r="I72">
        <v>33</v>
      </c>
      <c r="J72">
        <v>68</v>
      </c>
      <c r="K72">
        <v>42</v>
      </c>
      <c r="L72">
        <v>42</v>
      </c>
      <c r="M72">
        <v>354</v>
      </c>
      <c r="N72">
        <v>42</v>
      </c>
      <c r="O72">
        <v>42</v>
      </c>
      <c r="P72">
        <v>351</v>
      </c>
      <c r="Q72" s="2"/>
      <c r="R72">
        <v>1134</v>
      </c>
      <c r="S72">
        <v>1134</v>
      </c>
      <c r="T72">
        <v>11794</v>
      </c>
      <c r="U72">
        <v>125</v>
      </c>
      <c r="V72">
        <v>125</v>
      </c>
      <c r="W72">
        <v>165</v>
      </c>
      <c r="X72">
        <v>132</v>
      </c>
      <c r="Y72">
        <v>132</v>
      </c>
      <c r="Z72">
        <v>1334</v>
      </c>
      <c r="AA72">
        <v>132</v>
      </c>
      <c r="AB72">
        <v>132</v>
      </c>
      <c r="AC72">
        <v>1289</v>
      </c>
    </row>
    <row r="73" spans="1:29">
      <c r="A73" t="s">
        <v>108</v>
      </c>
      <c r="B73" t="s">
        <v>41</v>
      </c>
      <c r="C73" t="s">
        <v>5</v>
      </c>
      <c r="D73" t="s">
        <v>4</v>
      </c>
      <c r="E73">
        <v>319</v>
      </c>
      <c r="F73">
        <v>319</v>
      </c>
      <c r="G73">
        <v>20465</v>
      </c>
      <c r="H73">
        <v>324</v>
      </c>
      <c r="I73">
        <v>324</v>
      </c>
      <c r="J73">
        <v>27724</v>
      </c>
      <c r="K73">
        <v>289</v>
      </c>
      <c r="L73">
        <v>289</v>
      </c>
      <c r="M73">
        <v>32372</v>
      </c>
      <c r="N73">
        <v>121</v>
      </c>
      <c r="O73">
        <v>121</v>
      </c>
      <c r="P73">
        <v>9946</v>
      </c>
      <c r="Q73" s="2"/>
      <c r="R73">
        <v>10</v>
      </c>
      <c r="S73">
        <v>10</v>
      </c>
      <c r="T73">
        <v>120</v>
      </c>
      <c r="U73">
        <v>68</v>
      </c>
      <c r="V73">
        <v>68</v>
      </c>
      <c r="W73">
        <v>490</v>
      </c>
      <c r="X73">
        <v>65</v>
      </c>
      <c r="Y73">
        <v>65</v>
      </c>
      <c r="Z73">
        <v>670</v>
      </c>
      <c r="AA73">
        <v>42</v>
      </c>
      <c r="AB73">
        <v>42</v>
      </c>
      <c r="AC73">
        <v>1809</v>
      </c>
    </row>
    <row r="74" spans="1:29">
      <c r="A74" t="s">
        <v>109</v>
      </c>
      <c r="B74" t="s">
        <v>41</v>
      </c>
      <c r="C74" t="s">
        <v>5</v>
      </c>
      <c r="D74" t="s">
        <v>4</v>
      </c>
      <c r="E74">
        <v>185</v>
      </c>
      <c r="F74">
        <v>185</v>
      </c>
      <c r="G74">
        <v>24337</v>
      </c>
      <c r="H74">
        <v>208</v>
      </c>
      <c r="I74">
        <v>204</v>
      </c>
      <c r="J74">
        <v>22330</v>
      </c>
      <c r="K74">
        <v>123</v>
      </c>
      <c r="L74">
        <v>123</v>
      </c>
      <c r="M74">
        <v>7738</v>
      </c>
      <c r="N74">
        <v>87</v>
      </c>
      <c r="O74">
        <v>87</v>
      </c>
      <c r="P74">
        <v>11896</v>
      </c>
      <c r="Q74" s="2"/>
      <c r="R74">
        <v>31</v>
      </c>
      <c r="S74">
        <v>31</v>
      </c>
      <c r="T74">
        <v>530</v>
      </c>
      <c r="U74">
        <v>25</v>
      </c>
      <c r="V74">
        <v>25</v>
      </c>
      <c r="W74">
        <v>1498</v>
      </c>
      <c r="X74">
        <v>31</v>
      </c>
      <c r="Y74">
        <v>31</v>
      </c>
      <c r="Z74">
        <v>595</v>
      </c>
      <c r="AA74">
        <v>31</v>
      </c>
      <c r="AB74">
        <v>31</v>
      </c>
      <c r="AC74">
        <v>817</v>
      </c>
    </row>
    <row r="75" spans="1:29">
      <c r="A75" t="s">
        <v>110</v>
      </c>
      <c r="B75" t="s">
        <v>41</v>
      </c>
      <c r="C75" t="s">
        <v>5</v>
      </c>
      <c r="D75" t="s">
        <v>3</v>
      </c>
      <c r="E75">
        <v>35</v>
      </c>
      <c r="F75">
        <v>35</v>
      </c>
      <c r="G75">
        <v>1567</v>
      </c>
      <c r="H75">
        <v>36</v>
      </c>
      <c r="I75">
        <v>36</v>
      </c>
      <c r="J75">
        <v>1546</v>
      </c>
      <c r="K75">
        <v>34</v>
      </c>
      <c r="L75">
        <v>34</v>
      </c>
      <c r="M75">
        <v>2238</v>
      </c>
      <c r="N75">
        <v>33</v>
      </c>
      <c r="O75">
        <v>26</v>
      </c>
      <c r="P75">
        <v>1587</v>
      </c>
      <c r="Q75" s="2"/>
      <c r="R75">
        <v>19</v>
      </c>
      <c r="S75">
        <v>19</v>
      </c>
      <c r="T75">
        <v>294</v>
      </c>
      <c r="U75">
        <v>16</v>
      </c>
      <c r="V75">
        <v>16</v>
      </c>
      <c r="W75">
        <v>247</v>
      </c>
      <c r="X75">
        <v>16</v>
      </c>
      <c r="Y75">
        <v>16</v>
      </c>
      <c r="Z75">
        <v>230</v>
      </c>
      <c r="AA75">
        <v>43</v>
      </c>
      <c r="AB75">
        <v>43</v>
      </c>
      <c r="AC75">
        <v>915</v>
      </c>
    </row>
    <row r="76" spans="1:29">
      <c r="A76" t="s">
        <v>111</v>
      </c>
      <c r="B76" t="s">
        <v>41</v>
      </c>
      <c r="C76" t="s">
        <v>5</v>
      </c>
      <c r="D76" t="s">
        <v>3</v>
      </c>
      <c r="E76">
        <v>188</v>
      </c>
      <c r="F76">
        <v>188</v>
      </c>
      <c r="G76">
        <v>18874</v>
      </c>
      <c r="H76">
        <v>161</v>
      </c>
      <c r="I76">
        <v>161</v>
      </c>
      <c r="J76">
        <v>9784</v>
      </c>
      <c r="K76">
        <v>158</v>
      </c>
      <c r="L76">
        <v>158</v>
      </c>
      <c r="M76">
        <v>13831</v>
      </c>
      <c r="N76">
        <v>137</v>
      </c>
      <c r="O76">
        <v>137</v>
      </c>
      <c r="P76">
        <v>11435</v>
      </c>
      <c r="Q76" s="2"/>
      <c r="R76">
        <v>552</v>
      </c>
      <c r="S76">
        <v>552</v>
      </c>
      <c r="T76">
        <v>13433</v>
      </c>
      <c r="U76">
        <v>682</v>
      </c>
      <c r="V76">
        <v>644</v>
      </c>
      <c r="W76">
        <v>15209</v>
      </c>
      <c r="X76">
        <v>682</v>
      </c>
      <c r="Y76">
        <v>682</v>
      </c>
      <c r="Z76">
        <v>14904</v>
      </c>
      <c r="AA76">
        <v>730</v>
      </c>
      <c r="AB76">
        <v>730</v>
      </c>
      <c r="AC76">
        <v>12603</v>
      </c>
    </row>
    <row r="77" spans="1:29">
      <c r="A77" t="s">
        <v>112</v>
      </c>
      <c r="B77" t="s">
        <v>41</v>
      </c>
      <c r="C77" t="s">
        <v>5</v>
      </c>
      <c r="D77" t="s">
        <v>3</v>
      </c>
      <c r="E77">
        <v>43</v>
      </c>
      <c r="F77">
        <v>43</v>
      </c>
      <c r="G77">
        <v>2512</v>
      </c>
      <c r="H77">
        <v>43</v>
      </c>
      <c r="I77">
        <v>43</v>
      </c>
      <c r="J77">
        <v>4095</v>
      </c>
      <c r="K77">
        <v>25</v>
      </c>
      <c r="L77">
        <v>25</v>
      </c>
      <c r="M77">
        <v>2900</v>
      </c>
      <c r="N77">
        <v>16</v>
      </c>
      <c r="O77">
        <v>16</v>
      </c>
      <c r="P77">
        <v>1030</v>
      </c>
      <c r="Q77" s="2"/>
      <c r="R77">
        <v>350</v>
      </c>
      <c r="S77">
        <v>350</v>
      </c>
      <c r="T77">
        <v>7130</v>
      </c>
      <c r="U77">
        <v>450</v>
      </c>
      <c r="V77">
        <v>450</v>
      </c>
      <c r="W77">
        <v>8837</v>
      </c>
      <c r="X77">
        <v>435</v>
      </c>
      <c r="Y77">
        <v>435</v>
      </c>
      <c r="Z77">
        <v>6847</v>
      </c>
      <c r="AA77">
        <v>435</v>
      </c>
      <c r="AB77">
        <v>435</v>
      </c>
      <c r="AC77">
        <v>10022</v>
      </c>
    </row>
    <row r="78" spans="1:29">
      <c r="A78" t="s">
        <v>113</v>
      </c>
      <c r="B78" t="s">
        <v>41</v>
      </c>
      <c r="C78" t="s">
        <v>5</v>
      </c>
      <c r="D78" t="s">
        <v>2</v>
      </c>
      <c r="E78">
        <v>1220</v>
      </c>
      <c r="F78">
        <v>1220</v>
      </c>
      <c r="G78">
        <v>22055</v>
      </c>
      <c r="H78">
        <v>1565</v>
      </c>
      <c r="I78">
        <v>1565</v>
      </c>
      <c r="J78">
        <v>14199</v>
      </c>
      <c r="K78">
        <v>1660</v>
      </c>
      <c r="L78">
        <v>1660</v>
      </c>
      <c r="M78">
        <v>11328</v>
      </c>
      <c r="N78">
        <v>1251</v>
      </c>
      <c r="O78">
        <v>1251</v>
      </c>
      <c r="P78">
        <v>11830</v>
      </c>
      <c r="Q78" s="2"/>
      <c r="R78">
        <v>744</v>
      </c>
      <c r="S78">
        <v>744</v>
      </c>
      <c r="T78">
        <v>21678</v>
      </c>
      <c r="U78">
        <v>714</v>
      </c>
      <c r="V78">
        <v>714</v>
      </c>
      <c r="W78">
        <v>19180</v>
      </c>
      <c r="X78">
        <v>944</v>
      </c>
      <c r="Y78">
        <v>944</v>
      </c>
      <c r="Z78">
        <v>11204</v>
      </c>
      <c r="AA78">
        <v>978</v>
      </c>
      <c r="AB78">
        <v>978</v>
      </c>
      <c r="AC78">
        <v>28893</v>
      </c>
    </row>
    <row r="79" spans="1:29">
      <c r="A79" t="s">
        <v>114</v>
      </c>
      <c r="B79" t="s">
        <v>41</v>
      </c>
      <c r="C79" t="s">
        <v>5</v>
      </c>
      <c r="D79" t="s">
        <v>2</v>
      </c>
      <c r="E79">
        <v>341</v>
      </c>
      <c r="F79">
        <v>341</v>
      </c>
      <c r="G79">
        <v>1297</v>
      </c>
      <c r="H79">
        <v>389</v>
      </c>
      <c r="I79">
        <v>389</v>
      </c>
      <c r="J79">
        <v>3061</v>
      </c>
      <c r="K79">
        <v>337</v>
      </c>
      <c r="L79">
        <v>337</v>
      </c>
      <c r="M79">
        <v>2920</v>
      </c>
      <c r="N79">
        <v>317</v>
      </c>
      <c r="O79">
        <v>317</v>
      </c>
      <c r="P79">
        <v>4805</v>
      </c>
      <c r="Q79" s="2"/>
      <c r="R79">
        <v>1721</v>
      </c>
      <c r="S79">
        <v>1721</v>
      </c>
      <c r="T79">
        <v>15213</v>
      </c>
      <c r="U79">
        <v>2294</v>
      </c>
      <c r="V79">
        <v>2294</v>
      </c>
      <c r="W79">
        <v>24034</v>
      </c>
      <c r="X79">
        <v>2030</v>
      </c>
      <c r="Y79">
        <v>2030</v>
      </c>
      <c r="Z79">
        <v>25987</v>
      </c>
      <c r="AA79">
        <v>2305</v>
      </c>
      <c r="AB79">
        <v>2305</v>
      </c>
      <c r="AC79">
        <v>47200</v>
      </c>
    </row>
    <row r="80" spans="1:29">
      <c r="A80" t="s">
        <v>115</v>
      </c>
      <c r="B80" t="s">
        <v>41</v>
      </c>
      <c r="C80" t="s">
        <v>5</v>
      </c>
      <c r="D80" t="s">
        <v>1</v>
      </c>
      <c r="E80">
        <v>113</v>
      </c>
      <c r="F80">
        <v>113</v>
      </c>
      <c r="G80">
        <v>1197</v>
      </c>
      <c r="H80">
        <v>120</v>
      </c>
      <c r="I80">
        <v>120</v>
      </c>
      <c r="J80">
        <v>3926</v>
      </c>
      <c r="K80">
        <v>207</v>
      </c>
      <c r="L80">
        <v>207</v>
      </c>
      <c r="M80">
        <v>5005</v>
      </c>
      <c r="N80">
        <v>162</v>
      </c>
      <c r="O80">
        <v>162</v>
      </c>
      <c r="P80">
        <v>1915</v>
      </c>
      <c r="Q80" s="2"/>
      <c r="R80">
        <v>3353</v>
      </c>
      <c r="S80">
        <v>3353</v>
      </c>
      <c r="T80">
        <v>13682</v>
      </c>
      <c r="U80">
        <v>390</v>
      </c>
      <c r="V80">
        <v>180</v>
      </c>
      <c r="W80">
        <v>8606</v>
      </c>
      <c r="X80">
        <v>420</v>
      </c>
      <c r="Y80">
        <v>420</v>
      </c>
      <c r="Z80">
        <v>10572</v>
      </c>
      <c r="AA80">
        <v>445</v>
      </c>
      <c r="AB80">
        <v>445</v>
      </c>
      <c r="AC80">
        <v>6040</v>
      </c>
    </row>
    <row r="81" spans="1:29">
      <c r="A81" t="s">
        <v>116</v>
      </c>
      <c r="B81" t="s">
        <v>41</v>
      </c>
      <c r="C81" t="s">
        <v>5</v>
      </c>
      <c r="D81" t="s">
        <v>1</v>
      </c>
      <c r="E81">
        <v>118</v>
      </c>
      <c r="F81">
        <v>118</v>
      </c>
      <c r="G81">
        <v>1244</v>
      </c>
      <c r="H81">
        <v>113</v>
      </c>
      <c r="I81">
        <v>113</v>
      </c>
      <c r="J81">
        <v>3130</v>
      </c>
      <c r="K81">
        <v>42</v>
      </c>
      <c r="L81">
        <v>42</v>
      </c>
      <c r="M81">
        <v>828</v>
      </c>
      <c r="N81">
        <v>42</v>
      </c>
      <c r="O81">
        <v>42</v>
      </c>
      <c r="P81">
        <v>646</v>
      </c>
      <c r="Q81" s="2"/>
      <c r="R81">
        <v>4774</v>
      </c>
      <c r="S81">
        <v>4774</v>
      </c>
      <c r="T81">
        <v>31309</v>
      </c>
      <c r="U81">
        <v>4653</v>
      </c>
      <c r="V81">
        <v>4653</v>
      </c>
      <c r="W81">
        <v>42266</v>
      </c>
      <c r="X81">
        <v>2951</v>
      </c>
      <c r="Y81">
        <v>2951</v>
      </c>
      <c r="Z81">
        <v>22720</v>
      </c>
      <c r="AA81">
        <v>2956</v>
      </c>
      <c r="AB81">
        <v>2956</v>
      </c>
      <c r="AC81">
        <v>20209</v>
      </c>
    </row>
    <row r="82" spans="1:29">
      <c r="A82" t="s">
        <v>117</v>
      </c>
      <c r="B82" t="s">
        <v>41</v>
      </c>
      <c r="C82" t="s">
        <v>5</v>
      </c>
      <c r="D82" t="s">
        <v>1</v>
      </c>
      <c r="E82">
        <v>240</v>
      </c>
      <c r="F82">
        <v>240</v>
      </c>
      <c r="G82">
        <v>2146</v>
      </c>
      <c r="H82">
        <v>215</v>
      </c>
      <c r="I82">
        <v>215</v>
      </c>
      <c r="J82">
        <v>5381</v>
      </c>
      <c r="K82">
        <v>220</v>
      </c>
      <c r="L82">
        <v>220</v>
      </c>
      <c r="M82">
        <v>1921</v>
      </c>
      <c r="N82">
        <v>211</v>
      </c>
      <c r="O82">
        <v>211</v>
      </c>
      <c r="P82">
        <v>3839</v>
      </c>
      <c r="Q82" s="2"/>
      <c r="R82">
        <v>1083</v>
      </c>
      <c r="S82">
        <v>1083</v>
      </c>
      <c r="T82">
        <v>10956</v>
      </c>
      <c r="U82">
        <v>855</v>
      </c>
      <c r="V82">
        <v>855</v>
      </c>
      <c r="W82">
        <v>7114</v>
      </c>
      <c r="X82">
        <v>855</v>
      </c>
      <c r="Y82">
        <v>855</v>
      </c>
      <c r="Z82">
        <v>5301</v>
      </c>
      <c r="AA82">
        <v>856</v>
      </c>
      <c r="AB82">
        <v>856</v>
      </c>
      <c r="AC82">
        <v>4917</v>
      </c>
    </row>
    <row r="83" spans="1:29">
      <c r="A83" t="s">
        <v>118</v>
      </c>
      <c r="B83" t="s">
        <v>41</v>
      </c>
      <c r="C83" t="s">
        <v>5</v>
      </c>
      <c r="D83" t="s">
        <v>0</v>
      </c>
      <c r="Q83" s="2"/>
    </row>
    <row r="84" spans="1:29">
      <c r="A84" t="s">
        <v>119</v>
      </c>
      <c r="B84" t="s">
        <v>41</v>
      </c>
      <c r="C84" t="s">
        <v>5</v>
      </c>
      <c r="D84" t="s">
        <v>0</v>
      </c>
      <c r="E84">
        <v>453</v>
      </c>
      <c r="F84">
        <v>453</v>
      </c>
      <c r="G84">
        <v>8878</v>
      </c>
      <c r="H84">
        <v>425</v>
      </c>
      <c r="I84">
        <v>425</v>
      </c>
      <c r="J84">
        <v>13897</v>
      </c>
      <c r="K84">
        <v>425</v>
      </c>
      <c r="L84">
        <v>425</v>
      </c>
      <c r="M84">
        <v>7045</v>
      </c>
      <c r="N84">
        <v>425</v>
      </c>
      <c r="O84">
        <v>425</v>
      </c>
      <c r="P84">
        <v>6372</v>
      </c>
      <c r="Q84" s="2"/>
      <c r="R84">
        <v>232</v>
      </c>
      <c r="S84">
        <v>232</v>
      </c>
      <c r="T84">
        <v>1810</v>
      </c>
      <c r="U84">
        <v>232</v>
      </c>
      <c r="V84">
        <v>232</v>
      </c>
      <c r="W84">
        <v>1898</v>
      </c>
      <c r="X84">
        <v>194</v>
      </c>
      <c r="Y84">
        <v>194</v>
      </c>
      <c r="Z84">
        <v>5124</v>
      </c>
      <c r="AA84">
        <v>183</v>
      </c>
      <c r="AB84">
        <v>183</v>
      </c>
      <c r="AC84">
        <v>3879</v>
      </c>
    </row>
    <row r="85" spans="1:29">
      <c r="A85" t="s">
        <v>120</v>
      </c>
      <c r="B85" t="s">
        <v>41</v>
      </c>
      <c r="C85" t="s">
        <v>5</v>
      </c>
      <c r="D85" t="s">
        <v>0</v>
      </c>
      <c r="E85">
        <v>325</v>
      </c>
      <c r="F85">
        <v>325</v>
      </c>
      <c r="G85">
        <v>5575</v>
      </c>
      <c r="H85">
        <v>380</v>
      </c>
      <c r="I85">
        <v>380</v>
      </c>
      <c r="J85">
        <v>4390</v>
      </c>
      <c r="K85">
        <v>297</v>
      </c>
      <c r="L85">
        <v>292</v>
      </c>
      <c r="M85">
        <v>4844</v>
      </c>
      <c r="N85">
        <v>318</v>
      </c>
      <c r="O85">
        <v>313</v>
      </c>
      <c r="P85">
        <v>5192</v>
      </c>
      <c r="Q85" s="2"/>
      <c r="R85">
        <v>210</v>
      </c>
      <c r="S85">
        <v>210</v>
      </c>
      <c r="T85">
        <v>2631</v>
      </c>
      <c r="U85">
        <v>199</v>
      </c>
      <c r="V85">
        <v>199</v>
      </c>
      <c r="W85">
        <v>2108</v>
      </c>
      <c r="X85">
        <v>228</v>
      </c>
      <c r="Y85">
        <v>228</v>
      </c>
      <c r="Z85">
        <v>2347</v>
      </c>
      <c r="AA85">
        <v>268</v>
      </c>
      <c r="AB85">
        <v>268</v>
      </c>
      <c r="AC85">
        <v>4078</v>
      </c>
    </row>
    <row r="86" spans="1:29">
      <c r="A86" t="s">
        <v>121</v>
      </c>
      <c r="B86" t="s">
        <v>41</v>
      </c>
      <c r="C86" t="s">
        <v>5</v>
      </c>
      <c r="D86" t="s">
        <v>0</v>
      </c>
      <c r="E86">
        <v>51</v>
      </c>
      <c r="F86">
        <v>51</v>
      </c>
      <c r="G86">
        <v>169</v>
      </c>
      <c r="H86">
        <v>48</v>
      </c>
      <c r="I86">
        <v>48</v>
      </c>
      <c r="J86">
        <v>384</v>
      </c>
      <c r="K86">
        <v>47</v>
      </c>
      <c r="L86">
        <v>47</v>
      </c>
      <c r="M86">
        <v>414</v>
      </c>
      <c r="N86">
        <v>23</v>
      </c>
      <c r="O86">
        <v>23</v>
      </c>
      <c r="P86">
        <v>276</v>
      </c>
      <c r="Q86" s="2"/>
      <c r="R86">
        <v>95</v>
      </c>
      <c r="S86">
        <v>95</v>
      </c>
      <c r="T86">
        <v>729</v>
      </c>
      <c r="U86">
        <v>77</v>
      </c>
      <c r="V86">
        <v>77</v>
      </c>
      <c r="W86">
        <v>814</v>
      </c>
      <c r="X86">
        <v>91</v>
      </c>
      <c r="Y86">
        <v>91</v>
      </c>
      <c r="Z86">
        <v>1130</v>
      </c>
      <c r="AA86">
        <v>113</v>
      </c>
      <c r="AB86">
        <v>113</v>
      </c>
      <c r="AC86">
        <v>2349</v>
      </c>
    </row>
    <row r="87" spans="1:29">
      <c r="A87" t="s">
        <v>122</v>
      </c>
      <c r="B87" t="s">
        <v>41</v>
      </c>
      <c r="C87" t="s">
        <v>5</v>
      </c>
      <c r="D87" t="s">
        <v>0</v>
      </c>
      <c r="E87">
        <v>509</v>
      </c>
      <c r="F87">
        <v>509</v>
      </c>
      <c r="G87">
        <v>7864</v>
      </c>
      <c r="H87">
        <v>517</v>
      </c>
      <c r="I87">
        <v>517</v>
      </c>
      <c r="J87">
        <v>8689</v>
      </c>
      <c r="K87">
        <v>300</v>
      </c>
      <c r="L87">
        <v>300</v>
      </c>
      <c r="M87">
        <v>3057</v>
      </c>
      <c r="N87">
        <v>355</v>
      </c>
      <c r="O87">
        <v>355</v>
      </c>
      <c r="P87">
        <v>7890</v>
      </c>
      <c r="Q87" s="2"/>
      <c r="R87">
        <v>287</v>
      </c>
      <c r="S87">
        <v>287</v>
      </c>
      <c r="T87">
        <v>2082</v>
      </c>
      <c r="U87">
        <v>349</v>
      </c>
      <c r="V87">
        <v>349</v>
      </c>
      <c r="W87">
        <v>4055</v>
      </c>
      <c r="X87">
        <v>280</v>
      </c>
      <c r="Y87">
        <v>280</v>
      </c>
      <c r="Z87">
        <v>2334</v>
      </c>
      <c r="AA87">
        <v>198</v>
      </c>
      <c r="AB87">
        <v>198</v>
      </c>
      <c r="AC87">
        <v>2299</v>
      </c>
    </row>
    <row r="88" spans="1:29">
      <c r="A88" t="s">
        <v>123</v>
      </c>
      <c r="B88" t="s">
        <v>41</v>
      </c>
      <c r="C88" t="s">
        <v>5</v>
      </c>
      <c r="D88" t="s">
        <v>0</v>
      </c>
      <c r="E88">
        <v>506</v>
      </c>
      <c r="F88">
        <v>506</v>
      </c>
      <c r="G88">
        <v>7303</v>
      </c>
      <c r="H88">
        <v>534</v>
      </c>
      <c r="I88">
        <v>534</v>
      </c>
      <c r="J88">
        <v>6005</v>
      </c>
      <c r="K88">
        <v>456</v>
      </c>
      <c r="L88">
        <v>456</v>
      </c>
      <c r="M88">
        <v>8811</v>
      </c>
      <c r="N88">
        <v>525</v>
      </c>
      <c r="O88">
        <v>525</v>
      </c>
      <c r="P88">
        <v>10765</v>
      </c>
      <c r="Q88" s="2"/>
      <c r="R88">
        <v>157</v>
      </c>
      <c r="S88">
        <v>157</v>
      </c>
      <c r="T88">
        <v>2308</v>
      </c>
      <c r="U88">
        <v>147</v>
      </c>
      <c r="V88">
        <v>147</v>
      </c>
      <c r="W88">
        <v>2127</v>
      </c>
      <c r="X88">
        <v>165</v>
      </c>
      <c r="Y88">
        <v>165</v>
      </c>
      <c r="Z88">
        <v>2353</v>
      </c>
      <c r="AA88">
        <v>137</v>
      </c>
      <c r="AB88">
        <v>137</v>
      </c>
      <c r="AC88">
        <v>3770</v>
      </c>
    </row>
    <row r="89" spans="1:29">
      <c r="A89" t="s">
        <v>124</v>
      </c>
      <c r="B89" t="s">
        <v>41</v>
      </c>
      <c r="C89" t="s">
        <v>5</v>
      </c>
      <c r="D89" t="s">
        <v>0</v>
      </c>
      <c r="E89">
        <v>35</v>
      </c>
      <c r="F89">
        <v>35</v>
      </c>
      <c r="G89">
        <v>600</v>
      </c>
      <c r="H89">
        <v>30</v>
      </c>
      <c r="I89">
        <v>27</v>
      </c>
      <c r="J89">
        <v>213</v>
      </c>
      <c r="K89">
        <v>35</v>
      </c>
      <c r="L89">
        <v>35</v>
      </c>
      <c r="M89">
        <v>347</v>
      </c>
      <c r="N89">
        <v>4</v>
      </c>
      <c r="O89">
        <v>4</v>
      </c>
      <c r="P89">
        <v>35</v>
      </c>
      <c r="Q89" s="2"/>
      <c r="R89">
        <v>35</v>
      </c>
      <c r="S89">
        <v>35</v>
      </c>
      <c r="T89">
        <v>437</v>
      </c>
      <c r="U89">
        <v>40</v>
      </c>
      <c r="V89">
        <v>40</v>
      </c>
      <c r="W89">
        <v>395</v>
      </c>
      <c r="X89">
        <v>75</v>
      </c>
      <c r="Y89">
        <v>75</v>
      </c>
      <c r="Z89">
        <v>776</v>
      </c>
      <c r="AA89">
        <v>56</v>
      </c>
      <c r="AB89">
        <v>56</v>
      </c>
      <c r="AC89">
        <v>311</v>
      </c>
    </row>
    <row r="90" spans="1:29">
      <c r="A90" t="s">
        <v>125</v>
      </c>
      <c r="B90" t="s">
        <v>41</v>
      </c>
      <c r="C90" t="s">
        <v>5</v>
      </c>
      <c r="D90" t="s">
        <v>0</v>
      </c>
      <c r="Q90" s="2"/>
    </row>
    <row r="91" spans="1:29">
      <c r="A91" t="s">
        <v>126</v>
      </c>
      <c r="B91" t="s">
        <v>41</v>
      </c>
      <c r="C91" t="s">
        <v>5</v>
      </c>
      <c r="D91" t="s">
        <v>0</v>
      </c>
      <c r="Q91" s="2"/>
    </row>
    <row r="92" spans="1:29">
      <c r="A92" t="s">
        <v>127</v>
      </c>
      <c r="B92" t="s">
        <v>41</v>
      </c>
      <c r="C92" t="s">
        <v>5</v>
      </c>
      <c r="D92" t="s">
        <v>0</v>
      </c>
      <c r="Q92" s="2"/>
    </row>
    <row r="93" spans="1:29">
      <c r="A93" t="s">
        <v>128</v>
      </c>
      <c r="B93" t="s">
        <v>41</v>
      </c>
      <c r="C93" t="s">
        <v>5</v>
      </c>
      <c r="D93" t="s">
        <v>0</v>
      </c>
      <c r="E93">
        <v>323</v>
      </c>
      <c r="F93">
        <v>323</v>
      </c>
      <c r="G93">
        <v>5088</v>
      </c>
      <c r="H93">
        <v>305</v>
      </c>
      <c r="I93">
        <v>305</v>
      </c>
      <c r="J93">
        <v>4972</v>
      </c>
      <c r="K93">
        <v>287</v>
      </c>
      <c r="L93">
        <v>287</v>
      </c>
      <c r="M93">
        <v>5211</v>
      </c>
      <c r="N93">
        <v>184</v>
      </c>
      <c r="O93">
        <v>184</v>
      </c>
      <c r="P93">
        <v>3840</v>
      </c>
      <c r="Q93" s="2"/>
      <c r="R93">
        <v>243</v>
      </c>
      <c r="S93">
        <v>243</v>
      </c>
      <c r="T93">
        <v>1929</v>
      </c>
      <c r="U93">
        <v>203</v>
      </c>
      <c r="V93">
        <v>203</v>
      </c>
      <c r="W93">
        <v>2181</v>
      </c>
      <c r="X93">
        <v>261</v>
      </c>
      <c r="Y93">
        <v>261</v>
      </c>
      <c r="Z93">
        <v>1924</v>
      </c>
      <c r="AA93">
        <v>223</v>
      </c>
      <c r="AB93">
        <v>223</v>
      </c>
      <c r="AC93">
        <v>1819</v>
      </c>
    </row>
    <row r="94" spans="1:29">
      <c r="A94" t="s">
        <v>129</v>
      </c>
      <c r="B94" t="s">
        <v>41</v>
      </c>
      <c r="C94" t="s">
        <v>5</v>
      </c>
      <c r="D94" t="s">
        <v>0</v>
      </c>
      <c r="E94">
        <v>160</v>
      </c>
      <c r="F94">
        <v>160</v>
      </c>
      <c r="G94">
        <v>1905</v>
      </c>
      <c r="H94">
        <v>143</v>
      </c>
      <c r="I94">
        <v>143</v>
      </c>
      <c r="J94">
        <v>1708</v>
      </c>
      <c r="K94">
        <v>120</v>
      </c>
      <c r="L94">
        <v>114</v>
      </c>
      <c r="M94">
        <v>1797</v>
      </c>
      <c r="N94">
        <v>99</v>
      </c>
      <c r="O94">
        <v>99</v>
      </c>
      <c r="P94">
        <v>2054</v>
      </c>
      <c r="Q94" s="2"/>
      <c r="R94">
        <v>39</v>
      </c>
      <c r="S94">
        <v>39</v>
      </c>
      <c r="T94">
        <v>175</v>
      </c>
      <c r="U94">
        <v>41</v>
      </c>
      <c r="V94">
        <v>41</v>
      </c>
      <c r="W94">
        <v>220</v>
      </c>
      <c r="X94">
        <v>42</v>
      </c>
      <c r="Y94">
        <v>41</v>
      </c>
      <c r="Z94">
        <v>346</v>
      </c>
      <c r="AA94">
        <v>19</v>
      </c>
      <c r="AB94">
        <v>19</v>
      </c>
      <c r="AC94">
        <v>288</v>
      </c>
    </row>
    <row r="95" spans="1:29">
      <c r="A95" t="s">
        <v>24</v>
      </c>
      <c r="B95" t="s">
        <v>41</v>
      </c>
      <c r="C95" t="s">
        <v>5</v>
      </c>
      <c r="D95" t="s">
        <v>0</v>
      </c>
      <c r="E95">
        <v>1410</v>
      </c>
      <c r="F95">
        <v>1410</v>
      </c>
      <c r="G95">
        <v>30480</v>
      </c>
      <c r="H95">
        <v>1319</v>
      </c>
      <c r="I95">
        <v>1319</v>
      </c>
      <c r="J95">
        <v>24082</v>
      </c>
      <c r="K95">
        <v>1319</v>
      </c>
      <c r="L95">
        <v>1319</v>
      </c>
      <c r="M95">
        <v>20557</v>
      </c>
      <c r="N95">
        <v>1341</v>
      </c>
      <c r="O95">
        <v>1341</v>
      </c>
      <c r="P95">
        <v>30542</v>
      </c>
      <c r="Q95" s="2"/>
      <c r="R95">
        <v>882</v>
      </c>
      <c r="S95">
        <v>882</v>
      </c>
      <c r="T95">
        <v>14448</v>
      </c>
      <c r="U95">
        <v>779</v>
      </c>
      <c r="V95">
        <v>779</v>
      </c>
      <c r="W95">
        <v>16990</v>
      </c>
      <c r="X95">
        <v>757</v>
      </c>
      <c r="Y95">
        <v>757</v>
      </c>
      <c r="Z95">
        <v>16494</v>
      </c>
      <c r="AA95">
        <v>831</v>
      </c>
      <c r="AB95">
        <v>831</v>
      </c>
      <c r="AC95">
        <v>15759</v>
      </c>
    </row>
    <row r="96" spans="1:29">
      <c r="A96" t="s">
        <v>130</v>
      </c>
      <c r="B96" t="s">
        <v>41</v>
      </c>
      <c r="C96" t="s">
        <v>5</v>
      </c>
      <c r="D96" t="s">
        <v>0</v>
      </c>
      <c r="E96">
        <v>97</v>
      </c>
      <c r="F96">
        <v>97</v>
      </c>
      <c r="G96">
        <v>940</v>
      </c>
      <c r="H96">
        <v>108</v>
      </c>
      <c r="I96">
        <v>108</v>
      </c>
      <c r="J96">
        <v>2598</v>
      </c>
      <c r="K96">
        <v>110</v>
      </c>
      <c r="L96">
        <v>110</v>
      </c>
      <c r="M96">
        <v>3158</v>
      </c>
      <c r="N96">
        <v>105</v>
      </c>
      <c r="O96">
        <v>105</v>
      </c>
      <c r="P96">
        <v>3634</v>
      </c>
      <c r="Q96" s="2"/>
      <c r="R96">
        <v>188</v>
      </c>
      <c r="S96">
        <v>188</v>
      </c>
      <c r="T96">
        <v>1892</v>
      </c>
      <c r="U96">
        <v>188</v>
      </c>
      <c r="V96">
        <v>188</v>
      </c>
      <c r="W96">
        <v>3954</v>
      </c>
      <c r="X96">
        <v>172</v>
      </c>
      <c r="Y96">
        <v>172</v>
      </c>
      <c r="Z96">
        <v>3825</v>
      </c>
      <c r="AA96">
        <v>141</v>
      </c>
      <c r="AB96">
        <v>141</v>
      </c>
      <c r="AC96">
        <v>3613</v>
      </c>
    </row>
    <row r="97" spans="1:29">
      <c r="A97" t="s">
        <v>131</v>
      </c>
      <c r="B97" t="s">
        <v>41</v>
      </c>
      <c r="C97" t="s">
        <v>5</v>
      </c>
      <c r="D97" t="s">
        <v>0</v>
      </c>
      <c r="Q97" s="2"/>
    </row>
    <row r="98" spans="1:29">
      <c r="A98" t="s">
        <v>132</v>
      </c>
      <c r="B98" t="s">
        <v>41</v>
      </c>
      <c r="C98" t="s">
        <v>5</v>
      </c>
      <c r="D98" t="s">
        <v>0</v>
      </c>
      <c r="E98">
        <v>207</v>
      </c>
      <c r="F98">
        <v>207</v>
      </c>
      <c r="G98">
        <v>779</v>
      </c>
      <c r="H98">
        <v>233</v>
      </c>
      <c r="I98">
        <v>233</v>
      </c>
      <c r="J98">
        <v>2381</v>
      </c>
      <c r="K98">
        <v>187</v>
      </c>
      <c r="L98">
        <v>187</v>
      </c>
      <c r="M98">
        <v>2222</v>
      </c>
      <c r="N98">
        <v>207</v>
      </c>
      <c r="O98">
        <v>207</v>
      </c>
      <c r="P98">
        <v>3449</v>
      </c>
      <c r="Q98" s="2"/>
      <c r="R98">
        <v>764</v>
      </c>
      <c r="S98">
        <v>764</v>
      </c>
      <c r="T98">
        <v>6571</v>
      </c>
      <c r="U98">
        <v>801</v>
      </c>
      <c r="V98">
        <v>801</v>
      </c>
      <c r="W98">
        <v>9176</v>
      </c>
      <c r="X98">
        <v>730</v>
      </c>
      <c r="Y98">
        <v>730</v>
      </c>
      <c r="Z98">
        <v>9971</v>
      </c>
      <c r="AA98">
        <v>1444</v>
      </c>
      <c r="AB98">
        <v>1444</v>
      </c>
      <c r="AC98">
        <v>31913</v>
      </c>
    </row>
  </sheetData>
  <mergeCells count="2">
    <mergeCell ref="A1:G1"/>
    <mergeCell ref="R2: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Base_familiar</vt:lpstr>
      <vt:lpstr>BASE TEmporaria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Ross</dc:creator>
  <cp:lastModifiedBy>Steven Ross</cp:lastModifiedBy>
  <dcterms:created xsi:type="dcterms:W3CDTF">2022-06-04T17:42:15Z</dcterms:created>
  <dcterms:modified xsi:type="dcterms:W3CDTF">2022-06-04T19:09:44Z</dcterms:modified>
</cp:coreProperties>
</file>