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002시장팀 업무\001 현황자료\01전통시장 현황\2021.10월 기준\"/>
    </mc:Choice>
  </mc:AlternateContent>
  <bookViews>
    <workbookView xWindow="2745" yWindow="-60" windowWidth="17475" windowHeight="11820"/>
  </bookViews>
  <sheets>
    <sheet name="부산광역시" sheetId="13" r:id="rId1"/>
    <sheet name="Sheet1" sheetId="15" r:id="rId2"/>
    <sheet name="Sheet2" sheetId="16" r:id="rId3"/>
  </sheets>
  <definedNames>
    <definedName name="_xlnm._FilterDatabase" localSheetId="0" hidden="1">부산광역시!$A$4:$AT$247</definedName>
    <definedName name="_xlnm.Print_Area" localSheetId="0">부산광역시!$A$1:$AL$268</definedName>
    <definedName name="_xlnm.Print_Titles" localSheetId="0">부산광역시!$1:$4</definedName>
  </definedNames>
  <calcPr calcId="162913"/>
</workbook>
</file>

<file path=xl/calcChain.xml><?xml version="1.0" encoding="utf-8"?>
<calcChain xmlns="http://schemas.openxmlformats.org/spreadsheetml/2006/main">
  <c r="AG245" i="13" l="1"/>
  <c r="AG223" i="13"/>
  <c r="AG202" i="13"/>
  <c r="AG187" i="13"/>
  <c r="AG183" i="13"/>
  <c r="AG172" i="13"/>
  <c r="AG156" i="13"/>
  <c r="AG142" i="13"/>
  <c r="AG131" i="13"/>
  <c r="AG118" i="13"/>
  <c r="AG62" i="13"/>
  <c r="AG58" i="13"/>
  <c r="AG31" i="13"/>
  <c r="AG7" i="13"/>
  <c r="AG101" i="13"/>
  <c r="AD44" i="13"/>
  <c r="AG44" i="13"/>
  <c r="AG5" i="13" l="1"/>
  <c r="N56" i="13"/>
  <c r="N44" i="13"/>
  <c r="AJ44" i="13"/>
  <c r="AK44" i="13"/>
  <c r="AL44" i="13"/>
  <c r="AI44" i="13"/>
  <c r="AE44" i="13"/>
  <c r="AH44" i="13"/>
  <c r="AF44" i="13"/>
  <c r="AJ101" i="13" l="1"/>
  <c r="AK101" i="13"/>
  <c r="AL101" i="13"/>
  <c r="AI101" i="13"/>
  <c r="AE101" i="13"/>
  <c r="AH101" i="13"/>
  <c r="AF101" i="13"/>
  <c r="AD101" i="13"/>
  <c r="N116" i="13"/>
  <c r="N169" i="13" l="1"/>
  <c r="N41" i="13" l="1"/>
  <c r="N36" i="13"/>
  <c r="N39" i="13"/>
  <c r="AH31" i="13" l="1"/>
  <c r="AH7" i="13"/>
  <c r="AJ202" i="13" l="1"/>
  <c r="AK202" i="13"/>
  <c r="AL202" i="13"/>
  <c r="AI202" i="13"/>
  <c r="AE202" i="13"/>
  <c r="AH202" i="13"/>
  <c r="AF202" i="13"/>
  <c r="AD202" i="13"/>
  <c r="N201" i="13"/>
  <c r="AC202" i="13" l="1"/>
  <c r="AJ58" i="13"/>
  <c r="AK58" i="13"/>
  <c r="AL58" i="13"/>
  <c r="AI58" i="13"/>
  <c r="AE58" i="13"/>
  <c r="AH58" i="13"/>
  <c r="AF58" i="13"/>
  <c r="AD58" i="13"/>
  <c r="AC58" i="13" l="1"/>
  <c r="V30" i="13" l="1"/>
  <c r="N42" i="13"/>
  <c r="N38" i="13"/>
  <c r="N37" i="13"/>
  <c r="N35" i="13"/>
  <c r="N33" i="13"/>
  <c r="N32" i="13"/>
  <c r="AL31" i="13"/>
  <c r="AK31" i="13"/>
  <c r="AJ31" i="13"/>
  <c r="AI31" i="13"/>
  <c r="AF31" i="13"/>
  <c r="AE31" i="13"/>
  <c r="AD31" i="13"/>
  <c r="N31" i="13"/>
  <c r="AC31" i="13" l="1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2" i="13"/>
  <c r="N101" i="13"/>
  <c r="AC101" i="13" l="1"/>
  <c r="AL131" i="13"/>
  <c r="AK131" i="13"/>
  <c r="AJ131" i="13"/>
  <c r="AI131" i="13"/>
  <c r="AF131" i="13"/>
  <c r="AH131" i="13"/>
  <c r="AE131" i="13"/>
  <c r="AD131" i="13"/>
  <c r="AC131" i="13" l="1"/>
  <c r="AJ62" i="13"/>
  <c r="AK62" i="13"/>
  <c r="AL62" i="13"/>
  <c r="AI62" i="13"/>
  <c r="AF62" i="13"/>
  <c r="AE62" i="13"/>
  <c r="AH62" i="13"/>
  <c r="AD62" i="13"/>
  <c r="AC62" i="13" l="1"/>
  <c r="AJ245" i="13"/>
  <c r="AK245" i="13"/>
  <c r="AL245" i="13"/>
  <c r="AI245" i="13"/>
  <c r="AE245" i="13"/>
  <c r="AH245" i="13"/>
  <c r="AF245" i="13"/>
  <c r="AD245" i="13"/>
  <c r="AC245" i="13" l="1"/>
  <c r="AJ223" i="13" l="1"/>
  <c r="AK223" i="13"/>
  <c r="AL223" i="13"/>
  <c r="AI223" i="13"/>
  <c r="AE223" i="13"/>
  <c r="AH223" i="13"/>
  <c r="AF223" i="13"/>
  <c r="AD223" i="13"/>
  <c r="V242" i="13"/>
  <c r="N242" i="13"/>
  <c r="V241" i="13"/>
  <c r="N241" i="13"/>
  <c r="V240" i="13"/>
  <c r="N240" i="13"/>
  <c r="V239" i="13"/>
  <c r="N239" i="13"/>
  <c r="V238" i="13"/>
  <c r="N238" i="13"/>
  <c r="V237" i="13"/>
  <c r="N237" i="13"/>
  <c r="V236" i="13"/>
  <c r="N236" i="13"/>
  <c r="N235" i="13"/>
  <c r="V234" i="13"/>
  <c r="N234" i="13"/>
  <c r="V233" i="13"/>
  <c r="N233" i="13"/>
  <c r="V232" i="13"/>
  <c r="N232" i="13"/>
  <c r="V231" i="13"/>
  <c r="N231" i="13"/>
  <c r="V230" i="13"/>
  <c r="V229" i="13"/>
  <c r="N229" i="13"/>
  <c r="V228" i="13"/>
  <c r="N228" i="13"/>
  <c r="V227" i="13"/>
  <c r="N227" i="13"/>
  <c r="V226" i="13"/>
  <c r="N226" i="13"/>
  <c r="V225" i="13"/>
  <c r="N225" i="13"/>
  <c r="V224" i="13"/>
  <c r="N224" i="13"/>
  <c r="V223" i="13"/>
  <c r="N223" i="13"/>
  <c r="AC223" i="13" l="1"/>
  <c r="T186" i="13"/>
  <c r="U186" i="13"/>
  <c r="V186" i="13"/>
  <c r="W186" i="13"/>
  <c r="X186" i="13"/>
  <c r="Y186" i="13"/>
  <c r="Z186" i="13"/>
  <c r="S186" i="13"/>
  <c r="M186" i="13"/>
  <c r="AJ187" i="13"/>
  <c r="AK187" i="13"/>
  <c r="AL187" i="13"/>
  <c r="AI187" i="13"/>
  <c r="O186" i="13"/>
  <c r="P186" i="13"/>
  <c r="Q186" i="13"/>
  <c r="R186" i="13"/>
  <c r="K186" i="13"/>
  <c r="AE187" i="13"/>
  <c r="AH187" i="13"/>
  <c r="AF187" i="13"/>
  <c r="AD187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 l="1"/>
  <c r="AC187" i="13"/>
  <c r="AJ183" i="13" l="1"/>
  <c r="AK183" i="13"/>
  <c r="AL183" i="13"/>
  <c r="AI183" i="13"/>
  <c r="AE183" i="13"/>
  <c r="AH183" i="13"/>
  <c r="AF183" i="13"/>
  <c r="AD183" i="13"/>
  <c r="AC183" i="13" l="1"/>
  <c r="AI172" i="13" l="1"/>
  <c r="AJ172" i="13"/>
  <c r="AK172" i="13"/>
  <c r="AL172" i="13"/>
  <c r="AF172" i="13"/>
  <c r="AE172" i="13"/>
  <c r="AH172" i="13"/>
  <c r="AD172" i="13"/>
  <c r="N179" i="13"/>
  <c r="N178" i="13"/>
  <c r="N177" i="13"/>
  <c r="N176" i="13"/>
  <c r="N175" i="13"/>
  <c r="N174" i="13"/>
  <c r="N173" i="13"/>
  <c r="N172" i="13"/>
  <c r="AC172" i="13" l="1"/>
  <c r="N156" i="13" l="1"/>
  <c r="O155" i="13"/>
  <c r="M155" i="13"/>
  <c r="K155" i="13"/>
  <c r="N170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AL156" i="13"/>
  <c r="AK156" i="13"/>
  <c r="AJ156" i="13"/>
  <c r="AI156" i="13"/>
  <c r="AF156" i="13"/>
  <c r="AH156" i="13"/>
  <c r="AE156" i="13"/>
  <c r="AD156" i="13"/>
  <c r="AC156" i="13" l="1"/>
  <c r="AE142" i="13"/>
  <c r="N154" i="13"/>
  <c r="N153" i="13"/>
  <c r="N152" i="13"/>
  <c r="N151" i="13"/>
  <c r="N150" i="13"/>
  <c r="N149" i="13"/>
  <c r="N148" i="13"/>
  <c r="N147" i="13"/>
  <c r="N146" i="13"/>
  <c r="N145" i="13"/>
  <c r="N143" i="13"/>
  <c r="AL142" i="13"/>
  <c r="AK142" i="13"/>
  <c r="AJ142" i="13"/>
  <c r="AI142" i="13"/>
  <c r="AF142" i="13"/>
  <c r="AH142" i="13"/>
  <c r="AD142" i="13"/>
  <c r="N142" i="13"/>
  <c r="AC142" i="13" l="1"/>
  <c r="V130" i="13"/>
  <c r="V141" i="13"/>
  <c r="V155" i="13"/>
  <c r="V171" i="13"/>
  <c r="AL118" i="13"/>
  <c r="AK118" i="13"/>
  <c r="AJ118" i="13"/>
  <c r="AI118" i="13"/>
  <c r="AF118" i="13"/>
  <c r="AH118" i="13"/>
  <c r="AE118" i="13"/>
  <c r="AD118" i="13"/>
  <c r="AC118" i="13" l="1"/>
  <c r="Z43" i="13"/>
  <c r="Y43" i="13"/>
  <c r="X43" i="13"/>
  <c r="W43" i="13"/>
  <c r="AL7" i="13" l="1"/>
  <c r="Q6" i="13"/>
  <c r="X6" i="13"/>
  <c r="N6" i="13" l="1"/>
  <c r="AD7" i="13"/>
  <c r="AD5" i="13" l="1"/>
  <c r="AH5" i="13"/>
  <c r="AC44" i="13" l="1"/>
  <c r="AK7" i="13"/>
  <c r="AJ7" i="13"/>
  <c r="AI7" i="13"/>
  <c r="AF7" i="13"/>
  <c r="AE7" i="13"/>
  <c r="AC7" i="13" l="1"/>
  <c r="AC5" i="13"/>
  <c r="N141" i="13"/>
  <c r="Z141" i="13"/>
  <c r="Y141" i="13"/>
  <c r="X141" i="13"/>
  <c r="W141" i="13"/>
  <c r="U141" i="13"/>
  <c r="T141" i="13"/>
  <c r="S141" i="13"/>
  <c r="R141" i="13"/>
  <c r="Q141" i="13"/>
  <c r="P141" i="13"/>
  <c r="O141" i="13"/>
  <c r="M141" i="13"/>
  <c r="K141" i="13"/>
  <c r="Z130" i="13"/>
  <c r="Y130" i="13"/>
  <c r="X130" i="13"/>
  <c r="W130" i="13"/>
  <c r="U130" i="13"/>
  <c r="T130" i="13"/>
  <c r="S130" i="13"/>
  <c r="R130" i="13"/>
  <c r="Q130" i="13"/>
  <c r="P130" i="13"/>
  <c r="O130" i="13"/>
  <c r="N130" i="13"/>
  <c r="M130" i="13"/>
  <c r="K130" i="13"/>
  <c r="K43" i="13" l="1"/>
  <c r="M43" i="13"/>
  <c r="N43" i="13"/>
  <c r="O43" i="13"/>
  <c r="P43" i="13"/>
  <c r="Q43" i="13"/>
  <c r="R43" i="13"/>
  <c r="S43" i="13"/>
  <c r="T43" i="13"/>
  <c r="U43" i="13"/>
  <c r="V43" i="13"/>
  <c r="M30" i="13" l="1"/>
  <c r="Z30" i="13"/>
  <c r="Y30" i="13"/>
  <c r="X30" i="13"/>
  <c r="W30" i="13"/>
  <c r="U30" i="13"/>
  <c r="T30" i="13"/>
  <c r="S30" i="13"/>
  <c r="R30" i="13"/>
  <c r="N30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N117" i="13"/>
  <c r="O117" i="13"/>
  <c r="P117" i="13"/>
  <c r="Q117" i="13"/>
  <c r="R117" i="13"/>
  <c r="S117" i="13"/>
  <c r="T117" i="13"/>
  <c r="U117" i="13"/>
  <c r="V117" i="13"/>
  <c r="W117" i="13"/>
  <c r="X117" i="13"/>
  <c r="Y117" i="13"/>
  <c r="Z117" i="13"/>
  <c r="P155" i="13"/>
  <c r="Q155" i="13"/>
  <c r="R155" i="13"/>
  <c r="S155" i="13"/>
  <c r="T155" i="13"/>
  <c r="U155" i="13"/>
  <c r="W155" i="13"/>
  <c r="X155" i="13"/>
  <c r="Y155" i="13"/>
  <c r="Z155" i="13"/>
  <c r="O171" i="13"/>
  <c r="P171" i="13"/>
  <c r="Q171" i="13"/>
  <c r="R171" i="13"/>
  <c r="S171" i="13"/>
  <c r="T171" i="13"/>
  <c r="U171" i="13"/>
  <c r="W171" i="13"/>
  <c r="X171" i="13"/>
  <c r="Y171" i="13"/>
  <c r="Z171" i="13"/>
  <c r="N182" i="13"/>
  <c r="O182" i="13"/>
  <c r="P182" i="13"/>
  <c r="Q182" i="13"/>
  <c r="R182" i="13"/>
  <c r="S182" i="13"/>
  <c r="T182" i="13"/>
  <c r="U182" i="13"/>
  <c r="V182" i="13"/>
  <c r="W182" i="13"/>
  <c r="X182" i="13"/>
  <c r="Y182" i="13"/>
  <c r="Z182" i="13"/>
  <c r="O201" i="13"/>
  <c r="P201" i="13"/>
  <c r="Q201" i="13"/>
  <c r="R201" i="13"/>
  <c r="S201" i="13"/>
  <c r="T201" i="13"/>
  <c r="U201" i="13"/>
  <c r="V201" i="13"/>
  <c r="W201" i="13"/>
  <c r="X201" i="13"/>
  <c r="Y201" i="13"/>
  <c r="Z201" i="13"/>
  <c r="O222" i="13"/>
  <c r="P222" i="13"/>
  <c r="Q222" i="13"/>
  <c r="R222" i="13"/>
  <c r="S222" i="13"/>
  <c r="T222" i="13"/>
  <c r="U222" i="13"/>
  <c r="W222" i="13"/>
  <c r="X222" i="13"/>
  <c r="Y222" i="13"/>
  <c r="Z222" i="13"/>
  <c r="N244" i="13"/>
  <c r="O244" i="13"/>
  <c r="P244" i="13"/>
  <c r="Q244" i="13"/>
  <c r="R244" i="13"/>
  <c r="S244" i="13"/>
  <c r="T244" i="13"/>
  <c r="U244" i="13"/>
  <c r="V244" i="13"/>
  <c r="W244" i="13"/>
  <c r="X244" i="13"/>
  <c r="Y244" i="13"/>
  <c r="Z244" i="13"/>
  <c r="Q30" i="13"/>
  <c r="P30" i="13"/>
  <c r="O30" i="13"/>
  <c r="V222" i="13" l="1"/>
  <c r="N155" i="13"/>
  <c r="N100" i="13"/>
  <c r="N222" i="13"/>
  <c r="N171" i="13"/>
  <c r="M222" i="13" l="1"/>
  <c r="K222" i="13"/>
  <c r="M171" i="13" l="1"/>
  <c r="K171" i="13"/>
  <c r="K61" i="13" l="1"/>
  <c r="K100" i="13" l="1"/>
  <c r="AF5" i="13" l="1"/>
  <c r="AL5" i="13"/>
  <c r="L61" i="13"/>
  <c r="M61" i="13"/>
  <c r="W6" i="13"/>
  <c r="Y6" i="13"/>
  <c r="Z6" i="13"/>
  <c r="S6" i="13"/>
  <c r="T6" i="13"/>
  <c r="U6" i="13"/>
  <c r="R6" i="13"/>
  <c r="P6" i="13"/>
  <c r="O6" i="13"/>
  <c r="M6" i="13"/>
  <c r="S5" i="13" l="1"/>
  <c r="T5" i="13"/>
  <c r="U5" i="13"/>
  <c r="V6" i="13" l="1"/>
  <c r="K6" i="13" l="1"/>
  <c r="AE5" i="13" l="1"/>
  <c r="AI5" i="13"/>
  <c r="AJ5" i="13"/>
  <c r="AK5" i="13"/>
  <c r="K30" i="13" l="1"/>
  <c r="O5" i="13" l="1"/>
  <c r="P5" i="13"/>
  <c r="Q5" i="13"/>
  <c r="R5" i="13"/>
  <c r="M244" i="13"/>
  <c r="K244" i="13"/>
  <c r="M201" i="13" l="1"/>
  <c r="K201" i="13"/>
  <c r="M182" i="13" l="1"/>
  <c r="K182" i="13"/>
  <c r="M117" i="13" l="1"/>
  <c r="K117" i="13"/>
  <c r="M100" i="13" l="1"/>
  <c r="M57" i="13" l="1"/>
  <c r="M5" i="13" s="1"/>
  <c r="K57" i="13"/>
  <c r="K5" i="13" s="1"/>
  <c r="N5" i="13" l="1"/>
  <c r="Z5" i="13" l="1"/>
  <c r="Y5" i="13"/>
  <c r="X5" i="13"/>
  <c r="W5" i="13"/>
  <c r="V5" i="13"/>
</calcChain>
</file>

<file path=xl/comments1.xml><?xml version="1.0" encoding="utf-8"?>
<comments xmlns="http://schemas.openxmlformats.org/spreadsheetml/2006/main">
  <authors>
    <author>user</author>
    <author>Owner</author>
  </authors>
  <commentList>
    <comment ref="X29" authorId="0" shapeId="0">
      <text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공영주차장
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국제마켓타운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공영주차장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광일초공영주차장</t>
        </r>
        <r>
          <rPr>
            <sz val="9"/>
            <color indexed="81"/>
            <rFont val="Tahoma"/>
            <family val="2"/>
          </rPr>
          <t>)</t>
        </r>
      </text>
    </comment>
    <comment ref="J49" authorId="0" shapeId="0">
      <text>
        <r>
          <rPr>
            <b/>
            <sz val="9"/>
            <color indexed="81"/>
            <rFont val="돋움"/>
            <family val="3"/>
            <charset val="129"/>
          </rPr>
          <t>변경인정일</t>
        </r>
        <r>
          <rPr>
            <b/>
            <sz val="9"/>
            <color indexed="81"/>
            <rFont val="Tahoma"/>
            <family val="2"/>
          </rPr>
          <t xml:space="preserve"> : 2018.12.28.</t>
        </r>
      </text>
    </comment>
    <comment ref="X62" authorId="0" shapeId="0">
      <text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공영주차장</t>
        </r>
        <r>
          <rPr>
            <b/>
            <sz val="9"/>
            <color indexed="81"/>
            <rFont val="Tahoma"/>
            <family val="2"/>
          </rPr>
          <t>(23</t>
        </r>
        <r>
          <rPr>
            <b/>
            <sz val="9"/>
            <color indexed="81"/>
            <rFont val="돋움"/>
            <family val="3"/>
            <charset val="129"/>
          </rPr>
          <t>면</t>
        </r>
        <r>
          <rPr>
            <b/>
            <sz val="9"/>
            <color indexed="81"/>
            <rFont val="Tahoma"/>
            <family val="2"/>
          </rPr>
          <t>)+</t>
        </r>
        <r>
          <rPr>
            <b/>
            <sz val="9"/>
            <color indexed="81"/>
            <rFont val="돋움"/>
            <family val="3"/>
            <charset val="129"/>
          </rPr>
          <t>주차타워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돋움"/>
            <family val="3"/>
            <charset val="129"/>
          </rPr>
          <t>개동</t>
        </r>
        <r>
          <rPr>
            <b/>
            <sz val="9"/>
            <color indexed="81"/>
            <rFont val="Tahoma"/>
            <family val="2"/>
          </rPr>
          <t xml:space="preserve"> 150</t>
        </r>
        <r>
          <rPr>
            <b/>
            <sz val="9"/>
            <color indexed="81"/>
            <rFont val="돋움"/>
            <family val="3"/>
            <charset val="129"/>
          </rPr>
          <t>면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X63" authorId="0" shapeId="0">
      <text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공영주차장</t>
        </r>
      </text>
    </comment>
    <comment ref="T84" authorId="1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두꺼비쉼터</t>
        </r>
        <r>
          <rPr>
            <sz val="9"/>
            <color indexed="81"/>
            <rFont val="Tahoma"/>
            <family val="2"/>
          </rPr>
          <t>2</t>
        </r>
      </text>
    </comment>
    <comment ref="V84" authorId="1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광장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X85" authorId="0" shapeId="0">
      <text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노상공영주차장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 xml:space="preserve">2019.3.15.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T172" authorId="0" shapeId="0">
      <text>
        <r>
          <rPr>
            <b/>
            <sz val="9"/>
            <color indexed="81"/>
            <rFont val="돋움"/>
            <family val="3"/>
            <charset val="129"/>
          </rPr>
          <t>서동시장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고객쉼터
</t>
        </r>
      </text>
    </comment>
    <comment ref="T178" authorId="0" shapeId="0">
      <text>
        <r>
          <rPr>
            <b/>
            <sz val="9"/>
            <color indexed="81"/>
            <rFont val="돋움"/>
            <family val="3"/>
            <charset val="129"/>
          </rPr>
          <t>서동예술창작공간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옥상쉼터
</t>
        </r>
      </text>
    </comment>
    <comment ref="AB246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장옥형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노점</t>
        </r>
        <r>
          <rPr>
            <b/>
            <sz val="9"/>
            <color indexed="81"/>
            <rFont val="Tahoma"/>
            <family val="2"/>
          </rPr>
          <t>(5</t>
        </r>
        <r>
          <rPr>
            <b/>
            <sz val="9"/>
            <color indexed="81"/>
            <rFont val="돋움"/>
            <family val="3"/>
            <charset val="129"/>
          </rPr>
          <t>일장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B247" authorId="0" shapeId="0">
      <text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일장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48" authorId="0" shapeId="0">
      <text>
        <r>
          <rPr>
            <b/>
            <sz val="9"/>
            <color indexed="81"/>
            <rFont val="Tahoma"/>
            <family val="2"/>
          </rPr>
          <t xml:space="preserve">2019.3.15.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<sst xmlns="http://schemas.openxmlformats.org/spreadsheetml/2006/main" count="3602" uniqueCount="1708">
  <si>
    <t>(사)남포동건어물도매시장상인회</t>
  </si>
  <si>
    <t>부산평화시장</t>
  </si>
  <si>
    <t>범천동 839-52</t>
  </si>
  <si>
    <t>(사)부산평화시장번영회</t>
  </si>
  <si>
    <t>646-6561</t>
  </si>
  <si>
    <t>의류,신발등</t>
  </si>
  <si>
    <t>일반
상업</t>
  </si>
  <si>
    <t>서면시장</t>
  </si>
  <si>
    <t>(사)서면시장번영회</t>
  </si>
  <si>
    <t>806-5025</t>
  </si>
  <si>
    <t>농수축산물</t>
  </si>
  <si>
    <t>당감시장</t>
  </si>
  <si>
    <t>당감동 238-89</t>
  </si>
  <si>
    <t>당감시장상인회</t>
  </si>
  <si>
    <t>안영복</t>
  </si>
  <si>
    <t>895-8297</t>
  </si>
  <si>
    <t>제2종
일반
주거</t>
  </si>
  <si>
    <t>부전동 573</t>
  </si>
  <si>
    <t>(사)부전시장번영회</t>
  </si>
  <si>
    <t>818-1091</t>
  </si>
  <si>
    <t>농수축산물
외 생필품</t>
  </si>
  <si>
    <t>수양시장</t>
  </si>
  <si>
    <t>개금동 632-3</t>
  </si>
  <si>
    <t>㈜수양시장</t>
  </si>
  <si>
    <t>802-7070</t>
  </si>
  <si>
    <t>철물점 등</t>
  </si>
  <si>
    <t>준주거</t>
  </si>
  <si>
    <t>부전동 573-3</t>
  </si>
  <si>
    <t>부전인삼시장상인회</t>
  </si>
  <si>
    <t>인삼,홍삼 등</t>
  </si>
  <si>
    <t>개금큰시장</t>
  </si>
  <si>
    <t>개금동 615-20</t>
  </si>
  <si>
    <t>개금큰시장상인회</t>
  </si>
  <si>
    <t>조순제</t>
  </si>
  <si>
    <t>010-3838-6534</t>
  </si>
  <si>
    <t>생선,건어물 등</t>
  </si>
  <si>
    <t>종합새시장</t>
  </si>
  <si>
    <t>개금동 614-1</t>
  </si>
  <si>
    <t>㈜종합새시장</t>
  </si>
  <si>
    <t>강무순</t>
  </si>
  <si>
    <t>892-8275</t>
  </si>
  <si>
    <t>-</t>
  </si>
  <si>
    <t>성곡종합시장</t>
  </si>
  <si>
    <t>초읍동271-6</t>
  </si>
  <si>
    <t>(사)성곡종합시장번영회</t>
  </si>
  <si>
    <t>807-6773</t>
  </si>
  <si>
    <t>과일,채소,잡화등</t>
  </si>
  <si>
    <t>초읍시장</t>
  </si>
  <si>
    <t>초읍동 225</t>
  </si>
  <si>
    <t>(사)초읍시장번영회</t>
  </si>
  <si>
    <t>809-0636</t>
  </si>
  <si>
    <t>서면종합시장</t>
  </si>
  <si>
    <t>부전동 347-40</t>
  </si>
  <si>
    <t>(사)서면종합시장상인회</t>
  </si>
  <si>
    <t>809-7816</t>
  </si>
  <si>
    <t>농수산물,악기류</t>
  </si>
  <si>
    <t>당감동 479-9</t>
  </si>
  <si>
    <t>㈜새당감상가번영회</t>
  </si>
  <si>
    <t>김성관</t>
  </si>
  <si>
    <t>서면중앙시장</t>
  </si>
  <si>
    <t>전포동 608-1</t>
  </si>
  <si>
    <t>(사)서면중앙상가번영회</t>
  </si>
  <si>
    <t>803-9884</t>
  </si>
  <si>
    <t>기계부속품,서점</t>
  </si>
  <si>
    <t>부산전자종합시장</t>
  </si>
  <si>
    <t>부전동 29</t>
  </si>
  <si>
    <t>(사)부산전자종합시장번영회</t>
  </si>
  <si>
    <t>김대묵</t>
  </si>
  <si>
    <t>809-0863</t>
  </si>
  <si>
    <t>가전제품류</t>
  </si>
  <si>
    <t>창곡종합시장</t>
  </si>
  <si>
    <t>초읍동 271-1</t>
  </si>
  <si>
    <t>㈜합성</t>
  </si>
  <si>
    <t>김은숙</t>
  </si>
  <si>
    <t>809-2191</t>
  </si>
  <si>
    <t>부전동 573-1</t>
  </si>
  <si>
    <t>의류,신발,잡화등</t>
  </si>
  <si>
    <t>가남종합시장</t>
  </si>
  <si>
    <t>가야동 450-2</t>
  </si>
  <si>
    <t>(사)가남종합시장번영회</t>
  </si>
  <si>
    <t>박영남</t>
  </si>
  <si>
    <t>893-9513</t>
  </si>
  <si>
    <t>잡화 등</t>
  </si>
  <si>
    <t>서면지하상가상인회</t>
  </si>
  <si>
    <t>805-1782</t>
  </si>
  <si>
    <t>가야벽산상가</t>
  </si>
  <si>
    <t>가야동 669-9</t>
  </si>
  <si>
    <t>한국벽산건설㈜</t>
  </si>
  <si>
    <t>894-9490</t>
  </si>
  <si>
    <t>양정시장</t>
  </si>
  <si>
    <t>양정동 390</t>
  </si>
  <si>
    <t>(사)양정시장번영회</t>
  </si>
  <si>
    <t>852-3465</t>
  </si>
  <si>
    <t>꽃,의류,활어 등</t>
  </si>
  <si>
    <t>국제상가</t>
  </si>
  <si>
    <t>당감동 791</t>
  </si>
  <si>
    <t>국제종합건설㈜</t>
  </si>
  <si>
    <t>부전농수산물새벽시장</t>
  </si>
  <si>
    <t>부전동 347-1</t>
  </si>
  <si>
    <t>부전농수산물새벽시장상인회</t>
  </si>
  <si>
    <t>802-8251</t>
  </si>
  <si>
    <t>청과물 도매</t>
  </si>
  <si>
    <t>인정</t>
  </si>
  <si>
    <t>부전상가</t>
  </si>
  <si>
    <t>부전동 265-25</t>
  </si>
  <si>
    <t>부전상가상인회</t>
  </si>
  <si>
    <t>818-9454</t>
  </si>
  <si>
    <t>골드테마거리</t>
  </si>
  <si>
    <t>범천동 836-1</t>
  </si>
  <si>
    <t>633-3275</t>
  </si>
  <si>
    <t>귀금속,보석류</t>
  </si>
  <si>
    <t>당감골목시장</t>
  </si>
  <si>
    <t>당감골목시장상인회</t>
  </si>
  <si>
    <t>897-5992</t>
  </si>
  <si>
    <t>개금골목시장</t>
  </si>
  <si>
    <t>개금동 173-5</t>
  </si>
  <si>
    <t>개금골목시장번영회</t>
  </si>
  <si>
    <t>892-2606</t>
  </si>
  <si>
    <t>전포놀이터시장</t>
  </si>
  <si>
    <t>전포동 197-6</t>
  </si>
  <si>
    <t>전포놀이터시장상인회</t>
  </si>
  <si>
    <t>818-2212</t>
  </si>
  <si>
    <t>과일,채소,
잡화 등</t>
  </si>
  <si>
    <t>제3종
일반
주거</t>
  </si>
  <si>
    <t>당감새시장</t>
  </si>
  <si>
    <t>당감동 292-127</t>
  </si>
  <si>
    <t>당감새시장상인회</t>
  </si>
  <si>
    <t>과일,채소,어류등</t>
  </si>
  <si>
    <t>동평새시장</t>
  </si>
  <si>
    <t>당감동 282-68</t>
  </si>
  <si>
    <t>동평새시장상인회</t>
  </si>
  <si>
    <t>896-0366</t>
  </si>
  <si>
    <t>과일,채소,의류등</t>
  </si>
  <si>
    <t>연지시장</t>
  </si>
  <si>
    <t>연지동 179-5</t>
  </si>
  <si>
    <t>연지재래시장상인회</t>
  </si>
  <si>
    <t>과일,채소등</t>
  </si>
  <si>
    <t>양정전통시장</t>
  </si>
  <si>
    <t>양정동 389-9</t>
  </si>
  <si>
    <t>양정전통시장상인회</t>
  </si>
  <si>
    <t>부전기장골목시장</t>
  </si>
  <si>
    <t>부전동 341-70</t>
  </si>
  <si>
    <t>부전기장골목시장상인회</t>
  </si>
  <si>
    <t>수산물,농산물등</t>
  </si>
  <si>
    <t>동래시장</t>
  </si>
  <si>
    <t>복천동 229-28</t>
  </si>
  <si>
    <t>사)동래시장번영회</t>
  </si>
  <si>
    <t>552-1651</t>
  </si>
  <si>
    <t>농,수·축산물</t>
  </si>
  <si>
    <t>일반상업</t>
  </si>
  <si>
    <t>온천시장</t>
  </si>
  <si>
    <t>온천동 147-6</t>
  </si>
  <si>
    <t>사)온천시장번영회</t>
  </si>
  <si>
    <t>555-8231</t>
  </si>
  <si>
    <t>금정상가시장</t>
  </si>
  <si>
    <t>온천동 1459-2</t>
  </si>
  <si>
    <t>생필품</t>
  </si>
  <si>
    <t>금강시장</t>
  </si>
  <si>
    <t>온천3동 1376-7</t>
  </si>
  <si>
    <t>금강시장 상인회</t>
  </si>
  <si>
    <t>504-0910</t>
  </si>
  <si>
    <t>농,수산물</t>
  </si>
  <si>
    <t>안락상가시장</t>
  </si>
  <si>
    <t>안락2동 603-1</t>
  </si>
  <si>
    <t>안락상가시장 상인회</t>
  </si>
  <si>
    <t>안우환</t>
  </si>
  <si>
    <t>523-6587</t>
  </si>
  <si>
    <t>금성상가시장</t>
  </si>
  <si>
    <t>온천2동 1407-2</t>
  </si>
  <si>
    <t>사)금성상가시장번영회</t>
  </si>
  <si>
    <t>김호영</t>
  </si>
  <si>
    <t>553-3441</t>
  </si>
  <si>
    <t>농,축산물</t>
  </si>
  <si>
    <t>3종주거</t>
  </si>
  <si>
    <t>신정시장</t>
  </si>
  <si>
    <t>신정시장 번영회</t>
  </si>
  <si>
    <t>502-6647</t>
  </si>
  <si>
    <t>서원시장</t>
  </si>
  <si>
    <t>안락1동 425-51</t>
  </si>
  <si>
    <t>서원시장 상인회</t>
  </si>
  <si>
    <t>523-4426</t>
  </si>
  <si>
    <t>명장시장</t>
  </si>
  <si>
    <t>명장1동 145-9</t>
  </si>
  <si>
    <t>명장시장 상인회</t>
  </si>
  <si>
    <t>529-3375</t>
  </si>
  <si>
    <t>충렬상가시장</t>
  </si>
  <si>
    <t>충렬상가시장 상인회</t>
  </si>
  <si>
    <t>522-6868</t>
  </si>
  <si>
    <t>온천로터리
종합시장</t>
  </si>
  <si>
    <t>명륜동 5-5</t>
  </si>
  <si>
    <t>가구 등</t>
  </si>
  <si>
    <t>온천인정시장</t>
  </si>
  <si>
    <t>온천동 147-7외</t>
  </si>
  <si>
    <t>수안인정시장</t>
  </si>
  <si>
    <t>수안동 275-2외</t>
  </si>
  <si>
    <t>동래수안인정시장상인회</t>
  </si>
  <si>
    <t>555-0073</t>
  </si>
  <si>
    <t>옷,식당,잡화</t>
  </si>
  <si>
    <t>사직시장</t>
  </si>
  <si>
    <t>사직1동 56-11외</t>
  </si>
  <si>
    <t>사직시장상인회</t>
  </si>
  <si>
    <t>농,축수산물</t>
  </si>
  <si>
    <t>국민시장</t>
  </si>
  <si>
    <t>사직2동 44-1</t>
  </si>
  <si>
    <t>국민시장상인회</t>
  </si>
  <si>
    <t>501-4122</t>
  </si>
  <si>
    <t>621-8991</t>
  </si>
  <si>
    <t>용호시장</t>
  </si>
  <si>
    <t>용호시장상인회</t>
  </si>
  <si>
    <t>용호삼성시장</t>
  </si>
  <si>
    <t>우암골목시장</t>
  </si>
  <si>
    <t>못골골목시장</t>
  </si>
  <si>
    <t>미인정</t>
  </si>
  <si>
    <t>상가형</t>
  </si>
  <si>
    <t>서양욱</t>
  </si>
  <si>
    <t>온천인정시장 상인회</t>
  </si>
  <si>
    <t>김기홍</t>
  </si>
  <si>
    <t>517-8802</t>
  </si>
  <si>
    <t>골목형</t>
  </si>
  <si>
    <t>506-8002</t>
  </si>
  <si>
    <t>혼합형</t>
  </si>
  <si>
    <t>남포역S지하상가</t>
  </si>
  <si>
    <t>구덕로 지하 80</t>
  </si>
  <si>
    <t>남포역S지하상가상인회</t>
  </si>
  <si>
    <t>김동식</t>
  </si>
  <si>
    <t>241-0135</t>
  </si>
  <si>
    <t>잡화</t>
  </si>
  <si>
    <t>자갈치시장</t>
  </si>
  <si>
    <t>(사)부산어패류처리조합</t>
  </si>
  <si>
    <t>김종진</t>
  </si>
  <si>
    <t>245-2594</t>
  </si>
  <si>
    <t>활어, 건어물</t>
  </si>
  <si>
    <t>부산데파트</t>
  </si>
  <si>
    <t>(사)부산데파트번영회</t>
  </si>
  <si>
    <t>246-0131</t>
  </si>
  <si>
    <t>민예품, 골동품</t>
  </si>
  <si>
    <t>영주시장</t>
  </si>
  <si>
    <t>(사)영주시장번영회</t>
  </si>
  <si>
    <t>정정희</t>
  </si>
  <si>
    <t>469-8523</t>
  </si>
  <si>
    <t>(사)국제시장번영회</t>
  </si>
  <si>
    <t>이동형</t>
  </si>
  <si>
    <t>245-7389</t>
  </si>
  <si>
    <t>주단, 침구, 문구 등</t>
  </si>
  <si>
    <t>창선상가</t>
  </si>
  <si>
    <t>(사)창선상가번영회</t>
  </si>
  <si>
    <t>김종민</t>
  </si>
  <si>
    <t>246-9565</t>
  </si>
  <si>
    <t>전기, 조명</t>
  </si>
  <si>
    <t>보수종합시장</t>
  </si>
  <si>
    <t>(사)보수종합시장번영회</t>
  </si>
  <si>
    <t>신태원</t>
  </si>
  <si>
    <t>255-3601</t>
  </si>
  <si>
    <t>청과물, 완구</t>
  </si>
  <si>
    <t>신천지시장</t>
  </si>
  <si>
    <t>(사)신천지시장번영회</t>
  </si>
  <si>
    <t>심재석</t>
  </si>
  <si>
    <t>의류, 생활용품</t>
  </si>
  <si>
    <t>신동아시장</t>
  </si>
  <si>
    <t>246-7500</t>
  </si>
  <si>
    <t>남포지하도상가</t>
  </si>
  <si>
    <t>부산시설공단</t>
  </si>
  <si>
    <t>신혜선</t>
  </si>
  <si>
    <t>의류, 잡화</t>
  </si>
  <si>
    <t>광복지하도상가</t>
  </si>
  <si>
    <t>월드밸리</t>
  </si>
  <si>
    <t>월드밸리상가번병회</t>
  </si>
  <si>
    <t>256-7751</t>
  </si>
  <si>
    <t>수입잡화</t>
  </si>
  <si>
    <t>254-3311</t>
  </si>
  <si>
    <t>새영주시장</t>
  </si>
  <si>
    <t>새영주시장상인회</t>
  </si>
  <si>
    <t>신동환</t>
  </si>
  <si>
    <t>만물의거리상인회</t>
  </si>
  <si>
    <t>245-3156</t>
  </si>
  <si>
    <t>침구, 가방</t>
  </si>
  <si>
    <t>부평깡통시장</t>
  </si>
  <si>
    <t>아리랑거리</t>
  </si>
  <si>
    <t>(사)전통시장부산자갈밭시장상인회</t>
  </si>
  <si>
    <t>231-2263</t>
  </si>
  <si>
    <t>수산물,음식</t>
  </si>
  <si>
    <t>장영길</t>
  </si>
  <si>
    <t>커튼, 미술품</t>
  </si>
  <si>
    <t>보수동책방골목번영회</t>
  </si>
  <si>
    <t>서적</t>
  </si>
  <si>
    <t>정종연</t>
  </si>
  <si>
    <t>의류</t>
  </si>
  <si>
    <t>인정</t>
    <phoneticPr fontId="1" type="noConversion"/>
  </si>
  <si>
    <t>서두섭</t>
  </si>
  <si>
    <t>합계</t>
    <phoneticPr fontId="1" type="noConversion"/>
  </si>
  <si>
    <t>대연시장 상인회</t>
  </si>
  <si>
    <t>백승태</t>
  </si>
  <si>
    <t>곽상호</t>
  </si>
  <si>
    <t>623-3818</t>
  </si>
  <si>
    <t>채소,활어</t>
  </si>
  <si>
    <t>용호삼성시장  상인회</t>
  </si>
  <si>
    <t>손명식</t>
  </si>
  <si>
    <t>624-6001</t>
  </si>
  <si>
    <t>동성하이타운시장</t>
  </si>
  <si>
    <t>동성하이타운상가 상인회</t>
  </si>
  <si>
    <t>최종연</t>
  </si>
  <si>
    <t>632-6668</t>
  </si>
  <si>
    <t>종합</t>
  </si>
  <si>
    <t>새감만종합시장</t>
  </si>
  <si>
    <t>새감만종합시장번영회</t>
  </si>
  <si>
    <t>장종준</t>
  </si>
  <si>
    <t>대연삼익상가시장</t>
  </si>
  <si>
    <t>대연삼익상가시장번영회</t>
  </si>
  <si>
    <t>정상원</t>
  </si>
  <si>
    <t>624-1455</t>
  </si>
  <si>
    <t>일반주거</t>
  </si>
  <si>
    <t>우암시장상인회</t>
  </si>
  <si>
    <t>유상모</t>
  </si>
  <si>
    <t>635-2295</t>
  </si>
  <si>
    <t>2종일반주거</t>
  </si>
  <si>
    <t>못골골목시장상인회</t>
  </si>
  <si>
    <t>박기홍</t>
  </si>
  <si>
    <t>627-3203</t>
  </si>
  <si>
    <t>용호골목시장</t>
  </si>
  <si>
    <t>용호골목시장상인회</t>
  </si>
  <si>
    <t>621-8126</t>
  </si>
  <si>
    <t>감만시장</t>
  </si>
  <si>
    <t>감만시장상인회</t>
  </si>
  <si>
    <t>채소,잡화</t>
  </si>
  <si>
    <t>2012.12.21.</t>
  </si>
  <si>
    <t>용호1동골목시장</t>
  </si>
  <si>
    <t>용호1동골목시장상인회</t>
  </si>
  <si>
    <t>2015.5.12.</t>
  </si>
  <si>
    <t>3종일반주거</t>
  </si>
  <si>
    <t>대연중앙시장</t>
  </si>
  <si>
    <t>기장시장</t>
  </si>
  <si>
    <t>(사)기장시장번영회</t>
  </si>
  <si>
    <t>송인선</t>
  </si>
  <si>
    <t>721-3963</t>
  </si>
  <si>
    <t>좌천시장</t>
  </si>
  <si>
    <t>좌천시장번영회</t>
  </si>
  <si>
    <t>농산물</t>
  </si>
  <si>
    <t>제1종일반주거지역</t>
  </si>
  <si>
    <t>송정시장</t>
  </si>
  <si>
    <t>송정시장번영회</t>
  </si>
  <si>
    <t>231-0448</t>
  </si>
  <si>
    <t>민예품, 안경</t>
  </si>
  <si>
    <t>명지시장</t>
  </si>
  <si>
    <t>명지동1-377</t>
  </si>
  <si>
    <t>㈜명지시장상인회</t>
  </si>
  <si>
    <t>활어,수산물,채소</t>
  </si>
  <si>
    <t>사덕시장</t>
  </si>
  <si>
    <t>대저1동2343-20</t>
  </si>
  <si>
    <t>사덕시장번영회</t>
  </si>
  <si>
    <t>농수산물,의복류</t>
  </si>
  <si>
    <t>장옥(3동)</t>
  </si>
  <si>
    <t>덕두시장</t>
  </si>
  <si>
    <t>대저2동2014-29</t>
  </si>
  <si>
    <t>관리자(상인회없음)</t>
  </si>
  <si>
    <t>농수산물</t>
  </si>
  <si>
    <t>장옥(1동)</t>
  </si>
  <si>
    <t>대신시장</t>
  </si>
  <si>
    <t>(사)대신시장번영회</t>
  </si>
  <si>
    <t>강복련</t>
  </si>
  <si>
    <t>잡화,의류,농수산물</t>
  </si>
  <si>
    <t>송남시장</t>
  </si>
  <si>
    <t>(사)송남시장번영회</t>
  </si>
  <si>
    <t>한규철</t>
  </si>
  <si>
    <t>농수산물,식품류</t>
  </si>
  <si>
    <t>동대신1동골목시장</t>
  </si>
  <si>
    <t>동대신1동골목시장상인회</t>
  </si>
  <si>
    <t>손외권</t>
  </si>
  <si>
    <t>242-0776</t>
  </si>
  <si>
    <t>잡화,농.수산물</t>
  </si>
  <si>
    <t>서대신동골목시장</t>
  </si>
  <si>
    <t>서대신동골목시장상인회</t>
  </si>
  <si>
    <t>아미시장상인회</t>
  </si>
  <si>
    <t>이동근</t>
  </si>
  <si>
    <t>244-0890</t>
  </si>
  <si>
    <t>충무동골목시장상인회</t>
  </si>
  <si>
    <t>충무동해안시장</t>
  </si>
  <si>
    <t>충무동해안시장상인회</t>
  </si>
  <si>
    <t>김남철</t>
  </si>
  <si>
    <t>247-7740</t>
  </si>
  <si>
    <t>충무동새벽시장</t>
  </si>
  <si>
    <t>충무동새벽시장상인회</t>
  </si>
  <si>
    <t>242-7273</t>
  </si>
  <si>
    <t>준공업</t>
  </si>
  <si>
    <t>서대신1동골목시장</t>
  </si>
  <si>
    <t>서대신1동골목시장상인회</t>
  </si>
  <si>
    <t>구덕골목시장</t>
  </si>
  <si>
    <t>대표</t>
  </si>
  <si>
    <t>최순애</t>
  </si>
  <si>
    <t>부산진시장</t>
  </si>
  <si>
    <t>(사)부산진시장번영회</t>
  </si>
  <si>
    <t>646-7043</t>
  </si>
  <si>
    <t>의류,혼수용품</t>
  </si>
  <si>
    <t>자유시장</t>
  </si>
  <si>
    <t>(사)자유시장번영회</t>
  </si>
  <si>
    <t>632-8785</t>
  </si>
  <si>
    <t>의류,신발,생화</t>
  </si>
  <si>
    <t>부산진남문시장</t>
  </si>
  <si>
    <t>(사)부산진남문시장번영회</t>
  </si>
  <si>
    <t>김철주</t>
  </si>
  <si>
    <t>645-9691</t>
  </si>
  <si>
    <t>혼수,양말,승복</t>
  </si>
  <si>
    <t>(사)수정시장번영회</t>
  </si>
  <si>
    <t>박구원</t>
  </si>
  <si>
    <t>468-6176</t>
  </si>
  <si>
    <t>횟집, 생활용품</t>
  </si>
  <si>
    <t>초량시장</t>
  </si>
  <si>
    <t>(사)초량시장번영회</t>
  </si>
  <si>
    <t>이차곤</t>
  </si>
  <si>
    <t>횟집,생활용품</t>
  </si>
  <si>
    <t>생선,채소 등</t>
  </si>
  <si>
    <t>초량전통시장</t>
  </si>
  <si>
    <t>초량전통시장상인회</t>
  </si>
  <si>
    <t>442-5445</t>
  </si>
  <si>
    <t>성북시장</t>
  </si>
  <si>
    <t>성북시장상인회</t>
  </si>
  <si>
    <t>하영호</t>
  </si>
  <si>
    <t>부산좌천동가구상가</t>
  </si>
  <si>
    <t>부산좌천동가구상가상인회</t>
  </si>
  <si>
    <t>박재현</t>
  </si>
  <si>
    <t>가구류</t>
  </si>
  <si>
    <t>부산역지하도상가</t>
  </si>
  <si>
    <t>부산역지하도상가상인회</t>
  </si>
  <si>
    <t>권태근</t>
  </si>
  <si>
    <t>466-9991</t>
  </si>
  <si>
    <t>범일5동 매축지시장</t>
  </si>
  <si>
    <t>1차식품, 잡화 등</t>
  </si>
  <si>
    <t>주거</t>
  </si>
  <si>
    <t>범일골목시장</t>
  </si>
  <si>
    <t>범일골목시장상인회</t>
  </si>
  <si>
    <t>김영규</t>
  </si>
  <si>
    <t>생필품, 잡화등</t>
  </si>
  <si>
    <t>거제시장</t>
  </si>
  <si>
    <t>거제시장로14번길 28(거제3동)</t>
  </si>
  <si>
    <t>㈜거제시장번영회</t>
  </si>
  <si>
    <t>권종갑</t>
  </si>
  <si>
    <t>852-6134</t>
  </si>
  <si>
    <t>생선회,분식</t>
  </si>
  <si>
    <t>연미새시장</t>
  </si>
  <si>
    <t>배산로23번길3(연산6동)</t>
  </si>
  <si>
    <t>연미새시장번영회</t>
  </si>
  <si>
    <t>865-7918</t>
  </si>
  <si>
    <t>식품,음식점</t>
  </si>
  <si>
    <t>준주거/시장</t>
  </si>
  <si>
    <t>연동시장</t>
  </si>
  <si>
    <t>연동로8번길22(연산1동)</t>
  </si>
  <si>
    <t>연동시장번영회</t>
  </si>
  <si>
    <t>강재천</t>
  </si>
  <si>
    <t>862-8364</t>
  </si>
  <si>
    <t>식품,잡화</t>
  </si>
  <si>
    <t>거성시장</t>
  </si>
  <si>
    <t>아시아드대로56(거제2동)</t>
  </si>
  <si>
    <t>(사)거성시장번영회</t>
  </si>
  <si>
    <t>김재홍</t>
  </si>
  <si>
    <t>504-2301</t>
  </si>
  <si>
    <t>생선,식육</t>
  </si>
  <si>
    <t>고분로24(연산4동)</t>
  </si>
  <si>
    <t>김무연</t>
  </si>
  <si>
    <t>863-5550</t>
  </si>
  <si>
    <t>어물,식육,음식점</t>
  </si>
  <si>
    <t>영남종합시장</t>
  </si>
  <si>
    <t>중앙대로1030-1(연산2동)</t>
  </si>
  <si>
    <t>㈜영남종합시장번영회</t>
  </si>
  <si>
    <t>김인겸</t>
  </si>
  <si>
    <t>852-0049</t>
  </si>
  <si>
    <t>식품,분식</t>
  </si>
  <si>
    <t>일반상업/시장</t>
  </si>
  <si>
    <t>연천시장</t>
  </si>
  <si>
    <t>과정로276번길28(연산8동)</t>
  </si>
  <si>
    <t>정봉주</t>
  </si>
  <si>
    <t>862-4749</t>
  </si>
  <si>
    <t>연산시장</t>
  </si>
  <si>
    <t>월드컵대로3번길24(연산2동)</t>
  </si>
  <si>
    <t>미구성</t>
  </si>
  <si>
    <t>연산로타리종합시장</t>
  </si>
  <si>
    <t>월드컵대로111번길6-16(연산5동)</t>
  </si>
  <si>
    <t>의류,잡화</t>
  </si>
  <si>
    <t>연일골목시장상점가</t>
  </si>
  <si>
    <t>연일골목시장상점가상인회</t>
  </si>
  <si>
    <t>861-4175</t>
  </si>
  <si>
    <t>식품,분식,생선등</t>
  </si>
  <si>
    <t>식품,분식 등</t>
  </si>
  <si>
    <t>연산골목시장상점가</t>
  </si>
  <si>
    <t>연산골목시장상점가상인회</t>
  </si>
  <si>
    <t>준주거/제2종일반주거</t>
  </si>
  <si>
    <t>괴정로 219</t>
  </si>
  <si>
    <t>사하시장번영회</t>
  </si>
  <si>
    <t>염외철</t>
  </si>
  <si>
    <t>208-5145</t>
  </si>
  <si>
    <t>떡,채소,생선</t>
  </si>
  <si>
    <t>당리시장</t>
  </si>
  <si>
    <t>제석로62번길 16</t>
  </si>
  <si>
    <t>당리시장번영회</t>
  </si>
  <si>
    <t>공 석</t>
  </si>
  <si>
    <t>채소,생선</t>
  </si>
  <si>
    <t>하단시장</t>
  </si>
  <si>
    <t>승학로2번길 1</t>
  </si>
  <si>
    <t>(사)하단시장번영회</t>
  </si>
  <si>
    <t>채소,생선,곡류</t>
  </si>
  <si>
    <t>가락타운상가시장</t>
  </si>
  <si>
    <t>하신중앙로 265</t>
  </si>
  <si>
    <t>가락타운상가시장상인회</t>
  </si>
  <si>
    <t>공병열</t>
  </si>
  <si>
    <t>205-9867</t>
  </si>
  <si>
    <t>에덴시장</t>
  </si>
  <si>
    <t>낙동대로535번길 28</t>
  </si>
  <si>
    <t>(사)에덴시장번영회</t>
  </si>
  <si>
    <t>채소,정육</t>
  </si>
  <si>
    <t>신평종합시장</t>
  </si>
  <si>
    <t>다대로134번길 44</t>
  </si>
  <si>
    <t>(사)신평종합시장번영회</t>
  </si>
  <si>
    <t>박덕아</t>
  </si>
  <si>
    <t>293-2885</t>
  </si>
  <si>
    <t>마트,채소</t>
  </si>
  <si>
    <t>장림시장</t>
  </si>
  <si>
    <t>장림번영로 24</t>
  </si>
  <si>
    <t>㈜장림시장번영회</t>
  </si>
  <si>
    <t>한창문</t>
  </si>
  <si>
    <t>채소,식당</t>
  </si>
  <si>
    <t>다대씨-파크</t>
  </si>
  <si>
    <t>다대동로 20</t>
  </si>
  <si>
    <t>(사)다대씨파크번영회</t>
  </si>
  <si>
    <t>정영호</t>
  </si>
  <si>
    <t>262-0180</t>
  </si>
  <si>
    <t>활어,초장집</t>
  </si>
  <si>
    <t>감천시장</t>
  </si>
  <si>
    <t>옥천로 8</t>
  </si>
  <si>
    <t>감천시장상인회</t>
  </si>
  <si>
    <t>291-9092</t>
  </si>
  <si>
    <t>채소,생선,정육</t>
  </si>
  <si>
    <t>근린상업</t>
  </si>
  <si>
    <t>신평골목시장</t>
  </si>
  <si>
    <t>다대로136번길 100</t>
  </si>
  <si>
    <t>(사)신평골목시장상인회</t>
  </si>
  <si>
    <t>손정복</t>
  </si>
  <si>
    <t>채소,생선,반찬</t>
  </si>
  <si>
    <t>하단5일상설시장</t>
  </si>
  <si>
    <t>낙동대로451번길 26</t>
  </si>
  <si>
    <t>하단5일상설시장상인회</t>
  </si>
  <si>
    <t>한영상</t>
  </si>
  <si>
    <t>900-0821</t>
  </si>
  <si>
    <t>감천2동시장</t>
  </si>
  <si>
    <t>옥천로75번길 17</t>
  </si>
  <si>
    <t>감천2동시장번영회</t>
  </si>
  <si>
    <t>정경순</t>
  </si>
  <si>
    <t>203-4722</t>
  </si>
  <si>
    <t>에덴골목시장</t>
  </si>
  <si>
    <t>낙동대로535번길 33</t>
  </si>
  <si>
    <t>에덴골목시장상인회</t>
  </si>
  <si>
    <t>장림골목시장</t>
  </si>
  <si>
    <t>장림시장5길 95</t>
  </si>
  <si>
    <t>장림골목시장상인회</t>
  </si>
  <si>
    <t>김득만</t>
  </si>
  <si>
    <t>괴정골목시장</t>
  </si>
  <si>
    <t>괴정골목시장상인회</t>
  </si>
  <si>
    <t>정남성</t>
  </si>
  <si>
    <t>김영태</t>
  </si>
  <si>
    <t>819-4070</t>
  </si>
  <si>
    <t>우정도</t>
  </si>
  <si>
    <t>예종화</t>
  </si>
  <si>
    <t>부산시설공단상인회</t>
  </si>
  <si>
    <t>강흥수</t>
  </si>
  <si>
    <t>전호열</t>
  </si>
  <si>
    <t>중앙골목시장</t>
  </si>
  <si>
    <t>남항시장</t>
  </si>
  <si>
    <t>남항시장상인회</t>
  </si>
  <si>
    <t>414-9500</t>
  </si>
  <si>
    <t>1960년대</t>
  </si>
  <si>
    <t>영도봉래시장</t>
  </si>
  <si>
    <t>봉래시장상인회</t>
  </si>
  <si>
    <t>손수웅</t>
  </si>
  <si>
    <t>413-3111</t>
  </si>
  <si>
    <t>1970년대</t>
  </si>
  <si>
    <t>청학시장</t>
  </si>
  <si>
    <t>청학시장상인회</t>
  </si>
  <si>
    <t>415-1053</t>
  </si>
  <si>
    <t>우동종합 
상가시장</t>
  </si>
  <si>
    <t>우2동 1092-16</t>
  </si>
  <si>
    <t>번영회</t>
  </si>
  <si>
    <t>최성길</t>
  </si>
  <si>
    <t>농,축,수산물외
생필품등</t>
  </si>
  <si>
    <t>준주거지역</t>
  </si>
  <si>
    <t>반여시장</t>
  </si>
  <si>
    <t>반여2동 1291-918</t>
  </si>
  <si>
    <t>재송시장</t>
  </si>
  <si>
    <t>재송1동 1080-5</t>
  </si>
  <si>
    <t>관리인</t>
  </si>
  <si>
    <t>이경진</t>
  </si>
  <si>
    <t>농,축,수산물외
생필품, 가구등</t>
  </si>
  <si>
    <t>제2종
일반주거</t>
  </si>
  <si>
    <t>해운대시장</t>
  </si>
  <si>
    <t>중1동1394-193일원</t>
  </si>
  <si>
    <t>상인회</t>
  </si>
  <si>
    <t>농,축,수산물외
곰장어등</t>
  </si>
  <si>
    <t>일반사업</t>
  </si>
  <si>
    <t>좌동재래시장</t>
  </si>
  <si>
    <t>좌동 892일원</t>
  </si>
  <si>
    <t>농,축,수산믈등
생필품,식당 등</t>
  </si>
  <si>
    <t>반송시장</t>
  </si>
  <si>
    <t>반송1동709-12외</t>
  </si>
  <si>
    <t>배원길</t>
  </si>
  <si>
    <t>농,축,수산물등
잡화등</t>
  </si>
  <si>
    <t>반송골목시장</t>
  </si>
  <si>
    <t>반송3동250-410</t>
  </si>
  <si>
    <t xml:space="preserve">농,축,수산물,
생필품등 </t>
  </si>
  <si>
    <t>반송2동 40-762외</t>
  </si>
  <si>
    <t>농,축,수산물,
생필품 등</t>
  </si>
  <si>
    <t>반여3동
골목시장</t>
  </si>
  <si>
    <t>반여3동1607-2일원</t>
  </si>
  <si>
    <t>반여2동
상가시장</t>
  </si>
  <si>
    <t>반여동 1291-
1273</t>
  </si>
  <si>
    <t>농,축,수산물</t>
  </si>
  <si>
    <t>제2종일반
주거</t>
  </si>
  <si>
    <t>재송한마음시장</t>
  </si>
  <si>
    <t>재송동1089-18외35필지</t>
  </si>
  <si>
    <t>장산시장</t>
  </si>
  <si>
    <t>반여1동903-31</t>
  </si>
  <si>
    <t>우일시장</t>
  </si>
  <si>
    <t>우1동552-2</t>
  </si>
  <si>
    <t>김동진</t>
  </si>
  <si>
    <t>농,축,수산물,
식당등</t>
  </si>
  <si>
    <t>구포시장</t>
  </si>
  <si>
    <t>(사)구포시장 번영회</t>
  </si>
  <si>
    <t>곡물,생선</t>
  </si>
  <si>
    <t>만덕시장</t>
  </si>
  <si>
    <t>(사)만덕시장번영회</t>
  </si>
  <si>
    <t>한광희</t>
  </si>
  <si>
    <t>야채,식당,잡화</t>
  </si>
  <si>
    <t>구남시장</t>
  </si>
  <si>
    <t>333-1974</t>
  </si>
  <si>
    <t>방앗간</t>
  </si>
  <si>
    <t>덕천시장</t>
  </si>
  <si>
    <t>덕천시장상인회</t>
  </si>
  <si>
    <t>권오구</t>
  </si>
  <si>
    <t>농산물, 식당</t>
  </si>
  <si>
    <t>정이있는 
구포시장</t>
  </si>
  <si>
    <t>정이있는 구포시장상인회</t>
  </si>
  <si>
    <t>333-9033
f.333-9034</t>
  </si>
  <si>
    <t>농산물, 의류, 식당</t>
  </si>
  <si>
    <t>구포축산물
도매시장</t>
  </si>
  <si>
    <t>구포축산물도매시장상인회</t>
  </si>
  <si>
    <t>서보성</t>
  </si>
  <si>
    <t>301-3517
f.301-3518</t>
  </si>
  <si>
    <t>우육,돈육,부산물</t>
  </si>
  <si>
    <t>만덕2동 845-2 일원</t>
  </si>
  <si>
    <t>제일상가 시장 상인회</t>
  </si>
  <si>
    <t>전순기</t>
  </si>
  <si>
    <t>잡화,식당</t>
  </si>
  <si>
    <t>상업</t>
  </si>
  <si>
    <t>구남골목시장</t>
  </si>
  <si>
    <t>구포동 722</t>
  </si>
  <si>
    <t>야채, 잡화 등</t>
  </si>
  <si>
    <t>화명동원시장</t>
  </si>
  <si>
    <t>화명1동 962-5</t>
  </si>
  <si>
    <t>만덕백양시장</t>
  </si>
  <si>
    <t>만덕2동 848</t>
  </si>
  <si>
    <t>감전제일상가시장</t>
  </si>
  <si>
    <t>감전동 121-12</t>
  </si>
  <si>
    <t>감전제일상가번영회</t>
  </si>
  <si>
    <t>김경화</t>
  </si>
  <si>
    <t>328-3917</t>
  </si>
  <si>
    <t>생선 및 잡화</t>
  </si>
  <si>
    <t>북부산시장</t>
  </si>
  <si>
    <t>덕포1동 422-16</t>
  </si>
  <si>
    <t>북부산시장번영회</t>
  </si>
  <si>
    <t>301-7552</t>
  </si>
  <si>
    <t>㈜미래도시
(경동윈츠빌)</t>
  </si>
  <si>
    <t>㈜미래도시</t>
  </si>
  <si>
    <t>893-9171</t>
  </si>
  <si>
    <t>고려쇼핑 센터</t>
  </si>
  <si>
    <t>괘법동 533</t>
  </si>
  <si>
    <t>㈜서부버스터미널</t>
  </si>
  <si>
    <t>박재상</t>
  </si>
  <si>
    <t>모라1동 1362</t>
  </si>
  <si>
    <t>㈜우신종합상가</t>
  </si>
  <si>
    <t>312-7400</t>
  </si>
  <si>
    <t>일반주거(3종)</t>
  </si>
  <si>
    <t>구덕대림상가</t>
  </si>
  <si>
    <t>학장동 167-3</t>
  </si>
  <si>
    <t>㈜구덕대림상가</t>
  </si>
  <si>
    <t>김소용</t>
  </si>
  <si>
    <t>311-9209</t>
  </si>
  <si>
    <t>일반주거(2종)</t>
  </si>
  <si>
    <t>학장반도APT상가</t>
  </si>
  <si>
    <t>학장동 573-1</t>
  </si>
  <si>
    <t>㈜반도종합건설</t>
  </si>
  <si>
    <t>323-6453</t>
  </si>
  <si>
    <t>영해종합시장</t>
  </si>
  <si>
    <t>학장동 570-2</t>
  </si>
  <si>
    <t>㈜영해종합시장</t>
  </si>
  <si>
    <t>축산물</t>
  </si>
  <si>
    <t>부산산업용재
유통상가</t>
  </si>
  <si>
    <t>감전동 152-2</t>
  </si>
  <si>
    <t>산업용재유통상가
운영위원회</t>
  </si>
  <si>
    <t>김제용</t>
  </si>
  <si>
    <t>324-3913</t>
  </si>
  <si>
    <t>산업용품</t>
  </si>
  <si>
    <t>주례현대
무지개상가</t>
  </si>
  <si>
    <t>주례3동 530-5</t>
  </si>
  <si>
    <t>현대무지개상가
번영회</t>
  </si>
  <si>
    <t>조균업</t>
  </si>
  <si>
    <t>이란주거(2종)</t>
  </si>
  <si>
    <t>부산광역시
철강판매협동조합</t>
  </si>
  <si>
    <t>엄궁동 642-3</t>
  </si>
  <si>
    <t>부산광역시철
판매협동조합</t>
  </si>
  <si>
    <t>323-4670</t>
  </si>
  <si>
    <t>철강</t>
  </si>
  <si>
    <t>부산산업용품상
협동조합</t>
  </si>
  <si>
    <t>괘법동 578</t>
  </si>
  <si>
    <t>김호봉</t>
  </si>
  <si>
    <t>319-0900</t>
  </si>
  <si>
    <t>㈜르네시떼</t>
  </si>
  <si>
    <t>괘법동 529-1</t>
  </si>
  <si>
    <t>소응진</t>
  </si>
  <si>
    <t>319-5000</t>
  </si>
  <si>
    <t>엄궁동 642</t>
  </si>
  <si>
    <t>관리단대표회의</t>
  </si>
  <si>
    <t>315-7400</t>
  </si>
  <si>
    <t>건축자재</t>
  </si>
  <si>
    <t>부산새벽시장</t>
  </si>
  <si>
    <t>감전동 143-12</t>
  </si>
  <si>
    <t>㈜부산새벽시장</t>
  </si>
  <si>
    <t>323-9002</t>
  </si>
  <si>
    <t>농축수산물</t>
  </si>
  <si>
    <t>복이 있는 덕포시장</t>
  </si>
  <si>
    <t>덕포1동 421-13</t>
  </si>
  <si>
    <t>복이 있는 덕포시장상인회</t>
  </si>
  <si>
    <t>주례럭키종합상가</t>
  </si>
  <si>
    <t>주례3동 595</t>
  </si>
  <si>
    <t>주례럭키종합상가
번영회</t>
  </si>
  <si>
    <t>311-3650</t>
  </si>
  <si>
    <t>준주거1,810</t>
  </si>
  <si>
    <t>모라전통시장</t>
  </si>
  <si>
    <t>모라전통시장상인회</t>
  </si>
  <si>
    <t>농축수산,
잡화</t>
  </si>
  <si>
    <t>일반주
거(3종)</t>
  </si>
  <si>
    <t>사상시장</t>
  </si>
  <si>
    <t>사상전통시장추진위원회</t>
  </si>
  <si>
    <t>323-0486</t>
  </si>
  <si>
    <t>감전시장</t>
  </si>
  <si>
    <t>감전시장 상인회</t>
  </si>
  <si>
    <t>325-9355</t>
  </si>
  <si>
    <t>생선회 및 농축수산,
잡화</t>
  </si>
  <si>
    <t>민락어패류시장</t>
  </si>
  <si>
    <t>민락어패류시장상인회</t>
  </si>
  <si>
    <t>754-2822</t>
  </si>
  <si>
    <t>활어</t>
  </si>
  <si>
    <t>광안어패류시장</t>
  </si>
  <si>
    <t>광안어패류시장상인회</t>
  </si>
  <si>
    <t>최병출</t>
  </si>
  <si>
    <t>752-5304</t>
  </si>
  <si>
    <t>남천해변시장</t>
  </si>
  <si>
    <t>㈜남천해변시장상인회</t>
  </si>
  <si>
    <t>624-9646</t>
  </si>
  <si>
    <t>활어, 농수축산물
의류 등</t>
  </si>
  <si>
    <t>삼익비치A 상가시장</t>
  </si>
  <si>
    <t>삼익비치A상가시장
상인회</t>
  </si>
  <si>
    <t>임태빈</t>
  </si>
  <si>
    <t>623-6431</t>
  </si>
  <si>
    <t>의류소품,가구 등</t>
  </si>
  <si>
    <t>일반주거2종</t>
  </si>
  <si>
    <t>삼익비치B상가시장</t>
  </si>
  <si>
    <t>삼익비치B상가시장
상인회</t>
  </si>
  <si>
    <t>윤종보</t>
  </si>
  <si>
    <t>626-8843</t>
  </si>
  <si>
    <t>"</t>
  </si>
  <si>
    <t>현대종합상가시장</t>
  </si>
  <si>
    <t>751-1008</t>
  </si>
  <si>
    <t>일용잡화, 의류 등</t>
  </si>
  <si>
    <t>일반주거3종</t>
  </si>
  <si>
    <t>망미삼성상가시장</t>
  </si>
  <si>
    <t>생식품, 슈퍼등</t>
  </si>
  <si>
    <t>망미종합시장</t>
  </si>
  <si>
    <t>망미종합시장번영회</t>
  </si>
  <si>
    <t>양봉석</t>
  </si>
  <si>
    <t>755-0101</t>
  </si>
  <si>
    <t>생식품, 양념류 등</t>
  </si>
  <si>
    <t>광안종합시장</t>
  </si>
  <si>
    <t>광안종합시장번영회</t>
  </si>
  <si>
    <t>오형철</t>
  </si>
  <si>
    <t>752-8107</t>
  </si>
  <si>
    <t>동방시장</t>
  </si>
  <si>
    <t>010-5525-7373</t>
  </si>
  <si>
    <t>세흥시장</t>
  </si>
  <si>
    <t>010-3565-1349</t>
  </si>
  <si>
    <t>수영건설시장</t>
  </si>
  <si>
    <t>수영건설시장번영회</t>
  </si>
  <si>
    <t>공한식</t>
  </si>
  <si>
    <t>752-9473</t>
  </si>
  <si>
    <t>망미새상가시장</t>
  </si>
  <si>
    <t>망미새상가시장번영회</t>
  </si>
  <si>
    <t>박대식</t>
  </si>
  <si>
    <t>754-9636</t>
  </si>
  <si>
    <t>수영로타리시장</t>
  </si>
  <si>
    <t>751-3500</t>
  </si>
  <si>
    <t>민락회타운시장</t>
  </si>
  <si>
    <t>민락회타운시장
상인회</t>
  </si>
  <si>
    <t>757-3000</t>
  </si>
  <si>
    <t>민락골목시장</t>
  </si>
  <si>
    <t>민락골목시장
상인회</t>
  </si>
  <si>
    <t>박근배</t>
  </si>
  <si>
    <t>수영팔도시장</t>
  </si>
  <si>
    <t>수영팔도시장번영회</t>
  </si>
  <si>
    <t>정판훈</t>
  </si>
  <si>
    <t>751-8585</t>
  </si>
  <si>
    <t>생식품, 음식류 등</t>
  </si>
  <si>
    <t>망미중앙시장</t>
  </si>
  <si>
    <t>망미중앙시장상인회</t>
  </si>
  <si>
    <t>761-2488</t>
  </si>
  <si>
    <t>광안시장</t>
  </si>
  <si>
    <t>광안시장상인회</t>
  </si>
  <si>
    <t>최종우</t>
  </si>
  <si>
    <t>생식품, 영념류 등</t>
  </si>
  <si>
    <t>민락씨랜드</t>
  </si>
  <si>
    <t>민락씨랜드시장상인회</t>
  </si>
  <si>
    <t>활어 등</t>
  </si>
  <si>
    <t>등록</t>
  </si>
  <si>
    <t>등록</t>
    <phoneticPr fontId="5" type="noConversion"/>
  </si>
  <si>
    <t>구포동 589-50</t>
  </si>
  <si>
    <t>1973.4.10</t>
  </si>
  <si>
    <t>만덕동 829</t>
  </si>
  <si>
    <t>1976.9.6</t>
  </si>
  <si>
    <t>구포동 1041-1</t>
  </si>
  <si>
    <t>1980.1.19</t>
  </si>
  <si>
    <t>덕천동 411-5</t>
  </si>
  <si>
    <t>1980.2.20</t>
  </si>
  <si>
    <t>구포동 599</t>
  </si>
  <si>
    <t>2005.5.4</t>
  </si>
  <si>
    <t>구포동 1186-24</t>
  </si>
  <si>
    <t>2006.3.15</t>
  </si>
  <si>
    <t>만덕2동 제일상가 시장</t>
  </si>
  <si>
    <t>2011.3.3</t>
  </si>
  <si>
    <t>※ 부산진구(가야시장 전통시장 등록 취소)  1개시장 삭제(사유발생일 : 2018.3.7.)</t>
    <phoneticPr fontId="5" type="noConversion"/>
  </si>
  <si>
    <t>전통시장 및 상점가 현황</t>
    <phoneticPr fontId="5" type="noConversion"/>
  </si>
  <si>
    <t>일련
번호</t>
    <phoneticPr fontId="5" type="noConversion"/>
  </si>
  <si>
    <t>시 장 명</t>
    <phoneticPr fontId="5" type="noConversion"/>
  </si>
  <si>
    <t>소 재 지</t>
    <phoneticPr fontId="5" type="noConversion"/>
  </si>
  <si>
    <t>관리주체(상인회)</t>
    <phoneticPr fontId="5" type="noConversion"/>
  </si>
  <si>
    <t>주 판매상품</t>
    <phoneticPr fontId="5" type="noConversion"/>
  </si>
  <si>
    <t>개설
년도</t>
    <phoneticPr fontId="5" type="noConversion"/>
  </si>
  <si>
    <t>등록
(인정)
일</t>
    <phoneticPr fontId="5" type="noConversion"/>
  </si>
  <si>
    <t>대지
면적
(㎡)</t>
    <phoneticPr fontId="5" type="noConversion"/>
  </si>
  <si>
    <t>용도
지역</t>
    <phoneticPr fontId="5" type="noConversion"/>
  </si>
  <si>
    <t>매장
면적
(㎡)</t>
    <phoneticPr fontId="5" type="noConversion"/>
  </si>
  <si>
    <t>점포현황(개)</t>
    <phoneticPr fontId="5" type="noConversion"/>
  </si>
  <si>
    <t>종사자
수(명)</t>
    <phoneticPr fontId="5" type="noConversion"/>
  </si>
  <si>
    <t>편의시설 현황</t>
    <phoneticPr fontId="5" type="noConversion"/>
  </si>
  <si>
    <t>인정
여부</t>
    <phoneticPr fontId="5" type="noConversion"/>
  </si>
  <si>
    <t>형태
(골목형/상가형/혼합형)</t>
    <phoneticPr fontId="1" type="noConversion"/>
  </si>
  <si>
    <t>상인회명</t>
    <phoneticPr fontId="5" type="noConversion"/>
  </si>
  <si>
    <t>대표자</t>
    <phoneticPr fontId="5" type="noConversion"/>
  </si>
  <si>
    <t>연락처</t>
    <phoneticPr fontId="5" type="noConversion"/>
  </si>
  <si>
    <t>계
(실점포수)</t>
    <phoneticPr fontId="5" type="noConversion"/>
  </si>
  <si>
    <t>운영중인
직영점포</t>
    <phoneticPr fontId="5" type="noConversion"/>
  </si>
  <si>
    <t>운영중인
임차점포</t>
    <phoneticPr fontId="5" type="noConversion"/>
  </si>
  <si>
    <t>빈점포</t>
    <phoneticPr fontId="5" type="noConversion"/>
  </si>
  <si>
    <t>주차
장수</t>
    <phoneticPr fontId="5" type="noConversion"/>
  </si>
  <si>
    <t>주차
면수</t>
    <phoneticPr fontId="5" type="noConversion"/>
  </si>
  <si>
    <t>화장
실수</t>
    <phoneticPr fontId="5" type="noConversion"/>
  </si>
  <si>
    <t>변기
수</t>
    <phoneticPr fontId="5" type="noConversion"/>
  </si>
  <si>
    <t>총계</t>
    <phoneticPr fontId="1" type="noConversion"/>
  </si>
  <si>
    <t>등록</t>
    <phoneticPr fontId="5" type="noConversion"/>
  </si>
  <si>
    <t>인정</t>
    <phoneticPr fontId="1" type="noConversion"/>
  </si>
  <si>
    <t>상가형</t>
    <phoneticPr fontId="1" type="noConversion"/>
  </si>
  <si>
    <t>골목형</t>
    <phoneticPr fontId="1" type="noConversion"/>
  </si>
  <si>
    <t>혼합형</t>
    <phoneticPr fontId="1" type="noConversion"/>
  </si>
  <si>
    <t>상가형</t>
    <phoneticPr fontId="1" type="noConversion"/>
  </si>
  <si>
    <t>골목형</t>
    <phoneticPr fontId="1" type="noConversion"/>
  </si>
  <si>
    <t>혼합형</t>
    <phoneticPr fontId="1" type="noConversion"/>
  </si>
  <si>
    <t>국제시장</t>
    <phoneticPr fontId="5" type="noConversion"/>
  </si>
  <si>
    <t>등록</t>
    <phoneticPr fontId="5" type="noConversion"/>
  </si>
  <si>
    <t>합계</t>
    <phoneticPr fontId="1" type="noConversion"/>
  </si>
  <si>
    <t>인정</t>
    <phoneticPr fontId="1" type="noConversion"/>
  </si>
  <si>
    <t>상가형</t>
    <phoneticPr fontId="1" type="noConversion"/>
  </si>
  <si>
    <t>골목형</t>
    <phoneticPr fontId="1" type="noConversion"/>
  </si>
  <si>
    <t>혼합형</t>
    <phoneticPr fontId="1" type="noConversion"/>
  </si>
  <si>
    <t>골목형</t>
    <phoneticPr fontId="1" type="noConversion"/>
  </si>
  <si>
    <t>합계</t>
    <phoneticPr fontId="1" type="noConversion"/>
  </si>
  <si>
    <t>등록</t>
    <phoneticPr fontId="5" type="noConversion"/>
  </si>
  <si>
    <t>인정</t>
    <phoneticPr fontId="1" type="noConversion"/>
  </si>
  <si>
    <t>상가형</t>
    <phoneticPr fontId="1" type="noConversion"/>
  </si>
  <si>
    <t>혼합형</t>
    <phoneticPr fontId="1" type="noConversion"/>
  </si>
  <si>
    <t>합계</t>
    <phoneticPr fontId="1" type="noConversion"/>
  </si>
  <si>
    <t>15개 = 상가형8, 골목형5, 혼합형2</t>
    <phoneticPr fontId="1" type="noConversion"/>
  </si>
  <si>
    <t xml:space="preserve">※ 북구(새구포종합상가시장), 금정구(새벽시장, 새구서종합시장)  3개시장 삭제, 사상구 (감전시장) 1개시장 추가  </t>
    <phoneticPr fontId="5" type="noConversion"/>
  </si>
  <si>
    <t>※ 부산진구(동아종합시장)  1개시장 삭제</t>
    <phoneticPr fontId="5" type="noConversion"/>
  </si>
  <si>
    <t>수산물시장, 조방화목시장 2개시장 추가</t>
    <phoneticPr fontId="5" type="noConversion"/>
  </si>
  <si>
    <t>1972.2.15.</t>
    <phoneticPr fontId="5" type="noConversion"/>
  </si>
  <si>
    <t>1973.5.21.</t>
    <phoneticPr fontId="5" type="noConversion"/>
  </si>
  <si>
    <t>1977.2.24.</t>
    <phoneticPr fontId="5" type="noConversion"/>
  </si>
  <si>
    <t>1977.8.6.</t>
    <phoneticPr fontId="5" type="noConversion"/>
  </si>
  <si>
    <t>1978.4.28.</t>
    <phoneticPr fontId="5" type="noConversion"/>
  </si>
  <si>
    <t>1981.6.11.</t>
    <phoneticPr fontId="5" type="noConversion"/>
  </si>
  <si>
    <t>246-1012</t>
    <phoneticPr fontId="5" type="noConversion"/>
  </si>
  <si>
    <t>1983.1.8.</t>
    <phoneticPr fontId="5" type="noConversion"/>
  </si>
  <si>
    <t>(사)신동아수산물종합시장번영회</t>
    <phoneticPr fontId="5" type="noConversion"/>
  </si>
  <si>
    <t>1986.8.22.</t>
    <phoneticPr fontId="5" type="noConversion"/>
  </si>
  <si>
    <t>부전동 256-6</t>
  </si>
  <si>
    <t>89.10.20</t>
  </si>
  <si>
    <t>수영구 민락수변로7번길 19(민락동)</t>
  </si>
  <si>
    <t>89.7.14</t>
  </si>
  <si>
    <t>수영구 광안해변로15번길 77(남천동)</t>
  </si>
  <si>
    <t>89.4.29</t>
  </si>
  <si>
    <t>수영구 광안해변로 95(남천동)</t>
  </si>
  <si>
    <t>80.7.22</t>
  </si>
  <si>
    <t>수영구 광안해변로 122(남천동)</t>
  </si>
  <si>
    <t>농수산물, 슈퍼등</t>
  </si>
  <si>
    <t>81.8.29</t>
  </si>
  <si>
    <t>수영구 수영로741번길 12(수영동)</t>
  </si>
  <si>
    <t>88.11.26</t>
  </si>
  <si>
    <t>92.1.4</t>
  </si>
  <si>
    <t>78.1.23</t>
  </si>
  <si>
    <t>수영구 무학로49번길 71(광안동)</t>
  </si>
  <si>
    <t>74.8.15</t>
  </si>
  <si>
    <t>수영구 감포로8번길 10(민락동)</t>
  </si>
  <si>
    <t>77.11.28</t>
  </si>
  <si>
    <t>수영구 남천바다로 16(남천동)</t>
  </si>
  <si>
    <t>78.12.23</t>
  </si>
  <si>
    <t>수영구 망미번영로60번길 9(수영동)</t>
  </si>
  <si>
    <t>79.3.15</t>
  </si>
  <si>
    <t>수영구 연수로263번길 12-32(망미동)</t>
  </si>
  <si>
    <t>77.12.9</t>
  </si>
  <si>
    <t>수영구 광서로10번길 74(광안동)</t>
  </si>
  <si>
    <t>78.8.10</t>
  </si>
  <si>
    <t>수영구 민락수변로 1(민락동)</t>
  </si>
  <si>
    <t>05.12.14</t>
  </si>
  <si>
    <t>수영구 광안해변로277번길 28-8(민락동)외</t>
  </si>
  <si>
    <t>08.5.15</t>
  </si>
  <si>
    <t>06.6.8</t>
  </si>
  <si>
    <t>수영구 망미배산로10번길 40(망미동)외</t>
  </si>
  <si>
    <t>06.3.14</t>
  </si>
  <si>
    <t>09.6.16</t>
  </si>
  <si>
    <t>수영구 광안해변로 299(민락동)</t>
  </si>
  <si>
    <t>09.10.30</t>
  </si>
  <si>
    <t>미등록</t>
    <phoneticPr fontId="1" type="noConversion"/>
  </si>
  <si>
    <t>10개 = 인정7, 미등록3</t>
    <phoneticPr fontId="1" type="noConversion"/>
  </si>
  <si>
    <t>13개 = 인정11, 미등록2</t>
    <phoneticPr fontId="1" type="noConversion"/>
  </si>
  <si>
    <t>3개 = 인정1, 미등록2</t>
    <phoneticPr fontId="1" type="noConversion"/>
  </si>
  <si>
    <t>3개 = 인정1, 미등록2</t>
    <phoneticPr fontId="1" type="noConversion"/>
  </si>
  <si>
    <t>※ 서구(토성상가시장)  1개시장 삭제-준공 후 대규모 시장 등록(사유발생일 : 2018.9.11.)</t>
    <phoneticPr fontId="5" type="noConversion"/>
  </si>
  <si>
    <t>332-7612</t>
    <phoneticPr fontId="5" type="noConversion"/>
  </si>
  <si>
    <t>332-4878</t>
    <phoneticPr fontId="5" type="noConversion"/>
  </si>
  <si>
    <t>고객지원센터수</t>
    <phoneticPr fontId="5" type="noConversion"/>
  </si>
  <si>
    <t>고객쉼터수</t>
    <phoneticPr fontId="5" type="noConversion"/>
  </si>
  <si>
    <t>아케이드구간수</t>
    <phoneticPr fontId="5" type="noConversion"/>
  </si>
  <si>
    <t>상점가</t>
    <phoneticPr fontId="1" type="noConversion"/>
  </si>
  <si>
    <t>기타편의시
설수</t>
    <phoneticPr fontId="5" type="noConversion"/>
  </si>
  <si>
    <t>기장읍 대라리 72-1</t>
    <phoneticPr fontId="5" type="noConversion"/>
  </si>
  <si>
    <t>1984.8.25.</t>
    <phoneticPr fontId="5" type="noConversion"/>
  </si>
  <si>
    <t>상점가</t>
    <phoneticPr fontId="5" type="noConversion"/>
  </si>
  <si>
    <t>수영구 연수로310번길 74(망미동)</t>
    <phoneticPr fontId="5" type="noConversion"/>
  </si>
  <si>
    <t>757-5042</t>
    <phoneticPr fontId="5" type="noConversion"/>
  </si>
  <si>
    <t>수영구 연수로310번길 16(망미동)</t>
    <phoneticPr fontId="5" type="noConversion"/>
  </si>
  <si>
    <t>지하도상가</t>
    <phoneticPr fontId="5" type="noConversion"/>
  </si>
  <si>
    <t>지하도상가</t>
    <phoneticPr fontId="5" type="noConversion"/>
  </si>
  <si>
    <t>지하도상가</t>
    <phoneticPr fontId="5" type="noConversion"/>
  </si>
  <si>
    <t>지하도상가</t>
    <phoneticPr fontId="5" type="noConversion"/>
  </si>
  <si>
    <t>3개 = 상가형3</t>
    <phoneticPr fontId="1" type="noConversion"/>
  </si>
  <si>
    <t>20개 = 상가형16, 골목형4</t>
    <phoneticPr fontId="1" type="noConversion"/>
  </si>
  <si>
    <t>3개 = 상가형1, 골목형2</t>
    <phoneticPr fontId="1" type="noConversion"/>
  </si>
  <si>
    <t>13개 = 상가형8, 골목형5</t>
    <phoneticPr fontId="1" type="noConversion"/>
  </si>
  <si>
    <t>(사)남포지하도상가상인회</t>
    <phoneticPr fontId="5" type="noConversion"/>
  </si>
  <si>
    <t>256-1103</t>
    <phoneticPr fontId="5" type="noConversion"/>
  </si>
  <si>
    <t>1988.7.11.</t>
    <phoneticPr fontId="5" type="noConversion"/>
  </si>
  <si>
    <t>광복지하도상가상인회</t>
    <phoneticPr fontId="5" type="noConversion"/>
  </si>
  <si>
    <t>정명섭</t>
    <phoneticPr fontId="5" type="noConversion"/>
  </si>
  <si>
    <t>1988.7.21.</t>
    <phoneticPr fontId="5" type="noConversion"/>
  </si>
  <si>
    <t>1995.2.27.</t>
    <phoneticPr fontId="5" type="noConversion"/>
  </si>
  <si>
    <t>자갈치해안로 52</t>
  </si>
  <si>
    <t>중앙대로 21</t>
  </si>
  <si>
    <t>우옥년</t>
    <phoneticPr fontId="5" type="noConversion"/>
  </si>
  <si>
    <t>대영로242번길 3</t>
  </si>
  <si>
    <t>중구로 42</t>
    <phoneticPr fontId="5" type="noConversion"/>
  </si>
  <si>
    <t>국제시장2길 5</t>
  </si>
  <si>
    <t>보수대로 94</t>
  </si>
  <si>
    <t>자갈치로 33</t>
  </si>
  <si>
    <t>자갈치로 42</t>
  </si>
  <si>
    <t>최환기</t>
    <phoneticPr fontId="5" type="noConversion"/>
  </si>
  <si>
    <t>구덕로 지하 44</t>
  </si>
  <si>
    <t>중앙대로 지하 17</t>
  </si>
  <si>
    <t>255-1177</t>
    <phoneticPr fontId="5" type="noConversion"/>
  </si>
  <si>
    <t>대청로 60</t>
  </si>
  <si>
    <t>김강자</t>
    <phoneticPr fontId="5" type="noConversion"/>
  </si>
  <si>
    <t>초량중로6번길 5</t>
  </si>
  <si>
    <t>국제시장2길 16-1</t>
  </si>
  <si>
    <t>광복로35번길 13</t>
  </si>
  <si>
    <t>자갈치해안로 62</t>
  </si>
  <si>
    <t>중구로 31</t>
  </si>
  <si>
    <t>책방골목길 8</t>
  </si>
  <si>
    <t>대청로 76</t>
  </si>
  <si>
    <t>(부산광역시)</t>
    <phoneticPr fontId="6" type="noConversion"/>
  </si>
  <si>
    <t>-</t>
    <phoneticPr fontId="5" type="noConversion"/>
  </si>
  <si>
    <t>(중구)</t>
    <phoneticPr fontId="1" type="noConversion"/>
  </si>
  <si>
    <t>진시장로 24(범일동)</t>
    <phoneticPr fontId="5" type="noConversion"/>
  </si>
  <si>
    <t>권택준</t>
    <phoneticPr fontId="5" type="noConversion"/>
  </si>
  <si>
    <t>1974.10.23.</t>
    <phoneticPr fontId="5" type="noConversion"/>
  </si>
  <si>
    <t>범일동 830-24</t>
    <phoneticPr fontId="5" type="noConversion"/>
  </si>
  <si>
    <t>배원열</t>
    <phoneticPr fontId="5" type="noConversion"/>
  </si>
  <si>
    <t>1975.12.23.</t>
    <phoneticPr fontId="5" type="noConversion"/>
  </si>
  <si>
    <t>범일동 291</t>
    <phoneticPr fontId="5" type="noConversion"/>
  </si>
  <si>
    <t>1974.9.27.</t>
    <phoneticPr fontId="5" type="noConversion"/>
  </si>
  <si>
    <t>수정2동 170-1</t>
    <phoneticPr fontId="5" type="noConversion"/>
  </si>
  <si>
    <t>1979.12.24.</t>
    <phoneticPr fontId="5" type="noConversion"/>
  </si>
  <si>
    <t>010-2890-6838</t>
    <phoneticPr fontId="5" type="noConversion"/>
  </si>
  <si>
    <t>1978.7.26.</t>
    <phoneticPr fontId="5" type="noConversion"/>
  </si>
  <si>
    <t>윤석수</t>
    <phoneticPr fontId="5" type="noConversion"/>
  </si>
  <si>
    <t>010-4193-3685</t>
    <phoneticPr fontId="5" type="noConversion"/>
  </si>
  <si>
    <t>1979.3.7.</t>
    <phoneticPr fontId="5" type="noConversion"/>
  </si>
  <si>
    <t>010-3863-8950</t>
    <phoneticPr fontId="5" type="noConversion"/>
  </si>
  <si>
    <t>1982.12.30.</t>
    <phoneticPr fontId="5" type="noConversion"/>
  </si>
  <si>
    <t>39개 = 상가형21, 골목형14, 지하도상가2</t>
    <phoneticPr fontId="1" type="noConversion"/>
  </si>
  <si>
    <t xml:space="preserve">서동시장 </t>
    <phoneticPr fontId="5" type="noConversion"/>
  </si>
  <si>
    <t>서동로141번길 21(서동 302)</t>
    <phoneticPr fontId="5" type="noConversion"/>
  </si>
  <si>
    <t>(사)서동시장번영회</t>
    <phoneticPr fontId="5" type="noConversion"/>
  </si>
  <si>
    <t>조윤출</t>
    <phoneticPr fontId="5" type="noConversion"/>
  </si>
  <si>
    <t>524-7488</t>
    <phoneticPr fontId="5" type="noConversion"/>
  </si>
  <si>
    <t>농수산물,식당</t>
    <phoneticPr fontId="5" type="noConversion"/>
  </si>
  <si>
    <t>1981.7.31.</t>
    <phoneticPr fontId="5" type="noConversion"/>
  </si>
  <si>
    <t>준주거</t>
    <phoneticPr fontId="5" type="noConversion"/>
  </si>
  <si>
    <t>금사제일상가시장</t>
    <phoneticPr fontId="5" type="noConversion"/>
  </si>
  <si>
    <t>개좌로 81(금사동 68-14)</t>
    <phoneticPr fontId="5" type="noConversion"/>
  </si>
  <si>
    <t>금사제일상가시장 상인회</t>
    <phoneticPr fontId="5" type="noConversion"/>
  </si>
  <si>
    <t>김인철</t>
    <phoneticPr fontId="5" type="noConversion"/>
  </si>
  <si>
    <t>010-4853-2572</t>
    <phoneticPr fontId="5" type="noConversion"/>
  </si>
  <si>
    <t>1979.6.15.</t>
    <phoneticPr fontId="5" type="noConversion"/>
  </si>
  <si>
    <t>준공업</t>
    <phoneticPr fontId="5" type="noConversion"/>
  </si>
  <si>
    <t>장성시장</t>
    <phoneticPr fontId="5" type="noConversion"/>
  </si>
  <si>
    <t>수림로61번길 53(장전동 155-17)</t>
    <phoneticPr fontId="5" type="noConversion"/>
  </si>
  <si>
    <t>장성시장 상인회</t>
    <phoneticPr fontId="5" type="noConversion"/>
  </si>
  <si>
    <t>이원출</t>
    <phoneticPr fontId="5" type="noConversion"/>
  </si>
  <si>
    <t>518-8684</t>
    <phoneticPr fontId="5" type="noConversion"/>
  </si>
  <si>
    <t>농수산물,잡화</t>
    <phoneticPr fontId="5" type="noConversion"/>
  </si>
  <si>
    <t>1978.3.25.</t>
    <phoneticPr fontId="5" type="noConversion"/>
  </si>
  <si>
    <t>제2종
일반주거</t>
    <phoneticPr fontId="5" type="noConversion"/>
  </si>
  <si>
    <t>장전상가시장</t>
    <phoneticPr fontId="5" type="noConversion"/>
  </si>
  <si>
    <t>부산대학로49번길 13(장전동 421-7)</t>
    <phoneticPr fontId="5" type="noConversion"/>
  </si>
  <si>
    <t>장전상가시장 상인회</t>
    <phoneticPr fontId="5" type="noConversion"/>
  </si>
  <si>
    <t>581-1578</t>
    <phoneticPr fontId="5" type="noConversion"/>
  </si>
  <si>
    <t>1974.9.29.</t>
    <phoneticPr fontId="5" type="noConversion"/>
  </si>
  <si>
    <t>구서오시게시장</t>
    <phoneticPr fontId="5" type="noConversion"/>
  </si>
  <si>
    <t>구서로 12(구서동 87-9)</t>
    <phoneticPr fontId="5" type="noConversion"/>
  </si>
  <si>
    <t>(사)구서오시게시장 번영회</t>
    <phoneticPr fontId="5" type="noConversion"/>
  </si>
  <si>
    <t>박주형</t>
    <phoneticPr fontId="5" type="noConversion"/>
  </si>
  <si>
    <t>010-8559-9812</t>
    <phoneticPr fontId="5" type="noConversion"/>
  </si>
  <si>
    <t>1981.12.17.</t>
    <phoneticPr fontId="5" type="noConversion"/>
  </si>
  <si>
    <t>박원청</t>
    <phoneticPr fontId="5" type="noConversion"/>
  </si>
  <si>
    <t>1970.9.7.</t>
    <phoneticPr fontId="5" type="noConversion"/>
  </si>
  <si>
    <t>김창옥</t>
    <phoneticPr fontId="5" type="noConversion"/>
  </si>
  <si>
    <t>1971.6.23.</t>
    <phoneticPr fontId="5" type="noConversion"/>
  </si>
  <si>
    <t>1975.12.9.</t>
    <phoneticPr fontId="5" type="noConversion"/>
  </si>
  <si>
    <t>1976.4.2.</t>
    <phoneticPr fontId="5" type="noConversion"/>
  </si>
  <si>
    <t>1976.11.12.</t>
    <phoneticPr fontId="5" type="noConversion"/>
  </si>
  <si>
    <t>1976.11.29.</t>
    <phoneticPr fontId="5" type="noConversion"/>
  </si>
  <si>
    <t>아시아드대로134번길 62(사직동, 신정아파트)</t>
    <phoneticPr fontId="5" type="noConversion"/>
  </si>
  <si>
    <t>1977.3.15.</t>
    <phoneticPr fontId="5" type="noConversion"/>
  </si>
  <si>
    <t>1977.12.29.</t>
    <phoneticPr fontId="5" type="noConversion"/>
  </si>
  <si>
    <t>윤유한</t>
    <phoneticPr fontId="5" type="noConversion"/>
  </si>
  <si>
    <t>1980.8.14.</t>
    <phoneticPr fontId="5" type="noConversion"/>
  </si>
  <si>
    <t>충렬대로459번길 73-10(안락동, 충렬상가아파트)</t>
    <phoneticPr fontId="5" type="noConversion"/>
  </si>
  <si>
    <t>윤인한</t>
    <phoneticPr fontId="5" type="noConversion"/>
  </si>
  <si>
    <t>1983.11.5.</t>
    <phoneticPr fontId="5" type="noConversion"/>
  </si>
  <si>
    <t>1978.6.13.</t>
    <phoneticPr fontId="5" type="noConversion"/>
  </si>
  <si>
    <t>22개 = 상가형10, 골목형8, 지하도상가4</t>
    <phoneticPr fontId="1" type="noConversion"/>
  </si>
  <si>
    <t>1970.1.10.</t>
    <phoneticPr fontId="5" type="noConversion"/>
  </si>
  <si>
    <t>최민준</t>
    <phoneticPr fontId="1" type="noConversion"/>
  </si>
  <si>
    <t>1972.2.25.</t>
    <phoneticPr fontId="5" type="noConversion"/>
  </si>
  <si>
    <t>1972.5.22.</t>
    <phoneticPr fontId="5" type="noConversion"/>
  </si>
  <si>
    <t>부전시장</t>
    <phoneticPr fontId="5" type="noConversion"/>
  </si>
  <si>
    <t>1975.7.15.</t>
    <phoneticPr fontId="5" type="noConversion"/>
  </si>
  <si>
    <t>김득자</t>
    <phoneticPr fontId="1" type="noConversion"/>
  </si>
  <si>
    <t>1975.11.20.</t>
    <phoneticPr fontId="5" type="noConversion"/>
  </si>
  <si>
    <t>부전인삼시장</t>
    <phoneticPr fontId="5" type="noConversion"/>
  </si>
  <si>
    <t>김원배</t>
    <phoneticPr fontId="5" type="noConversion"/>
  </si>
  <si>
    <t>1978.1.24.</t>
    <phoneticPr fontId="5" type="noConversion"/>
  </si>
  <si>
    <t>1978.6.10.</t>
    <phoneticPr fontId="5" type="noConversion"/>
  </si>
  <si>
    <t>1978.7.26.</t>
    <phoneticPr fontId="5" type="noConversion"/>
  </si>
  <si>
    <t>김평수</t>
    <phoneticPr fontId="5" type="noConversion"/>
  </si>
  <si>
    <t>1978.9.8.</t>
    <phoneticPr fontId="5" type="noConversion"/>
  </si>
  <si>
    <t>안병태</t>
    <phoneticPr fontId="5" type="noConversion"/>
  </si>
  <si>
    <t>1980.9.5.</t>
    <phoneticPr fontId="5" type="noConversion"/>
  </si>
  <si>
    <t>809-5435</t>
    <phoneticPr fontId="5" type="noConversion"/>
  </si>
  <si>
    <t>1981.1.21.</t>
    <phoneticPr fontId="5" type="noConversion"/>
  </si>
  <si>
    <t>1981.6.15.</t>
    <phoneticPr fontId="5" type="noConversion"/>
  </si>
  <si>
    <t>1981.7.1.</t>
    <phoneticPr fontId="5" type="noConversion"/>
  </si>
  <si>
    <t>이관수</t>
    <phoneticPr fontId="5" type="noConversion"/>
  </si>
  <si>
    <t>713-8265</t>
    <phoneticPr fontId="5" type="noConversion"/>
  </si>
  <si>
    <t>1982.3.20.</t>
    <phoneticPr fontId="5" type="noConversion"/>
  </si>
  <si>
    <t>1982.4.22.</t>
    <phoneticPr fontId="5" type="noConversion"/>
  </si>
  <si>
    <t>서면지하도상가 부전몰</t>
    <phoneticPr fontId="5" type="noConversion"/>
  </si>
  <si>
    <t>윤두현</t>
    <phoneticPr fontId="1" type="noConversion"/>
  </si>
  <si>
    <t>1985.9.14.</t>
    <phoneticPr fontId="5" type="noConversion"/>
  </si>
  <si>
    <t>1990.6.5.</t>
    <phoneticPr fontId="5" type="noConversion"/>
  </si>
  <si>
    <t>1994.9.10.</t>
    <phoneticPr fontId="5" type="noConversion"/>
  </si>
  <si>
    <t>한국PTP(용역관리)</t>
    <phoneticPr fontId="5" type="noConversion"/>
  </si>
  <si>
    <t>757-3330</t>
    <phoneticPr fontId="5" type="noConversion"/>
  </si>
  <si>
    <t>1995.7.13.</t>
    <phoneticPr fontId="5" type="noConversion"/>
  </si>
  <si>
    <t>1970.5.14.</t>
    <phoneticPr fontId="5" type="noConversion"/>
  </si>
  <si>
    <t>정상영</t>
    <phoneticPr fontId="5" type="noConversion"/>
  </si>
  <si>
    <t>1977.5.19.</t>
    <phoneticPr fontId="5" type="noConversion"/>
  </si>
  <si>
    <t>강재천</t>
    <phoneticPr fontId="5" type="noConversion"/>
  </si>
  <si>
    <t>1978.5.16.</t>
    <phoneticPr fontId="5" type="noConversion"/>
  </si>
  <si>
    <t>1978.7.24.</t>
    <phoneticPr fontId="5" type="noConversion"/>
  </si>
  <si>
    <t>연일시장번영회</t>
    <phoneticPr fontId="5" type="noConversion"/>
  </si>
  <si>
    <t>1978.8.19.</t>
    <phoneticPr fontId="5" type="noConversion"/>
  </si>
  <si>
    <t>1978.9.14.</t>
    <phoneticPr fontId="5" type="noConversion"/>
  </si>
  <si>
    <t>연천시장번영회</t>
    <phoneticPr fontId="5" type="noConversion"/>
  </si>
  <si>
    <t>1980.9.5.</t>
    <phoneticPr fontId="5" type="noConversion"/>
  </si>
  <si>
    <t>1970.1.25.</t>
    <phoneticPr fontId="5" type="noConversion"/>
  </si>
  <si>
    <t>음식점</t>
    <phoneticPr fontId="5" type="noConversion"/>
  </si>
  <si>
    <t>1978.9.4.</t>
    <phoneticPr fontId="5" type="noConversion"/>
  </si>
  <si>
    <t>사하시장</t>
    <phoneticPr fontId="5" type="noConversion"/>
  </si>
  <si>
    <t>1977.8.17.</t>
    <phoneticPr fontId="5" type="noConversion"/>
  </si>
  <si>
    <t>202-0138</t>
    <phoneticPr fontId="5" type="noConversion"/>
  </si>
  <si>
    <t>1980.9.13.</t>
    <phoneticPr fontId="5" type="noConversion"/>
  </si>
  <si>
    <t>김영일</t>
    <phoneticPr fontId="5" type="noConversion"/>
  </si>
  <si>
    <t>291-7032</t>
    <phoneticPr fontId="5" type="noConversion"/>
  </si>
  <si>
    <t>1978.10.23.</t>
    <phoneticPr fontId="5" type="noConversion"/>
  </si>
  <si>
    <t>1992.8.24.</t>
    <phoneticPr fontId="5" type="noConversion"/>
  </si>
  <si>
    <t>김정건</t>
    <phoneticPr fontId="5" type="noConversion"/>
  </si>
  <si>
    <t>293-3978</t>
    <phoneticPr fontId="5" type="noConversion"/>
  </si>
  <si>
    <t>1980.10.6.</t>
    <phoneticPr fontId="5" type="noConversion"/>
  </si>
  <si>
    <t>1981.1.15.</t>
    <phoneticPr fontId="5" type="noConversion"/>
  </si>
  <si>
    <t>263-6886</t>
    <phoneticPr fontId="5" type="noConversion"/>
  </si>
  <si>
    <t>1976.2.28.</t>
    <phoneticPr fontId="5" type="noConversion"/>
  </si>
  <si>
    <t>1996.11.7.</t>
    <phoneticPr fontId="5" type="noConversion"/>
  </si>
  <si>
    <t>김순례</t>
    <phoneticPr fontId="5" type="noConversion"/>
  </si>
  <si>
    <t>1975.9.15.</t>
    <phoneticPr fontId="5" type="noConversion"/>
  </si>
  <si>
    <t>(동래구)</t>
    <phoneticPr fontId="1" type="noConversion"/>
  </si>
  <si>
    <t>대영로78(동대신동1가)</t>
    <phoneticPr fontId="5" type="noConversion"/>
  </si>
  <si>
    <t>242-1459</t>
    <phoneticPr fontId="5" type="noConversion"/>
  </si>
  <si>
    <t>1979.8.14.</t>
    <phoneticPr fontId="5" type="noConversion"/>
  </si>
  <si>
    <t>충무대로34(암남동)</t>
    <phoneticPr fontId="5" type="noConversion"/>
  </si>
  <si>
    <t>255-4059</t>
    <phoneticPr fontId="5" type="noConversion"/>
  </si>
  <si>
    <t>1978.2.27.</t>
    <phoneticPr fontId="5" type="noConversion"/>
  </si>
  <si>
    <t>주례2동 55-139</t>
  </si>
  <si>
    <t>1977.5.12.</t>
    <phoneticPr fontId="5" type="noConversion"/>
  </si>
  <si>
    <t>김태이</t>
    <phoneticPr fontId="5" type="noConversion"/>
  </si>
  <si>
    <t>1978.2.4.</t>
    <phoneticPr fontId="5" type="noConversion"/>
  </si>
  <si>
    <t>2005.9.30.</t>
    <phoneticPr fontId="5" type="noConversion"/>
  </si>
  <si>
    <t>559-1023</t>
    <phoneticPr fontId="5" type="noConversion"/>
  </si>
  <si>
    <t>1985.3.29.</t>
    <phoneticPr fontId="5" type="noConversion"/>
  </si>
  <si>
    <t>최성영</t>
    <phoneticPr fontId="5" type="noConversion"/>
  </si>
  <si>
    <t>1992.6.28.</t>
    <phoneticPr fontId="5" type="noConversion"/>
  </si>
  <si>
    <t>1992.9.1.</t>
    <phoneticPr fontId="5" type="noConversion"/>
  </si>
  <si>
    <t>임영순</t>
    <phoneticPr fontId="5" type="noConversion"/>
  </si>
  <si>
    <t>1994.10.7.</t>
    <phoneticPr fontId="5" type="noConversion"/>
  </si>
  <si>
    <t>편규태</t>
    <phoneticPr fontId="5" type="noConversion"/>
  </si>
  <si>
    <t>929-2123</t>
    <phoneticPr fontId="5" type="noConversion"/>
  </si>
  <si>
    <t>1995.6.29.</t>
    <phoneticPr fontId="5" type="noConversion"/>
  </si>
  <si>
    <t>1995.9.13.</t>
    <phoneticPr fontId="5" type="noConversion"/>
  </si>
  <si>
    <t>324-6551</t>
    <phoneticPr fontId="5" type="noConversion"/>
  </si>
  <si>
    <t>1996.9.20.</t>
    <phoneticPr fontId="5" type="noConversion"/>
  </si>
  <si>
    <t>1996.11.25.</t>
    <phoneticPr fontId="5" type="noConversion"/>
  </si>
  <si>
    <t>1998.10.10.</t>
    <phoneticPr fontId="5" type="noConversion"/>
  </si>
  <si>
    <t>1999.1.8.</t>
    <phoneticPr fontId="5" type="noConversion"/>
  </si>
  <si>
    <t>김정수</t>
    <phoneticPr fontId="5" type="noConversion"/>
  </si>
  <si>
    <t>1997.7.18.</t>
    <phoneticPr fontId="5" type="noConversion"/>
  </si>
  <si>
    <t>(사상구)</t>
    <phoneticPr fontId="1" type="noConversion"/>
  </si>
  <si>
    <t>못골로 56(대연동)</t>
    <phoneticPr fontId="5" type="noConversion"/>
  </si>
  <si>
    <t>1970.11.21.</t>
    <phoneticPr fontId="5" type="noConversion"/>
  </si>
  <si>
    <t>동명로 152번길 93(용호동)</t>
    <phoneticPr fontId="5" type="noConversion"/>
  </si>
  <si>
    <t>1975.10.27.</t>
    <phoneticPr fontId="5" type="noConversion"/>
  </si>
  <si>
    <t>용호로106번길 40(용호동)</t>
    <phoneticPr fontId="5" type="noConversion"/>
  </si>
  <si>
    <t>1977.10.31.</t>
    <phoneticPr fontId="5" type="noConversion"/>
  </si>
  <si>
    <t>천제등로 11(대연동, 동성하이타운)</t>
    <phoneticPr fontId="5" type="noConversion"/>
  </si>
  <si>
    <t>1979.6.30.</t>
    <phoneticPr fontId="5" type="noConversion"/>
  </si>
  <si>
    <t>홍곡로 3(감만동)</t>
    <phoneticPr fontId="5" type="noConversion"/>
  </si>
  <si>
    <t>634-1566</t>
    <phoneticPr fontId="5" type="noConversion"/>
  </si>
  <si>
    <t>1984.12.21.</t>
    <phoneticPr fontId="5" type="noConversion"/>
  </si>
  <si>
    <t>황령대로 504(대연동)</t>
    <phoneticPr fontId="5" type="noConversion"/>
  </si>
  <si>
    <t>1984.12.24.</t>
    <phoneticPr fontId="5" type="noConversion"/>
  </si>
  <si>
    <t>대연시장</t>
    <phoneticPr fontId="5" type="noConversion"/>
  </si>
  <si>
    <t>정회영</t>
    <phoneticPr fontId="5" type="noConversion"/>
  </si>
  <si>
    <t>15개 = 인정15</t>
    <phoneticPr fontId="1" type="noConversion"/>
  </si>
  <si>
    <t>20개 = 인정20</t>
    <phoneticPr fontId="1" type="noConversion"/>
  </si>
  <si>
    <t>3개 = 골목형3</t>
    <phoneticPr fontId="1" type="noConversion"/>
  </si>
  <si>
    <t>10개 = 상가형3, 골목형7</t>
    <phoneticPr fontId="1" type="noConversion"/>
  </si>
  <si>
    <t>3개 = 인정3</t>
    <phoneticPr fontId="1" type="noConversion"/>
  </si>
  <si>
    <t>※ 남광골목시장(미등록→인정)</t>
    <phoneticPr fontId="5" type="noConversion"/>
  </si>
  <si>
    <t xml:space="preserve">※ 부산진구(철뚝시장 전통시장 등록) 1개 시장 등록(사유발생일 : 2018.10.30.), 기존 미등록 3시장(철뚝시장, 철뚝천막, 철뚝새시장) 통합하여 1개 시장으로 인정 </t>
    <phoneticPr fontId="5" type="noConversion"/>
  </si>
  <si>
    <t>부산광역시건축
자재판매협동조합</t>
    <phoneticPr fontId="5" type="noConversion"/>
  </si>
  <si>
    <t>연일시장</t>
    <phoneticPr fontId="5" type="noConversion"/>
  </si>
  <si>
    <t>우신종합상가</t>
    <phoneticPr fontId="5" type="noConversion"/>
  </si>
  <si>
    <t>수정시장</t>
    <phoneticPr fontId="5" type="noConversion"/>
  </si>
  <si>
    <t>37개 = 인정33,미등록4</t>
    <phoneticPr fontId="1" type="noConversion"/>
  </si>
  <si>
    <t>문병식</t>
    <phoneticPr fontId="5" type="noConversion"/>
  </si>
  <si>
    <t>서면지하도상가 서면몰</t>
    <phoneticPr fontId="5" type="noConversion"/>
  </si>
  <si>
    <t>새당감시장</t>
    <phoneticPr fontId="5" type="noConversion"/>
  </si>
  <si>
    <t>※ 부전마켓타운(부전시장, 부전인삼시장, 부전상가, 부전농수산물새벽시장, 부전기장골목시장, 서면종합시장, 부산전자종합시장) 중 4개 시장 주차장 미보유</t>
    <phoneticPr fontId="5" type="noConversion"/>
  </si>
  <si>
    <t>※ 중구(국제지하도상가시장)  상인회 등록(사유발생일 : 2019.9.9.)</t>
    <phoneticPr fontId="5" type="noConversion"/>
  </si>
  <si>
    <t>미등록</t>
    <phoneticPr fontId="5" type="noConversion"/>
  </si>
  <si>
    <t>1972.2.15.</t>
  </si>
  <si>
    <t>1977.2.24.</t>
  </si>
  <si>
    <t>국제시장</t>
  </si>
  <si>
    <t>중구로 42</t>
  </si>
  <si>
    <t>이상우</t>
  </si>
  <si>
    <t>1977.8.6.</t>
  </si>
  <si>
    <t>1978.4.28.</t>
  </si>
  <si>
    <t>1981.6.11.</t>
  </si>
  <si>
    <t>246-1012</t>
  </si>
  <si>
    <t>1983.1.8.</t>
  </si>
  <si>
    <t>(사)남포지하도상가상인회</t>
  </si>
  <si>
    <t>문경채</t>
  </si>
  <si>
    <t>256-1103</t>
  </si>
  <si>
    <t>1988.7.11.</t>
  </si>
  <si>
    <t>지하도상가</t>
  </si>
  <si>
    <t>광복지하도상가상인회</t>
  </si>
  <si>
    <t>정명섭</t>
  </si>
  <si>
    <t>255-1177</t>
  </si>
  <si>
    <t>1988.7.21.</t>
  </si>
  <si>
    <t>1995.2.27.</t>
  </si>
  <si>
    <t>구덕로 19-1(남포동4가)</t>
  </si>
  <si>
    <t>백유인</t>
  </si>
  <si>
    <t>2005.4.16.</t>
  </si>
  <si>
    <t>463-8407</t>
  </si>
  <si>
    <t>2005.7.18.</t>
  </si>
  <si>
    <t>최한길</t>
  </si>
  <si>
    <t>2005.8.30.</t>
  </si>
  <si>
    <t>아리랑거리상인회</t>
  </si>
  <si>
    <t>신찬식</t>
  </si>
  <si>
    <t>2010.7.14.</t>
  </si>
  <si>
    <t>부산자갈밭시장</t>
  </si>
  <si>
    <t>2013.7.18.</t>
  </si>
  <si>
    <t>신창상가</t>
  </si>
  <si>
    <t>부산신창상가조합</t>
  </si>
  <si>
    <t>246-0457</t>
  </si>
  <si>
    <t>2015.11.24.</t>
  </si>
  <si>
    <t>국제지하도상가</t>
  </si>
  <si>
    <t>860-7795</t>
  </si>
  <si>
    <t>2019.9.9.</t>
  </si>
  <si>
    <t>상점가</t>
  </si>
  <si>
    <t>보수동책방골목</t>
  </si>
  <si>
    <t>2011.12.06.</t>
  </si>
  <si>
    <t>홍도야 울지마라 거리</t>
  </si>
  <si>
    <t>홍도야 울지마라 거리 조합</t>
  </si>
  <si>
    <t>245-3615</t>
  </si>
  <si>
    <t>2018.12.21.</t>
  </si>
  <si>
    <t>※국제마켓타운(국제시장, 창선상가, 만물의거리, 부평깡통시장) 중 2개 시장 미보유</t>
  </si>
  <si>
    <t>12개 = 상가형6, 골목형3, 혼합형3</t>
    <phoneticPr fontId="1" type="noConversion"/>
  </si>
  <si>
    <t>21개 = 인정20,미등록1</t>
    <phoneticPr fontId="1" type="noConversion"/>
  </si>
  <si>
    <t>21개 = 상가형16, 골목형5</t>
    <phoneticPr fontId="1" type="noConversion"/>
  </si>
  <si>
    <t>※ 사상구 엄궁시장 무등록시장 추가</t>
    <phoneticPr fontId="5" type="noConversion"/>
  </si>
  <si>
    <t>10개 = 상가형5, 골목형4, 혼합형1</t>
    <phoneticPr fontId="1" type="noConversion"/>
  </si>
  <si>
    <t>10개 = 인정8, 상점가2</t>
    <phoneticPr fontId="1" type="noConversion"/>
  </si>
  <si>
    <t>※ 금정구 (부산대 상점가) (남산로 상점가) 상인회 등록, 상점가 (사유발생일 : 2020.2.20)</t>
    <phoneticPr fontId="5" type="noConversion"/>
  </si>
  <si>
    <t>809-5435</t>
  </si>
  <si>
    <t>713-8265</t>
  </si>
  <si>
    <t>757-3330</t>
  </si>
  <si>
    <t>804-8937</t>
  </si>
  <si>
    <t>896-0009</t>
  </si>
  <si>
    <t>808-9117</t>
  </si>
  <si>
    <t>631-7092</t>
  </si>
  <si>
    <t>골목형</t>
    <phoneticPr fontId="5" type="noConversion"/>
  </si>
  <si>
    <t>관리처분인가</t>
    <phoneticPr fontId="5" type="noConversion"/>
  </si>
  <si>
    <t>시장재개발사업</t>
    <phoneticPr fontId="5" type="noConversion"/>
  </si>
  <si>
    <t>인정</t>
    <phoneticPr fontId="5" type="noConversion"/>
  </si>
  <si>
    <t>절영로 49번길 73-5 일원</t>
    <phoneticPr fontId="5" type="noConversion"/>
  </si>
  <si>
    <t>이종민</t>
    <phoneticPr fontId="5" type="noConversion"/>
  </si>
  <si>
    <t>2007.4.25.</t>
    <phoneticPr fontId="5" type="noConversion"/>
  </si>
  <si>
    <t>태종로 159-15 일원</t>
    <phoneticPr fontId="5" type="noConversion"/>
  </si>
  <si>
    <t>2005.3.18.</t>
    <phoneticPr fontId="5" type="noConversion"/>
  </si>
  <si>
    <t>태종로 318 일원</t>
    <phoneticPr fontId="5" type="noConversion"/>
  </si>
  <si>
    <t>김수관</t>
    <phoneticPr fontId="5" type="noConversion"/>
  </si>
  <si>
    <t>농수축산물</t>
    <phoneticPr fontId="5" type="noConversion"/>
  </si>
  <si>
    <t>2007.7.10.</t>
    <phoneticPr fontId="5" type="noConversion"/>
  </si>
  <si>
    <t>김명희</t>
    <phoneticPr fontId="5" type="noConversion"/>
  </si>
  <si>
    <t>이효순</t>
    <phoneticPr fontId="5" type="noConversion"/>
  </si>
  <si>
    <t>2006.3.29.</t>
    <phoneticPr fontId="5" type="noConversion"/>
  </si>
  <si>
    <t>구본성</t>
    <phoneticPr fontId="5" type="noConversion"/>
  </si>
  <si>
    <t>2007.2.1.</t>
    <phoneticPr fontId="5" type="noConversion"/>
  </si>
  <si>
    <t>이상열</t>
    <phoneticPr fontId="5" type="noConversion"/>
  </si>
  <si>
    <t>2014.4.28.</t>
    <phoneticPr fontId="5" type="noConversion"/>
  </si>
  <si>
    <t>모라로46번길 일원</t>
    <phoneticPr fontId="5" type="noConversion"/>
  </si>
  <si>
    <t>2014.6.26.</t>
    <phoneticPr fontId="5" type="noConversion"/>
  </si>
  <si>
    <t>사상로 250번길 일원</t>
    <phoneticPr fontId="5" type="noConversion"/>
  </si>
  <si>
    <t>2017.2.7.</t>
    <phoneticPr fontId="5" type="noConversion"/>
  </si>
  <si>
    <t>새벽로 168번길 일원</t>
    <phoneticPr fontId="5" type="noConversion"/>
  </si>
  <si>
    <t>2017.5.17.</t>
    <phoneticPr fontId="5" type="noConversion"/>
  </si>
  <si>
    <t>엄궁시장</t>
    <phoneticPr fontId="5" type="noConversion"/>
  </si>
  <si>
    <t>낙동대로772번길9 일원</t>
    <phoneticPr fontId="5" type="noConversion"/>
  </si>
  <si>
    <t>엄궁시장 상인회</t>
    <phoneticPr fontId="5" type="noConversion"/>
  </si>
  <si>
    <t>설진홍</t>
    <phoneticPr fontId="5" type="noConversion"/>
  </si>
  <si>
    <t>010-9521-7738</t>
    <phoneticPr fontId="5" type="noConversion"/>
  </si>
  <si>
    <t>농축수산,잡화</t>
    <phoneticPr fontId="5" type="noConversion"/>
  </si>
  <si>
    <t>준주거역</t>
    <phoneticPr fontId="5" type="noConversion"/>
  </si>
  <si>
    <t>장안읍 좌천리 47-7</t>
    <phoneticPr fontId="5" type="noConversion"/>
  </si>
  <si>
    <t>장옥(1동)</t>
    <phoneticPr fontId="5" type="noConversion"/>
  </si>
  <si>
    <t>철마면 송정리 577-2</t>
    <phoneticPr fontId="5" type="noConversion"/>
  </si>
  <si>
    <t>이상윤</t>
    <phoneticPr fontId="5" type="noConversion"/>
  </si>
  <si>
    <t>010-3162-7839</t>
    <phoneticPr fontId="5" type="noConversion"/>
  </si>
  <si>
    <t>부곡시장</t>
    <phoneticPr fontId="5" type="noConversion"/>
  </si>
  <si>
    <t>부곡로 107(부곡동 304-1)</t>
    <phoneticPr fontId="5" type="noConversion"/>
  </si>
  <si>
    <t>부곡시장 상인회</t>
    <phoneticPr fontId="5" type="noConversion"/>
  </si>
  <si>
    <t>이종기</t>
    <phoneticPr fontId="5" type="noConversion"/>
  </si>
  <si>
    <t>횟집, 잡화</t>
    <phoneticPr fontId="5" type="noConversion"/>
  </si>
  <si>
    <t>2005.5.21.</t>
    <phoneticPr fontId="5" type="noConversion"/>
  </si>
  <si>
    <t xml:space="preserve"> </t>
    <phoneticPr fontId="5" type="noConversion"/>
  </si>
  <si>
    <t>서동향토시장</t>
    <phoneticPr fontId="6" type="noConversion"/>
  </si>
  <si>
    <t>서부로 21-1(서동 194-22번지 일원)</t>
    <phoneticPr fontId="5" type="noConversion"/>
  </si>
  <si>
    <t>서동향토시장 상인회</t>
    <phoneticPr fontId="6" type="noConversion"/>
  </si>
  <si>
    <t>이종태</t>
    <phoneticPr fontId="6" type="noConversion"/>
  </si>
  <si>
    <t>농수산물,잡화</t>
    <phoneticPr fontId="6" type="noConversion"/>
  </si>
  <si>
    <t>2010.9.17.</t>
    <phoneticPr fontId="6" type="noConversion"/>
  </si>
  <si>
    <t>준주거</t>
    <phoneticPr fontId="6" type="noConversion"/>
  </si>
  <si>
    <t>인정</t>
    <phoneticPr fontId="6" type="noConversion"/>
  </si>
  <si>
    <t>서동전통골목시장</t>
    <phoneticPr fontId="6" type="noConversion"/>
  </si>
  <si>
    <t>서동전통골목시장 상인회</t>
    <phoneticPr fontId="6" type="noConversion"/>
  </si>
  <si>
    <t>농수산물,식당</t>
    <phoneticPr fontId="6" type="noConversion"/>
  </si>
  <si>
    <t>2012.2.14.</t>
    <phoneticPr fontId="6" type="noConversion"/>
  </si>
  <si>
    <t>부산대 상점가</t>
    <phoneticPr fontId="5" type="noConversion"/>
  </si>
  <si>
    <t>금정로 60번길 20 일원</t>
    <phoneticPr fontId="5" type="noConversion"/>
  </si>
  <si>
    <t>부산대상인회</t>
    <phoneticPr fontId="5" type="noConversion"/>
  </si>
  <si>
    <t>이광호</t>
    <phoneticPr fontId="5" type="noConversion"/>
  </si>
  <si>
    <t>010-5756-0829</t>
    <phoneticPr fontId="5" type="noConversion"/>
  </si>
  <si>
    <t>일반음식, 소매업</t>
    <phoneticPr fontId="5" type="noConversion"/>
  </si>
  <si>
    <t>2019.7.25.</t>
    <phoneticPr fontId="5" type="noConversion"/>
  </si>
  <si>
    <t>제2종일반주거</t>
    <phoneticPr fontId="5" type="noConversion"/>
  </si>
  <si>
    <t>남산로 상점가</t>
    <phoneticPr fontId="5" type="noConversion"/>
  </si>
  <si>
    <t>금정구 남산동 101-33번지 일원</t>
    <phoneticPr fontId="5" type="noConversion"/>
  </si>
  <si>
    <t>남산로상인회</t>
    <phoneticPr fontId="5" type="noConversion"/>
  </si>
  <si>
    <t>김상억</t>
    <phoneticPr fontId="5" type="noConversion"/>
  </si>
  <si>
    <t>010-3599-8016</t>
    <phoneticPr fontId="5" type="noConversion"/>
  </si>
  <si>
    <t>2020.02.20</t>
    <phoneticPr fontId="5" type="noConversion"/>
  </si>
  <si>
    <t>김희철</t>
    <phoneticPr fontId="5" type="noConversion"/>
  </si>
  <si>
    <t>수영구 광안해변로 278(민락동)</t>
    <phoneticPr fontId="5" type="noConversion"/>
  </si>
  <si>
    <t>최진호</t>
    <phoneticPr fontId="5" type="noConversion"/>
  </si>
  <si>
    <t>송해선</t>
    <phoneticPr fontId="5" type="noConversion"/>
  </si>
  <si>
    <t>751-5264</t>
    <phoneticPr fontId="5" type="noConversion"/>
  </si>
  <si>
    <t>정광호</t>
    <phoneticPr fontId="5" type="noConversion"/>
  </si>
  <si>
    <t>753-8723</t>
    <phoneticPr fontId="5" type="noConversion"/>
  </si>
  <si>
    <t>757-9724</t>
    <phoneticPr fontId="5" type="noConversion"/>
  </si>
  <si>
    <t>정명효</t>
    <phoneticPr fontId="5" type="noConversion"/>
  </si>
  <si>
    <t>208-3848</t>
    <phoneticPr fontId="5" type="noConversion"/>
  </si>
  <si>
    <t>2006.12.11.</t>
    <phoneticPr fontId="5" type="noConversion"/>
  </si>
  <si>
    <t>2007.3.20.</t>
    <phoneticPr fontId="5" type="noConversion"/>
  </si>
  <si>
    <t>2011.1.31.</t>
    <phoneticPr fontId="5" type="noConversion"/>
  </si>
  <si>
    <t>2012.1.11.</t>
    <phoneticPr fontId="5" type="noConversion"/>
  </si>
  <si>
    <t>사하로198번길 37</t>
    <phoneticPr fontId="5" type="noConversion"/>
  </si>
  <si>
    <t>장채순</t>
    <phoneticPr fontId="1" type="noConversion"/>
  </si>
  <si>
    <t>2012.12.28.</t>
    <phoneticPr fontId="5" type="noConversion"/>
  </si>
  <si>
    <t>공석</t>
    <phoneticPr fontId="5" type="noConversion"/>
  </si>
  <si>
    <t>박용순</t>
    <phoneticPr fontId="5" type="noConversion"/>
  </si>
  <si>
    <t>303-8393</t>
    <phoneticPr fontId="5" type="noConversion"/>
  </si>
  <si>
    <t>※ 중구 보수동책방골목 상점가 등록 (사유발생일 : 2020.06.19)</t>
    <phoneticPr fontId="5" type="noConversion"/>
  </si>
  <si>
    <t>정영진</t>
    <phoneticPr fontId="5" type="noConversion"/>
  </si>
  <si>
    <t>남기정</t>
    <phoneticPr fontId="5" type="noConversion"/>
  </si>
  <si>
    <t>010-2795-7734</t>
    <phoneticPr fontId="5" type="noConversion"/>
  </si>
  <si>
    <t>010-6575-4633</t>
    <phoneticPr fontId="5" type="noConversion"/>
  </si>
  <si>
    <t>이수중</t>
    <phoneticPr fontId="5" type="noConversion"/>
  </si>
  <si>
    <t>유정화</t>
    <phoneticPr fontId="5" type="noConversion"/>
  </si>
  <si>
    <t>504-2301(연락안됨)</t>
    <phoneticPr fontId="5" type="noConversion"/>
  </si>
  <si>
    <t>2019.12.06</t>
    <phoneticPr fontId="5" type="noConversion"/>
  </si>
  <si>
    <t>혼합형</t>
    <phoneticPr fontId="5" type="noConversion"/>
  </si>
  <si>
    <t>연동골목시장</t>
    <phoneticPr fontId="5" type="noConversion"/>
  </si>
  <si>
    <t>연동로8번길14일원(연산1동)</t>
    <phoneticPr fontId="5" type="noConversion"/>
  </si>
  <si>
    <t>연동골목시장상인회</t>
    <phoneticPr fontId="5" type="noConversion"/>
  </si>
  <si>
    <t>2009.12.15.</t>
    <phoneticPr fontId="5" type="noConversion"/>
  </si>
  <si>
    <t>쌍미천로141번길41일원(연산4동)</t>
    <phoneticPr fontId="5" type="noConversion"/>
  </si>
  <si>
    <t>2009.11.19.</t>
    <phoneticPr fontId="5" type="noConversion"/>
  </si>
  <si>
    <t>월드컵대로19번길8일원(연산2동)</t>
    <phoneticPr fontId="5" type="noConversion"/>
  </si>
  <si>
    <t>농수산물, 잡화 등</t>
    <phoneticPr fontId="5" type="noConversion"/>
  </si>
  <si>
    <t>2016.1.29.</t>
    <phoneticPr fontId="5" type="noConversion"/>
  </si>
  <si>
    <t>250칸</t>
    <phoneticPr fontId="5" type="noConversion"/>
  </si>
  <si>
    <t>정영근</t>
    <phoneticPr fontId="5" type="noConversion"/>
  </si>
  <si>
    <t>010-3560-8218</t>
    <phoneticPr fontId="5" type="noConversion"/>
  </si>
  <si>
    <t>2005.5.7.</t>
    <phoneticPr fontId="5" type="noConversion"/>
  </si>
  <si>
    <t>상가형</t>
    <phoneticPr fontId="5" type="noConversion"/>
  </si>
  <si>
    <t>010-3878-1330</t>
    <phoneticPr fontId="5" type="noConversion"/>
  </si>
  <si>
    <t>2006.5.7.</t>
    <phoneticPr fontId="5" type="noConversion"/>
  </si>
  <si>
    <t>이종헌</t>
    <phoneticPr fontId="5" type="noConversion"/>
  </si>
  <si>
    <t>010-6420-9671</t>
    <phoneticPr fontId="5" type="noConversion"/>
  </si>
  <si>
    <t>2006.7.6.</t>
    <phoneticPr fontId="5" type="noConversion"/>
  </si>
  <si>
    <t>반송큰시장</t>
    <phoneticPr fontId="5" type="noConversion"/>
  </si>
  <si>
    <t>정성일</t>
    <phoneticPr fontId="5" type="noConversion"/>
  </si>
  <si>
    <t>010-9695-7319</t>
    <phoneticPr fontId="5" type="noConversion"/>
  </si>
  <si>
    <t>2006.10.23.</t>
    <phoneticPr fontId="5" type="noConversion"/>
  </si>
  <si>
    <t>2008.4.22.</t>
    <phoneticPr fontId="5" type="noConversion"/>
  </si>
  <si>
    <t>010-9286-6799</t>
    <phoneticPr fontId="5" type="noConversion"/>
  </si>
  <si>
    <t>2010.6.10.</t>
    <phoneticPr fontId="5" type="noConversion"/>
  </si>
  <si>
    <t>서성아</t>
    <phoneticPr fontId="5" type="noConversion"/>
  </si>
  <si>
    <t>010-8946-9301</t>
    <phoneticPr fontId="5" type="noConversion"/>
  </si>
  <si>
    <t>2013.1.4.</t>
    <phoneticPr fontId="5" type="noConversion"/>
  </si>
  <si>
    <t>010-8004-6567</t>
    <phoneticPr fontId="5" type="noConversion"/>
  </si>
  <si>
    <t>010-3871-9679</t>
    <phoneticPr fontId="5" type="noConversion"/>
  </si>
  <si>
    <t>온천시장(임시시장)</t>
    <phoneticPr fontId="5" type="noConversion"/>
  </si>
  <si>
    <t>524-1005</t>
    <phoneticPr fontId="5" type="noConversion"/>
  </si>
  <si>
    <t>2005.3.24.</t>
    <phoneticPr fontId="5" type="noConversion"/>
  </si>
  <si>
    <t>2007.3.26.</t>
    <phoneticPr fontId="5" type="noConversion"/>
  </si>
  <si>
    <t>최창현</t>
    <phoneticPr fontId="5" type="noConversion"/>
  </si>
  <si>
    <t>2012.6.29.</t>
    <phoneticPr fontId="5" type="noConversion"/>
  </si>
  <si>
    <t>수정시장</t>
  </si>
  <si>
    <t>초량동 200-3</t>
    <phoneticPr fontId="5" type="noConversion"/>
  </si>
  <si>
    <t>467-5054</t>
  </si>
  <si>
    <t>(2006.10.26.)</t>
    <phoneticPr fontId="5" type="noConversion"/>
  </si>
  <si>
    <t>수정전통시장</t>
    <phoneticPr fontId="5" type="noConversion"/>
  </si>
  <si>
    <t>진성로21번길 일원</t>
    <phoneticPr fontId="5" type="noConversion"/>
  </si>
  <si>
    <t>수정전통시장상인회</t>
    <phoneticPr fontId="5" type="noConversion"/>
  </si>
  <si>
    <t>백형진</t>
    <phoneticPr fontId="5" type="noConversion"/>
  </si>
  <si>
    <t>469-6326</t>
    <phoneticPr fontId="5" type="noConversion"/>
  </si>
  <si>
    <t>(2008.11.13.)</t>
    <phoneticPr fontId="5" type="noConversion"/>
  </si>
  <si>
    <t>초량동308-1</t>
    <phoneticPr fontId="5" type="noConversion"/>
  </si>
  <si>
    <t>(2009.5.20.)</t>
    <phoneticPr fontId="5" type="noConversion"/>
  </si>
  <si>
    <t>범일동 1430-53</t>
    <phoneticPr fontId="5" type="noConversion"/>
  </si>
  <si>
    <t>637-1585</t>
    <phoneticPr fontId="5" type="noConversion"/>
  </si>
  <si>
    <t>2011.2.1.</t>
    <phoneticPr fontId="5" type="noConversion"/>
  </si>
  <si>
    <t>좌천동 401-6</t>
    <phoneticPr fontId="5" type="noConversion"/>
  </si>
  <si>
    <t>2006.11.28.</t>
    <phoneticPr fontId="5" type="noConversion"/>
  </si>
  <si>
    <t>동구 중앙대로지하200(초량동)</t>
    <phoneticPr fontId="5" type="noConversion"/>
  </si>
  <si>
    <t>2014.8.26.</t>
    <phoneticPr fontId="5" type="noConversion"/>
  </si>
  <si>
    <t>범곡북로 일원</t>
    <phoneticPr fontId="5" type="noConversion"/>
  </si>
  <si>
    <t>646-5557</t>
    <phoneticPr fontId="5" type="noConversion"/>
  </si>
  <si>
    <t>2015.12.07.</t>
    <phoneticPr fontId="5" type="noConversion"/>
  </si>
  <si>
    <t>성남이로 일원</t>
    <phoneticPr fontId="5" type="noConversion"/>
  </si>
  <si>
    <t>부산남문시장</t>
    <phoneticPr fontId="5" type="noConversion"/>
  </si>
  <si>
    <t>배종오</t>
    <phoneticPr fontId="5" type="noConversion"/>
  </si>
  <si>
    <t>271-2234</t>
    <phoneticPr fontId="5" type="noConversion"/>
  </si>
  <si>
    <t>2006.5.2.</t>
    <phoneticPr fontId="5" type="noConversion"/>
  </si>
  <si>
    <t>261-5354</t>
    <phoneticPr fontId="1" type="noConversion"/>
  </si>
  <si>
    <t>2012.5.31.</t>
    <phoneticPr fontId="5" type="noConversion"/>
  </si>
  <si>
    <t>허양군</t>
    <phoneticPr fontId="5" type="noConversion"/>
  </si>
  <si>
    <t>254-7119</t>
    <phoneticPr fontId="5" type="noConversion"/>
  </si>
  <si>
    <t>2020.6.18.</t>
    <phoneticPr fontId="5" type="noConversion"/>
  </si>
  <si>
    <t>22 = 인정18, 상점가4,</t>
    <phoneticPr fontId="1" type="noConversion"/>
  </si>
  <si>
    <t>조복매</t>
    <phoneticPr fontId="5" type="noConversion"/>
  </si>
  <si>
    <t>우암번영로26번길 17(우암동) 일원</t>
    <phoneticPr fontId="5" type="noConversion"/>
  </si>
  <si>
    <t>2005.8.1.</t>
    <phoneticPr fontId="5" type="noConversion"/>
  </si>
  <si>
    <t>못골로 66-1(대연동) 일원</t>
    <phoneticPr fontId="5" type="noConversion"/>
  </si>
  <si>
    <t>2009.1.15.</t>
    <phoneticPr fontId="5" type="noConversion"/>
  </si>
  <si>
    <t>용호로177번길 5(용호동) 일원</t>
    <phoneticPr fontId="5" type="noConversion"/>
  </si>
  <si>
    <t>2009.9.28.</t>
    <phoneticPr fontId="5" type="noConversion"/>
  </si>
  <si>
    <t>홍곡로 17(감만동)</t>
    <phoneticPr fontId="5" type="noConversion"/>
  </si>
  <si>
    <t>부재</t>
    <phoneticPr fontId="5" type="noConversion"/>
  </si>
  <si>
    <t>용호로106번길 48(용호동) 일원</t>
    <phoneticPr fontId="5" type="noConversion"/>
  </si>
  <si>
    <t>김재곤</t>
    <phoneticPr fontId="5" type="noConversion"/>
  </si>
  <si>
    <t>623-0911</t>
    <phoneticPr fontId="5" type="noConversion"/>
  </si>
  <si>
    <t>남광시장</t>
    <phoneticPr fontId="5" type="noConversion"/>
  </si>
  <si>
    <t>홍곡로 362(대연동) 일원</t>
    <phoneticPr fontId="5" type="noConversion"/>
  </si>
  <si>
    <t>남광시장 상인회</t>
    <phoneticPr fontId="5" type="noConversion"/>
  </si>
  <si>
    <t>윤철희</t>
    <phoneticPr fontId="5" type="noConversion"/>
  </si>
  <si>
    <t>635-9042</t>
    <phoneticPr fontId="5" type="noConversion"/>
  </si>
  <si>
    <t>2017.12.29</t>
    <phoneticPr fontId="5" type="noConversion"/>
  </si>
  <si>
    <t>수영로266번길 6(대연동) 일원</t>
    <phoneticPr fontId="5" type="noConversion"/>
  </si>
  <si>
    <t>대영로74번길 4(동대신동1가)</t>
    <phoneticPr fontId="5" type="noConversion"/>
  </si>
  <si>
    <t>2005.9.12.</t>
    <phoneticPr fontId="5" type="noConversion"/>
  </si>
  <si>
    <t>구덕로295번길 4(서대신동2가)</t>
    <phoneticPr fontId="5" type="noConversion"/>
  </si>
  <si>
    <t>전성수</t>
    <phoneticPr fontId="5" type="noConversion"/>
  </si>
  <si>
    <t>253-8814</t>
    <phoneticPr fontId="5" type="noConversion"/>
  </si>
  <si>
    <t>2006.1.18.</t>
    <phoneticPr fontId="5" type="noConversion"/>
  </si>
  <si>
    <t>아미시장</t>
    <phoneticPr fontId="5" type="noConversion"/>
  </si>
  <si>
    <t>아미초장로132(아미동2가)</t>
    <phoneticPr fontId="5" type="noConversion"/>
  </si>
  <si>
    <t>충무동골목시장</t>
    <phoneticPr fontId="5" type="noConversion"/>
  </si>
  <si>
    <t>충무대로267번길 5(충무동1가)</t>
    <phoneticPr fontId="5" type="noConversion"/>
  </si>
  <si>
    <t>장창식</t>
    <phoneticPr fontId="5" type="noConversion"/>
  </si>
  <si>
    <t>242-3722</t>
    <phoneticPr fontId="5" type="noConversion"/>
  </si>
  <si>
    <t>해안새벽시장길 27(충무동1가)</t>
    <phoneticPr fontId="5" type="noConversion"/>
  </si>
  <si>
    <t>해안새벽시장길 68(남부민동)</t>
    <phoneticPr fontId="5" type="noConversion"/>
  </si>
  <si>
    <t>박복열</t>
    <phoneticPr fontId="5" type="noConversion"/>
  </si>
  <si>
    <t>대영로30번길 19-1(서대신동1가)</t>
    <phoneticPr fontId="5" type="noConversion"/>
  </si>
  <si>
    <t>장금옥</t>
    <phoneticPr fontId="5" type="noConversion"/>
  </si>
  <si>
    <t>256-8894</t>
    <phoneticPr fontId="5" type="noConversion"/>
  </si>
  <si>
    <t>2011.11.10.</t>
    <phoneticPr fontId="5" type="noConversion"/>
  </si>
  <si>
    <t>보수대로242번길2(동대신동3가)</t>
    <phoneticPr fontId="5" type="noConversion"/>
  </si>
  <si>
    <t>010-7740-1082</t>
    <phoneticPr fontId="5" type="noConversion"/>
  </si>
  <si>
    <t>지하매장, 지하1층, 3층</t>
    <phoneticPr fontId="1" type="noConversion"/>
  </si>
  <si>
    <t>2층</t>
    <phoneticPr fontId="1" type="noConversion"/>
  </si>
  <si>
    <t>A동,B동</t>
    <phoneticPr fontId="1" type="noConversion"/>
  </si>
  <si>
    <t>1층</t>
    <phoneticPr fontId="1" type="noConversion"/>
  </si>
  <si>
    <t>지하1, 지상5</t>
    <phoneticPr fontId="1" type="noConversion"/>
  </si>
  <si>
    <t>2층~5층</t>
    <phoneticPr fontId="1" type="noConversion"/>
  </si>
  <si>
    <t>층별2개(지하1층~3층),
지하1층,지하2층 폐쇄, 4층 1개</t>
    <phoneticPr fontId="1" type="noConversion"/>
  </si>
  <si>
    <t>2층,3층</t>
    <phoneticPr fontId="1" type="noConversion"/>
  </si>
  <si>
    <t>지하도상가 내(서면역방향 1, 분수대1, 관리사무소 1)</t>
    <phoneticPr fontId="1" type="noConversion"/>
  </si>
  <si>
    <t>지하도상가 내
(서면역방향1, 부전역방향1)</t>
    <phoneticPr fontId="1" type="noConversion"/>
  </si>
  <si>
    <t>층별1개(지하1층~3층)</t>
    <phoneticPr fontId="1" type="noConversion"/>
  </si>
  <si>
    <t>층별1개(지하1층~5층)</t>
    <phoneticPr fontId="1" type="noConversion"/>
  </si>
  <si>
    <t>층별2개(층1~5층)</t>
    <phoneticPr fontId="1" type="noConversion"/>
  </si>
  <si>
    <t>2006.1.13.</t>
    <phoneticPr fontId="5" type="noConversion"/>
  </si>
  <si>
    <t>2005.4.26.</t>
    <phoneticPr fontId="5" type="noConversion"/>
  </si>
  <si>
    <t>두꺼비쉼터, 건어물거리</t>
    <phoneticPr fontId="1" type="noConversion"/>
  </si>
  <si>
    <t>부산귀금속유통업협동조합</t>
    <phoneticPr fontId="5" type="noConversion"/>
  </si>
  <si>
    <t>2005.12.1.</t>
    <phoneticPr fontId="5" type="noConversion"/>
  </si>
  <si>
    <t>2013.9.17.</t>
    <phoneticPr fontId="5" type="noConversion"/>
  </si>
  <si>
    <t>2005.4.28.</t>
    <phoneticPr fontId="5" type="noConversion"/>
  </si>
  <si>
    <t>2006.9.1.</t>
    <phoneticPr fontId="5" type="noConversion"/>
  </si>
  <si>
    <t>놀이터</t>
    <phoneticPr fontId="1" type="noConversion"/>
  </si>
  <si>
    <t>2007.1.23.</t>
    <phoneticPr fontId="5" type="noConversion"/>
  </si>
  <si>
    <t>2012.2.23.</t>
    <phoneticPr fontId="5" type="noConversion"/>
  </si>
  <si>
    <t>2012.3.29.</t>
    <phoneticPr fontId="5" type="noConversion"/>
  </si>
  <si>
    <t>2013.2.13.</t>
    <phoneticPr fontId="5" type="noConversion"/>
  </si>
  <si>
    <t>2014.5.27.</t>
    <phoneticPr fontId="5" type="noConversion"/>
  </si>
  <si>
    <t>철뚝시장</t>
    <phoneticPr fontId="5" type="noConversion"/>
  </si>
  <si>
    <t>범천동 839-36 일원</t>
    <phoneticPr fontId="5" type="noConversion"/>
  </si>
  <si>
    <t>철뚝시장번영회</t>
    <phoneticPr fontId="5" type="noConversion"/>
  </si>
  <si>
    <t>야채,과일건어물 등</t>
    <phoneticPr fontId="5" type="noConversion"/>
  </si>
  <si>
    <t>2018.10.30.</t>
    <phoneticPr fontId="5" type="noConversion"/>
  </si>
  <si>
    <t>범천동 841</t>
    <phoneticPr fontId="5" type="noConversion"/>
  </si>
  <si>
    <t>수산물시장</t>
    <phoneticPr fontId="5" type="noConversion"/>
  </si>
  <si>
    <t>부전동 573</t>
    <phoneticPr fontId="5" type="noConversion"/>
  </si>
  <si>
    <t>수산물시장상인회</t>
    <phoneticPr fontId="5" type="noConversion"/>
  </si>
  <si>
    <t>김상태</t>
    <phoneticPr fontId="5" type="noConversion"/>
  </si>
  <si>
    <t>수산물, 횟집 등</t>
    <phoneticPr fontId="5" type="noConversion"/>
  </si>
  <si>
    <t>조방화목시장</t>
    <phoneticPr fontId="5" type="noConversion"/>
  </si>
  <si>
    <t>범천동 839-42</t>
    <phoneticPr fontId="5" type="noConversion"/>
  </si>
  <si>
    <t>이춘상 외 2인</t>
    <phoneticPr fontId="5" type="noConversion"/>
  </si>
  <si>
    <t>농산물</t>
    <phoneticPr fontId="5" type="noConversion"/>
  </si>
  <si>
    <t>부전인삼센터</t>
    <phoneticPr fontId="1" type="noConversion"/>
  </si>
  <si>
    <t>부전동 573-19</t>
    <phoneticPr fontId="1" type="noConversion"/>
  </si>
  <si>
    <t>인삼</t>
    <phoneticPr fontId="1" type="noConversion"/>
  </si>
  <si>
    <t>이오형</t>
    <phoneticPr fontId="5" type="noConversion"/>
  </si>
  <si>
    <t>권민수</t>
    <phoneticPr fontId="5" type="noConversion"/>
  </si>
  <si>
    <t>윤윤순</t>
    <phoneticPr fontId="5" type="noConversion"/>
  </si>
  <si>
    <t>부산공동어시장 상점가</t>
    <phoneticPr fontId="5" type="noConversion"/>
  </si>
  <si>
    <t>충무대로 202(남부민동)</t>
    <phoneticPr fontId="5" type="noConversion"/>
  </si>
  <si>
    <t>부산공동어시장상점가 상인회</t>
    <phoneticPr fontId="5" type="noConversion"/>
  </si>
  <si>
    <t>김원찬</t>
    <phoneticPr fontId="5" type="noConversion"/>
  </si>
  <si>
    <t>010-3846-2962</t>
    <phoneticPr fontId="5" type="noConversion"/>
  </si>
  <si>
    <t>수산물</t>
    <phoneticPr fontId="5" type="noConversion"/>
  </si>
  <si>
    <t>2020. 9. 8.</t>
    <phoneticPr fontId="5" type="noConversion"/>
  </si>
  <si>
    <t>시장정비사업중</t>
    <phoneticPr fontId="5" type="noConversion"/>
  </si>
  <si>
    <t>이근태</t>
    <phoneticPr fontId="5" type="noConversion"/>
  </si>
  <si>
    <t>윤성섭</t>
    <phoneticPr fontId="5" type="noConversion"/>
  </si>
  <si>
    <t>공석</t>
    <phoneticPr fontId="1" type="noConversion"/>
  </si>
  <si>
    <t>정영태</t>
    <phoneticPr fontId="5" type="noConversion"/>
  </si>
  <si>
    <t>김재석</t>
    <phoneticPr fontId="5" type="noConversion"/>
  </si>
  <si>
    <t>남포동 건어물 도매시장</t>
    <phoneticPr fontId="5" type="noConversion"/>
  </si>
  <si>
    <t>(사)대신시장상인회</t>
    <phoneticPr fontId="5" type="noConversion"/>
  </si>
  <si>
    <t>남부민냉동수산물센터 상점가</t>
    <phoneticPr fontId="5" type="noConversion"/>
  </si>
  <si>
    <t>충무대로202(일부), 214, 226, 228</t>
    <phoneticPr fontId="5" type="noConversion"/>
  </si>
  <si>
    <t>남부민냉동수산물센터 상점가 상인회</t>
    <phoneticPr fontId="5" type="noConversion"/>
  </si>
  <si>
    <t>권상웅</t>
    <phoneticPr fontId="5" type="noConversion"/>
  </si>
  <si>
    <t>010-7610-0103</t>
    <phoneticPr fontId="5" type="noConversion"/>
  </si>
  <si>
    <t>냉동수산물</t>
    <phoneticPr fontId="5" type="noConversion"/>
  </si>
  <si>
    <t>2020.11.18.</t>
    <phoneticPr fontId="5" type="noConversion"/>
  </si>
  <si>
    <t>12개 = 상가형4, 골목형8</t>
    <phoneticPr fontId="1" type="noConversion"/>
  </si>
  <si>
    <t>010-3527-0735</t>
    <phoneticPr fontId="1" type="noConversion"/>
  </si>
  <si>
    <t>※ 남구 대연삼익상가시장 재건축 및 전통상업보존구역 지정취소 고시완료</t>
    <phoneticPr fontId="5" type="noConversion"/>
  </si>
  <si>
    <t>※ 서구 공동어시장상점가, 남부민냉동수산물상점가 등록</t>
    <phoneticPr fontId="5" type="noConversion"/>
  </si>
  <si>
    <t>강덕임</t>
    <phoneticPr fontId="5" type="noConversion"/>
  </si>
  <si>
    <t>010-4004-3461</t>
    <phoneticPr fontId="1" type="noConversion"/>
  </si>
  <si>
    <t>채소,생선,정육</t>
    <phoneticPr fontId="1" type="noConversion"/>
  </si>
  <si>
    <t>최금자</t>
    <phoneticPr fontId="5" type="noConversion"/>
  </si>
  <si>
    <t>양이자</t>
    <phoneticPr fontId="5" type="noConversion"/>
  </si>
  <si>
    <t>최정호</t>
    <phoneticPr fontId="5" type="noConversion"/>
  </si>
  <si>
    <t>010-9961-8060</t>
    <phoneticPr fontId="5" type="noConversion"/>
  </si>
  <si>
    <t>12개 =인정11, 미등록1</t>
    <phoneticPr fontId="1" type="noConversion"/>
  </si>
  <si>
    <t>12개 = 상가형5, 골목형7</t>
    <phoneticPr fontId="1" type="noConversion"/>
  </si>
  <si>
    <t>부산데파트상가</t>
    <phoneticPr fontId="5" type="noConversion"/>
  </si>
  <si>
    <t>부산시 중구 중앙대로21</t>
    <phoneticPr fontId="5" type="noConversion"/>
  </si>
  <si>
    <t>사)부산데파트번영회     우 옥년</t>
    <phoneticPr fontId="5" type="noConversion"/>
  </si>
  <si>
    <t>246-0131</t>
    <phoneticPr fontId="5" type="noConversion"/>
  </si>
  <si>
    <t>건강식품. 잡화</t>
    <phoneticPr fontId="5" type="noConversion"/>
  </si>
  <si>
    <t xml:space="preserve"> 신동아수산물
종합시장</t>
    <phoneticPr fontId="5" type="noConversion"/>
  </si>
  <si>
    <t>부산시 중구 
자갈치로 42</t>
    <phoneticPr fontId="5" type="noConversion"/>
  </si>
  <si>
    <t>(사) 신동아
수산물종합시장 
번영회</t>
    <phoneticPr fontId="5" type="noConversion"/>
  </si>
  <si>
    <t>051)
246-7500</t>
    <phoneticPr fontId="5" type="noConversion"/>
  </si>
  <si>
    <r>
      <t>수</t>
    </r>
    <r>
      <rPr>
        <sz val="10"/>
        <color theme="1"/>
        <rFont val="굴림"/>
        <family val="3"/>
        <charset val="129"/>
      </rPr>
      <t>▪</t>
    </r>
    <r>
      <rPr>
        <sz val="10"/>
        <color theme="1"/>
        <rFont val="맑은 고딕"/>
        <family val="3"/>
        <charset val="129"/>
      </rPr>
      <t>해산물판매</t>
    </r>
    <phoneticPr fontId="5" type="noConversion"/>
  </si>
  <si>
    <t>일반
상업지역</t>
    <phoneticPr fontId="5" type="noConversion"/>
  </si>
  <si>
    <t>건멸치, 김, 건해조류, 어포류, 기타 건어물</t>
  </si>
  <si>
    <t>만물의거리시장(변동없음)</t>
    <phoneticPr fontId="5" type="noConversion"/>
  </si>
  <si>
    <t>박이현</t>
  </si>
  <si>
    <t>농.수산물. 건어물. 어묵..</t>
  </si>
  <si>
    <t>2005.12..05</t>
  </si>
  <si>
    <t>무</t>
  </si>
  <si>
    <t>공영 1</t>
  </si>
  <si>
    <t>부산광역시 중구 중구로34번길 21</t>
    <phoneticPr fontId="5" type="noConversion"/>
  </si>
  <si>
    <t>의류, 신발, 상가</t>
    <phoneticPr fontId="5" type="noConversion"/>
  </si>
  <si>
    <t>정윤호</t>
    <phoneticPr fontId="5" type="noConversion"/>
  </si>
  <si>
    <t>복승진</t>
  </si>
  <si>
    <t>김득자</t>
  </si>
  <si>
    <t>김종필</t>
  </si>
  <si>
    <t>김평수</t>
  </si>
  <si>
    <t>안병태</t>
  </si>
  <si>
    <t>황용연</t>
  </si>
  <si>
    <t>조임숙</t>
  </si>
  <si>
    <t>이현근</t>
  </si>
  <si>
    <t>강기철</t>
  </si>
  <si>
    <t>양우석</t>
  </si>
  <si>
    <t>김재섭</t>
  </si>
  <si>
    <t>이상수</t>
  </si>
  <si>
    <t>박경국</t>
  </si>
  <si>
    <t>남맹석</t>
  </si>
  <si>
    <t>정기화</t>
  </si>
  <si>
    <t>김덕수</t>
  </si>
  <si>
    <t>강계수</t>
  </si>
  <si>
    <t>서병근</t>
  </si>
  <si>
    <t>최평길</t>
  </si>
  <si>
    <t>안훈</t>
  </si>
  <si>
    <t>양진규</t>
  </si>
  <si>
    <t>이태영</t>
    <phoneticPr fontId="5" type="noConversion"/>
  </si>
  <si>
    <t>류근태</t>
    <phoneticPr fontId="5" type="noConversion"/>
  </si>
  <si>
    <t>유수원</t>
    <phoneticPr fontId="5" type="noConversion"/>
  </si>
  <si>
    <t>010-3845-5416</t>
    <phoneticPr fontId="5" type="noConversion"/>
  </si>
  <si>
    <t>이경진</t>
    <phoneticPr fontId="5" type="noConversion"/>
  </si>
  <si>
    <t>정재윤</t>
    <phoneticPr fontId="5" type="noConversion"/>
  </si>
  <si>
    <t>신철수</t>
    <phoneticPr fontId="5" type="noConversion"/>
  </si>
  <si>
    <t>010-4556-9732</t>
    <phoneticPr fontId="5" type="noConversion"/>
  </si>
  <si>
    <t>010-4552-3467</t>
    <phoneticPr fontId="5" type="noConversion"/>
  </si>
  <si>
    <t>010-2683-0712</t>
    <phoneticPr fontId="5" type="noConversion"/>
  </si>
  <si>
    <t>294-8944</t>
    <phoneticPr fontId="5" type="noConversion"/>
  </si>
  <si>
    <t>박춘선</t>
    <phoneticPr fontId="5" type="noConversion"/>
  </si>
  <si>
    <t>박석주</t>
    <phoneticPr fontId="5" type="noConversion"/>
  </si>
  <si>
    <t>박두석</t>
    <phoneticPr fontId="5" type="noConversion"/>
  </si>
  <si>
    <t>010-3850-1671</t>
    <phoneticPr fontId="5" type="noConversion"/>
  </si>
  <si>
    <t>상인회</t>
    <phoneticPr fontId="5" type="noConversion"/>
  </si>
  <si>
    <t>노동현</t>
    <phoneticPr fontId="5" type="noConversion"/>
  </si>
  <si>
    <t>12개=인정9,상점가2,미등록1</t>
    <phoneticPr fontId="1" type="noConversion"/>
  </si>
  <si>
    <t>부산광역시 중구 중구로 39길. (부평동 20-30 ~ 21-50)</t>
  </si>
  <si>
    <t>010-9359-5459</t>
    <phoneticPr fontId="5" type="noConversion"/>
  </si>
  <si>
    <t>010-9929-4612</t>
    <phoneticPr fontId="5" type="noConversion"/>
  </si>
  <si>
    <t>최상식</t>
    <phoneticPr fontId="5" type="noConversion"/>
  </si>
  <si>
    <t>010-4856-5005</t>
    <phoneticPr fontId="5" type="noConversion"/>
  </si>
  <si>
    <t>010-9606-3030</t>
    <phoneticPr fontId="1" type="noConversion"/>
  </si>
  <si>
    <t>서동로 143(서동 340-27번지 일원)</t>
    <phoneticPr fontId="6" type="noConversion"/>
  </si>
  <si>
    <t>안병한</t>
    <phoneticPr fontId="6" type="noConversion"/>
  </si>
  <si>
    <t>010-3879-3605</t>
    <phoneticPr fontId="6" type="noConversion"/>
  </si>
  <si>
    <t>김형진</t>
    <phoneticPr fontId="5" type="noConversion"/>
  </si>
  <si>
    <t>862-8565</t>
    <phoneticPr fontId="5" type="noConversion"/>
  </si>
  <si>
    <t>토곡시장</t>
    <phoneticPr fontId="5" type="noConversion"/>
  </si>
  <si>
    <t>과정로191번가길 45</t>
    <phoneticPr fontId="5" type="noConversion"/>
  </si>
  <si>
    <t>식품 등</t>
    <phoneticPr fontId="5" type="noConversion"/>
  </si>
  <si>
    <t>(가칭)연산6동골목시장</t>
    <phoneticPr fontId="5" type="noConversion"/>
  </si>
  <si>
    <t>월드컵대로20번길 5</t>
    <phoneticPr fontId="5" type="noConversion"/>
  </si>
  <si>
    <t>송재운</t>
    <phoneticPr fontId="5" type="noConversion"/>
  </si>
  <si>
    <t>박노진</t>
    <phoneticPr fontId="5" type="noConversion"/>
  </si>
  <si>
    <t>금강공원로 20번길 46 르케이에르상가다106호</t>
    <phoneticPr fontId="5" type="noConversion"/>
  </si>
  <si>
    <t>243-1128</t>
    <phoneticPr fontId="5" type="noConversion"/>
  </si>
  <si>
    <t>14개 = 인정9, 상점가3, 미등록2</t>
    <phoneticPr fontId="1" type="noConversion"/>
  </si>
  <si>
    <t>(2022.1.1. 기준)</t>
    <phoneticPr fontId="5" type="noConversion"/>
  </si>
  <si>
    <t>중구</t>
    <phoneticPr fontId="5" type="noConversion"/>
  </si>
  <si>
    <t>서구</t>
    <phoneticPr fontId="5" type="noConversion"/>
  </si>
  <si>
    <t>동구</t>
    <phoneticPr fontId="5" type="noConversion"/>
  </si>
  <si>
    <t>영도구</t>
    <phoneticPr fontId="5" type="noConversion"/>
  </si>
  <si>
    <t>부산진구</t>
    <phoneticPr fontId="5" type="noConversion"/>
  </si>
  <si>
    <t>동래구</t>
    <phoneticPr fontId="5" type="noConversion"/>
  </si>
  <si>
    <t>남구</t>
    <phoneticPr fontId="5" type="noConversion"/>
  </si>
  <si>
    <t>북구</t>
    <phoneticPr fontId="5" type="noConversion"/>
  </si>
  <si>
    <t>해운대구</t>
    <phoneticPr fontId="5" type="noConversion"/>
  </si>
  <si>
    <t>사하구</t>
    <phoneticPr fontId="5" type="noConversion"/>
  </si>
  <si>
    <t>금정구</t>
    <phoneticPr fontId="5" type="noConversion"/>
  </si>
  <si>
    <t>강서구</t>
    <phoneticPr fontId="5" type="noConversion"/>
  </si>
  <si>
    <t>연제구</t>
    <phoneticPr fontId="5" type="noConversion"/>
  </si>
  <si>
    <t>수영구</t>
    <phoneticPr fontId="5" type="noConversion"/>
  </si>
  <si>
    <t>사상구</t>
    <phoneticPr fontId="5" type="noConversion"/>
  </si>
  <si>
    <t>기장군</t>
    <phoneticPr fontId="5" type="noConversion"/>
  </si>
  <si>
    <t>중구</t>
    <phoneticPr fontId="1" type="noConversion"/>
  </si>
  <si>
    <t>서구</t>
    <phoneticPr fontId="1" type="noConversion"/>
  </si>
  <si>
    <t>(동구)</t>
    <phoneticPr fontId="1" type="noConversion"/>
  </si>
  <si>
    <t>(영도구)</t>
    <phoneticPr fontId="1" type="noConversion"/>
  </si>
  <si>
    <t>(부산진구)</t>
    <phoneticPr fontId="1" type="noConversion"/>
  </si>
  <si>
    <t>(남구)</t>
    <phoneticPr fontId="1" type="noConversion"/>
  </si>
  <si>
    <t>(북구)</t>
    <phoneticPr fontId="1" type="noConversion"/>
  </si>
  <si>
    <t>(해운대구)</t>
    <phoneticPr fontId="1" type="noConversion"/>
  </si>
  <si>
    <t>(사하구)</t>
    <phoneticPr fontId="1" type="noConversion"/>
  </si>
  <si>
    <t>(금정구)</t>
    <phoneticPr fontId="1" type="noConversion"/>
  </si>
  <si>
    <t>(강서구)</t>
    <phoneticPr fontId="1" type="noConversion"/>
  </si>
  <si>
    <t>(연제구)</t>
    <phoneticPr fontId="1" type="noConversion"/>
  </si>
  <si>
    <t>(수영구)</t>
    <phoneticPr fontId="1" type="noConversion"/>
  </si>
  <si>
    <t>(기장군)</t>
    <phoneticPr fontId="1" type="noConversion"/>
  </si>
  <si>
    <t>(서구)</t>
    <phoneticPr fontId="1" type="noConversion"/>
  </si>
  <si>
    <t>동구</t>
    <phoneticPr fontId="1" type="noConversion"/>
  </si>
  <si>
    <t>영도구</t>
    <phoneticPr fontId="1" type="noConversion"/>
  </si>
  <si>
    <t>부산진구</t>
    <phoneticPr fontId="1" type="noConversion"/>
  </si>
  <si>
    <t>동래구</t>
    <phoneticPr fontId="1" type="noConversion"/>
  </si>
  <si>
    <t>남구</t>
    <phoneticPr fontId="1" type="noConversion"/>
  </si>
  <si>
    <t>북구</t>
    <phoneticPr fontId="1" type="noConversion"/>
  </si>
  <si>
    <t>해운대구</t>
    <phoneticPr fontId="1" type="noConversion"/>
  </si>
  <si>
    <t>사하구</t>
    <phoneticPr fontId="1" type="noConversion"/>
  </si>
  <si>
    <t>금정구</t>
    <phoneticPr fontId="1" type="noConversion"/>
  </si>
  <si>
    <t>강서구</t>
    <phoneticPr fontId="1" type="noConversion"/>
  </si>
  <si>
    <t>연제구</t>
    <phoneticPr fontId="1" type="noConversion"/>
  </si>
  <si>
    <t>수영구</t>
    <phoneticPr fontId="1" type="noConversion"/>
  </si>
  <si>
    <t>사상구</t>
    <phoneticPr fontId="1" type="noConversion"/>
  </si>
  <si>
    <t>기장군</t>
    <phoneticPr fontId="1" type="noConversion"/>
  </si>
  <si>
    <t>구포동 1041-1(현재 지역주택조합사업 추진중으로 시장철거)</t>
    <phoneticPr fontId="5" type="noConversion"/>
  </si>
  <si>
    <t>수영구 수영로725번길 36(수영동)외</t>
    <phoneticPr fontId="1" type="noConversion"/>
  </si>
  <si>
    <t>수영구 수영로603번길 22-8(광안동)</t>
    <phoneticPr fontId="1" type="noConversion"/>
  </si>
  <si>
    <t>010-5513-7978</t>
    <phoneticPr fontId="6" type="noConversion"/>
  </si>
  <si>
    <t>우병찬</t>
    <phoneticPr fontId="5" type="noConversion"/>
  </si>
  <si>
    <t>박옥희</t>
    <phoneticPr fontId="1" type="noConversion"/>
  </si>
  <si>
    <t>김영복 임시회장</t>
    <phoneticPr fontId="1" type="noConversion"/>
  </si>
  <si>
    <t>동래구</t>
    <phoneticPr fontId="1" type="noConversion"/>
  </si>
  <si>
    <t>안락오거리 골목형상점가</t>
    <phoneticPr fontId="1" type="noConversion"/>
  </si>
  <si>
    <t>안락동 425-4</t>
    <phoneticPr fontId="1" type="noConversion"/>
  </si>
  <si>
    <t>안락오거리골목형상점가상인회</t>
    <phoneticPr fontId="1" type="noConversion"/>
  </si>
  <si>
    <t>문광식</t>
    <phoneticPr fontId="5" type="noConversion"/>
  </si>
  <si>
    <t>524-8253</t>
    <phoneticPr fontId="1" type="noConversion"/>
  </si>
  <si>
    <t>농,축,수산물</t>
    <phoneticPr fontId="1" type="noConversion"/>
  </si>
  <si>
    <t>2022.1.6.</t>
    <phoneticPr fontId="5" type="noConversion"/>
  </si>
  <si>
    <t>동구</t>
    <phoneticPr fontId="1" type="noConversion"/>
  </si>
  <si>
    <t>수정4동골목시장</t>
    <phoneticPr fontId="1" type="noConversion"/>
  </si>
  <si>
    <t>망양로689번길 2 일원</t>
    <phoneticPr fontId="1" type="noConversion"/>
  </si>
  <si>
    <t>수정4동골목시장상인회</t>
    <phoneticPr fontId="1" type="noConversion"/>
  </si>
  <si>
    <t>김성철</t>
    <phoneticPr fontId="1" type="noConversion"/>
  </si>
  <si>
    <t>010-8515-5428</t>
    <phoneticPr fontId="1" type="noConversion"/>
  </si>
  <si>
    <t>식품, 잡화 등</t>
    <phoneticPr fontId="1" type="noConversion"/>
  </si>
  <si>
    <t>2021.12.20.</t>
    <phoneticPr fontId="1" type="noConversion"/>
  </si>
  <si>
    <t>주거</t>
    <phoneticPr fontId="1" type="noConversion"/>
  </si>
  <si>
    <t>골목형</t>
    <phoneticPr fontId="1" type="noConversion"/>
  </si>
  <si>
    <t>13개 = 상가형5, 골목형7, 지하도상가1</t>
    <phoneticPr fontId="1" type="noConversion"/>
  </si>
  <si>
    <t>16개 = 상가형12, 골목형3, 혼합형1</t>
    <phoneticPr fontId="1" type="noConversion"/>
  </si>
  <si>
    <t>224개=상가형123,골목형87,혼합형7,지하도상가7</t>
    <phoneticPr fontId="1" type="noConversion"/>
  </si>
  <si>
    <t>골목형상점가</t>
    <phoneticPr fontId="1" type="noConversion"/>
  </si>
  <si>
    <t>골목형상점가</t>
    <phoneticPr fontId="1" type="noConversion"/>
  </si>
  <si>
    <t>골목형상점가</t>
    <phoneticPr fontId="5" type="noConversion"/>
  </si>
  <si>
    <t>13개 = 인정9, 상점가3, 골목형상점가1, 미등록1</t>
    <phoneticPr fontId="1" type="noConversion"/>
  </si>
  <si>
    <t>16개 = 등록11, 골목형상점가1, 인정5</t>
    <phoneticPr fontId="1" type="noConversion"/>
  </si>
  <si>
    <t>224개=인정191, 상점가14, 골목형상점가2, 미등록19</t>
    <phoneticPr fontId="1" type="noConversion"/>
  </si>
  <si>
    <t>※ 골목형 상점가(+2, 수정4동 골목시장, 안락오거리골목형상가)</t>
    <phoneticPr fontId="1" type="noConversion"/>
  </si>
  <si>
    <t>※ 미등록(+2, 연제구 토곡시장, 연산6동골목시장)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</si>
</sst>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_);[Red]\(#,##0\)"/>
    <numFmt numFmtId="178" formatCode="_-* #,##0_-;\-* #,##0_-;_-* &quot;-&quot;??_-;_-@_-"/>
    <numFmt numFmtId="179" formatCode="#,##0.0_);[Red]\(#,##0.0\)"/>
    <numFmt numFmtId="180" formatCode="_-* #,##0.00_-;\-* #,##0.00_-;_-* &quot;-&quot;_-;_-@_-"/>
  </numFmts>
  <fonts count="3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9"/>
      <color indexed="81"/>
      <name val="Tahoma"/>
      <family val="2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6"/>
      <color theme="1"/>
      <name val="HY견고딕"/>
      <family val="1"/>
      <charset val="129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2"/>
      <color theme="1"/>
      <name val="돋움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theme="1"/>
      <name val="굴림"/>
      <family val="3"/>
      <charset val="129"/>
    </font>
    <font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10"/>
      <color rgb="FF0000FF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sz val="10"/>
      <color rgb="FF0000FF"/>
      <name val="돋움"/>
      <family val="3"/>
      <charset val="129"/>
    </font>
    <font>
      <sz val="10"/>
      <color rgb="FFFF0000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FF0000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77">
    <xf numFmtId="0" fontId="0" fillId="0" borderId="0" xfId="0">
      <alignment vertical="center"/>
    </xf>
    <xf numFmtId="0" fontId="11" fillId="3" borderId="1" xfId="5" applyFont="1" applyFill="1" applyBorder="1" applyAlignment="1">
      <alignment horizontal="center" vertical="center" wrapText="1"/>
    </xf>
    <xf numFmtId="177" fontId="11" fillId="3" borderId="1" xfId="5" applyNumberFormat="1" applyFont="1" applyFill="1" applyBorder="1" applyAlignment="1">
      <alignment horizontal="center" vertical="center" wrapText="1"/>
    </xf>
    <xf numFmtId="176" fontId="10" fillId="0" borderId="1" xfId="5" applyNumberFormat="1" applyFont="1" applyFill="1" applyBorder="1" applyAlignment="1">
      <alignment horizontal="center" vertical="center" wrapText="1" shrinkToFit="1"/>
    </xf>
    <xf numFmtId="0" fontId="11" fillId="5" borderId="4" xfId="5" applyFont="1" applyFill="1" applyBorder="1" applyAlignment="1">
      <alignment horizontal="center" vertical="center"/>
    </xf>
    <xf numFmtId="0" fontId="11" fillId="5" borderId="1" xfId="5" applyFont="1" applyFill="1" applyBorder="1" applyAlignment="1">
      <alignment horizontal="center" vertical="center" wrapText="1"/>
    </xf>
    <xf numFmtId="176" fontId="11" fillId="5" borderId="1" xfId="5" applyNumberFormat="1" applyFont="1" applyFill="1" applyBorder="1" applyAlignment="1">
      <alignment horizontal="center" vertical="center" wrapText="1"/>
    </xf>
    <xf numFmtId="176" fontId="11" fillId="5" borderId="1" xfId="5" applyNumberFormat="1" applyFont="1" applyFill="1" applyBorder="1" applyAlignment="1">
      <alignment horizontal="center" vertical="center" shrinkToFit="1"/>
    </xf>
    <xf numFmtId="43" fontId="11" fillId="5" borderId="1" xfId="5" applyNumberFormat="1" applyFont="1" applyFill="1" applyBorder="1" applyAlignment="1">
      <alignment horizontal="center" vertical="center" wrapText="1"/>
    </xf>
    <xf numFmtId="0" fontId="11" fillId="0" borderId="0" xfId="5" applyFont="1" applyFill="1">
      <alignment vertical="center"/>
    </xf>
    <xf numFmtId="0" fontId="10" fillId="0" borderId="0" xfId="5" applyFont="1" applyFill="1" applyAlignment="1">
      <alignment horizontal="center" vertical="center"/>
    </xf>
    <xf numFmtId="0" fontId="10" fillId="0" borderId="0" xfId="5" applyFont="1" applyFill="1">
      <alignment vertical="center"/>
    </xf>
    <xf numFmtId="41" fontId="11" fillId="5" borderId="1" xfId="11" applyFont="1" applyFill="1" applyBorder="1" applyAlignment="1">
      <alignment horizontal="center" vertical="center" wrapText="1"/>
    </xf>
    <xf numFmtId="41" fontId="11" fillId="3" borderId="1" xfId="11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shrinkToFit="1"/>
    </xf>
    <xf numFmtId="41" fontId="10" fillId="0" borderId="1" xfId="11" applyFont="1" applyFill="1" applyBorder="1" applyAlignment="1">
      <alignment horizontal="center" vertical="center" shrinkToFit="1"/>
    </xf>
    <xf numFmtId="0" fontId="10" fillId="0" borderId="7" xfId="5" applyFont="1" applyFill="1" applyBorder="1" applyAlignment="1">
      <alignment horizontal="center" vertical="center"/>
    </xf>
    <xf numFmtId="0" fontId="11" fillId="0" borderId="0" xfId="5" applyFont="1" applyFill="1" applyAlignment="1">
      <alignment horizontal="center" vertical="center"/>
    </xf>
    <xf numFmtId="0" fontId="10" fillId="2" borderId="1" xfId="5" applyFont="1" applyFill="1" applyBorder="1" applyAlignment="1">
      <alignment horizontal="center" vertical="center" shrinkToFit="1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 shrinkToFit="1"/>
    </xf>
    <xf numFmtId="0" fontId="15" fillId="0" borderId="0" xfId="5" applyFont="1" applyFill="1">
      <alignment vertical="center"/>
    </xf>
    <xf numFmtId="0" fontId="8" fillId="0" borderId="0" xfId="0" applyFont="1">
      <alignment vertical="center"/>
    </xf>
    <xf numFmtId="0" fontId="10" fillId="0" borderId="0" xfId="5" applyFont="1" applyFill="1" applyBorder="1" applyAlignment="1">
      <alignment horizontal="center" vertical="center"/>
    </xf>
    <xf numFmtId="0" fontId="10" fillId="0" borderId="2" xfId="5" applyFont="1" applyFill="1" applyBorder="1" applyAlignment="1">
      <alignment horizontal="center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6" applyFont="1" applyFill="1" applyAlignment="1">
      <alignment horizontal="center" vertical="center"/>
    </xf>
    <xf numFmtId="0" fontId="10" fillId="0" borderId="0" xfId="7" applyFont="1" applyFill="1" applyAlignment="1">
      <alignment horizontal="center" vertical="center"/>
    </xf>
    <xf numFmtId="0" fontId="10" fillId="0" borderId="0" xfId="6" applyFont="1" applyFill="1" applyBorder="1">
      <alignment vertical="center"/>
    </xf>
    <xf numFmtId="0" fontId="10" fillId="0" borderId="0" xfId="6" applyFont="1" applyFill="1">
      <alignment vertical="center"/>
    </xf>
    <xf numFmtId="176" fontId="10" fillId="0" borderId="0" xfId="6" applyNumberFormat="1" applyFont="1" applyFill="1" applyBorder="1" applyAlignment="1">
      <alignment horizontal="center" vertical="center" shrinkToFit="1"/>
    </xf>
    <xf numFmtId="0" fontId="10" fillId="0" borderId="0" xfId="6" applyNumberFormat="1" applyFont="1" applyFill="1" applyBorder="1" applyAlignment="1">
      <alignment horizontal="center" vertical="center" shrinkToFit="1"/>
    </xf>
    <xf numFmtId="0" fontId="10" fillId="0" borderId="3" xfId="5" applyFont="1" applyFill="1" applyBorder="1" applyAlignment="1">
      <alignment horizontal="center" vertical="center" shrinkToFit="1"/>
    </xf>
    <xf numFmtId="0" fontId="10" fillId="0" borderId="1" xfId="2" applyFont="1" applyFill="1" applyBorder="1" applyAlignment="1">
      <alignment horizontal="center" vertical="center" shrinkToFit="1"/>
    </xf>
    <xf numFmtId="0" fontId="10" fillId="3" borderId="1" xfId="5" applyFont="1" applyFill="1" applyBorder="1" applyAlignment="1">
      <alignment horizontal="center" vertical="center" shrinkToFit="1"/>
    </xf>
    <xf numFmtId="41" fontId="10" fillId="2" borderId="1" xfId="11" applyFont="1" applyFill="1" applyBorder="1" applyAlignment="1">
      <alignment horizontal="center" vertical="center" shrinkToFit="1"/>
    </xf>
    <xf numFmtId="0" fontId="10" fillId="2" borderId="1" xfId="2" applyFont="1" applyFill="1" applyBorder="1" applyAlignment="1">
      <alignment horizontal="center" vertical="center" shrinkToFit="1"/>
    </xf>
    <xf numFmtId="0" fontId="10" fillId="2" borderId="0" xfId="5" applyFont="1" applyFill="1" applyAlignment="1">
      <alignment horizontal="center" vertical="center"/>
    </xf>
    <xf numFmtId="177" fontId="11" fillId="3" borderId="1" xfId="5" applyNumberFormat="1" applyFont="1" applyFill="1" applyBorder="1" applyAlignment="1">
      <alignment horizontal="center" vertical="center" shrinkToFit="1"/>
    </xf>
    <xf numFmtId="41" fontId="10" fillId="0" borderId="1" xfId="11" applyNumberFormat="1" applyFont="1" applyFill="1" applyBorder="1" applyAlignment="1">
      <alignment horizontal="center" vertical="center" shrinkToFit="1"/>
    </xf>
    <xf numFmtId="0" fontId="11" fillId="3" borderId="1" xfId="5" applyFont="1" applyFill="1" applyBorder="1" applyAlignment="1">
      <alignment horizontal="center" vertical="center" shrinkToFit="1"/>
    </xf>
    <xf numFmtId="0" fontId="21" fillId="0" borderId="0" xfId="5" applyFont="1" applyFill="1" applyAlignment="1">
      <alignment horizontal="center" vertical="center"/>
    </xf>
    <xf numFmtId="0" fontId="21" fillId="0" borderId="0" xfId="5" applyFont="1" applyFill="1">
      <alignment vertical="center"/>
    </xf>
    <xf numFmtId="41" fontId="11" fillId="3" borderId="1" xfId="11" applyFont="1" applyFill="1" applyBorder="1" applyAlignment="1">
      <alignment horizontal="center" vertical="center" shrinkToFit="1"/>
    </xf>
    <xf numFmtId="0" fontId="11" fillId="3" borderId="0" xfId="5" applyFont="1" applyFill="1" applyAlignment="1">
      <alignment horizontal="center" vertical="center" shrinkToFit="1"/>
    </xf>
    <xf numFmtId="0" fontId="11" fillId="0" borderId="0" xfId="5" applyFont="1" applyFill="1" applyAlignment="1">
      <alignment horizontal="center" vertical="center" shrinkToFit="1"/>
    </xf>
    <xf numFmtId="0" fontId="11" fillId="4" borderId="1" xfId="5" applyFont="1" applyFill="1" applyBorder="1" applyAlignment="1">
      <alignment horizontal="center" vertical="center" shrinkToFit="1"/>
    </xf>
    <xf numFmtId="0" fontId="14" fillId="0" borderId="0" xfId="0" applyFont="1">
      <alignment vertical="center"/>
    </xf>
    <xf numFmtId="0" fontId="11" fillId="3" borderId="1" xfId="2" applyNumberFormat="1" applyFont="1" applyFill="1" applyBorder="1" applyAlignment="1">
      <alignment horizontal="center" vertical="center" shrinkToFit="1"/>
    </xf>
    <xf numFmtId="177" fontId="11" fillId="3" borderId="1" xfId="2" applyNumberFormat="1" applyFont="1" applyFill="1" applyBorder="1" applyAlignment="1">
      <alignment horizontal="center" vertical="center" shrinkToFit="1"/>
    </xf>
    <xf numFmtId="0" fontId="10" fillId="0" borderId="8" xfId="5" applyFont="1" applyFill="1" applyBorder="1" applyAlignment="1">
      <alignment horizontal="center" vertical="center"/>
    </xf>
    <xf numFmtId="0" fontId="11" fillId="0" borderId="0" xfId="2" applyNumberFormat="1" applyFont="1" applyFill="1" applyAlignment="1">
      <alignment horizontal="center" vertical="center"/>
    </xf>
    <xf numFmtId="41" fontId="11" fillId="3" borderId="1" xfId="9" applyFont="1" applyFill="1" applyBorder="1" applyAlignment="1">
      <alignment horizontal="center" vertical="center" shrinkToFit="1"/>
    </xf>
    <xf numFmtId="0" fontId="11" fillId="3" borderId="1" xfId="6" applyFont="1" applyFill="1" applyBorder="1" applyAlignment="1">
      <alignment horizontal="center" vertical="center" shrinkToFit="1"/>
    </xf>
    <xf numFmtId="177" fontId="11" fillId="3" borderId="1" xfId="6" applyNumberFormat="1" applyFont="1" applyFill="1" applyBorder="1" applyAlignment="1">
      <alignment horizontal="center" vertical="center" shrinkToFit="1"/>
    </xf>
    <xf numFmtId="0" fontId="11" fillId="0" borderId="0" xfId="6" applyFont="1" applyFill="1">
      <alignment vertical="center"/>
    </xf>
    <xf numFmtId="0" fontId="11" fillId="3" borderId="1" xfId="5" applyFont="1" applyFill="1" applyBorder="1" applyAlignment="1">
      <alignment vertical="center" shrinkToFit="1"/>
    </xf>
    <xf numFmtId="177" fontId="11" fillId="3" borderId="1" xfId="5" applyNumberFormat="1" applyFont="1" applyFill="1" applyBorder="1" applyAlignment="1">
      <alignment vertical="center" shrinkToFit="1"/>
    </xf>
    <xf numFmtId="177" fontId="21" fillId="0" borderId="0" xfId="5" applyNumberFormat="1" applyFont="1" applyFill="1" applyAlignment="1">
      <alignment horizontal="center" vertical="center"/>
    </xf>
    <xf numFmtId="41" fontId="21" fillId="0" borderId="0" xfId="11" applyFont="1" applyFill="1">
      <alignment vertical="center"/>
    </xf>
    <xf numFmtId="176" fontId="21" fillId="0" borderId="0" xfId="5" applyNumberFormat="1" applyFont="1" applyFill="1" applyAlignment="1">
      <alignment horizontal="center" vertical="center"/>
    </xf>
    <xf numFmtId="0" fontId="10" fillId="0" borderId="1" xfId="5" applyFont="1" applyFill="1" applyBorder="1" applyAlignment="1">
      <alignment horizontal="center" vertical="center" wrapText="1" shrinkToFit="1"/>
    </xf>
    <xf numFmtId="41" fontId="10" fillId="2" borderId="1" xfId="11" applyNumberFormat="1" applyFont="1" applyFill="1" applyBorder="1" applyAlignment="1">
      <alignment horizontal="center" vertical="center" shrinkToFit="1"/>
    </xf>
    <xf numFmtId="0" fontId="10" fillId="2" borderId="1" xfId="5" applyFont="1" applyFill="1" applyBorder="1" applyAlignment="1">
      <alignment horizontal="center" vertical="center" wrapText="1" shrinkToFit="1"/>
    </xf>
    <xf numFmtId="0" fontId="10" fillId="0" borderId="9" xfId="5" applyFont="1" applyFill="1" applyBorder="1" applyAlignment="1">
      <alignment horizontal="center" vertical="center" shrinkToFit="1"/>
    </xf>
    <xf numFmtId="0" fontId="10" fillId="2" borderId="9" xfId="5" applyFont="1" applyFill="1" applyBorder="1" applyAlignment="1">
      <alignment horizontal="center" vertical="center" shrinkToFit="1"/>
    </xf>
    <xf numFmtId="41" fontId="10" fillId="2" borderId="9" xfId="11" applyFont="1" applyFill="1" applyBorder="1" applyAlignment="1">
      <alignment horizontal="center" vertical="center" shrinkToFit="1"/>
    </xf>
    <xf numFmtId="41" fontId="10" fillId="2" borderId="9" xfId="11" applyNumberFormat="1" applyFont="1" applyFill="1" applyBorder="1" applyAlignment="1">
      <alignment horizontal="center" vertical="center" shrinkToFit="1"/>
    </xf>
    <xf numFmtId="0" fontId="10" fillId="0" borderId="2" xfId="5" applyFont="1" applyFill="1" applyBorder="1" applyAlignment="1">
      <alignment horizontal="center" vertical="center" shrinkToFit="1"/>
    </xf>
    <xf numFmtId="0" fontId="10" fillId="2" borderId="2" xfId="5" applyFont="1" applyFill="1" applyBorder="1" applyAlignment="1">
      <alignment horizontal="center" vertical="center" shrinkToFit="1"/>
    </xf>
    <xf numFmtId="41" fontId="10" fillId="2" borderId="2" xfId="11" applyFont="1" applyFill="1" applyBorder="1" applyAlignment="1">
      <alignment horizontal="center" vertical="center" shrinkToFit="1"/>
    </xf>
    <xf numFmtId="0" fontId="10" fillId="0" borderId="11" xfId="5" applyFont="1" applyFill="1" applyBorder="1" applyAlignment="1">
      <alignment horizontal="center" vertical="center" shrinkToFit="1"/>
    </xf>
    <xf numFmtId="176" fontId="10" fillId="6" borderId="1" xfId="5" applyNumberFormat="1" applyFont="1" applyFill="1" applyBorder="1" applyAlignment="1">
      <alignment horizontal="center" vertical="center" wrapText="1"/>
    </xf>
    <xf numFmtId="0" fontId="10" fillId="6" borderId="9" xfId="5" applyFont="1" applyFill="1" applyBorder="1" applyAlignment="1">
      <alignment horizontal="center" vertical="center" shrinkToFit="1"/>
    </xf>
    <xf numFmtId="0" fontId="10" fillId="6" borderId="2" xfId="5" applyFont="1" applyFill="1" applyBorder="1" applyAlignment="1">
      <alignment horizontal="center" vertical="center" shrinkToFit="1"/>
    </xf>
    <xf numFmtId="176" fontId="21" fillId="6" borderId="0" xfId="5" applyNumberFormat="1" applyFont="1" applyFill="1" applyAlignment="1">
      <alignment horizontal="center" vertical="center"/>
    </xf>
    <xf numFmtId="0" fontId="11" fillId="0" borderId="7" xfId="5" applyFont="1" applyFill="1" applyBorder="1">
      <alignment vertical="center"/>
    </xf>
    <xf numFmtId="0" fontId="11" fillId="0" borderId="7" xfId="5" applyFont="1" applyFill="1" applyBorder="1" applyAlignment="1">
      <alignment horizontal="center" vertical="center" shrinkToFit="1"/>
    </xf>
    <xf numFmtId="0" fontId="15" fillId="0" borderId="7" xfId="5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3" borderId="0" xfId="5" applyFont="1" applyFill="1" applyAlignment="1">
      <alignment horizontal="center" vertical="center" wrapText="1"/>
    </xf>
    <xf numFmtId="0" fontId="11" fillId="3" borderId="13" xfId="5" applyFont="1" applyFill="1" applyBorder="1" applyAlignment="1">
      <alignment horizontal="center" vertical="center" shrinkToFit="1"/>
    </xf>
    <xf numFmtId="0" fontId="11" fillId="3" borderId="14" xfId="5" applyFont="1" applyFill="1" applyBorder="1" applyAlignment="1">
      <alignment horizontal="center" vertical="center" shrinkToFit="1"/>
    </xf>
    <xf numFmtId="0" fontId="11" fillId="3" borderId="10" xfId="5" applyFont="1" applyFill="1" applyBorder="1" applyAlignment="1">
      <alignment horizontal="center" vertical="center" shrinkToFit="1"/>
    </xf>
    <xf numFmtId="0" fontId="11" fillId="3" borderId="9" xfId="5" applyFont="1" applyFill="1" applyBorder="1" applyAlignment="1">
      <alignment horizontal="center" vertical="center" shrinkToFit="1"/>
    </xf>
    <xf numFmtId="0" fontId="10" fillId="0" borderId="1" xfId="5" applyFont="1" applyFill="1" applyBorder="1" applyAlignment="1">
      <alignment horizontal="center" vertical="center"/>
    </xf>
    <xf numFmtId="176" fontId="10" fillId="0" borderId="1" xfId="5" applyNumberFormat="1" applyFont="1" applyFill="1" applyBorder="1" applyAlignment="1">
      <alignment horizontal="center" vertical="center"/>
    </xf>
    <xf numFmtId="176" fontId="10" fillId="0" borderId="1" xfId="5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78" fontId="11" fillId="5" borderId="1" xfId="5" applyNumberFormat="1" applyFont="1" applyFill="1" applyBorder="1" applyAlignment="1">
      <alignment horizontal="center" vertical="center" wrapText="1"/>
    </xf>
    <xf numFmtId="0" fontId="25" fillId="0" borderId="0" xfId="5" applyFont="1" applyFill="1">
      <alignment vertical="center"/>
    </xf>
    <xf numFmtId="176" fontId="25" fillId="0" borderId="0" xfId="5" applyNumberFormat="1" applyFont="1" applyFill="1" applyAlignment="1">
      <alignment horizontal="center" vertical="center"/>
    </xf>
    <xf numFmtId="176" fontId="25" fillId="6" borderId="0" xfId="5" applyNumberFormat="1" applyFont="1" applyFill="1" applyAlignment="1">
      <alignment horizontal="center" vertical="center"/>
    </xf>
    <xf numFmtId="0" fontId="25" fillId="0" borderId="0" xfId="5" applyFont="1" applyFill="1" applyAlignment="1">
      <alignment horizontal="center" vertical="center"/>
    </xf>
    <xf numFmtId="0" fontId="26" fillId="0" borderId="1" xfId="5" applyFont="1" applyFill="1" applyBorder="1" applyAlignment="1">
      <alignment horizontal="center" vertical="center" shrinkToFit="1"/>
    </xf>
    <xf numFmtId="0" fontId="10" fillId="0" borderId="5" xfId="5" applyFont="1" applyFill="1" applyBorder="1" applyAlignment="1">
      <alignment horizontal="left" vertical="center"/>
    </xf>
    <xf numFmtId="0" fontId="10" fillId="0" borderId="16" xfId="5" applyFont="1" applyFill="1" applyBorder="1" applyAlignment="1">
      <alignment horizontal="center" vertical="center" shrinkToFit="1"/>
    </xf>
    <xf numFmtId="0" fontId="23" fillId="0" borderId="0" xfId="5" applyFont="1" applyFill="1">
      <alignment vertical="center"/>
    </xf>
    <xf numFmtId="177" fontId="23" fillId="0" borderId="0" xfId="5" applyNumberFormat="1" applyFont="1" applyFill="1" applyAlignment="1">
      <alignment horizontal="center" vertical="center"/>
    </xf>
    <xf numFmtId="41" fontId="23" fillId="0" borderId="0" xfId="11" applyFont="1" applyFill="1">
      <alignment vertical="center"/>
    </xf>
    <xf numFmtId="177" fontId="11" fillId="3" borderId="9" xfId="5" applyNumberFormat="1" applyFont="1" applyFill="1" applyBorder="1" applyAlignment="1">
      <alignment horizontal="center" vertical="center" shrinkToFit="1"/>
    </xf>
    <xf numFmtId="0" fontId="10" fillId="0" borderId="1" xfId="5" applyFont="1" applyFill="1" applyBorder="1" applyAlignment="1">
      <alignment horizontal="center" vertical="center" shrinkToFit="1"/>
    </xf>
    <xf numFmtId="41" fontId="10" fillId="0" borderId="1" xfId="11" applyFont="1" applyFill="1" applyBorder="1" applyAlignment="1">
      <alignment horizontal="center" vertical="center" shrinkToFit="1"/>
    </xf>
    <xf numFmtId="176" fontId="10" fillId="0" borderId="1" xfId="5" applyNumberFormat="1" applyFont="1" applyFill="1" applyBorder="1" applyAlignment="1">
      <alignment horizontal="center" vertical="center" shrinkToFit="1"/>
    </xf>
    <xf numFmtId="0" fontId="10" fillId="2" borderId="1" xfId="5" applyFont="1" applyFill="1" applyBorder="1" applyAlignment="1">
      <alignment horizontal="center" vertical="center" shrinkToFit="1"/>
    </xf>
    <xf numFmtId="41" fontId="10" fillId="2" borderId="1" xfId="11" applyFont="1" applyFill="1" applyBorder="1" applyAlignment="1">
      <alignment horizontal="center" vertical="center" shrinkToFit="1"/>
    </xf>
    <xf numFmtId="0" fontId="10" fillId="0" borderId="0" xfId="5" applyFont="1" applyFill="1" applyAlignment="1">
      <alignment horizontal="left" vertical="center"/>
    </xf>
    <xf numFmtId="0" fontId="10" fillId="0" borderId="10" xfId="5" applyFont="1" applyFill="1" applyBorder="1" applyAlignment="1">
      <alignment horizontal="center" vertical="center" shrinkToFit="1"/>
    </xf>
    <xf numFmtId="0" fontId="10" fillId="0" borderId="1" xfId="5" applyFont="1" applyFill="1" applyBorder="1" applyAlignment="1">
      <alignment horizontal="center" vertical="center" wrapText="1" shrinkToFit="1"/>
    </xf>
    <xf numFmtId="41" fontId="10" fillId="2" borderId="1" xfId="11" applyNumberFormat="1" applyFont="1" applyFill="1" applyBorder="1" applyAlignment="1">
      <alignment horizontal="center" vertical="center" shrinkToFit="1"/>
    </xf>
    <xf numFmtId="0" fontId="10" fillId="2" borderId="1" xfId="5" applyFont="1" applyFill="1" applyBorder="1" applyAlignment="1">
      <alignment horizontal="center" vertical="center" wrapText="1" shrinkToFit="1"/>
    </xf>
    <xf numFmtId="0" fontId="10" fillId="2" borderId="9" xfId="5" applyFont="1" applyFill="1" applyBorder="1" applyAlignment="1">
      <alignment horizontal="center" vertical="center" shrinkToFit="1"/>
    </xf>
    <xf numFmtId="176" fontId="10" fillId="6" borderId="1" xfId="5" applyNumberFormat="1" applyFont="1" applyFill="1" applyBorder="1" applyAlignment="1">
      <alignment horizontal="center" vertical="center" shrinkToFit="1"/>
    </xf>
    <xf numFmtId="0" fontId="10" fillId="6" borderId="1" xfId="5" applyFont="1" applyFill="1" applyBorder="1" applyAlignment="1">
      <alignment horizontal="center" vertical="center" shrinkToFit="1"/>
    </xf>
    <xf numFmtId="0" fontId="10" fillId="0" borderId="11" xfId="5" applyFont="1" applyFill="1" applyBorder="1" applyAlignment="1">
      <alignment horizontal="center" vertical="center" shrinkToFit="1"/>
    </xf>
    <xf numFmtId="41" fontId="10" fillId="0" borderId="11" xfId="11" applyFont="1" applyFill="1" applyBorder="1" applyAlignment="1">
      <alignment horizontal="center" vertical="center" shrinkToFit="1"/>
    </xf>
    <xf numFmtId="0" fontId="10" fillId="2" borderId="11" xfId="5" applyFont="1" applyFill="1" applyBorder="1" applyAlignment="1">
      <alignment horizontal="center" vertical="center" shrinkToFit="1"/>
    </xf>
    <xf numFmtId="0" fontId="10" fillId="6" borderId="11" xfId="5" applyFont="1" applyFill="1" applyBorder="1" applyAlignment="1">
      <alignment horizontal="center" vertical="center" shrinkToFit="1"/>
    </xf>
    <xf numFmtId="0" fontId="10" fillId="2" borderId="10" xfId="5" applyFont="1" applyFill="1" applyBorder="1" applyAlignment="1">
      <alignment horizontal="center" vertical="center" shrinkToFit="1"/>
    </xf>
    <xf numFmtId="0" fontId="23" fillId="0" borderId="1" xfId="0" applyFont="1" applyBorder="1" applyAlignment="1">
      <alignment horizontal="center" vertical="center"/>
    </xf>
    <xf numFmtId="177" fontId="10" fillId="2" borderId="1" xfId="5" applyNumberFormat="1" applyFont="1" applyFill="1" applyBorder="1" applyAlignment="1">
      <alignment horizontal="center" vertical="center" shrinkToFit="1"/>
    </xf>
    <xf numFmtId="0" fontId="10" fillId="2" borderId="4" xfId="5" applyFont="1" applyFill="1" applyBorder="1" applyAlignment="1">
      <alignment horizontal="center" vertical="center" shrinkToFit="1"/>
    </xf>
    <xf numFmtId="0" fontId="10" fillId="2" borderId="3" xfId="5" applyFont="1" applyFill="1" applyBorder="1" applyAlignment="1">
      <alignment horizontal="center" vertical="center" shrinkToFit="1"/>
    </xf>
    <xf numFmtId="0" fontId="24" fillId="0" borderId="12" xfId="0" applyFont="1" applyBorder="1" applyAlignment="1">
      <alignment horizontal="center" vertical="center" shrinkToFit="1"/>
    </xf>
    <xf numFmtId="0" fontId="10" fillId="2" borderId="5" xfId="5" applyFont="1" applyFill="1" applyBorder="1" applyAlignment="1">
      <alignment horizontal="center" vertical="center" shrinkToFit="1"/>
    </xf>
    <xf numFmtId="0" fontId="10" fillId="2" borderId="0" xfId="5" applyFont="1" applyFill="1" applyBorder="1" applyAlignment="1">
      <alignment horizontal="center" vertical="center" shrinkToFit="1"/>
    </xf>
    <xf numFmtId="0" fontId="24" fillId="2" borderId="1" xfId="5" applyNumberFormat="1" applyFont="1" applyFill="1" applyBorder="1" applyAlignment="1">
      <alignment horizontal="center" vertical="center" shrinkToFit="1"/>
    </xf>
    <xf numFmtId="0" fontId="26" fillId="0" borderId="0" xfId="5" applyFont="1" applyFill="1" applyAlignment="1">
      <alignment horizontal="center" vertical="center"/>
    </xf>
    <xf numFmtId="0" fontId="26" fillId="0" borderId="0" xfId="5" applyFont="1" applyFill="1">
      <alignment vertical="center"/>
    </xf>
    <xf numFmtId="179" fontId="10" fillId="2" borderId="1" xfId="11" applyNumberFormat="1" applyFont="1" applyFill="1" applyBorder="1" applyAlignment="1">
      <alignment horizontal="right" vertical="center" shrinkToFit="1"/>
    </xf>
    <xf numFmtId="0" fontId="11" fillId="6" borderId="1" xfId="5" applyFont="1" applyFill="1" applyBorder="1" applyAlignment="1">
      <alignment horizontal="center" vertical="center" shrinkToFit="1"/>
    </xf>
    <xf numFmtId="0" fontId="10" fillId="0" borderId="1" xfId="5" applyFont="1" applyFill="1" applyBorder="1" applyAlignment="1" applyProtection="1">
      <alignment horizontal="center" vertical="center" shrinkToFit="1"/>
      <protection locked="0"/>
    </xf>
    <xf numFmtId="0" fontId="10" fillId="0" borderId="7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0" borderId="8" xfId="5" applyFont="1" applyFill="1" applyBorder="1" applyAlignment="1">
      <alignment horizontal="center" vertical="center" shrinkToFit="1"/>
    </xf>
    <xf numFmtId="0" fontId="21" fillId="2" borderId="8" xfId="5" applyFont="1" applyFill="1" applyBorder="1" applyAlignment="1">
      <alignment horizontal="center" vertical="center"/>
    </xf>
    <xf numFmtId="0" fontId="11" fillId="3" borderId="2" xfId="5" applyFont="1" applyFill="1" applyBorder="1" applyAlignment="1">
      <alignment horizontal="center" vertical="center" shrinkToFit="1"/>
    </xf>
    <xf numFmtId="41" fontId="11" fillId="3" borderId="2" xfId="11" applyFont="1" applyFill="1" applyBorder="1" applyAlignment="1">
      <alignment horizontal="center" vertical="center" shrinkToFit="1"/>
    </xf>
    <xf numFmtId="177" fontId="11" fillId="3" borderId="2" xfId="5" applyNumberFormat="1" applyFont="1" applyFill="1" applyBorder="1" applyAlignment="1">
      <alignment horizontal="center" vertical="center" shrinkToFit="1"/>
    </xf>
    <xf numFmtId="0" fontId="11" fillId="4" borderId="9" xfId="5" applyFont="1" applyFill="1" applyBorder="1" applyAlignment="1">
      <alignment horizontal="center" vertical="center" shrinkToFit="1"/>
    </xf>
    <xf numFmtId="41" fontId="11" fillId="4" borderId="9" xfId="11" applyFont="1" applyFill="1" applyBorder="1" applyAlignment="1">
      <alignment horizontal="center" vertical="center" shrinkToFit="1"/>
    </xf>
    <xf numFmtId="177" fontId="11" fillId="4" borderId="9" xfId="5" applyNumberFormat="1" applyFont="1" applyFill="1" applyBorder="1" applyAlignment="1">
      <alignment horizontal="center" vertical="center" shrinkToFit="1"/>
    </xf>
    <xf numFmtId="0" fontId="21" fillId="2" borderId="1" xfId="5" applyFont="1" applyFill="1" applyBorder="1" applyAlignment="1">
      <alignment horizontal="center" vertical="center" shrinkToFit="1"/>
    </xf>
    <xf numFmtId="0" fontId="21" fillId="2" borderId="1" xfId="5" applyFont="1" applyFill="1" applyBorder="1" applyAlignment="1">
      <alignment vertical="center" shrinkToFit="1"/>
    </xf>
    <xf numFmtId="179" fontId="21" fillId="2" borderId="1" xfId="5" applyNumberFormat="1" applyFont="1" applyFill="1" applyBorder="1" applyAlignment="1">
      <alignment horizontal="right" vertical="center"/>
    </xf>
    <xf numFmtId="0" fontId="21" fillId="2" borderId="1" xfId="5" applyFont="1" applyFill="1" applyBorder="1" applyAlignment="1">
      <alignment horizontal="center" vertical="center"/>
    </xf>
    <xf numFmtId="41" fontId="21" fillId="2" borderId="1" xfId="11" applyFont="1" applyFill="1" applyBorder="1">
      <alignment vertical="center"/>
    </xf>
    <xf numFmtId="176" fontId="21" fillId="2" borderId="1" xfId="5" applyNumberFormat="1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vertical="center" shrinkToFit="1"/>
    </xf>
    <xf numFmtId="0" fontId="21" fillId="0" borderId="1" xfId="5" applyFont="1" applyFill="1" applyBorder="1">
      <alignment vertical="center"/>
    </xf>
    <xf numFmtId="179" fontId="21" fillId="0" borderId="1" xfId="5" applyNumberFormat="1" applyFont="1" applyFill="1" applyBorder="1" applyAlignment="1">
      <alignment horizontal="right" vertical="center"/>
    </xf>
    <xf numFmtId="41" fontId="21" fillId="0" borderId="1" xfId="11" applyFont="1" applyFill="1" applyBorder="1">
      <alignment vertical="center"/>
    </xf>
    <xf numFmtId="176" fontId="21" fillId="0" borderId="1" xfId="5" applyNumberFormat="1" applyFont="1" applyFill="1" applyBorder="1" applyAlignment="1">
      <alignment horizontal="center" vertical="center"/>
    </xf>
    <xf numFmtId="176" fontId="21" fillId="6" borderId="1" xfId="5" applyNumberFormat="1" applyFont="1" applyFill="1" applyBorder="1" applyAlignment="1">
      <alignment horizontal="center" vertical="center"/>
    </xf>
    <xf numFmtId="0" fontId="27" fillId="6" borderId="11" xfId="5" applyFont="1" applyFill="1" applyBorder="1" applyAlignment="1">
      <alignment horizontal="center" vertical="center" shrinkToFit="1"/>
    </xf>
    <xf numFmtId="0" fontId="11" fillId="6" borderId="11" xfId="5" applyFont="1" applyFill="1" applyBorder="1" applyAlignment="1">
      <alignment horizontal="center" vertical="center" shrinkToFit="1"/>
    </xf>
    <xf numFmtId="0" fontId="10" fillId="0" borderId="20" xfId="5" applyFont="1" applyFill="1" applyBorder="1" applyAlignment="1">
      <alignment horizontal="center" vertical="center" shrinkToFit="1"/>
    </xf>
    <xf numFmtId="0" fontId="11" fillId="3" borderId="1" xfId="12" applyFont="1" applyFill="1" applyBorder="1" applyAlignment="1">
      <alignment horizontal="center" vertical="center" shrinkToFit="1"/>
    </xf>
    <xf numFmtId="177" fontId="11" fillId="3" borderId="1" xfId="12" applyNumberFormat="1" applyFont="1" applyFill="1" applyBorder="1" applyAlignment="1">
      <alignment horizontal="center" vertical="center" shrinkToFit="1"/>
    </xf>
    <xf numFmtId="0" fontId="11" fillId="3" borderId="1" xfId="5" applyFont="1" applyFill="1" applyBorder="1" applyAlignment="1">
      <alignment horizontal="center" vertical="center" shrinkToFit="1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1" fillId="0" borderId="8" xfId="5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80" fontId="10" fillId="0" borderId="1" xfId="11" applyNumberFormat="1" applyFont="1" applyFill="1" applyBorder="1" applyAlignment="1">
      <alignment horizontal="center" vertical="center" shrinkToFit="1"/>
    </xf>
    <xf numFmtId="0" fontId="29" fillId="0" borderId="1" xfId="5" applyFont="1" applyFill="1" applyBorder="1" applyAlignment="1">
      <alignment horizontal="center" vertical="center" shrinkToFit="1"/>
    </xf>
    <xf numFmtId="0" fontId="10" fillId="0" borderId="0" xfId="12" applyFont="1" applyFill="1" applyAlignment="1">
      <alignment horizontal="center" vertical="center"/>
    </xf>
    <xf numFmtId="0" fontId="10" fillId="0" borderId="0" xfId="12" applyFont="1" applyFill="1" applyBorder="1">
      <alignment vertical="center"/>
    </xf>
    <xf numFmtId="176" fontId="10" fillId="0" borderId="0" xfId="12" applyNumberFormat="1" applyFont="1" applyFill="1" applyBorder="1" applyAlignment="1">
      <alignment horizontal="center" vertical="center" shrinkToFit="1"/>
    </xf>
    <xf numFmtId="0" fontId="10" fillId="0" borderId="0" xfId="12" applyFont="1" applyFill="1">
      <alignment vertical="center"/>
    </xf>
    <xf numFmtId="0" fontId="10" fillId="0" borderId="5" xfId="5" applyFont="1" applyFill="1" applyBorder="1" applyAlignment="1">
      <alignment horizontal="center" vertical="center" shrinkToFit="1"/>
    </xf>
    <xf numFmtId="0" fontId="10" fillId="0" borderId="14" xfId="5" applyFont="1" applyFill="1" applyBorder="1" applyAlignment="1">
      <alignment horizontal="center" vertical="center" shrinkToFit="1"/>
    </xf>
    <xf numFmtId="41" fontId="29" fillId="0" borderId="1" xfId="11" applyFont="1" applyFill="1" applyBorder="1" applyAlignment="1">
      <alignment horizontal="center" vertical="center" shrinkToFit="1"/>
    </xf>
    <xf numFmtId="0" fontId="29" fillId="6" borderId="1" xfId="5" applyFont="1" applyFill="1" applyBorder="1" applyAlignment="1">
      <alignment horizontal="center" vertical="center" shrinkToFit="1"/>
    </xf>
    <xf numFmtId="0" fontId="29" fillId="2" borderId="1" xfId="5" applyFont="1" applyFill="1" applyBorder="1" applyAlignment="1">
      <alignment horizontal="center" vertical="center" shrinkToFit="1"/>
    </xf>
    <xf numFmtId="0" fontId="29" fillId="2" borderId="21" xfId="5" applyFont="1" applyFill="1" applyBorder="1" applyAlignment="1">
      <alignment horizontal="center" vertical="center" shrinkToFit="1"/>
    </xf>
    <xf numFmtId="0" fontId="10" fillId="0" borderId="22" xfId="5" applyFont="1" applyFill="1" applyBorder="1" applyAlignment="1">
      <alignment horizontal="center" vertical="center" shrinkToFit="1"/>
    </xf>
    <xf numFmtId="0" fontId="10" fillId="6" borderId="23" xfId="5" applyFont="1" applyFill="1" applyBorder="1" applyAlignment="1">
      <alignment horizontal="center" vertical="center" shrinkToFit="1"/>
    </xf>
    <xf numFmtId="0" fontId="10" fillId="0" borderId="24" xfId="5" applyFont="1" applyFill="1" applyBorder="1" applyAlignment="1">
      <alignment horizontal="center" vertical="center" shrinkToFit="1"/>
    </xf>
    <xf numFmtId="0" fontId="10" fillId="0" borderId="25" xfId="5" applyFont="1" applyFill="1" applyBorder="1" applyAlignment="1">
      <alignment horizontal="center" vertical="center" shrinkToFit="1"/>
    </xf>
    <xf numFmtId="0" fontId="10" fillId="0" borderId="26" xfId="5" applyFont="1" applyFill="1" applyBorder="1" applyAlignment="1">
      <alignment horizontal="center" vertical="center" shrinkToFit="1"/>
    </xf>
    <xf numFmtId="0" fontId="10" fillId="2" borderId="26" xfId="5" applyFont="1" applyFill="1" applyBorder="1" applyAlignment="1">
      <alignment horizontal="center" vertical="center" shrinkToFit="1"/>
    </xf>
    <xf numFmtId="0" fontId="10" fillId="6" borderId="26" xfId="5" applyFont="1" applyFill="1" applyBorder="1" applyAlignment="1">
      <alignment horizontal="center" vertical="center" shrinkToFit="1"/>
    </xf>
    <xf numFmtId="0" fontId="10" fillId="0" borderId="27" xfId="5" applyFont="1" applyFill="1" applyBorder="1" applyAlignment="1">
      <alignment horizontal="center" vertical="center" shrinkToFit="1"/>
    </xf>
    <xf numFmtId="176" fontId="30" fillId="6" borderId="1" xfId="5" applyNumberFormat="1" applyFont="1" applyFill="1" applyBorder="1" applyAlignment="1">
      <alignment horizontal="center" vertical="center"/>
    </xf>
    <xf numFmtId="3" fontId="31" fillId="0" borderId="1" xfId="5" applyNumberFormat="1" applyFont="1" applyFill="1" applyBorder="1" applyAlignment="1" applyProtection="1">
      <alignment horizontal="center" vertical="center" shrinkToFit="1"/>
      <protection locked="0"/>
    </xf>
    <xf numFmtId="0" fontId="29" fillId="0" borderId="1" xfId="5" applyFont="1" applyFill="1" applyBorder="1" applyAlignment="1" applyProtection="1">
      <alignment horizontal="center" vertical="center" shrinkToFit="1"/>
      <protection locked="0"/>
    </xf>
    <xf numFmtId="0" fontId="32" fillId="0" borderId="1" xfId="5" applyFont="1" applyFill="1" applyBorder="1" applyAlignment="1">
      <alignment horizontal="center" vertical="center" shrinkToFit="1"/>
    </xf>
    <xf numFmtId="0" fontId="32" fillId="2" borderId="1" xfId="5" applyFont="1" applyFill="1" applyBorder="1" applyAlignment="1">
      <alignment horizontal="center" vertical="center" shrinkToFit="1"/>
    </xf>
    <xf numFmtId="0" fontId="32" fillId="2" borderId="2" xfId="5" applyFont="1" applyFill="1" applyBorder="1" applyAlignment="1">
      <alignment horizontal="center" vertical="center" shrinkToFit="1"/>
    </xf>
    <xf numFmtId="0" fontId="10" fillId="2" borderId="28" xfId="5" applyFont="1" applyFill="1" applyBorder="1" applyAlignment="1">
      <alignment horizontal="center" vertical="center" shrinkToFit="1"/>
    </xf>
    <xf numFmtId="41" fontId="32" fillId="2" borderId="2" xfId="11" applyFont="1" applyFill="1" applyBorder="1" applyAlignment="1">
      <alignment horizontal="center" vertical="center" shrinkToFit="1"/>
    </xf>
    <xf numFmtId="0" fontId="32" fillId="6" borderId="9" xfId="5" applyFont="1" applyFill="1" applyBorder="1" applyAlignment="1">
      <alignment horizontal="center" vertical="center" shrinkToFit="1"/>
    </xf>
    <xf numFmtId="0" fontId="32" fillId="6" borderId="2" xfId="5" applyFont="1" applyFill="1" applyBorder="1" applyAlignment="1">
      <alignment horizontal="center" vertical="center" shrinkToFit="1"/>
    </xf>
    <xf numFmtId="0" fontId="32" fillId="2" borderId="28" xfId="5" applyFont="1" applyFill="1" applyBorder="1" applyAlignment="1">
      <alignment horizontal="center" vertical="center" shrinkToFit="1"/>
    </xf>
    <xf numFmtId="0" fontId="32" fillId="2" borderId="10" xfId="5" applyFont="1" applyFill="1" applyBorder="1" applyAlignment="1">
      <alignment horizontal="center" vertical="center" shrinkToFit="1"/>
    </xf>
    <xf numFmtId="0" fontId="32" fillId="0" borderId="1" xfId="5" applyFont="1" applyFill="1" applyBorder="1" applyAlignment="1">
      <alignment horizontal="center" vertical="center" wrapText="1" shrinkToFit="1"/>
    </xf>
    <xf numFmtId="0" fontId="32" fillId="6" borderId="1" xfId="5" applyFont="1" applyFill="1" applyBorder="1" applyAlignment="1">
      <alignment horizontal="center" vertical="center" shrinkToFit="1"/>
    </xf>
    <xf numFmtId="0" fontId="32" fillId="0" borderId="0" xfId="5" applyFont="1" applyFill="1" applyAlignment="1">
      <alignment horizontal="center" vertical="center"/>
    </xf>
    <xf numFmtId="0" fontId="32" fillId="0" borderId="0" xfId="2" applyNumberFormat="1" applyFont="1" applyFill="1" applyAlignment="1">
      <alignment horizontal="center" vertical="center"/>
    </xf>
    <xf numFmtId="0" fontId="27" fillId="3" borderId="3" xfId="5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1" fillId="3" borderId="3" xfId="5" applyFont="1" applyFill="1" applyBorder="1" applyAlignment="1">
      <alignment vertical="center" shrinkToFit="1"/>
    </xf>
    <xf numFmtId="0" fontId="33" fillId="3" borderId="3" xfId="5" applyFont="1" applyFill="1" applyBorder="1" applyAlignment="1">
      <alignment horizontal="center" vertical="center" wrapText="1"/>
    </xf>
    <xf numFmtId="0" fontId="29" fillId="2" borderId="2" xfId="5" applyFont="1" applyFill="1" applyBorder="1" applyAlignment="1">
      <alignment horizontal="center" vertical="center" shrinkToFit="1"/>
    </xf>
    <xf numFmtId="0" fontId="29" fillId="2" borderId="17" xfId="5" applyFont="1" applyFill="1" applyBorder="1" applyAlignment="1">
      <alignment horizontal="center" vertical="center" shrinkToFit="1"/>
    </xf>
    <xf numFmtId="0" fontId="29" fillId="2" borderId="18" xfId="5" applyFont="1" applyFill="1" applyBorder="1" applyAlignment="1">
      <alignment horizontal="center" vertical="center" shrinkToFit="1"/>
    </xf>
    <xf numFmtId="0" fontId="29" fillId="2" borderId="9" xfId="5" applyFont="1" applyFill="1" applyBorder="1" applyAlignment="1">
      <alignment horizontal="center" vertical="center" shrinkToFit="1"/>
    </xf>
    <xf numFmtId="41" fontId="29" fillId="0" borderId="26" xfId="11" applyFont="1" applyFill="1" applyBorder="1" applyAlignment="1">
      <alignment horizontal="center" vertical="center" shrinkToFit="1"/>
    </xf>
    <xf numFmtId="0" fontId="29" fillId="0" borderId="26" xfId="5" applyFont="1" applyFill="1" applyBorder="1" applyAlignment="1">
      <alignment horizontal="center" vertical="center" shrinkToFit="1"/>
    </xf>
    <xf numFmtId="0" fontId="29" fillId="0" borderId="5" xfId="5" applyFont="1" applyFill="1" applyBorder="1" applyAlignment="1">
      <alignment horizontal="center" vertical="center" shrinkToFit="1"/>
    </xf>
    <xf numFmtId="0" fontId="29" fillId="0" borderId="3" xfId="5" applyFont="1" applyFill="1" applyBorder="1" applyAlignment="1">
      <alignment horizontal="center" vertical="center" shrinkToFit="1"/>
    </xf>
    <xf numFmtId="41" fontId="29" fillId="0" borderId="1" xfId="11" applyNumberFormat="1" applyFont="1" applyFill="1" applyBorder="1" applyAlignment="1">
      <alignment horizontal="center" vertical="center" shrinkToFit="1"/>
    </xf>
    <xf numFmtId="41" fontId="29" fillId="0" borderId="1" xfId="11" applyFont="1" applyFill="1" applyBorder="1" applyAlignment="1">
      <alignment horizontal="right" vertical="center" shrinkToFit="1"/>
    </xf>
    <xf numFmtId="3" fontId="29" fillId="0" borderId="1" xfId="5" applyNumberFormat="1" applyFont="1" applyFill="1" applyBorder="1" applyAlignment="1" applyProtection="1">
      <alignment horizontal="center" vertical="center" shrinkToFit="1"/>
      <protection locked="0"/>
    </xf>
    <xf numFmtId="0" fontId="31" fillId="0" borderId="1" xfId="5" applyNumberFormat="1" applyFont="1" applyFill="1" applyBorder="1" applyAlignment="1" applyProtection="1">
      <alignment horizontal="center" vertical="center" shrinkToFit="1"/>
      <protection locked="0"/>
    </xf>
    <xf numFmtId="0" fontId="34" fillId="0" borderId="1" xfId="5" applyFont="1" applyFill="1" applyBorder="1" applyAlignment="1">
      <alignment horizontal="center" vertical="center" shrinkToFit="1"/>
    </xf>
    <xf numFmtId="0" fontId="23" fillId="0" borderId="0" xfId="5" applyFont="1" applyFill="1" applyBorder="1">
      <alignment vertical="center"/>
    </xf>
    <xf numFmtId="0" fontId="26" fillId="0" borderId="0" xfId="5" applyFont="1" applyFill="1" applyBorder="1" applyAlignment="1">
      <alignment horizontal="center" vertical="center" shrinkToFit="1"/>
    </xf>
    <xf numFmtId="0" fontId="35" fillId="2" borderId="1" xfId="5" applyFont="1" applyFill="1" applyBorder="1" applyAlignment="1">
      <alignment horizontal="center" vertical="center" shrinkToFit="1"/>
    </xf>
    <xf numFmtId="176" fontId="35" fillId="2" borderId="1" xfId="5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0" xfId="5" applyFont="1" applyFill="1" applyAlignment="1">
      <alignment horizontal="center" vertical="center" wrapText="1"/>
    </xf>
    <xf numFmtId="0" fontId="26" fillId="0" borderId="3" xfId="5" applyFont="1" applyFill="1" applyBorder="1" applyAlignment="1">
      <alignment horizontal="center" vertical="center" shrinkToFit="1"/>
    </xf>
    <xf numFmtId="0" fontId="26" fillId="2" borderId="1" xfId="5" applyFont="1" applyFill="1" applyBorder="1" applyAlignment="1">
      <alignment horizontal="center" vertical="center" shrinkToFit="1"/>
    </xf>
    <xf numFmtId="41" fontId="26" fillId="0" borderId="1" xfId="11" applyNumberFormat="1" applyFont="1" applyFill="1" applyBorder="1" applyAlignment="1">
      <alignment horizontal="center" vertical="center" shrinkToFit="1"/>
    </xf>
    <xf numFmtId="176" fontId="36" fillId="6" borderId="1" xfId="5" applyNumberFormat="1" applyFont="1" applyFill="1" applyBorder="1" applyAlignment="1">
      <alignment horizontal="center" vertical="center"/>
    </xf>
    <xf numFmtId="0" fontId="26" fillId="2" borderId="0" xfId="5" applyFont="1" applyFill="1" applyBorder="1" applyAlignment="1">
      <alignment horizontal="center" vertical="center" shrinkToFit="1"/>
    </xf>
    <xf numFmtId="0" fontId="37" fillId="0" borderId="0" xfId="0" applyFont="1">
      <alignment vertical="center"/>
    </xf>
    <xf numFmtId="41" fontId="26" fillId="0" borderId="1" xfId="11" applyFont="1" applyFill="1" applyBorder="1" applyAlignment="1">
      <alignment horizontal="center" vertical="center" shrinkToFit="1"/>
    </xf>
    <xf numFmtId="0" fontId="26" fillId="0" borderId="10" xfId="5" applyFont="1" applyFill="1" applyBorder="1" applyAlignment="1">
      <alignment horizontal="center" vertical="center" shrinkToFit="1"/>
    </xf>
    <xf numFmtId="0" fontId="26" fillId="0" borderId="0" xfId="2" applyNumberFormat="1" applyFont="1" applyFill="1" applyAlignment="1">
      <alignment horizontal="center" vertical="center"/>
    </xf>
    <xf numFmtId="0" fontId="20" fillId="0" borderId="0" xfId="5" applyFont="1" applyFill="1" applyAlignment="1">
      <alignment horizontal="center" vertical="center"/>
    </xf>
    <xf numFmtId="0" fontId="22" fillId="0" borderId="6" xfId="5" applyFont="1" applyFill="1" applyBorder="1" applyAlignment="1">
      <alignment horizontal="right" vertical="center"/>
    </xf>
    <xf numFmtId="0" fontId="10" fillId="0" borderId="1" xfId="5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/>
    </xf>
    <xf numFmtId="177" fontId="10" fillId="0" borderId="1" xfId="5" applyNumberFormat="1" applyFont="1" applyFill="1" applyBorder="1" applyAlignment="1">
      <alignment horizontal="center" vertical="center" wrapText="1"/>
    </xf>
    <xf numFmtId="41" fontId="10" fillId="0" borderId="1" xfId="11" applyFont="1" applyFill="1" applyBorder="1" applyAlignment="1">
      <alignment horizontal="center" vertical="center" wrapText="1"/>
    </xf>
    <xf numFmtId="176" fontId="10" fillId="0" borderId="1" xfId="5" applyNumberFormat="1" applyFont="1" applyFill="1" applyBorder="1" applyAlignment="1">
      <alignment horizontal="center" vertical="center"/>
    </xf>
    <xf numFmtId="0" fontId="10" fillId="0" borderId="2" xfId="5" applyFont="1" applyFill="1" applyBorder="1" applyAlignment="1">
      <alignment horizontal="center" vertical="center" wrapText="1"/>
    </xf>
    <xf numFmtId="0" fontId="10" fillId="0" borderId="9" xfId="5" applyFont="1" applyFill="1" applyBorder="1" applyAlignment="1">
      <alignment horizontal="center" vertical="center"/>
    </xf>
    <xf numFmtId="0" fontId="11" fillId="3" borderId="3" xfId="5" applyFont="1" applyFill="1" applyBorder="1" applyAlignment="1">
      <alignment horizontal="center" vertical="center"/>
    </xf>
    <xf numFmtId="0" fontId="11" fillId="3" borderId="5" xfId="5" applyFont="1" applyFill="1" applyBorder="1" applyAlignment="1">
      <alignment horizontal="center" vertical="center"/>
    </xf>
    <xf numFmtId="0" fontId="11" fillId="3" borderId="4" xfId="5" applyFont="1" applyFill="1" applyBorder="1" applyAlignment="1">
      <alignment horizontal="center" vertical="center"/>
    </xf>
    <xf numFmtId="176" fontId="10" fillId="0" borderId="1" xfId="5" applyNumberFormat="1" applyFont="1" applyFill="1" applyBorder="1" applyAlignment="1">
      <alignment horizontal="center" vertical="center" wrapText="1"/>
    </xf>
    <xf numFmtId="0" fontId="11" fillId="5" borderId="3" xfId="5" applyFont="1" applyFill="1" applyBorder="1" applyAlignment="1">
      <alignment horizontal="center" vertical="center" wrapText="1"/>
    </xf>
    <xf numFmtId="0" fontId="11" fillId="5" borderId="5" xfId="5" applyFont="1" applyFill="1" applyBorder="1" applyAlignment="1">
      <alignment horizontal="center" vertical="center" wrapText="1"/>
    </xf>
    <xf numFmtId="0" fontId="11" fillId="5" borderId="4" xfId="5" applyFont="1" applyFill="1" applyBorder="1" applyAlignment="1">
      <alignment horizontal="center" vertical="center" wrapText="1"/>
    </xf>
    <xf numFmtId="176" fontId="10" fillId="0" borderId="3" xfId="5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5" borderId="3" xfId="5" applyFont="1" applyFill="1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/>
    </xf>
    <xf numFmtId="0" fontId="11" fillId="3" borderId="3" xfId="5" applyFont="1" applyFill="1" applyBorder="1" applyAlignment="1">
      <alignment horizontal="center" vertical="center" shrinkToFit="1"/>
    </xf>
    <xf numFmtId="0" fontId="11" fillId="3" borderId="5" xfId="5" applyFont="1" applyFill="1" applyBorder="1" applyAlignment="1">
      <alignment horizontal="center" vertical="center" shrinkToFit="1"/>
    </xf>
    <xf numFmtId="0" fontId="11" fillId="3" borderId="4" xfId="5" applyFont="1" applyFill="1" applyBorder="1" applyAlignment="1">
      <alignment horizontal="center" vertical="center" shrinkToFit="1"/>
    </xf>
    <xf numFmtId="0" fontId="17" fillId="0" borderId="5" xfId="5" applyFont="1" applyFill="1" applyBorder="1" applyAlignment="1">
      <alignment horizontal="left" vertical="center" shrinkToFit="1"/>
    </xf>
    <xf numFmtId="0" fontId="18" fillId="0" borderId="5" xfId="0" applyFont="1" applyBorder="1" applyAlignment="1">
      <alignment horizontal="left" vertical="center" shrinkToFit="1"/>
    </xf>
    <xf numFmtId="0" fontId="14" fillId="0" borderId="5" xfId="0" applyFont="1" applyBorder="1" applyAlignment="1">
      <alignment vertical="center" shrinkToFit="1"/>
    </xf>
    <xf numFmtId="0" fontId="14" fillId="0" borderId="4" xfId="0" applyFont="1" applyBorder="1" applyAlignment="1">
      <alignment vertical="center" shrinkToFit="1"/>
    </xf>
    <xf numFmtId="0" fontId="11" fillId="3" borderId="18" xfId="5" applyFont="1" applyFill="1" applyBorder="1" applyAlignment="1">
      <alignment horizontal="center" vertical="center" shrinkToFit="1"/>
    </xf>
    <xf numFmtId="0" fontId="11" fillId="3" borderId="19" xfId="5" applyFont="1" applyFill="1" applyBorder="1" applyAlignment="1">
      <alignment horizontal="center" vertical="center" shrinkToFit="1"/>
    </xf>
    <xf numFmtId="0" fontId="11" fillId="3" borderId="17" xfId="5" applyFont="1" applyFill="1" applyBorder="1" applyAlignment="1">
      <alignment horizontal="center" vertical="center" shrinkToFit="1"/>
    </xf>
    <xf numFmtId="0" fontId="11" fillId="4" borderId="15" xfId="5" applyFont="1" applyFill="1" applyBorder="1" applyAlignment="1">
      <alignment horizontal="center" vertical="center" shrinkToFit="1"/>
    </xf>
    <xf numFmtId="0" fontId="11" fillId="4" borderId="6" xfId="5" applyFont="1" applyFill="1" applyBorder="1" applyAlignment="1">
      <alignment horizontal="center" vertical="center" shrinkToFit="1"/>
    </xf>
    <xf numFmtId="0" fontId="11" fillId="4" borderId="16" xfId="5" applyFont="1" applyFill="1" applyBorder="1" applyAlignment="1">
      <alignment horizontal="center" vertical="center" shrinkToFit="1"/>
    </xf>
    <xf numFmtId="0" fontId="11" fillId="3" borderId="3" xfId="2" applyNumberFormat="1" applyFont="1" applyFill="1" applyBorder="1" applyAlignment="1">
      <alignment horizontal="center" vertical="center" shrinkToFit="1"/>
    </xf>
    <xf numFmtId="0" fontId="11" fillId="3" borderId="5" xfId="2" applyNumberFormat="1" applyFont="1" applyFill="1" applyBorder="1" applyAlignment="1">
      <alignment horizontal="center" vertical="center" shrinkToFit="1"/>
    </xf>
    <xf numFmtId="0" fontId="11" fillId="3" borderId="4" xfId="2" applyNumberFormat="1" applyFont="1" applyFill="1" applyBorder="1" applyAlignment="1">
      <alignment horizontal="center" vertical="center" shrinkToFit="1"/>
    </xf>
    <xf numFmtId="0" fontId="11" fillId="3" borderId="3" xfId="12" applyFont="1" applyFill="1" applyBorder="1" applyAlignment="1">
      <alignment horizontal="center" vertical="center" shrinkToFit="1"/>
    </xf>
    <xf numFmtId="0" fontId="11" fillId="3" borderId="5" xfId="12" applyFont="1" applyFill="1" applyBorder="1" applyAlignment="1">
      <alignment horizontal="center" vertical="center" shrinkToFit="1"/>
    </xf>
    <xf numFmtId="0" fontId="11" fillId="3" borderId="4" xfId="12" applyFont="1" applyFill="1" applyBorder="1" applyAlignment="1">
      <alignment horizontal="center" vertical="center" shrinkToFit="1"/>
    </xf>
    <xf numFmtId="0" fontId="11" fillId="3" borderId="3" xfId="6" applyFont="1" applyFill="1" applyBorder="1" applyAlignment="1">
      <alignment horizontal="center" vertical="center" shrinkToFit="1"/>
    </xf>
    <xf numFmtId="0" fontId="11" fillId="3" borderId="5" xfId="6" applyFont="1" applyFill="1" applyBorder="1" applyAlignment="1">
      <alignment horizontal="center" vertical="center" shrinkToFit="1"/>
    </xf>
    <xf numFmtId="0" fontId="11" fillId="3" borderId="4" xfId="6" applyFont="1" applyFill="1" applyBorder="1" applyAlignment="1">
      <alignment horizontal="center" vertical="center" shrinkToFit="1"/>
    </xf>
    <xf numFmtId="0" fontId="11" fillId="3" borderId="1" xfId="5" applyFont="1" applyFill="1" applyBorder="1" applyAlignment="1">
      <alignment horizontal="center" vertical="center" shrinkToFit="1"/>
    </xf>
  </cellXfs>
  <cellStyles count="13">
    <cellStyle name="쉼표 [0]" xfId="11" builtinId="6"/>
    <cellStyle name="쉼표 [0] 2" xfId="3"/>
    <cellStyle name="쉼표 [0] 2 2" xfId="10"/>
    <cellStyle name="쉼표 [0] 3" xfId="9"/>
    <cellStyle name="통화 [0] 2" xfId="4"/>
    <cellStyle name="통화 [0] 2 2" xfId="8"/>
    <cellStyle name="표준" xfId="0" builtinId="0"/>
    <cellStyle name="표준 2" xfId="1"/>
    <cellStyle name="표준 2 2" xfId="2"/>
    <cellStyle name="표준 2 3" xfId="5"/>
    <cellStyle name="표준 2 4" xfId="6"/>
    <cellStyle name="표준 2 4 2" xfId="12"/>
    <cellStyle name="표준 3" xfId="7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T267"/>
  <sheetViews>
    <sheetView tabSelected="1" view="pageBreakPreview" zoomScale="70" zoomScaleNormal="85" zoomScaleSheetLayoutView="70" workbookViewId="0">
      <pane ySplit="4" topLeftCell="A242" activePane="bottomLeft" state="frozen"/>
      <selection pane="bottomLeft" activeCell="N253" sqref="N253"/>
    </sheetView>
  </sheetViews>
  <sheetFormatPr defaultColWidth="9" defaultRowHeight="12"/>
  <cols>
    <col min="1" max="1" width="4.125" style="42" customWidth="1"/>
    <col min="2" max="2" width="7.25" style="42" customWidth="1"/>
    <col min="3" max="3" width="26.25" style="42" customWidth="1"/>
    <col min="4" max="4" width="42.625" style="42" bestFit="1" customWidth="1"/>
    <col min="5" max="5" width="11.125" style="42" customWidth="1"/>
    <col min="6" max="6" width="13.625" style="42" customWidth="1"/>
    <col min="7" max="7" width="10.875" style="42" customWidth="1"/>
    <col min="8" max="8" width="16.875" style="42" customWidth="1"/>
    <col min="9" max="9" width="5" style="42" customWidth="1"/>
    <col min="10" max="10" width="8.375" style="42" customWidth="1"/>
    <col min="11" max="11" width="12.5" style="58" customWidth="1"/>
    <col min="12" max="12" width="7.75" style="42" customWidth="1"/>
    <col min="13" max="13" width="12" style="59" customWidth="1"/>
    <col min="14" max="14" width="7.875" style="60" customWidth="1"/>
    <col min="15" max="15" width="6.75" style="60" customWidth="1"/>
    <col min="16" max="16" width="6.5" style="60" customWidth="1"/>
    <col min="17" max="17" width="6" style="60" customWidth="1"/>
    <col min="18" max="18" width="6.75" style="60" customWidth="1"/>
    <col min="19" max="21" width="4.625" style="75" customWidth="1"/>
    <col min="22" max="26" width="4.625" style="60" customWidth="1"/>
    <col min="27" max="27" width="21.5" style="41" customWidth="1"/>
    <col min="28" max="28" width="19" style="41" customWidth="1"/>
    <col min="29" max="29" width="12.75" style="42" customWidth="1"/>
    <col min="30" max="30" width="10" style="42" customWidth="1"/>
    <col min="31" max="37" width="9" style="42" customWidth="1"/>
    <col min="38" max="16384" width="9" style="42"/>
  </cols>
  <sheetData>
    <row r="1" spans="1:38" ht="31.5" customHeight="1">
      <c r="A1" s="233" t="s">
        <v>832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</row>
    <row r="2" spans="1:38" ht="19.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41" t="s">
        <v>1626</v>
      </c>
    </row>
    <row r="3" spans="1:38" s="11" customFormat="1" ht="20.100000000000001" customHeight="1">
      <c r="A3" s="235" t="s">
        <v>833</v>
      </c>
      <c r="B3" s="202"/>
      <c r="C3" s="236" t="s">
        <v>834</v>
      </c>
      <c r="D3" s="236" t="s">
        <v>835</v>
      </c>
      <c r="E3" s="236" t="s">
        <v>836</v>
      </c>
      <c r="F3" s="236"/>
      <c r="G3" s="236"/>
      <c r="H3" s="236" t="s">
        <v>837</v>
      </c>
      <c r="I3" s="235" t="s">
        <v>838</v>
      </c>
      <c r="J3" s="235" t="s">
        <v>839</v>
      </c>
      <c r="K3" s="237" t="s">
        <v>840</v>
      </c>
      <c r="L3" s="235" t="s">
        <v>841</v>
      </c>
      <c r="M3" s="238" t="s">
        <v>842</v>
      </c>
      <c r="N3" s="239" t="s">
        <v>843</v>
      </c>
      <c r="O3" s="239"/>
      <c r="P3" s="239"/>
      <c r="Q3" s="239"/>
      <c r="R3" s="245" t="s">
        <v>844</v>
      </c>
      <c r="S3" s="249" t="s">
        <v>845</v>
      </c>
      <c r="T3" s="250"/>
      <c r="U3" s="250"/>
      <c r="V3" s="250"/>
      <c r="W3" s="250"/>
      <c r="X3" s="250"/>
      <c r="Y3" s="250"/>
      <c r="Z3" s="251"/>
      <c r="AA3" s="235" t="s">
        <v>846</v>
      </c>
      <c r="AB3" s="240" t="s">
        <v>847</v>
      </c>
    </row>
    <row r="4" spans="1:38" s="11" customFormat="1" ht="95.25" customHeight="1">
      <c r="A4" s="235"/>
      <c r="B4" s="202"/>
      <c r="C4" s="236"/>
      <c r="D4" s="236"/>
      <c r="E4" s="85" t="s">
        <v>848</v>
      </c>
      <c r="F4" s="85" t="s">
        <v>849</v>
      </c>
      <c r="G4" s="85" t="s">
        <v>850</v>
      </c>
      <c r="H4" s="236"/>
      <c r="I4" s="235"/>
      <c r="J4" s="235"/>
      <c r="K4" s="237"/>
      <c r="L4" s="235"/>
      <c r="M4" s="238"/>
      <c r="N4" s="3" t="s">
        <v>851</v>
      </c>
      <c r="O4" s="87" t="s">
        <v>852</v>
      </c>
      <c r="P4" s="87" t="s">
        <v>853</v>
      </c>
      <c r="Q4" s="86" t="s">
        <v>854</v>
      </c>
      <c r="R4" s="245"/>
      <c r="S4" s="72" t="s">
        <v>941</v>
      </c>
      <c r="T4" s="72" t="s">
        <v>942</v>
      </c>
      <c r="U4" s="72" t="s">
        <v>943</v>
      </c>
      <c r="V4" s="87" t="s">
        <v>945</v>
      </c>
      <c r="W4" s="87" t="s">
        <v>855</v>
      </c>
      <c r="X4" s="87" t="s">
        <v>856</v>
      </c>
      <c r="Y4" s="87" t="s">
        <v>857</v>
      </c>
      <c r="Z4" s="87" t="s">
        <v>858</v>
      </c>
      <c r="AA4" s="235"/>
      <c r="AB4" s="241"/>
      <c r="AC4" s="10" t="s">
        <v>859</v>
      </c>
      <c r="AD4" s="10" t="s">
        <v>860</v>
      </c>
      <c r="AE4" s="10" t="s">
        <v>861</v>
      </c>
      <c r="AF4" s="10" t="s">
        <v>948</v>
      </c>
      <c r="AG4" s="223" t="s">
        <v>1700</v>
      </c>
      <c r="AH4" s="10" t="s">
        <v>933</v>
      </c>
      <c r="AI4" s="10" t="s">
        <v>862</v>
      </c>
      <c r="AJ4" s="10" t="s">
        <v>863</v>
      </c>
      <c r="AK4" s="10" t="s">
        <v>864</v>
      </c>
      <c r="AL4" s="11" t="s">
        <v>952</v>
      </c>
    </row>
    <row r="5" spans="1:38" s="11" customFormat="1" ht="42.75" customHeight="1">
      <c r="A5" s="246" t="s">
        <v>989</v>
      </c>
      <c r="B5" s="247"/>
      <c r="C5" s="248"/>
      <c r="D5" s="252">
        <v>0</v>
      </c>
      <c r="E5" s="253"/>
      <c r="F5" s="253"/>
      <c r="G5" s="253"/>
      <c r="H5" s="253"/>
      <c r="I5" s="4"/>
      <c r="J5" s="5"/>
      <c r="K5" s="89">
        <f>SUM(K6+K30+K43+K57+K61+K100+K117+K130+K141+K155+K171+K182+K186+K201+K222+K244)</f>
        <v>1230670.72</v>
      </c>
      <c r="L5" s="8"/>
      <c r="M5" s="12">
        <f t="shared" ref="M5:Z5" si="0">SUM(M6+M30+M43+M57+M61+M100+M117+M130+M141+M155+M171+M182+M186+M201+M222+M244)</f>
        <v>1109998.96</v>
      </c>
      <c r="N5" s="7">
        <f t="shared" si="0"/>
        <v>31936</v>
      </c>
      <c r="O5" s="7">
        <f t="shared" si="0"/>
        <v>11251</v>
      </c>
      <c r="P5" s="7">
        <f t="shared" si="0"/>
        <v>16855</v>
      </c>
      <c r="Q5" s="7">
        <f t="shared" si="0"/>
        <v>4055</v>
      </c>
      <c r="R5" s="7">
        <f t="shared" si="0"/>
        <v>41961</v>
      </c>
      <c r="S5" s="7">
        <f t="shared" si="0"/>
        <v>26</v>
      </c>
      <c r="T5" s="7">
        <f t="shared" si="0"/>
        <v>27</v>
      </c>
      <c r="U5" s="7">
        <f t="shared" si="0"/>
        <v>68</v>
      </c>
      <c r="V5" s="7">
        <f t="shared" si="0"/>
        <v>593</v>
      </c>
      <c r="W5" s="7">
        <f t="shared" si="0"/>
        <v>117</v>
      </c>
      <c r="X5" s="7">
        <f t="shared" si="0"/>
        <v>8899</v>
      </c>
      <c r="Y5" s="7">
        <f t="shared" si="0"/>
        <v>569</v>
      </c>
      <c r="Z5" s="7">
        <f t="shared" si="0"/>
        <v>2811</v>
      </c>
      <c r="AA5" s="6" t="s">
        <v>1705</v>
      </c>
      <c r="AB5" s="5" t="s">
        <v>1699</v>
      </c>
      <c r="AC5" s="23">
        <f t="shared" ref="AC5:AL5" si="1">SUM(AC7,AC31,AC44,AC58,AC62,AC101,AC118,AC131,AC142,AC156,AC172,AC183,AC187,AC202,AC223,AC245)</f>
        <v>224</v>
      </c>
      <c r="AD5" s="23">
        <f t="shared" si="1"/>
        <v>109</v>
      </c>
      <c r="AE5" s="23">
        <f t="shared" si="1"/>
        <v>81</v>
      </c>
      <c r="AF5" s="23">
        <f>SUM(AF7,AF31,AF44,AF58,AF62,AF101,AF118,AF131,AF142,AF156,AF172,AF183,AF187,AF202,AF223,AF245)</f>
        <v>13</v>
      </c>
      <c r="AG5" s="23">
        <f>SUM(AG7,AG31,AG44,AG58,AG62,AG101,AG118,AG131,AG142,AG156,AG172,AG183,AG187,AG202,AG223,AG245)</f>
        <v>2</v>
      </c>
      <c r="AH5" s="23">
        <f t="shared" si="1"/>
        <v>19</v>
      </c>
      <c r="AI5" s="23">
        <f t="shared" si="1"/>
        <v>123</v>
      </c>
      <c r="AJ5" s="23">
        <f t="shared" si="1"/>
        <v>87</v>
      </c>
      <c r="AK5" s="23">
        <f t="shared" si="1"/>
        <v>7</v>
      </c>
      <c r="AL5" s="23">
        <f t="shared" si="1"/>
        <v>7</v>
      </c>
    </row>
    <row r="6" spans="1:38" s="9" customFormat="1" ht="37.5" customHeight="1">
      <c r="A6" s="201"/>
      <c r="B6" s="201" t="s">
        <v>1643</v>
      </c>
      <c r="C6" s="201" t="s">
        <v>991</v>
      </c>
      <c r="D6" s="242"/>
      <c r="E6" s="243"/>
      <c r="F6" s="243"/>
      <c r="G6" s="243"/>
      <c r="H6" s="244"/>
      <c r="I6" s="1"/>
      <c r="J6" s="1"/>
      <c r="K6" s="13">
        <f>SUM(K7:K29)</f>
        <v>189868.79999999999</v>
      </c>
      <c r="L6" s="1"/>
      <c r="M6" s="13">
        <f t="shared" ref="M6:R6" si="2">SUM(M7:M29)</f>
        <v>222200.18</v>
      </c>
      <c r="N6" s="2">
        <f>SUM(N7:N29)</f>
        <v>4303</v>
      </c>
      <c r="O6" s="2">
        <f t="shared" si="2"/>
        <v>1011</v>
      </c>
      <c r="P6" s="2">
        <f t="shared" si="2"/>
        <v>2911</v>
      </c>
      <c r="Q6" s="2">
        <f>SUM(Q7:Q29)</f>
        <v>604</v>
      </c>
      <c r="R6" s="2">
        <f t="shared" si="2"/>
        <v>6501</v>
      </c>
      <c r="S6" s="2">
        <f t="shared" ref="S6:V6" si="3">SUM(S7:S29)</f>
        <v>3</v>
      </c>
      <c r="T6" s="2">
        <f t="shared" si="3"/>
        <v>1</v>
      </c>
      <c r="U6" s="2">
        <f t="shared" si="3"/>
        <v>8</v>
      </c>
      <c r="V6" s="2">
        <f t="shared" si="3"/>
        <v>59</v>
      </c>
      <c r="W6" s="2">
        <f t="shared" ref="W6" si="4">SUM(W7:W29)</f>
        <v>14</v>
      </c>
      <c r="X6" s="2">
        <f>SUM(X7:X29)</f>
        <v>744</v>
      </c>
      <c r="Y6" s="2">
        <f t="shared" ref="Y6:Z6" si="5">SUM(Y7:Y29)</f>
        <v>66</v>
      </c>
      <c r="Z6" s="2">
        <f t="shared" si="5"/>
        <v>334</v>
      </c>
      <c r="AA6" s="1" t="s">
        <v>1421</v>
      </c>
      <c r="AB6" s="80" t="s">
        <v>1061</v>
      </c>
      <c r="AC6" s="16" t="s">
        <v>289</v>
      </c>
      <c r="AD6" s="16" t="s">
        <v>816</v>
      </c>
      <c r="AE6" s="16" t="s">
        <v>287</v>
      </c>
      <c r="AF6" s="16" t="s">
        <v>944</v>
      </c>
      <c r="AG6" s="16" t="s">
        <v>1700</v>
      </c>
      <c r="AH6" s="16" t="s">
        <v>933</v>
      </c>
      <c r="AI6" s="16" t="s">
        <v>865</v>
      </c>
      <c r="AJ6" s="16" t="s">
        <v>866</v>
      </c>
      <c r="AK6" s="16" t="s">
        <v>867</v>
      </c>
      <c r="AL6" s="76" t="s">
        <v>953</v>
      </c>
    </row>
    <row r="7" spans="1:38" s="10" customFormat="1" ht="21.95" customHeight="1">
      <c r="A7" s="101">
        <v>1</v>
      </c>
      <c r="B7" s="101" t="s">
        <v>1627</v>
      </c>
      <c r="C7" s="101" t="s">
        <v>227</v>
      </c>
      <c r="D7" s="119" t="s">
        <v>967</v>
      </c>
      <c r="E7" s="101" t="s">
        <v>228</v>
      </c>
      <c r="F7" s="101" t="s">
        <v>1522</v>
      </c>
      <c r="G7" s="101" t="s">
        <v>230</v>
      </c>
      <c r="H7" s="101" t="s">
        <v>231</v>
      </c>
      <c r="I7" s="101">
        <v>1970</v>
      </c>
      <c r="J7" s="101" t="s">
        <v>1190</v>
      </c>
      <c r="K7" s="102">
        <v>3576</v>
      </c>
      <c r="L7" s="101" t="s">
        <v>149</v>
      </c>
      <c r="M7" s="102">
        <v>3576</v>
      </c>
      <c r="N7" s="103">
        <v>272</v>
      </c>
      <c r="O7" s="103"/>
      <c r="P7" s="103">
        <v>272</v>
      </c>
      <c r="Q7" s="103"/>
      <c r="R7" s="103">
        <v>1500</v>
      </c>
      <c r="S7" s="112"/>
      <c r="T7" s="112"/>
      <c r="U7" s="112"/>
      <c r="V7" s="103">
        <v>10</v>
      </c>
      <c r="W7" s="101">
        <v>2</v>
      </c>
      <c r="X7" s="103">
        <v>161</v>
      </c>
      <c r="Y7" s="103">
        <v>8</v>
      </c>
      <c r="Z7" s="103">
        <v>30</v>
      </c>
      <c r="AA7" s="101" t="s">
        <v>815</v>
      </c>
      <c r="AB7" s="107" t="s">
        <v>213</v>
      </c>
      <c r="AC7" s="16">
        <f>SUM(AD7:AH7)</f>
        <v>22</v>
      </c>
      <c r="AD7" s="16">
        <f>COUNTIF($AA$7:$AA$28,AD6)</f>
        <v>11</v>
      </c>
      <c r="AE7" s="16">
        <f>COUNTIF($AA$7:$AA$28,AE6)</f>
        <v>7</v>
      </c>
      <c r="AF7" s="16">
        <f>COUNTIF($AA$7:$AA$28,AF6)</f>
        <v>4</v>
      </c>
      <c r="AG7" s="16">
        <f>COUNTIF($AA$7:$AA$28,AG6)</f>
        <v>0</v>
      </c>
      <c r="AH7" s="16">
        <f>COUNTIF($AA$7:$AA$28,AH6)</f>
        <v>0</v>
      </c>
      <c r="AI7" s="16">
        <f>COUNTIF($AB$7:$AB$29,AI6)</f>
        <v>10</v>
      </c>
      <c r="AJ7" s="16">
        <f>COUNTIF($AB$7:$AB$29,AJ6)</f>
        <v>8</v>
      </c>
      <c r="AK7" s="16">
        <f>COUNTIF($AB$7:$AB$27,AK6)</f>
        <v>0</v>
      </c>
      <c r="AL7" s="16">
        <f>COUNTIF($AB$7:$AB$28,AL6)</f>
        <v>4</v>
      </c>
    </row>
    <row r="8" spans="1:38" s="17" customFormat="1" ht="21.95" customHeight="1">
      <c r="A8" s="101">
        <v>2</v>
      </c>
      <c r="B8" s="101" t="s">
        <v>1627</v>
      </c>
      <c r="C8" s="101" t="s">
        <v>1545</v>
      </c>
      <c r="D8" s="119" t="s">
        <v>1546</v>
      </c>
      <c r="E8" s="101" t="s">
        <v>1547</v>
      </c>
      <c r="F8" s="101" t="s">
        <v>969</v>
      </c>
      <c r="G8" s="101" t="s">
        <v>1548</v>
      </c>
      <c r="H8" s="101" t="s">
        <v>1549</v>
      </c>
      <c r="I8" s="101">
        <v>1973</v>
      </c>
      <c r="J8" s="101">
        <v>1988</v>
      </c>
      <c r="K8" s="102">
        <v>3136</v>
      </c>
      <c r="L8" s="101" t="s">
        <v>149</v>
      </c>
      <c r="M8" s="102">
        <v>5758.9</v>
      </c>
      <c r="N8" s="103">
        <v>101</v>
      </c>
      <c r="O8" s="103">
        <v>35</v>
      </c>
      <c r="P8" s="103">
        <v>55</v>
      </c>
      <c r="Q8" s="103">
        <v>11</v>
      </c>
      <c r="R8" s="103">
        <v>116</v>
      </c>
      <c r="S8" s="112">
        <v>0</v>
      </c>
      <c r="T8" s="112">
        <v>0</v>
      </c>
      <c r="U8" s="112">
        <v>0</v>
      </c>
      <c r="V8" s="103">
        <v>0</v>
      </c>
      <c r="W8" s="101">
        <v>1</v>
      </c>
      <c r="X8" s="103">
        <v>0</v>
      </c>
      <c r="Y8" s="103">
        <v>2</v>
      </c>
      <c r="Z8" s="103">
        <v>12</v>
      </c>
      <c r="AA8" s="101" t="s">
        <v>815</v>
      </c>
      <c r="AB8" s="107" t="s">
        <v>213</v>
      </c>
    </row>
    <row r="9" spans="1:38" s="17" customFormat="1" ht="21.95" customHeight="1">
      <c r="A9" s="101">
        <v>3</v>
      </c>
      <c r="B9" s="101" t="s">
        <v>1627</v>
      </c>
      <c r="C9" s="101" t="s">
        <v>236</v>
      </c>
      <c r="D9" s="119" t="s">
        <v>970</v>
      </c>
      <c r="E9" s="101" t="s">
        <v>237</v>
      </c>
      <c r="F9" s="101" t="s">
        <v>238</v>
      </c>
      <c r="G9" s="101" t="s">
        <v>239</v>
      </c>
      <c r="H9" s="101" t="s">
        <v>226</v>
      </c>
      <c r="I9" s="101">
        <v>1973</v>
      </c>
      <c r="J9" s="101" t="s">
        <v>1191</v>
      </c>
      <c r="K9" s="102">
        <v>1565</v>
      </c>
      <c r="L9" s="101" t="s">
        <v>149</v>
      </c>
      <c r="M9" s="102">
        <v>1100</v>
      </c>
      <c r="N9" s="101">
        <v>75</v>
      </c>
      <c r="O9" s="101">
        <v>22</v>
      </c>
      <c r="P9" s="101"/>
      <c r="Q9" s="101">
        <v>53</v>
      </c>
      <c r="R9" s="101">
        <v>42</v>
      </c>
      <c r="S9" s="113"/>
      <c r="T9" s="113"/>
      <c r="U9" s="113"/>
      <c r="V9" s="103">
        <v>1</v>
      </c>
      <c r="W9" s="101"/>
      <c r="X9" s="101"/>
      <c r="Y9" s="101">
        <v>1</v>
      </c>
      <c r="Z9" s="101">
        <v>4</v>
      </c>
      <c r="AA9" s="101" t="s">
        <v>815</v>
      </c>
      <c r="AB9" s="107" t="s">
        <v>213</v>
      </c>
    </row>
    <row r="10" spans="1:38" s="17" customFormat="1" ht="21.95" customHeight="1">
      <c r="A10" s="101">
        <v>4</v>
      </c>
      <c r="B10" s="101" t="s">
        <v>1627</v>
      </c>
      <c r="C10" s="101" t="s">
        <v>1192</v>
      </c>
      <c r="D10" s="119" t="s">
        <v>1193</v>
      </c>
      <c r="E10" s="101" t="s">
        <v>240</v>
      </c>
      <c r="F10" s="101" t="s">
        <v>1194</v>
      </c>
      <c r="G10" s="101" t="s">
        <v>242</v>
      </c>
      <c r="H10" s="101" t="s">
        <v>243</v>
      </c>
      <c r="I10" s="101">
        <v>1948</v>
      </c>
      <c r="J10" s="101" t="s">
        <v>1195</v>
      </c>
      <c r="K10" s="102">
        <v>7197</v>
      </c>
      <c r="L10" s="101" t="s">
        <v>149</v>
      </c>
      <c r="M10" s="102">
        <v>9497</v>
      </c>
      <c r="N10" s="101">
        <v>580</v>
      </c>
      <c r="O10" s="101">
        <v>120</v>
      </c>
      <c r="P10" s="101">
        <v>362</v>
      </c>
      <c r="Q10" s="101">
        <v>98</v>
      </c>
      <c r="R10" s="101">
        <v>871</v>
      </c>
      <c r="S10" s="113"/>
      <c r="T10" s="113"/>
      <c r="U10" s="113">
        <v>2</v>
      </c>
      <c r="V10" s="103">
        <v>3</v>
      </c>
      <c r="W10" s="101">
        <v>1</v>
      </c>
      <c r="X10" s="101">
        <v>29</v>
      </c>
      <c r="Y10" s="101">
        <v>2</v>
      </c>
      <c r="Z10" s="101">
        <v>32</v>
      </c>
      <c r="AA10" s="101" t="s">
        <v>815</v>
      </c>
      <c r="AB10" s="107" t="s">
        <v>213</v>
      </c>
    </row>
    <row r="11" spans="1:38" s="10" customFormat="1" ht="21.95" customHeight="1">
      <c r="A11" s="101">
        <v>5</v>
      </c>
      <c r="B11" s="101" t="s">
        <v>1627</v>
      </c>
      <c r="C11" s="101" t="s">
        <v>244</v>
      </c>
      <c r="D11" s="119" t="s">
        <v>972</v>
      </c>
      <c r="E11" s="101" t="s">
        <v>245</v>
      </c>
      <c r="F11" s="101" t="s">
        <v>246</v>
      </c>
      <c r="G11" s="101" t="s">
        <v>247</v>
      </c>
      <c r="H11" s="101" t="s">
        <v>248</v>
      </c>
      <c r="I11" s="101">
        <v>1948</v>
      </c>
      <c r="J11" s="101" t="s">
        <v>1196</v>
      </c>
      <c r="K11" s="102">
        <v>1894</v>
      </c>
      <c r="L11" s="101" t="s">
        <v>149</v>
      </c>
      <c r="M11" s="102">
        <v>3892</v>
      </c>
      <c r="N11" s="101">
        <v>242</v>
      </c>
      <c r="O11" s="101">
        <v>30</v>
      </c>
      <c r="P11" s="101">
        <v>114</v>
      </c>
      <c r="Q11" s="101">
        <v>98</v>
      </c>
      <c r="R11" s="101">
        <v>442</v>
      </c>
      <c r="S11" s="113"/>
      <c r="T11" s="113"/>
      <c r="U11" s="113">
        <v>1</v>
      </c>
      <c r="V11" s="103">
        <v>4</v>
      </c>
      <c r="W11" s="101"/>
      <c r="X11" s="101"/>
      <c r="Y11" s="101">
        <v>4</v>
      </c>
      <c r="Z11" s="101">
        <v>27</v>
      </c>
      <c r="AA11" s="101" t="s">
        <v>815</v>
      </c>
      <c r="AB11" s="107" t="s">
        <v>213</v>
      </c>
    </row>
    <row r="12" spans="1:38" s="10" customFormat="1" ht="21.95" customHeight="1">
      <c r="A12" s="101">
        <v>6</v>
      </c>
      <c r="B12" s="101" t="s">
        <v>1627</v>
      </c>
      <c r="C12" s="101" t="s">
        <v>249</v>
      </c>
      <c r="D12" s="119" t="s">
        <v>973</v>
      </c>
      <c r="E12" s="101" t="s">
        <v>250</v>
      </c>
      <c r="F12" s="101" t="s">
        <v>251</v>
      </c>
      <c r="G12" s="101" t="s">
        <v>252</v>
      </c>
      <c r="H12" s="101" t="s">
        <v>253</v>
      </c>
      <c r="I12" s="101">
        <v>1978</v>
      </c>
      <c r="J12" s="101" t="s">
        <v>1197</v>
      </c>
      <c r="K12" s="102">
        <v>3158</v>
      </c>
      <c r="L12" s="101" t="s">
        <v>149</v>
      </c>
      <c r="M12" s="102">
        <v>4725</v>
      </c>
      <c r="N12" s="101">
        <v>155</v>
      </c>
      <c r="O12" s="101">
        <v>76</v>
      </c>
      <c r="P12" s="101">
        <v>41</v>
      </c>
      <c r="Q12" s="101">
        <v>38</v>
      </c>
      <c r="R12" s="101">
        <v>138</v>
      </c>
      <c r="S12" s="113"/>
      <c r="T12" s="113"/>
      <c r="U12" s="113"/>
      <c r="V12" s="103">
        <v>5</v>
      </c>
      <c r="W12" s="101">
        <v>1</v>
      </c>
      <c r="X12" s="101">
        <v>10</v>
      </c>
      <c r="Y12" s="101">
        <v>4</v>
      </c>
      <c r="Z12" s="101">
        <v>14</v>
      </c>
      <c r="AA12" s="101" t="s">
        <v>815</v>
      </c>
      <c r="AB12" s="107" t="s">
        <v>213</v>
      </c>
    </row>
    <row r="13" spans="1:38" s="10" customFormat="1" ht="21.95" customHeight="1">
      <c r="A13" s="101">
        <v>7</v>
      </c>
      <c r="B13" s="101" t="s">
        <v>1627</v>
      </c>
      <c r="C13" s="101" t="s">
        <v>254</v>
      </c>
      <c r="D13" s="119" t="s">
        <v>974</v>
      </c>
      <c r="E13" s="101" t="s">
        <v>255</v>
      </c>
      <c r="F13" s="101" t="s">
        <v>256</v>
      </c>
      <c r="G13" s="108" t="s">
        <v>1198</v>
      </c>
      <c r="H13" s="101" t="s">
        <v>257</v>
      </c>
      <c r="I13" s="101">
        <v>1980</v>
      </c>
      <c r="J13" s="101" t="s">
        <v>1199</v>
      </c>
      <c r="K13" s="102">
        <v>3299</v>
      </c>
      <c r="L13" s="101" t="s">
        <v>149</v>
      </c>
      <c r="M13" s="102">
        <v>11527</v>
      </c>
      <c r="N13" s="101">
        <v>170</v>
      </c>
      <c r="O13" s="101">
        <v>23</v>
      </c>
      <c r="P13" s="101">
        <v>124</v>
      </c>
      <c r="Q13" s="101">
        <v>23</v>
      </c>
      <c r="R13" s="101">
        <v>200</v>
      </c>
      <c r="S13" s="113"/>
      <c r="T13" s="113"/>
      <c r="U13" s="113"/>
      <c r="V13" s="103">
        <v>6</v>
      </c>
      <c r="W13" s="101">
        <v>2</v>
      </c>
      <c r="X13" s="101">
        <v>120</v>
      </c>
      <c r="Y13" s="101">
        <v>4</v>
      </c>
      <c r="Z13" s="101">
        <v>41</v>
      </c>
      <c r="AA13" s="101" t="s">
        <v>815</v>
      </c>
      <c r="AB13" s="107" t="s">
        <v>213</v>
      </c>
    </row>
    <row r="14" spans="1:38" s="10" customFormat="1" ht="21.95" customHeight="1">
      <c r="A14" s="101">
        <v>8</v>
      </c>
      <c r="B14" s="101" t="s">
        <v>1627</v>
      </c>
      <c r="C14" s="108" t="s">
        <v>1550</v>
      </c>
      <c r="D14" s="164" t="s">
        <v>1551</v>
      </c>
      <c r="E14" s="108" t="s">
        <v>1552</v>
      </c>
      <c r="F14" s="101" t="s">
        <v>976</v>
      </c>
      <c r="G14" s="108" t="s">
        <v>1553</v>
      </c>
      <c r="H14" s="101" t="s">
        <v>1554</v>
      </c>
      <c r="I14" s="101">
        <v>1987</v>
      </c>
      <c r="J14" s="101">
        <v>10.220000000000001</v>
      </c>
      <c r="K14" s="102">
        <v>4145.8</v>
      </c>
      <c r="L14" s="108" t="s">
        <v>1555</v>
      </c>
      <c r="M14" s="165">
        <v>7652.28</v>
      </c>
      <c r="N14" s="103">
        <v>520</v>
      </c>
      <c r="O14" s="103">
        <v>195</v>
      </c>
      <c r="P14" s="103">
        <v>190</v>
      </c>
      <c r="Q14" s="103">
        <v>135</v>
      </c>
      <c r="R14" s="103">
        <v>258</v>
      </c>
      <c r="S14" s="112">
        <v>1</v>
      </c>
      <c r="T14" s="112">
        <v>0</v>
      </c>
      <c r="U14" s="112">
        <v>0</v>
      </c>
      <c r="V14" s="103">
        <v>0</v>
      </c>
      <c r="W14" s="101">
        <v>3</v>
      </c>
      <c r="X14" s="103">
        <v>130</v>
      </c>
      <c r="Y14" s="103">
        <v>9</v>
      </c>
      <c r="Z14" s="103">
        <v>27</v>
      </c>
      <c r="AA14" s="101" t="s">
        <v>815</v>
      </c>
      <c r="AB14" s="107" t="s">
        <v>213</v>
      </c>
    </row>
    <row r="15" spans="1:38" s="10" customFormat="1" ht="21.95" customHeight="1">
      <c r="A15" s="101">
        <v>9</v>
      </c>
      <c r="B15" s="101" t="s">
        <v>1627</v>
      </c>
      <c r="C15" s="101" t="s">
        <v>260</v>
      </c>
      <c r="D15" s="119" t="s">
        <v>977</v>
      </c>
      <c r="E15" s="101" t="s">
        <v>1200</v>
      </c>
      <c r="F15" s="101" t="s">
        <v>1201</v>
      </c>
      <c r="G15" s="101" t="s">
        <v>1202</v>
      </c>
      <c r="H15" s="101" t="s">
        <v>263</v>
      </c>
      <c r="I15" s="101">
        <v>1988</v>
      </c>
      <c r="J15" s="101" t="s">
        <v>1203</v>
      </c>
      <c r="K15" s="102">
        <v>17747</v>
      </c>
      <c r="L15" s="101" t="s">
        <v>149</v>
      </c>
      <c r="M15" s="102">
        <v>6132</v>
      </c>
      <c r="N15" s="101">
        <v>285</v>
      </c>
      <c r="O15" s="101"/>
      <c r="P15" s="101">
        <v>281</v>
      </c>
      <c r="Q15" s="101">
        <v>4</v>
      </c>
      <c r="R15" s="101">
        <v>400</v>
      </c>
      <c r="S15" s="113"/>
      <c r="T15" s="113"/>
      <c r="U15" s="113"/>
      <c r="V15" s="103">
        <v>3</v>
      </c>
      <c r="W15" s="101"/>
      <c r="X15" s="101"/>
      <c r="Y15" s="101">
        <v>3</v>
      </c>
      <c r="Z15" s="101">
        <v>43</v>
      </c>
      <c r="AA15" s="101" t="s">
        <v>815</v>
      </c>
      <c r="AB15" s="107" t="s">
        <v>1204</v>
      </c>
    </row>
    <row r="16" spans="1:38" s="10" customFormat="1" ht="21.95" customHeight="1">
      <c r="A16" s="101">
        <v>10</v>
      </c>
      <c r="B16" s="101" t="s">
        <v>1627</v>
      </c>
      <c r="C16" s="101" t="s">
        <v>264</v>
      </c>
      <c r="D16" s="119" t="s">
        <v>978</v>
      </c>
      <c r="E16" s="101" t="s">
        <v>1205</v>
      </c>
      <c r="F16" s="101" t="s">
        <v>1206</v>
      </c>
      <c r="G16" s="101" t="s">
        <v>1207</v>
      </c>
      <c r="H16" s="101" t="s">
        <v>263</v>
      </c>
      <c r="I16" s="101">
        <v>1988</v>
      </c>
      <c r="J16" s="101" t="s">
        <v>1208</v>
      </c>
      <c r="K16" s="102">
        <v>16198</v>
      </c>
      <c r="L16" s="101" t="s">
        <v>149</v>
      </c>
      <c r="M16" s="102">
        <v>9148</v>
      </c>
      <c r="N16" s="101">
        <v>216</v>
      </c>
      <c r="O16" s="101"/>
      <c r="P16" s="101">
        <v>211</v>
      </c>
      <c r="Q16" s="101">
        <v>5</v>
      </c>
      <c r="R16" s="101">
        <v>179</v>
      </c>
      <c r="S16" s="113"/>
      <c r="T16" s="113"/>
      <c r="U16" s="113"/>
      <c r="V16" s="103">
        <v>2</v>
      </c>
      <c r="W16" s="101"/>
      <c r="X16" s="101"/>
      <c r="Y16" s="101">
        <v>2</v>
      </c>
      <c r="Z16" s="101">
        <v>10</v>
      </c>
      <c r="AA16" s="101" t="s">
        <v>815</v>
      </c>
      <c r="AB16" s="107" t="s">
        <v>1204</v>
      </c>
    </row>
    <row r="17" spans="1:38" s="10" customFormat="1" ht="21.95" customHeight="1">
      <c r="A17" s="101">
        <v>11</v>
      </c>
      <c r="B17" s="101" t="s">
        <v>1627</v>
      </c>
      <c r="C17" s="101" t="s">
        <v>265</v>
      </c>
      <c r="D17" s="119" t="s">
        <v>980</v>
      </c>
      <c r="E17" s="101" t="s">
        <v>266</v>
      </c>
      <c r="F17" s="188" t="s">
        <v>1676</v>
      </c>
      <c r="G17" s="101" t="s">
        <v>267</v>
      </c>
      <c r="H17" s="101" t="s">
        <v>268</v>
      </c>
      <c r="I17" s="101">
        <v>1995</v>
      </c>
      <c r="J17" s="101" t="s">
        <v>1209</v>
      </c>
      <c r="K17" s="102">
        <v>1060</v>
      </c>
      <c r="L17" s="101" t="s">
        <v>149</v>
      </c>
      <c r="M17" s="102">
        <v>9584</v>
      </c>
      <c r="N17" s="101">
        <v>304</v>
      </c>
      <c r="O17" s="101">
        <v>147</v>
      </c>
      <c r="P17" s="101">
        <v>68</v>
      </c>
      <c r="Q17" s="101">
        <v>89</v>
      </c>
      <c r="R17" s="101">
        <v>145</v>
      </c>
      <c r="S17" s="113"/>
      <c r="T17" s="113"/>
      <c r="U17" s="113"/>
      <c r="V17" s="103">
        <v>21</v>
      </c>
      <c r="W17" s="101">
        <v>1</v>
      </c>
      <c r="X17" s="101">
        <v>108</v>
      </c>
      <c r="Y17" s="101">
        <v>20</v>
      </c>
      <c r="Z17" s="101">
        <v>40</v>
      </c>
      <c r="AA17" s="101" t="s">
        <v>815</v>
      </c>
      <c r="AB17" s="107" t="s">
        <v>213</v>
      </c>
    </row>
    <row r="18" spans="1:38" s="10" customFormat="1" ht="21.95" customHeight="1">
      <c r="A18" s="101">
        <v>12</v>
      </c>
      <c r="B18" s="101" t="s">
        <v>1627</v>
      </c>
      <c r="C18" s="101" t="s">
        <v>1523</v>
      </c>
      <c r="D18" s="119" t="s">
        <v>1210</v>
      </c>
      <c r="E18" s="101" t="s">
        <v>0</v>
      </c>
      <c r="F18" s="101" t="s">
        <v>1211</v>
      </c>
      <c r="G18" s="101" t="s">
        <v>269</v>
      </c>
      <c r="H18" s="101" t="s">
        <v>1556</v>
      </c>
      <c r="I18" s="101">
        <v>1934</v>
      </c>
      <c r="J18" s="101" t="s">
        <v>1212</v>
      </c>
      <c r="K18" s="102">
        <v>13291</v>
      </c>
      <c r="L18" s="101" t="s">
        <v>149</v>
      </c>
      <c r="M18" s="102">
        <v>7626</v>
      </c>
      <c r="N18" s="101">
        <v>127</v>
      </c>
      <c r="O18" s="101">
        <v>58</v>
      </c>
      <c r="P18" s="101">
        <v>69</v>
      </c>
      <c r="Q18" s="101">
        <v>10</v>
      </c>
      <c r="R18" s="101">
        <v>370</v>
      </c>
      <c r="S18" s="113"/>
      <c r="T18" s="113"/>
      <c r="U18" s="113"/>
      <c r="V18" s="103">
        <v>0</v>
      </c>
      <c r="W18" s="101">
        <v>1</v>
      </c>
      <c r="X18" s="101">
        <v>8</v>
      </c>
      <c r="Y18" s="101">
        <v>1</v>
      </c>
      <c r="Z18" s="101">
        <v>19</v>
      </c>
      <c r="AA18" s="101" t="s">
        <v>102</v>
      </c>
      <c r="AB18" s="107" t="s">
        <v>213</v>
      </c>
    </row>
    <row r="19" spans="1:38" s="10" customFormat="1" ht="21.95" customHeight="1">
      <c r="A19" s="101">
        <v>13</v>
      </c>
      <c r="B19" s="101" t="s">
        <v>1627</v>
      </c>
      <c r="C19" s="101" t="s">
        <v>270</v>
      </c>
      <c r="D19" s="119" t="s">
        <v>982</v>
      </c>
      <c r="E19" s="101" t="s">
        <v>271</v>
      </c>
      <c r="F19" s="101" t="s">
        <v>272</v>
      </c>
      <c r="G19" s="101" t="s">
        <v>1213</v>
      </c>
      <c r="H19" s="101" t="s">
        <v>226</v>
      </c>
      <c r="I19" s="101">
        <v>1950</v>
      </c>
      <c r="J19" s="101" t="s">
        <v>1214</v>
      </c>
      <c r="K19" s="102">
        <v>3691</v>
      </c>
      <c r="L19" s="101" t="s">
        <v>149</v>
      </c>
      <c r="M19" s="102">
        <v>5597</v>
      </c>
      <c r="N19" s="101">
        <v>68</v>
      </c>
      <c r="O19" s="101">
        <v>12</v>
      </c>
      <c r="P19" s="101">
        <v>52</v>
      </c>
      <c r="Q19" s="101">
        <v>4</v>
      </c>
      <c r="R19" s="101">
        <v>160</v>
      </c>
      <c r="S19" s="113">
        <v>1</v>
      </c>
      <c r="T19" s="113"/>
      <c r="U19" s="113"/>
      <c r="V19" s="103"/>
      <c r="W19" s="101"/>
      <c r="X19" s="101"/>
      <c r="Y19" s="101"/>
      <c r="Z19" s="101"/>
      <c r="AA19" s="101" t="s">
        <v>102</v>
      </c>
      <c r="AB19" s="107" t="s">
        <v>218</v>
      </c>
    </row>
    <row r="20" spans="1:38" s="10" customFormat="1" ht="21.95" customHeight="1">
      <c r="A20" s="101">
        <v>14</v>
      </c>
      <c r="B20" s="101" t="s">
        <v>1627</v>
      </c>
      <c r="C20" s="101" t="s">
        <v>1557</v>
      </c>
      <c r="D20" s="119" t="s">
        <v>983</v>
      </c>
      <c r="E20" s="101" t="s">
        <v>273</v>
      </c>
      <c r="F20" s="101" t="s">
        <v>1215</v>
      </c>
      <c r="G20" s="101" t="s">
        <v>274</v>
      </c>
      <c r="H20" s="101" t="s">
        <v>275</v>
      </c>
      <c r="I20" s="101">
        <v>1960</v>
      </c>
      <c r="J20" s="101" t="s">
        <v>1216</v>
      </c>
      <c r="K20" s="102">
        <v>4543</v>
      </c>
      <c r="L20" s="101" t="s">
        <v>149</v>
      </c>
      <c r="M20" s="102">
        <v>8920</v>
      </c>
      <c r="N20" s="101">
        <v>73</v>
      </c>
      <c r="O20" s="101">
        <v>14</v>
      </c>
      <c r="P20" s="101">
        <v>53</v>
      </c>
      <c r="Q20" s="101">
        <v>6</v>
      </c>
      <c r="R20" s="101">
        <v>102</v>
      </c>
      <c r="S20" s="113"/>
      <c r="T20" s="113"/>
      <c r="U20" s="113"/>
      <c r="V20" s="103"/>
      <c r="W20" s="101"/>
      <c r="X20" s="101"/>
      <c r="Y20" s="101"/>
      <c r="Z20" s="101"/>
      <c r="AA20" s="101" t="s">
        <v>102</v>
      </c>
      <c r="AB20" s="107" t="s">
        <v>218</v>
      </c>
    </row>
    <row r="21" spans="1:38" s="10" customFormat="1" ht="21.95" customHeight="1">
      <c r="A21" s="101">
        <v>15</v>
      </c>
      <c r="B21" s="101" t="s">
        <v>1627</v>
      </c>
      <c r="C21" s="101" t="s">
        <v>276</v>
      </c>
      <c r="D21" s="119" t="s">
        <v>1605</v>
      </c>
      <c r="E21" s="101" t="s">
        <v>276</v>
      </c>
      <c r="F21" s="101" t="s">
        <v>1558</v>
      </c>
      <c r="G21" s="101" t="s">
        <v>1624</v>
      </c>
      <c r="H21" s="101" t="s">
        <v>1559</v>
      </c>
      <c r="I21" s="101">
        <v>1910</v>
      </c>
      <c r="J21" s="101" t="s">
        <v>1560</v>
      </c>
      <c r="K21" s="102">
        <v>50597</v>
      </c>
      <c r="L21" s="101" t="s">
        <v>149</v>
      </c>
      <c r="M21" s="102">
        <v>30397</v>
      </c>
      <c r="N21" s="103">
        <v>407</v>
      </c>
      <c r="O21" s="103">
        <v>51</v>
      </c>
      <c r="P21" s="103">
        <v>348</v>
      </c>
      <c r="Q21" s="103">
        <v>8</v>
      </c>
      <c r="R21" s="103">
        <v>613</v>
      </c>
      <c r="S21" s="112">
        <v>1</v>
      </c>
      <c r="T21" s="112">
        <v>1</v>
      </c>
      <c r="U21" s="112">
        <v>5</v>
      </c>
      <c r="V21" s="103" t="s">
        <v>1561</v>
      </c>
      <c r="W21" s="101" t="s">
        <v>1562</v>
      </c>
      <c r="X21" s="103">
        <v>82</v>
      </c>
      <c r="Y21" s="103">
        <v>3</v>
      </c>
      <c r="Z21" s="103">
        <v>6</v>
      </c>
      <c r="AA21" s="104" t="s">
        <v>102</v>
      </c>
      <c r="AB21" s="118" t="s">
        <v>218</v>
      </c>
      <c r="AC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1:38" s="10" customFormat="1" ht="21.95" customHeight="1">
      <c r="A22" s="101">
        <v>16</v>
      </c>
      <c r="B22" s="101" t="s">
        <v>1627</v>
      </c>
      <c r="C22" s="101" t="s">
        <v>277</v>
      </c>
      <c r="D22" s="119" t="s">
        <v>984</v>
      </c>
      <c r="E22" s="101" t="s">
        <v>1217</v>
      </c>
      <c r="F22" s="101" t="s">
        <v>1218</v>
      </c>
      <c r="G22" s="101" t="s">
        <v>340</v>
      </c>
      <c r="H22" s="101" t="s">
        <v>341</v>
      </c>
      <c r="I22" s="101">
        <v>2002</v>
      </c>
      <c r="J22" s="101" t="s">
        <v>1219</v>
      </c>
      <c r="K22" s="102">
        <v>5958</v>
      </c>
      <c r="L22" s="101" t="s">
        <v>149</v>
      </c>
      <c r="M22" s="102">
        <v>5958</v>
      </c>
      <c r="N22" s="101">
        <v>151</v>
      </c>
      <c r="O22" s="101">
        <v>6</v>
      </c>
      <c r="P22" s="101">
        <v>141</v>
      </c>
      <c r="Q22" s="101">
        <v>4</v>
      </c>
      <c r="R22" s="101">
        <v>224</v>
      </c>
      <c r="S22" s="113"/>
      <c r="T22" s="113"/>
      <c r="U22" s="113"/>
      <c r="V22" s="103">
        <v>1</v>
      </c>
      <c r="W22" s="101">
        <v>1</v>
      </c>
      <c r="X22" s="101">
        <v>40</v>
      </c>
      <c r="Y22" s="101"/>
      <c r="Z22" s="101"/>
      <c r="AA22" s="101" t="s">
        <v>102</v>
      </c>
      <c r="AB22" s="107" t="s">
        <v>218</v>
      </c>
    </row>
    <row r="23" spans="1:38" s="10" customFormat="1" ht="21.95" customHeight="1">
      <c r="A23" s="101">
        <v>17</v>
      </c>
      <c r="B23" s="101" t="s">
        <v>1627</v>
      </c>
      <c r="C23" s="101" t="s">
        <v>1220</v>
      </c>
      <c r="D23" s="119" t="s">
        <v>985</v>
      </c>
      <c r="E23" s="101" t="s">
        <v>278</v>
      </c>
      <c r="F23" s="188" t="s">
        <v>1677</v>
      </c>
      <c r="G23" s="101" t="s">
        <v>279</v>
      </c>
      <c r="H23" s="101" t="s">
        <v>280</v>
      </c>
      <c r="I23" s="101">
        <v>1970</v>
      </c>
      <c r="J23" s="101" t="s">
        <v>1221</v>
      </c>
      <c r="K23" s="102">
        <v>7813</v>
      </c>
      <c r="L23" s="101" t="s">
        <v>149</v>
      </c>
      <c r="M23" s="102">
        <v>7813</v>
      </c>
      <c r="N23" s="101">
        <v>81</v>
      </c>
      <c r="O23" s="101">
        <v>9</v>
      </c>
      <c r="P23" s="101">
        <v>72</v>
      </c>
      <c r="Q23" s="101"/>
      <c r="R23" s="101">
        <v>200</v>
      </c>
      <c r="S23" s="113"/>
      <c r="T23" s="113"/>
      <c r="U23" s="113"/>
      <c r="V23" s="103"/>
      <c r="W23" s="101"/>
      <c r="X23" s="101"/>
      <c r="Y23" s="101"/>
      <c r="Z23" s="101"/>
      <c r="AA23" s="101" t="s">
        <v>102</v>
      </c>
      <c r="AB23" s="107" t="s">
        <v>218</v>
      </c>
    </row>
    <row r="24" spans="1:38" s="11" customFormat="1" ht="21.95" customHeight="1">
      <c r="A24" s="101">
        <v>18</v>
      </c>
      <c r="B24" s="101" t="s">
        <v>1627</v>
      </c>
      <c r="C24" s="101" t="s">
        <v>1222</v>
      </c>
      <c r="D24" s="119" t="s">
        <v>1563</v>
      </c>
      <c r="E24" s="101" t="s">
        <v>1223</v>
      </c>
      <c r="F24" s="101" t="s">
        <v>285</v>
      </c>
      <c r="G24" s="101" t="s">
        <v>1224</v>
      </c>
      <c r="H24" s="101" t="s">
        <v>1564</v>
      </c>
      <c r="I24" s="101">
        <v>1954</v>
      </c>
      <c r="J24" s="101" t="s">
        <v>1225</v>
      </c>
      <c r="K24" s="102">
        <v>26072</v>
      </c>
      <c r="L24" s="101" t="s">
        <v>149</v>
      </c>
      <c r="M24" s="102">
        <v>71316</v>
      </c>
      <c r="N24" s="101">
        <v>220</v>
      </c>
      <c r="O24" s="101">
        <v>213</v>
      </c>
      <c r="P24" s="101">
        <v>213</v>
      </c>
      <c r="Q24" s="101">
        <v>7</v>
      </c>
      <c r="R24" s="101">
        <v>215</v>
      </c>
      <c r="S24" s="113"/>
      <c r="T24" s="113"/>
      <c r="U24" s="113"/>
      <c r="V24" s="103"/>
      <c r="W24" s="101"/>
      <c r="X24" s="101"/>
      <c r="Y24" s="101"/>
      <c r="Z24" s="101"/>
      <c r="AA24" s="101" t="s">
        <v>102</v>
      </c>
      <c r="AB24" s="107" t="s">
        <v>218</v>
      </c>
      <c r="AC24" s="10"/>
      <c r="AD24" s="10"/>
    </row>
    <row r="25" spans="1:38" s="10" customFormat="1" ht="21.95" customHeight="1">
      <c r="A25" s="101">
        <v>19</v>
      </c>
      <c r="B25" s="101" t="s">
        <v>1627</v>
      </c>
      <c r="C25" s="101" t="s">
        <v>1226</v>
      </c>
      <c r="D25" s="119" t="s">
        <v>986</v>
      </c>
      <c r="E25" s="101" t="s">
        <v>261</v>
      </c>
      <c r="F25" s="101" t="s">
        <v>281</v>
      </c>
      <c r="G25" s="101" t="s">
        <v>1227</v>
      </c>
      <c r="H25" s="101" t="s">
        <v>282</v>
      </c>
      <c r="I25" s="101">
        <v>1981</v>
      </c>
      <c r="J25" s="101" t="s">
        <v>1228</v>
      </c>
      <c r="K25" s="102">
        <v>3019</v>
      </c>
      <c r="L25" s="101" t="s">
        <v>149</v>
      </c>
      <c r="M25" s="102">
        <v>1096</v>
      </c>
      <c r="N25" s="101">
        <v>120</v>
      </c>
      <c r="O25" s="101"/>
      <c r="P25" s="101">
        <v>115</v>
      </c>
      <c r="Q25" s="101">
        <v>5</v>
      </c>
      <c r="R25" s="101">
        <v>115</v>
      </c>
      <c r="S25" s="113"/>
      <c r="T25" s="113"/>
      <c r="U25" s="113"/>
      <c r="V25" s="103">
        <v>2</v>
      </c>
      <c r="W25" s="101"/>
      <c r="X25" s="101"/>
      <c r="Y25" s="101">
        <v>2</v>
      </c>
      <c r="Z25" s="101">
        <v>22</v>
      </c>
      <c r="AA25" s="101" t="s">
        <v>1229</v>
      </c>
      <c r="AB25" s="107" t="s">
        <v>1204</v>
      </c>
    </row>
    <row r="26" spans="1:38" s="128" customFormat="1" ht="21.95" customHeight="1">
      <c r="A26" s="101">
        <v>20</v>
      </c>
      <c r="B26" s="101" t="s">
        <v>1627</v>
      </c>
      <c r="C26" s="104" t="s">
        <v>1230</v>
      </c>
      <c r="D26" s="119" t="s">
        <v>987</v>
      </c>
      <c r="E26" s="101" t="s">
        <v>283</v>
      </c>
      <c r="F26" s="101" t="s">
        <v>1418</v>
      </c>
      <c r="G26" s="101" t="s">
        <v>1419</v>
      </c>
      <c r="H26" s="101" t="s">
        <v>284</v>
      </c>
      <c r="I26" s="101">
        <v>1988</v>
      </c>
      <c r="J26" s="101" t="s">
        <v>1420</v>
      </c>
      <c r="K26" s="102">
        <v>4756</v>
      </c>
      <c r="L26" s="101" t="s">
        <v>149</v>
      </c>
      <c r="M26" s="102">
        <v>3732</v>
      </c>
      <c r="N26" s="101">
        <v>60</v>
      </c>
      <c r="O26" s="101"/>
      <c r="P26" s="101">
        <v>60</v>
      </c>
      <c r="Q26" s="101">
        <v>0</v>
      </c>
      <c r="R26" s="101">
        <v>60</v>
      </c>
      <c r="S26" s="113"/>
      <c r="T26" s="113"/>
      <c r="U26" s="113"/>
      <c r="V26" s="103"/>
      <c r="W26" s="101"/>
      <c r="X26" s="101"/>
      <c r="Y26" s="101"/>
      <c r="Z26" s="101"/>
      <c r="AA26" s="101" t="s">
        <v>948</v>
      </c>
      <c r="AB26" s="107" t="s">
        <v>218</v>
      </c>
      <c r="AC26" s="127"/>
      <c r="AD26" s="127"/>
    </row>
    <row r="27" spans="1:38" s="11" customFormat="1" ht="21.95" customHeight="1">
      <c r="A27" s="101">
        <v>21</v>
      </c>
      <c r="B27" s="101" t="s">
        <v>1627</v>
      </c>
      <c r="C27" s="101" t="s">
        <v>221</v>
      </c>
      <c r="D27" s="101" t="s">
        <v>222</v>
      </c>
      <c r="E27" s="101" t="s">
        <v>223</v>
      </c>
      <c r="F27" s="101" t="s">
        <v>224</v>
      </c>
      <c r="G27" s="101" t="s">
        <v>225</v>
      </c>
      <c r="H27" s="101" t="s">
        <v>226</v>
      </c>
      <c r="I27" s="101">
        <v>2011</v>
      </c>
      <c r="J27" s="101" t="s">
        <v>1231</v>
      </c>
      <c r="K27" s="102">
        <v>2620</v>
      </c>
      <c r="L27" s="101" t="s">
        <v>149</v>
      </c>
      <c r="M27" s="102">
        <v>2620</v>
      </c>
      <c r="N27" s="101">
        <v>39</v>
      </c>
      <c r="O27" s="101"/>
      <c r="P27" s="101">
        <v>33</v>
      </c>
      <c r="Q27" s="101">
        <v>6</v>
      </c>
      <c r="R27" s="101">
        <v>114</v>
      </c>
      <c r="S27" s="113"/>
      <c r="T27" s="113"/>
      <c r="U27" s="113"/>
      <c r="V27" s="103">
        <v>1</v>
      </c>
      <c r="W27" s="101"/>
      <c r="X27" s="101"/>
      <c r="Y27" s="101">
        <v>1</v>
      </c>
      <c r="Z27" s="101">
        <v>7</v>
      </c>
      <c r="AA27" s="101" t="s">
        <v>1229</v>
      </c>
      <c r="AB27" s="118" t="s">
        <v>1204</v>
      </c>
      <c r="AC27" s="10"/>
      <c r="AD27" s="10"/>
    </row>
    <row r="28" spans="1:38" s="11" customFormat="1" ht="21.95" customHeight="1">
      <c r="A28" s="101">
        <v>22</v>
      </c>
      <c r="B28" s="101" t="s">
        <v>1627</v>
      </c>
      <c r="C28" s="101" t="s">
        <v>1232</v>
      </c>
      <c r="D28" s="119" t="s">
        <v>988</v>
      </c>
      <c r="E28" s="101" t="s">
        <v>1233</v>
      </c>
      <c r="F28" s="101" t="s">
        <v>224</v>
      </c>
      <c r="G28" s="101" t="s">
        <v>1234</v>
      </c>
      <c r="H28" s="101" t="s">
        <v>263</v>
      </c>
      <c r="I28" s="101">
        <v>2018</v>
      </c>
      <c r="J28" s="101" t="s">
        <v>1235</v>
      </c>
      <c r="K28" s="102">
        <v>4533</v>
      </c>
      <c r="L28" s="101" t="s">
        <v>149</v>
      </c>
      <c r="M28" s="102">
        <v>4533</v>
      </c>
      <c r="N28" s="101">
        <v>37</v>
      </c>
      <c r="O28" s="101"/>
      <c r="P28" s="101">
        <v>37</v>
      </c>
      <c r="Q28" s="101"/>
      <c r="R28" s="101">
        <v>37</v>
      </c>
      <c r="S28" s="113"/>
      <c r="T28" s="113"/>
      <c r="U28" s="113"/>
      <c r="V28" s="103"/>
      <c r="W28" s="101"/>
      <c r="X28" s="101"/>
      <c r="Y28" s="101"/>
      <c r="Z28" s="101"/>
      <c r="AA28" s="101" t="s">
        <v>1229</v>
      </c>
      <c r="AB28" s="118" t="s">
        <v>218</v>
      </c>
      <c r="AC28" s="10"/>
      <c r="AD28" s="10"/>
    </row>
    <row r="29" spans="1:38" s="11" customFormat="1" ht="21.95" customHeight="1">
      <c r="A29" s="32"/>
      <c r="B29" s="101" t="s">
        <v>1627</v>
      </c>
      <c r="C29" s="95" t="s">
        <v>1236</v>
      </c>
      <c r="D29" s="161"/>
      <c r="E29" s="161"/>
      <c r="F29" s="161"/>
      <c r="G29" s="161"/>
      <c r="H29" s="162"/>
      <c r="I29" s="101"/>
      <c r="J29" s="101"/>
      <c r="K29" s="102"/>
      <c r="L29" s="101"/>
      <c r="M29" s="102"/>
      <c r="N29" s="101"/>
      <c r="O29" s="101"/>
      <c r="P29" s="101"/>
      <c r="Q29" s="101"/>
      <c r="R29" s="101"/>
      <c r="S29" s="101"/>
      <c r="T29" s="101"/>
      <c r="U29" s="101"/>
      <c r="V29" s="101"/>
      <c r="W29" s="104">
        <v>1</v>
      </c>
      <c r="X29" s="104">
        <v>56</v>
      </c>
      <c r="Y29" s="101"/>
      <c r="Z29" s="101"/>
      <c r="AA29" s="101"/>
      <c r="AB29" s="118"/>
      <c r="AC29" s="10"/>
      <c r="AD29" s="10"/>
    </row>
    <row r="30" spans="1:38" s="45" customFormat="1" ht="21.95" customHeight="1">
      <c r="A30" s="203"/>
      <c r="B30" s="201" t="s">
        <v>1644</v>
      </c>
      <c r="C30" s="201" t="s">
        <v>1657</v>
      </c>
      <c r="D30" s="261"/>
      <c r="E30" s="262"/>
      <c r="F30" s="262"/>
      <c r="G30" s="262"/>
      <c r="H30" s="263"/>
      <c r="I30" s="136"/>
      <c r="J30" s="136"/>
      <c r="K30" s="137">
        <f>SUM(K31:K42)</f>
        <v>55398.799999999996</v>
      </c>
      <c r="L30" s="138"/>
      <c r="M30" s="137">
        <f t="shared" ref="M30:Z30" si="6">SUM(M31:M42)</f>
        <v>34448</v>
      </c>
      <c r="N30" s="137">
        <f t="shared" si="6"/>
        <v>1205</v>
      </c>
      <c r="O30" s="137">
        <f t="shared" si="6"/>
        <v>286</v>
      </c>
      <c r="P30" s="137">
        <f t="shared" si="6"/>
        <v>808</v>
      </c>
      <c r="Q30" s="137">
        <f t="shared" si="6"/>
        <v>111</v>
      </c>
      <c r="R30" s="137">
        <f t="shared" si="6"/>
        <v>2166</v>
      </c>
      <c r="S30" s="137">
        <f t="shared" si="6"/>
        <v>4</v>
      </c>
      <c r="T30" s="137">
        <f t="shared" si="6"/>
        <v>2</v>
      </c>
      <c r="U30" s="137">
        <f t="shared" si="6"/>
        <v>2</v>
      </c>
      <c r="V30" s="137">
        <f>SUM(V31:V42)</f>
        <v>1</v>
      </c>
      <c r="W30" s="137">
        <f t="shared" si="6"/>
        <v>2</v>
      </c>
      <c r="X30" s="137">
        <f t="shared" si="6"/>
        <v>83</v>
      </c>
      <c r="Y30" s="137">
        <f t="shared" si="6"/>
        <v>9</v>
      </c>
      <c r="Z30" s="137">
        <f t="shared" si="6"/>
        <v>53</v>
      </c>
      <c r="AA30" s="40" t="s">
        <v>1604</v>
      </c>
      <c r="AB30" s="44" t="s">
        <v>1532</v>
      </c>
      <c r="AC30" s="16" t="s">
        <v>870</v>
      </c>
      <c r="AD30" s="16" t="s">
        <v>869</v>
      </c>
      <c r="AE30" s="16" t="s">
        <v>871</v>
      </c>
      <c r="AF30" s="16" t="s">
        <v>944</v>
      </c>
      <c r="AG30" s="16" t="s">
        <v>1700</v>
      </c>
      <c r="AH30" s="16" t="s">
        <v>933</v>
      </c>
      <c r="AI30" s="16" t="s">
        <v>872</v>
      </c>
      <c r="AJ30" s="16" t="s">
        <v>873</v>
      </c>
      <c r="AK30" s="16" t="s">
        <v>874</v>
      </c>
      <c r="AL30" s="77" t="s">
        <v>955</v>
      </c>
    </row>
    <row r="31" spans="1:38" s="20" customFormat="1" ht="21.95" customHeight="1">
      <c r="A31" s="32">
        <v>1</v>
      </c>
      <c r="B31" s="32" t="s">
        <v>1628</v>
      </c>
      <c r="C31" s="104" t="s">
        <v>356</v>
      </c>
      <c r="D31" s="101" t="s">
        <v>1127</v>
      </c>
      <c r="E31" s="101" t="s">
        <v>1524</v>
      </c>
      <c r="F31" s="101" t="s">
        <v>358</v>
      </c>
      <c r="G31" s="101" t="s">
        <v>1128</v>
      </c>
      <c r="H31" s="101" t="s">
        <v>359</v>
      </c>
      <c r="I31" s="101">
        <v>1932</v>
      </c>
      <c r="J31" s="101" t="s">
        <v>1129</v>
      </c>
      <c r="K31" s="129">
        <v>3159</v>
      </c>
      <c r="L31" s="101" t="s">
        <v>149</v>
      </c>
      <c r="M31" s="102">
        <v>5178</v>
      </c>
      <c r="N31" s="101">
        <f>O31+P31+Q31</f>
        <v>87</v>
      </c>
      <c r="O31" s="101">
        <v>21</v>
      </c>
      <c r="P31" s="101">
        <v>66</v>
      </c>
      <c r="Q31" s="101"/>
      <c r="R31" s="101">
        <v>97</v>
      </c>
      <c r="S31" s="113"/>
      <c r="T31" s="113"/>
      <c r="U31" s="113"/>
      <c r="V31" s="104">
        <v>1</v>
      </c>
      <c r="W31" s="104"/>
      <c r="X31" s="104"/>
      <c r="Y31" s="104">
        <v>4</v>
      </c>
      <c r="Z31" s="104">
        <v>20</v>
      </c>
      <c r="AA31" s="134" t="s">
        <v>816</v>
      </c>
      <c r="AB31" s="132" t="s">
        <v>862</v>
      </c>
      <c r="AC31" s="16">
        <f>SUM(AD31:AH31)</f>
        <v>12</v>
      </c>
      <c r="AD31" s="16">
        <f>COUNTIF($AA$31:$AA$42,AD30)</f>
        <v>2</v>
      </c>
      <c r="AE31" s="16">
        <f t="shared" ref="AE31" si="7">COUNTIF($AA$31:$AA$42,AE30)</f>
        <v>7</v>
      </c>
      <c r="AF31" s="16">
        <f>COUNTIF($AA$31:$AA$42,AF30)</f>
        <v>2</v>
      </c>
      <c r="AG31" s="16">
        <f>COUNTIF($AA$31:$AA$42,AG30)</f>
        <v>0</v>
      </c>
      <c r="AH31" s="16">
        <f>COUNTIF($AA$31:$AA$42,AH30)</f>
        <v>1</v>
      </c>
      <c r="AI31" s="78">
        <f>COUNTIF($AB$31:$AB$42,AI30)</f>
        <v>4</v>
      </c>
      <c r="AJ31" s="78">
        <f t="shared" ref="AJ31:AL31" si="8">COUNTIF($AB$31:$AB$42,AJ30)</f>
        <v>8</v>
      </c>
      <c r="AK31" s="78">
        <f t="shared" si="8"/>
        <v>0</v>
      </c>
      <c r="AL31" s="78">
        <f t="shared" si="8"/>
        <v>0</v>
      </c>
    </row>
    <row r="32" spans="1:38" s="20" customFormat="1" ht="21.95" customHeight="1">
      <c r="A32" s="32">
        <v>2</v>
      </c>
      <c r="B32" s="32" t="s">
        <v>1628</v>
      </c>
      <c r="C32" s="189" t="s">
        <v>360</v>
      </c>
      <c r="D32" s="101" t="s">
        <v>1130</v>
      </c>
      <c r="E32" s="101" t="s">
        <v>361</v>
      </c>
      <c r="F32" s="101" t="s">
        <v>362</v>
      </c>
      <c r="G32" s="101" t="s">
        <v>1131</v>
      </c>
      <c r="H32" s="101" t="s">
        <v>363</v>
      </c>
      <c r="I32" s="101">
        <v>1978</v>
      </c>
      <c r="J32" s="101" t="s">
        <v>1132</v>
      </c>
      <c r="K32" s="129">
        <v>1351</v>
      </c>
      <c r="L32" s="101" t="s">
        <v>149</v>
      </c>
      <c r="M32" s="102">
        <v>882</v>
      </c>
      <c r="N32" s="101">
        <f t="shared" ref="N32:N42" si="9">O32+P32+Q32</f>
        <v>110</v>
      </c>
      <c r="O32" s="101">
        <v>7</v>
      </c>
      <c r="P32" s="101">
        <v>43</v>
      </c>
      <c r="Q32" s="101">
        <v>60</v>
      </c>
      <c r="R32" s="188">
        <v>48</v>
      </c>
      <c r="S32" s="113"/>
      <c r="T32" s="113"/>
      <c r="U32" s="113"/>
      <c r="V32" s="104"/>
      <c r="W32" s="104"/>
      <c r="X32" s="104"/>
      <c r="Y32" s="104">
        <v>1</v>
      </c>
      <c r="Z32" s="104">
        <v>8</v>
      </c>
      <c r="AA32" s="134" t="s">
        <v>816</v>
      </c>
      <c r="AB32" s="132" t="s">
        <v>862</v>
      </c>
      <c r="AC32" s="19"/>
      <c r="AD32" s="19"/>
    </row>
    <row r="33" spans="1:38" s="20" customFormat="1" ht="21.95" customHeight="1">
      <c r="A33" s="32">
        <v>3</v>
      </c>
      <c r="B33" s="32" t="s">
        <v>1628</v>
      </c>
      <c r="C33" s="104" t="s">
        <v>364</v>
      </c>
      <c r="D33" s="101" t="s">
        <v>1441</v>
      </c>
      <c r="E33" s="101" t="s">
        <v>365</v>
      </c>
      <c r="F33" s="101" t="s">
        <v>366</v>
      </c>
      <c r="G33" s="101" t="s">
        <v>367</v>
      </c>
      <c r="H33" s="101" t="s">
        <v>368</v>
      </c>
      <c r="I33" s="101">
        <v>1973</v>
      </c>
      <c r="J33" s="101" t="s">
        <v>1442</v>
      </c>
      <c r="K33" s="129">
        <v>4069</v>
      </c>
      <c r="L33" s="101" t="s">
        <v>149</v>
      </c>
      <c r="M33" s="102">
        <v>1575</v>
      </c>
      <c r="N33" s="101">
        <f t="shared" si="9"/>
        <v>50</v>
      </c>
      <c r="O33" s="101">
        <v>30</v>
      </c>
      <c r="P33" s="101">
        <v>12</v>
      </c>
      <c r="Q33" s="101">
        <v>8</v>
      </c>
      <c r="R33" s="101">
        <v>53</v>
      </c>
      <c r="S33" s="113"/>
      <c r="T33" s="113"/>
      <c r="U33" s="113"/>
      <c r="V33" s="104"/>
      <c r="W33" s="104"/>
      <c r="X33" s="104"/>
      <c r="Y33" s="104"/>
      <c r="Z33" s="104"/>
      <c r="AA33" s="134" t="s">
        <v>102</v>
      </c>
      <c r="AB33" s="132" t="s">
        <v>863</v>
      </c>
      <c r="AC33" s="19"/>
      <c r="AD33" s="19"/>
    </row>
    <row r="34" spans="1:38" s="20" customFormat="1" ht="21.95" customHeight="1">
      <c r="A34" s="32">
        <v>4</v>
      </c>
      <c r="B34" s="32" t="s">
        <v>1628</v>
      </c>
      <c r="C34" s="189" t="s">
        <v>369</v>
      </c>
      <c r="D34" s="104" t="s">
        <v>1443</v>
      </c>
      <c r="E34" s="104" t="s">
        <v>370</v>
      </c>
      <c r="F34" s="104" t="s">
        <v>1444</v>
      </c>
      <c r="G34" s="104" t="s">
        <v>1445</v>
      </c>
      <c r="H34" s="101" t="s">
        <v>368</v>
      </c>
      <c r="I34" s="101">
        <v>1952</v>
      </c>
      <c r="J34" s="101" t="s">
        <v>1446</v>
      </c>
      <c r="K34" s="129">
        <v>7562</v>
      </c>
      <c r="L34" s="101" t="s">
        <v>149</v>
      </c>
      <c r="M34" s="102">
        <v>1895</v>
      </c>
      <c r="N34" s="101">
        <v>94</v>
      </c>
      <c r="O34" s="188">
        <v>20</v>
      </c>
      <c r="P34" s="188">
        <v>67</v>
      </c>
      <c r="Q34" s="188">
        <v>7</v>
      </c>
      <c r="R34" s="188">
        <v>130</v>
      </c>
      <c r="S34" s="113">
        <v>1</v>
      </c>
      <c r="T34" s="113"/>
      <c r="U34" s="113"/>
      <c r="V34" s="104"/>
      <c r="W34" s="104"/>
      <c r="X34" s="104"/>
      <c r="Y34" s="104">
        <v>1</v>
      </c>
      <c r="Z34" s="104">
        <v>4</v>
      </c>
      <c r="AA34" s="134" t="s">
        <v>102</v>
      </c>
      <c r="AB34" s="132" t="s">
        <v>863</v>
      </c>
      <c r="AC34" s="19"/>
      <c r="AD34" s="19"/>
    </row>
    <row r="35" spans="1:38" s="20" customFormat="1" ht="21.95" customHeight="1">
      <c r="A35" s="32">
        <v>5</v>
      </c>
      <c r="B35" s="32" t="s">
        <v>1628</v>
      </c>
      <c r="C35" s="104" t="s">
        <v>1447</v>
      </c>
      <c r="D35" s="101" t="s">
        <v>1448</v>
      </c>
      <c r="E35" s="101" t="s">
        <v>371</v>
      </c>
      <c r="F35" s="101" t="s">
        <v>372</v>
      </c>
      <c r="G35" s="101" t="s">
        <v>373</v>
      </c>
      <c r="H35" s="101" t="s">
        <v>368</v>
      </c>
      <c r="I35" s="101">
        <v>1960</v>
      </c>
      <c r="J35" s="101" t="s">
        <v>1446</v>
      </c>
      <c r="K35" s="129">
        <v>3368.8</v>
      </c>
      <c r="L35" s="101" t="s">
        <v>310</v>
      </c>
      <c r="M35" s="102">
        <v>1719</v>
      </c>
      <c r="N35" s="101">
        <f t="shared" si="9"/>
        <v>46</v>
      </c>
      <c r="O35" s="101">
        <v>18</v>
      </c>
      <c r="P35" s="101">
        <v>25</v>
      </c>
      <c r="Q35" s="101">
        <v>3</v>
      </c>
      <c r="R35" s="101">
        <v>58</v>
      </c>
      <c r="S35" s="113"/>
      <c r="T35" s="113"/>
      <c r="U35" s="113"/>
      <c r="V35" s="104"/>
      <c r="W35" s="104"/>
      <c r="X35" s="104"/>
      <c r="Y35" s="104"/>
      <c r="Z35" s="104"/>
      <c r="AA35" s="134" t="s">
        <v>102</v>
      </c>
      <c r="AB35" s="132" t="s">
        <v>863</v>
      </c>
      <c r="AC35" s="19"/>
      <c r="AD35" s="19"/>
    </row>
    <row r="36" spans="1:38" s="20" customFormat="1" ht="21.95" customHeight="1">
      <c r="A36" s="32">
        <v>6</v>
      </c>
      <c r="B36" s="32" t="s">
        <v>1628</v>
      </c>
      <c r="C36" s="189" t="s">
        <v>1449</v>
      </c>
      <c r="D36" s="101" t="s">
        <v>1450</v>
      </c>
      <c r="E36" s="101" t="s">
        <v>374</v>
      </c>
      <c r="F36" s="101" t="s">
        <v>1451</v>
      </c>
      <c r="G36" s="101" t="s">
        <v>1452</v>
      </c>
      <c r="H36" s="101" t="s">
        <v>368</v>
      </c>
      <c r="I36" s="101">
        <v>1967</v>
      </c>
      <c r="J36" s="101" t="s">
        <v>1442</v>
      </c>
      <c r="K36" s="129">
        <v>10275.299999999999</v>
      </c>
      <c r="L36" s="101" t="s">
        <v>149</v>
      </c>
      <c r="M36" s="102">
        <v>2181</v>
      </c>
      <c r="N36" s="188">
        <f>SUM(O36:Q36)</f>
        <v>165</v>
      </c>
      <c r="O36" s="188">
        <v>40</v>
      </c>
      <c r="P36" s="188">
        <v>118</v>
      </c>
      <c r="Q36" s="188">
        <v>7</v>
      </c>
      <c r="R36" s="188">
        <v>208</v>
      </c>
      <c r="S36" s="113">
        <v>1</v>
      </c>
      <c r="T36" s="113"/>
      <c r="U36" s="113"/>
      <c r="V36" s="104"/>
      <c r="W36" s="104">
        <v>1</v>
      </c>
      <c r="X36" s="104">
        <v>13</v>
      </c>
      <c r="Y36" s="104">
        <v>1</v>
      </c>
      <c r="Z36" s="104">
        <v>5</v>
      </c>
      <c r="AA36" s="134" t="s">
        <v>102</v>
      </c>
      <c r="AB36" s="132" t="s">
        <v>863</v>
      </c>
      <c r="AC36" s="19"/>
      <c r="AD36" s="19"/>
    </row>
    <row r="37" spans="1:38" s="20" customFormat="1" ht="21.75" customHeight="1">
      <c r="A37" s="32">
        <v>7</v>
      </c>
      <c r="B37" s="32" t="s">
        <v>1628</v>
      </c>
      <c r="C37" s="104" t="s">
        <v>375</v>
      </c>
      <c r="D37" s="101" t="s">
        <v>1453</v>
      </c>
      <c r="E37" s="101" t="s">
        <v>376</v>
      </c>
      <c r="F37" s="101" t="s">
        <v>377</v>
      </c>
      <c r="G37" s="101" t="s">
        <v>378</v>
      </c>
      <c r="H37" s="101" t="s">
        <v>363</v>
      </c>
      <c r="I37" s="101">
        <v>1965</v>
      </c>
      <c r="J37" s="101" t="s">
        <v>1442</v>
      </c>
      <c r="K37" s="129">
        <v>3224.1</v>
      </c>
      <c r="L37" s="101" t="s">
        <v>149</v>
      </c>
      <c r="M37" s="102">
        <v>2272</v>
      </c>
      <c r="N37" s="101">
        <f>O37+P37+Q37</f>
        <v>165</v>
      </c>
      <c r="O37" s="101">
        <v>81</v>
      </c>
      <c r="P37" s="101">
        <v>84</v>
      </c>
      <c r="Q37" s="101">
        <v>0</v>
      </c>
      <c r="R37" s="101">
        <v>360</v>
      </c>
      <c r="S37" s="113">
        <v>1</v>
      </c>
      <c r="T37" s="113">
        <v>1</v>
      </c>
      <c r="U37" s="113"/>
      <c r="V37" s="104"/>
      <c r="W37" s="104"/>
      <c r="X37" s="104"/>
      <c r="Y37" s="104">
        <v>1</v>
      </c>
      <c r="Z37" s="104">
        <v>10</v>
      </c>
      <c r="AA37" s="134" t="s">
        <v>102</v>
      </c>
      <c r="AB37" s="132" t="s">
        <v>863</v>
      </c>
      <c r="AC37" s="19"/>
      <c r="AD37" s="19"/>
    </row>
    <row r="38" spans="1:38" s="20" customFormat="1" ht="21.95" customHeight="1">
      <c r="A38" s="32">
        <v>8</v>
      </c>
      <c r="B38" s="32" t="s">
        <v>1628</v>
      </c>
      <c r="C38" s="104" t="s">
        <v>379</v>
      </c>
      <c r="D38" s="101" t="s">
        <v>1454</v>
      </c>
      <c r="E38" s="101" t="s">
        <v>380</v>
      </c>
      <c r="F38" s="101" t="s">
        <v>1455</v>
      </c>
      <c r="G38" s="101" t="s">
        <v>381</v>
      </c>
      <c r="H38" s="101" t="s">
        <v>363</v>
      </c>
      <c r="I38" s="101">
        <v>1965</v>
      </c>
      <c r="J38" s="101" t="s">
        <v>1442</v>
      </c>
      <c r="K38" s="129">
        <v>9775.4</v>
      </c>
      <c r="L38" s="101" t="s">
        <v>382</v>
      </c>
      <c r="M38" s="102">
        <v>6460</v>
      </c>
      <c r="N38" s="101">
        <f>O38+P38+Q38</f>
        <v>265</v>
      </c>
      <c r="O38" s="101">
        <v>45</v>
      </c>
      <c r="P38" s="101">
        <v>220</v>
      </c>
      <c r="Q38" s="101">
        <v>0</v>
      </c>
      <c r="R38" s="101">
        <v>898</v>
      </c>
      <c r="S38" s="113">
        <v>1</v>
      </c>
      <c r="T38" s="113">
        <v>1</v>
      </c>
      <c r="U38" s="113">
        <v>2</v>
      </c>
      <c r="V38" s="104"/>
      <c r="W38" s="104">
        <v>1</v>
      </c>
      <c r="X38" s="104">
        <v>70</v>
      </c>
      <c r="Y38" s="104">
        <v>1</v>
      </c>
      <c r="Z38" s="104">
        <v>6</v>
      </c>
      <c r="AA38" s="134" t="s">
        <v>102</v>
      </c>
      <c r="AB38" s="132" t="s">
        <v>1365</v>
      </c>
      <c r="AC38" s="19"/>
      <c r="AD38" s="19"/>
    </row>
    <row r="39" spans="1:38" s="20" customFormat="1" ht="21.95" customHeight="1">
      <c r="A39" s="32">
        <v>9</v>
      </c>
      <c r="B39" s="32" t="s">
        <v>1628</v>
      </c>
      <c r="C39" s="189" t="s">
        <v>383</v>
      </c>
      <c r="D39" s="104" t="s">
        <v>1456</v>
      </c>
      <c r="E39" s="104" t="s">
        <v>384</v>
      </c>
      <c r="F39" s="104" t="s">
        <v>1457</v>
      </c>
      <c r="G39" s="104" t="s">
        <v>1458</v>
      </c>
      <c r="H39" s="101" t="s">
        <v>368</v>
      </c>
      <c r="I39" s="101">
        <v>1950</v>
      </c>
      <c r="J39" s="101" t="s">
        <v>1459</v>
      </c>
      <c r="K39" s="129">
        <v>4786</v>
      </c>
      <c r="L39" s="101" t="s">
        <v>149</v>
      </c>
      <c r="M39" s="102">
        <v>4458</v>
      </c>
      <c r="N39" s="188">
        <f>SUM(O39:Q39)</f>
        <v>51</v>
      </c>
      <c r="O39" s="101">
        <v>6</v>
      </c>
      <c r="P39" s="188">
        <v>19</v>
      </c>
      <c r="Q39" s="188">
        <v>26</v>
      </c>
      <c r="R39" s="101">
        <v>46</v>
      </c>
      <c r="S39" s="113"/>
      <c r="T39" s="113"/>
      <c r="U39" s="113"/>
      <c r="V39" s="104"/>
      <c r="W39" s="104"/>
      <c r="X39" s="104"/>
      <c r="Y39" s="104"/>
      <c r="Z39" s="104"/>
      <c r="AA39" s="134" t="s">
        <v>102</v>
      </c>
      <c r="AB39" s="132" t="s">
        <v>863</v>
      </c>
      <c r="AC39" s="10"/>
      <c r="AD39" s="10"/>
      <c r="AE39" s="10"/>
      <c r="AF39" s="10"/>
      <c r="AG39" s="10"/>
      <c r="AH39" s="10"/>
      <c r="AI39" s="10"/>
    </row>
    <row r="40" spans="1:38" s="21" customFormat="1" ht="21.95" customHeight="1">
      <c r="A40" s="32">
        <v>10</v>
      </c>
      <c r="B40" s="32" t="s">
        <v>1628</v>
      </c>
      <c r="C40" s="145" t="s">
        <v>1510</v>
      </c>
      <c r="D40" s="148" t="s">
        <v>1511</v>
      </c>
      <c r="E40" s="149" t="s">
        <v>1512</v>
      </c>
      <c r="F40" s="148" t="s">
        <v>1513</v>
      </c>
      <c r="G40" s="148" t="s">
        <v>1514</v>
      </c>
      <c r="H40" s="148" t="s">
        <v>1515</v>
      </c>
      <c r="I40" s="150">
        <v>1973</v>
      </c>
      <c r="J40" s="150" t="s">
        <v>1516</v>
      </c>
      <c r="K40" s="151">
        <v>2970</v>
      </c>
      <c r="L40" s="148" t="s">
        <v>1024</v>
      </c>
      <c r="M40" s="152">
        <v>2970</v>
      </c>
      <c r="N40" s="153">
        <v>83</v>
      </c>
      <c r="O40" s="153">
        <v>0</v>
      </c>
      <c r="P40" s="153">
        <v>83</v>
      </c>
      <c r="Q40" s="153"/>
      <c r="R40" s="153">
        <v>83</v>
      </c>
      <c r="S40" s="154"/>
      <c r="T40" s="154"/>
      <c r="U40" s="154"/>
      <c r="V40" s="153"/>
      <c r="W40" s="153"/>
      <c r="X40" s="153"/>
      <c r="Y40" s="153"/>
      <c r="Z40" s="153"/>
      <c r="AA40" s="163" t="s">
        <v>948</v>
      </c>
      <c r="AB40" s="132" t="s">
        <v>862</v>
      </c>
      <c r="AC40" s="19"/>
      <c r="AD40" s="19"/>
    </row>
    <row r="41" spans="1:38" s="21" customFormat="1" ht="21.95" customHeight="1">
      <c r="A41" s="32">
        <v>11</v>
      </c>
      <c r="B41" s="32" t="s">
        <v>1628</v>
      </c>
      <c r="C41" s="220" t="s">
        <v>1525</v>
      </c>
      <c r="D41" s="142" t="s">
        <v>1526</v>
      </c>
      <c r="E41" s="143" t="s">
        <v>1527</v>
      </c>
      <c r="F41" s="142" t="s">
        <v>1528</v>
      </c>
      <c r="G41" s="142" t="s">
        <v>1529</v>
      </c>
      <c r="H41" s="142" t="s">
        <v>1530</v>
      </c>
      <c r="I41" s="143">
        <v>1971</v>
      </c>
      <c r="J41" s="143" t="s">
        <v>1531</v>
      </c>
      <c r="K41" s="144">
        <v>4858.2</v>
      </c>
      <c r="L41" s="145" t="s">
        <v>1024</v>
      </c>
      <c r="M41" s="146">
        <v>4858</v>
      </c>
      <c r="N41" s="147">
        <f>SUM(O41:Q41)</f>
        <v>69</v>
      </c>
      <c r="O41" s="147">
        <v>0</v>
      </c>
      <c r="P41" s="221">
        <v>69</v>
      </c>
      <c r="Q41" s="147">
        <v>0</v>
      </c>
      <c r="R41" s="221">
        <v>135</v>
      </c>
      <c r="S41" s="154"/>
      <c r="T41" s="154"/>
      <c r="U41" s="154"/>
      <c r="V41" s="147"/>
      <c r="W41" s="147"/>
      <c r="X41" s="147"/>
      <c r="Y41" s="147"/>
      <c r="Z41" s="147"/>
      <c r="AA41" s="135" t="s">
        <v>948</v>
      </c>
      <c r="AB41" s="133" t="s">
        <v>1251</v>
      </c>
      <c r="AC41" s="19"/>
      <c r="AD41" s="19"/>
    </row>
    <row r="42" spans="1:38" s="21" customFormat="1" ht="21.95" customHeight="1">
      <c r="A42" s="32">
        <v>12</v>
      </c>
      <c r="B42" s="32" t="s">
        <v>1628</v>
      </c>
      <c r="C42" s="104" t="s">
        <v>385</v>
      </c>
      <c r="D42" s="101" t="s">
        <v>1460</v>
      </c>
      <c r="E42" s="101" t="s">
        <v>386</v>
      </c>
      <c r="F42" s="101" t="s">
        <v>387</v>
      </c>
      <c r="G42" s="101" t="s">
        <v>1461</v>
      </c>
      <c r="H42" s="101" t="s">
        <v>363</v>
      </c>
      <c r="I42" s="101">
        <v>1960</v>
      </c>
      <c r="J42" s="101"/>
      <c r="K42" s="102"/>
      <c r="L42" s="101"/>
      <c r="M42" s="102"/>
      <c r="N42" s="101">
        <f t="shared" si="9"/>
        <v>20</v>
      </c>
      <c r="O42" s="101">
        <v>18</v>
      </c>
      <c r="P42" s="101">
        <v>2</v>
      </c>
      <c r="Q42" s="101"/>
      <c r="R42" s="101">
        <v>50</v>
      </c>
      <c r="S42" s="113"/>
      <c r="T42" s="113"/>
      <c r="U42" s="113"/>
      <c r="V42" s="104"/>
      <c r="W42" s="104"/>
      <c r="X42" s="104"/>
      <c r="Y42" s="104"/>
      <c r="Z42" s="104"/>
      <c r="AA42" s="134" t="s">
        <v>1189</v>
      </c>
      <c r="AB42" s="132" t="s">
        <v>863</v>
      </c>
      <c r="AC42" s="19"/>
      <c r="AD42" s="19"/>
    </row>
    <row r="43" spans="1:38" s="47" customFormat="1" ht="21.95" customHeight="1">
      <c r="A43" s="201"/>
      <c r="B43" s="201" t="s">
        <v>1658</v>
      </c>
      <c r="C43" s="201" t="s">
        <v>1645</v>
      </c>
      <c r="D43" s="264"/>
      <c r="E43" s="265"/>
      <c r="F43" s="265"/>
      <c r="G43" s="265"/>
      <c r="H43" s="266"/>
      <c r="I43" s="139"/>
      <c r="J43" s="139"/>
      <c r="K43" s="140">
        <f>SUM(K44:K55)</f>
        <v>61649.08</v>
      </c>
      <c r="L43" s="141"/>
      <c r="M43" s="140">
        <f t="shared" ref="M43:Z43" si="10">SUM(M44:M55)</f>
        <v>97397.090000000011</v>
      </c>
      <c r="N43" s="141">
        <f t="shared" si="10"/>
        <v>3556</v>
      </c>
      <c r="O43" s="141">
        <f t="shared" si="10"/>
        <v>1959</v>
      </c>
      <c r="P43" s="141">
        <f t="shared" si="10"/>
        <v>1425</v>
      </c>
      <c r="Q43" s="141">
        <f t="shared" si="10"/>
        <v>173</v>
      </c>
      <c r="R43" s="100">
        <f t="shared" si="10"/>
        <v>3812</v>
      </c>
      <c r="S43" s="100">
        <f t="shared" si="10"/>
        <v>4</v>
      </c>
      <c r="T43" s="100">
        <f t="shared" si="10"/>
        <v>12</v>
      </c>
      <c r="U43" s="100">
        <f t="shared" si="10"/>
        <v>2</v>
      </c>
      <c r="V43" s="141">
        <f t="shared" si="10"/>
        <v>9</v>
      </c>
      <c r="W43" s="141">
        <f t="shared" si="10"/>
        <v>11</v>
      </c>
      <c r="X43" s="141">
        <f t="shared" si="10"/>
        <v>607</v>
      </c>
      <c r="Y43" s="141">
        <f t="shared" si="10"/>
        <v>29</v>
      </c>
      <c r="Z43" s="141">
        <f t="shared" si="10"/>
        <v>225</v>
      </c>
      <c r="AA43" s="46" t="s">
        <v>1703</v>
      </c>
      <c r="AB43" s="44" t="s">
        <v>1697</v>
      </c>
      <c r="AC43" s="16" t="s">
        <v>876</v>
      </c>
      <c r="AD43" s="16" t="s">
        <v>877</v>
      </c>
      <c r="AE43" s="16" t="s">
        <v>878</v>
      </c>
      <c r="AF43" s="16" t="s">
        <v>944</v>
      </c>
      <c r="AG43" s="16" t="s">
        <v>1700</v>
      </c>
      <c r="AH43" s="16" t="s">
        <v>933</v>
      </c>
      <c r="AI43" s="16" t="s">
        <v>879</v>
      </c>
      <c r="AJ43" s="16" t="s">
        <v>875</v>
      </c>
      <c r="AK43" s="16" t="s">
        <v>880</v>
      </c>
      <c r="AL43" s="16" t="s">
        <v>954</v>
      </c>
    </row>
    <row r="44" spans="1:38" s="22" customFormat="1" ht="21.95" customHeight="1">
      <c r="A44" s="101">
        <v>1</v>
      </c>
      <c r="B44" s="101" t="s">
        <v>1629</v>
      </c>
      <c r="C44" s="104" t="s">
        <v>388</v>
      </c>
      <c r="D44" s="104" t="s">
        <v>992</v>
      </c>
      <c r="E44" s="104" t="s">
        <v>389</v>
      </c>
      <c r="F44" s="104" t="s">
        <v>1565</v>
      </c>
      <c r="G44" s="104" t="s">
        <v>390</v>
      </c>
      <c r="H44" s="104" t="s">
        <v>391</v>
      </c>
      <c r="I44" s="104">
        <v>1974</v>
      </c>
      <c r="J44" s="104" t="s">
        <v>994</v>
      </c>
      <c r="K44" s="105">
        <v>9498</v>
      </c>
      <c r="L44" s="101" t="s">
        <v>149</v>
      </c>
      <c r="M44" s="39">
        <v>29239</v>
      </c>
      <c r="N44" s="215">
        <f>SUM(O44:Q44)</f>
        <v>1066</v>
      </c>
      <c r="O44" s="187">
        <v>895</v>
      </c>
      <c r="P44" s="187">
        <v>150</v>
      </c>
      <c r="Q44" s="187">
        <v>21</v>
      </c>
      <c r="R44" s="215">
        <v>1198</v>
      </c>
      <c r="S44" s="185">
        <v>1</v>
      </c>
      <c r="T44" s="154">
        <v>4</v>
      </c>
      <c r="U44" s="154"/>
      <c r="V44" s="104">
        <v>4</v>
      </c>
      <c r="W44" s="104">
        <v>1</v>
      </c>
      <c r="X44" s="104">
        <v>120</v>
      </c>
      <c r="Y44" s="104">
        <v>9</v>
      </c>
      <c r="Z44" s="104">
        <v>90</v>
      </c>
      <c r="AA44" s="104" t="s">
        <v>816</v>
      </c>
      <c r="AB44" s="118" t="s">
        <v>213</v>
      </c>
      <c r="AC44" s="16">
        <f>SUM(AD44:AH44)</f>
        <v>13</v>
      </c>
      <c r="AD44" s="16">
        <f>COUNTIF($AA$44:$AA$56,AD43)</f>
        <v>4</v>
      </c>
      <c r="AE44" s="16">
        <f t="shared" ref="AE44:AH44" si="11">COUNTIF($AA$44:$AA$56,AE43)</f>
        <v>5</v>
      </c>
      <c r="AF44" s="16">
        <f>COUNTIF($AA$44:$AA$56,AF43)</f>
        <v>2</v>
      </c>
      <c r="AG44" s="16">
        <f>COUNTIF($AA$44:$AA$56,AG43)</f>
        <v>1</v>
      </c>
      <c r="AH44" s="16">
        <f t="shared" si="11"/>
        <v>1</v>
      </c>
      <c r="AI44" s="79">
        <f>COUNTIF($AB$44:$AB$56,AI43)</f>
        <v>5</v>
      </c>
      <c r="AJ44" s="79">
        <f t="shared" ref="AJ44:AL44" si="12">COUNTIF($AB$44:$AB$56,AJ43)</f>
        <v>7</v>
      </c>
      <c r="AK44" s="79">
        <f t="shared" si="12"/>
        <v>0</v>
      </c>
      <c r="AL44" s="79">
        <f t="shared" si="12"/>
        <v>1</v>
      </c>
    </row>
    <row r="45" spans="1:38" s="22" customFormat="1" ht="21.95" customHeight="1">
      <c r="A45" s="101">
        <v>2</v>
      </c>
      <c r="B45" s="101" t="s">
        <v>1629</v>
      </c>
      <c r="C45" s="104" t="s">
        <v>392</v>
      </c>
      <c r="D45" s="104" t="s">
        <v>995</v>
      </c>
      <c r="E45" s="104" t="s">
        <v>393</v>
      </c>
      <c r="F45" s="104" t="s">
        <v>996</v>
      </c>
      <c r="G45" s="104" t="s">
        <v>394</v>
      </c>
      <c r="H45" s="104" t="s">
        <v>395</v>
      </c>
      <c r="I45" s="126">
        <v>1969</v>
      </c>
      <c r="J45" s="104" t="s">
        <v>997</v>
      </c>
      <c r="K45" s="105">
        <v>7404.9</v>
      </c>
      <c r="L45" s="101" t="s">
        <v>149</v>
      </c>
      <c r="M45" s="39">
        <v>30703</v>
      </c>
      <c r="N45" s="186">
        <v>1483</v>
      </c>
      <c r="O45" s="216">
        <v>653</v>
      </c>
      <c r="P45" s="216">
        <v>783</v>
      </c>
      <c r="Q45" s="216">
        <v>47</v>
      </c>
      <c r="R45" s="186">
        <v>1400</v>
      </c>
      <c r="S45" s="185">
        <v>1</v>
      </c>
      <c r="T45" s="154">
        <v>2</v>
      </c>
      <c r="U45" s="154"/>
      <c r="V45" s="126">
        <v>3</v>
      </c>
      <c r="W45" s="126">
        <v>6</v>
      </c>
      <c r="X45" s="126">
        <v>304</v>
      </c>
      <c r="Y45" s="126">
        <v>9</v>
      </c>
      <c r="Z45" s="126">
        <v>101</v>
      </c>
      <c r="AA45" s="104" t="s">
        <v>816</v>
      </c>
      <c r="AB45" s="118" t="s">
        <v>213</v>
      </c>
    </row>
    <row r="46" spans="1:38" s="22" customFormat="1" ht="21.95" customHeight="1">
      <c r="A46" s="101">
        <v>3</v>
      </c>
      <c r="B46" s="101" t="s">
        <v>1629</v>
      </c>
      <c r="C46" s="104" t="s">
        <v>1412</v>
      </c>
      <c r="D46" s="104" t="s">
        <v>998</v>
      </c>
      <c r="E46" s="104" t="s">
        <v>397</v>
      </c>
      <c r="F46" s="104" t="s">
        <v>398</v>
      </c>
      <c r="G46" s="104" t="s">
        <v>399</v>
      </c>
      <c r="H46" s="104" t="s">
        <v>400</v>
      </c>
      <c r="I46" s="104">
        <v>1974</v>
      </c>
      <c r="J46" s="104" t="s">
        <v>999</v>
      </c>
      <c r="K46" s="105">
        <v>1917.96</v>
      </c>
      <c r="L46" s="101" t="s">
        <v>149</v>
      </c>
      <c r="M46" s="39">
        <v>3728.79</v>
      </c>
      <c r="N46" s="187">
        <v>183</v>
      </c>
      <c r="O46" s="187">
        <v>88</v>
      </c>
      <c r="P46" s="187">
        <v>90</v>
      </c>
      <c r="Q46" s="187">
        <v>5</v>
      </c>
      <c r="R46" s="187">
        <v>213</v>
      </c>
      <c r="S46" s="185">
        <v>1</v>
      </c>
      <c r="T46" s="154">
        <v>2</v>
      </c>
      <c r="U46" s="154"/>
      <c r="V46" s="104"/>
      <c r="W46" s="104"/>
      <c r="X46" s="104"/>
      <c r="Y46" s="104">
        <v>1</v>
      </c>
      <c r="Z46" s="104">
        <v>10</v>
      </c>
      <c r="AA46" s="104" t="s">
        <v>816</v>
      </c>
      <c r="AB46" s="118" t="s">
        <v>213</v>
      </c>
    </row>
    <row r="47" spans="1:38" s="22" customFormat="1" ht="21.95" customHeight="1">
      <c r="A47" s="101">
        <v>4</v>
      </c>
      <c r="B47" s="101" t="s">
        <v>1629</v>
      </c>
      <c r="C47" s="104" t="s">
        <v>1389</v>
      </c>
      <c r="D47" s="104" t="s">
        <v>1000</v>
      </c>
      <c r="E47" s="104" t="s">
        <v>401</v>
      </c>
      <c r="F47" s="104" t="s">
        <v>402</v>
      </c>
      <c r="G47" s="104" t="s">
        <v>403</v>
      </c>
      <c r="H47" s="104" t="s">
        <v>404</v>
      </c>
      <c r="I47" s="104">
        <v>1979</v>
      </c>
      <c r="J47" s="104" t="s">
        <v>1001</v>
      </c>
      <c r="K47" s="105">
        <v>1954.7</v>
      </c>
      <c r="L47" s="101" t="s">
        <v>149</v>
      </c>
      <c r="M47" s="39">
        <v>231</v>
      </c>
      <c r="N47" s="187">
        <v>52</v>
      </c>
      <c r="O47" s="187">
        <v>51</v>
      </c>
      <c r="P47" s="187"/>
      <c r="Q47" s="187">
        <v>1</v>
      </c>
      <c r="R47" s="187">
        <v>68</v>
      </c>
      <c r="S47" s="185"/>
      <c r="T47" s="154"/>
      <c r="U47" s="154"/>
      <c r="V47" s="104"/>
      <c r="W47" s="104">
        <v>1</v>
      </c>
      <c r="X47" s="104">
        <v>23</v>
      </c>
      <c r="Y47" s="104">
        <v>1</v>
      </c>
      <c r="Z47" s="104">
        <v>2</v>
      </c>
      <c r="AA47" s="104" t="s">
        <v>816</v>
      </c>
      <c r="AB47" s="118" t="s">
        <v>213</v>
      </c>
    </row>
    <row r="48" spans="1:38" s="22" customFormat="1" ht="21.95" customHeight="1">
      <c r="A48" s="101">
        <v>5</v>
      </c>
      <c r="B48" s="101" t="s">
        <v>1629</v>
      </c>
      <c r="C48" s="104" t="s">
        <v>405</v>
      </c>
      <c r="D48" s="104" t="s">
        <v>1390</v>
      </c>
      <c r="E48" s="104" t="s">
        <v>406</v>
      </c>
      <c r="F48" s="104" t="s">
        <v>407</v>
      </c>
      <c r="G48" s="104" t="s">
        <v>1391</v>
      </c>
      <c r="H48" s="104" t="s">
        <v>408</v>
      </c>
      <c r="I48" s="104">
        <v>1975</v>
      </c>
      <c r="J48" s="104" t="s">
        <v>1392</v>
      </c>
      <c r="K48" s="105">
        <v>1626.4</v>
      </c>
      <c r="L48" s="101" t="s">
        <v>149</v>
      </c>
      <c r="M48" s="39">
        <v>3292</v>
      </c>
      <c r="N48" s="187">
        <v>100</v>
      </c>
      <c r="O48" s="187">
        <v>40</v>
      </c>
      <c r="P48" s="187"/>
      <c r="Q48" s="187">
        <v>60</v>
      </c>
      <c r="R48" s="187">
        <v>40</v>
      </c>
      <c r="S48" s="185"/>
      <c r="T48" s="154"/>
      <c r="U48" s="154"/>
      <c r="V48" s="104"/>
      <c r="W48" s="104"/>
      <c r="X48" s="104"/>
      <c r="Y48" s="104">
        <v>2</v>
      </c>
      <c r="Z48" s="104">
        <v>5</v>
      </c>
      <c r="AA48" s="104" t="s">
        <v>102</v>
      </c>
      <c r="AB48" s="118" t="s">
        <v>213</v>
      </c>
    </row>
    <row r="49" spans="1:38" s="22" customFormat="1" ht="21.95" customHeight="1">
      <c r="A49" s="101">
        <v>6</v>
      </c>
      <c r="B49" s="101" t="s">
        <v>1629</v>
      </c>
      <c r="C49" s="104" t="s">
        <v>1393</v>
      </c>
      <c r="D49" s="104" t="s">
        <v>1394</v>
      </c>
      <c r="E49" s="104" t="s">
        <v>1395</v>
      </c>
      <c r="F49" s="104" t="s">
        <v>1396</v>
      </c>
      <c r="G49" s="104" t="s">
        <v>1397</v>
      </c>
      <c r="H49" s="104" t="s">
        <v>409</v>
      </c>
      <c r="I49" s="104">
        <v>1960</v>
      </c>
      <c r="J49" s="104" t="s">
        <v>1398</v>
      </c>
      <c r="K49" s="105">
        <v>6429.82</v>
      </c>
      <c r="L49" s="101" t="s">
        <v>149</v>
      </c>
      <c r="M49" s="39">
        <v>6413.3</v>
      </c>
      <c r="N49" s="131">
        <v>119</v>
      </c>
      <c r="O49" s="131">
        <v>18</v>
      </c>
      <c r="P49" s="131">
        <v>99</v>
      </c>
      <c r="Q49" s="131">
        <v>2</v>
      </c>
      <c r="R49" s="131">
        <v>117</v>
      </c>
      <c r="S49" s="154"/>
      <c r="T49" s="154"/>
      <c r="U49" s="154"/>
      <c r="V49" s="104"/>
      <c r="W49" s="104"/>
      <c r="X49" s="104"/>
      <c r="Y49" s="104"/>
      <c r="Z49" s="104"/>
      <c r="AA49" s="104" t="s">
        <v>102</v>
      </c>
      <c r="AB49" s="118" t="s">
        <v>218</v>
      </c>
    </row>
    <row r="50" spans="1:38" s="22" customFormat="1" ht="21.95" customHeight="1">
      <c r="A50" s="101">
        <v>7</v>
      </c>
      <c r="B50" s="101" t="s">
        <v>1629</v>
      </c>
      <c r="C50" s="104" t="s">
        <v>410</v>
      </c>
      <c r="D50" s="104" t="s">
        <v>1399</v>
      </c>
      <c r="E50" s="104" t="s">
        <v>411</v>
      </c>
      <c r="F50" s="104" t="s">
        <v>229</v>
      </c>
      <c r="G50" s="104" t="s">
        <v>412</v>
      </c>
      <c r="H50" s="104" t="s">
        <v>409</v>
      </c>
      <c r="I50" s="104">
        <v>1960</v>
      </c>
      <c r="J50" s="104" t="s">
        <v>1400</v>
      </c>
      <c r="K50" s="105">
        <v>6306.3</v>
      </c>
      <c r="L50" s="101" t="s">
        <v>149</v>
      </c>
      <c r="M50" s="39">
        <v>9619</v>
      </c>
      <c r="N50" s="131">
        <v>157</v>
      </c>
      <c r="O50" s="131">
        <v>84</v>
      </c>
      <c r="P50" s="131">
        <v>73</v>
      </c>
      <c r="Q50" s="131">
        <v>1</v>
      </c>
      <c r="R50" s="131">
        <v>230</v>
      </c>
      <c r="S50" s="154"/>
      <c r="T50" s="154"/>
      <c r="U50" s="154">
        <v>2</v>
      </c>
      <c r="V50" s="104">
        <v>1</v>
      </c>
      <c r="W50" s="104"/>
      <c r="X50" s="101"/>
      <c r="Y50" s="101">
        <v>4</v>
      </c>
      <c r="Z50" s="101">
        <v>3</v>
      </c>
      <c r="AA50" s="104" t="s">
        <v>102</v>
      </c>
      <c r="AB50" s="118" t="s">
        <v>218</v>
      </c>
    </row>
    <row r="51" spans="1:38" s="22" customFormat="1" ht="21.95" customHeight="1">
      <c r="A51" s="101">
        <v>8</v>
      </c>
      <c r="B51" s="101" t="s">
        <v>1629</v>
      </c>
      <c r="C51" s="104" t="s">
        <v>413</v>
      </c>
      <c r="D51" s="104" t="s">
        <v>1401</v>
      </c>
      <c r="E51" s="104" t="s">
        <v>414</v>
      </c>
      <c r="F51" s="104" t="s">
        <v>415</v>
      </c>
      <c r="G51" s="104" t="s">
        <v>1402</v>
      </c>
      <c r="H51" s="104" t="s">
        <v>409</v>
      </c>
      <c r="I51" s="104">
        <v>1960</v>
      </c>
      <c r="J51" s="104" t="s">
        <v>1403</v>
      </c>
      <c r="K51" s="105">
        <v>3408</v>
      </c>
      <c r="L51" s="101" t="s">
        <v>310</v>
      </c>
      <c r="M51" s="39">
        <v>2650</v>
      </c>
      <c r="N51" s="101">
        <v>110</v>
      </c>
      <c r="O51" s="101">
        <v>30</v>
      </c>
      <c r="P51" s="101">
        <v>70</v>
      </c>
      <c r="Q51" s="101">
        <v>10</v>
      </c>
      <c r="R51" s="101">
        <v>120</v>
      </c>
      <c r="S51" s="154"/>
      <c r="T51" s="154">
        <v>1</v>
      </c>
      <c r="U51" s="154"/>
      <c r="V51" s="104"/>
      <c r="W51" s="104"/>
      <c r="X51" s="101"/>
      <c r="Y51" s="101">
        <v>1</v>
      </c>
      <c r="Z51" s="101">
        <v>2</v>
      </c>
      <c r="AA51" s="104" t="s">
        <v>102</v>
      </c>
      <c r="AB51" s="118" t="s">
        <v>218</v>
      </c>
    </row>
    <row r="52" spans="1:38" s="22" customFormat="1" ht="21.95" customHeight="1">
      <c r="A52" s="101">
        <v>9</v>
      </c>
      <c r="B52" s="101" t="s">
        <v>1629</v>
      </c>
      <c r="C52" s="104" t="s">
        <v>416</v>
      </c>
      <c r="D52" s="104" t="s">
        <v>1404</v>
      </c>
      <c r="E52" s="104" t="s">
        <v>417</v>
      </c>
      <c r="F52" s="104" t="s">
        <v>418</v>
      </c>
      <c r="G52" s="104"/>
      <c r="H52" s="104" t="s">
        <v>419</v>
      </c>
      <c r="I52" s="104">
        <v>1953</v>
      </c>
      <c r="J52" s="104" t="s">
        <v>1405</v>
      </c>
      <c r="K52" s="105">
        <v>5940</v>
      </c>
      <c r="L52" s="101" t="s">
        <v>149</v>
      </c>
      <c r="M52" s="39">
        <v>5940</v>
      </c>
      <c r="N52" s="101">
        <v>100</v>
      </c>
      <c r="O52" s="101">
        <v>10</v>
      </c>
      <c r="P52" s="101">
        <v>90</v>
      </c>
      <c r="Q52" s="101"/>
      <c r="R52" s="101">
        <v>250</v>
      </c>
      <c r="S52" s="154"/>
      <c r="T52" s="154"/>
      <c r="U52" s="154"/>
      <c r="V52" s="104">
        <v>1</v>
      </c>
      <c r="W52" s="104">
        <v>3</v>
      </c>
      <c r="X52" s="101">
        <v>160</v>
      </c>
      <c r="Y52" s="101"/>
      <c r="Z52" s="101"/>
      <c r="AA52" s="104" t="s">
        <v>948</v>
      </c>
      <c r="AB52" s="118" t="s">
        <v>218</v>
      </c>
    </row>
    <row r="53" spans="1:38" s="22" customFormat="1" ht="21.95" customHeight="1">
      <c r="A53" s="101">
        <v>10</v>
      </c>
      <c r="B53" s="101" t="s">
        <v>1629</v>
      </c>
      <c r="C53" s="101" t="s">
        <v>420</v>
      </c>
      <c r="D53" s="101" t="s">
        <v>1406</v>
      </c>
      <c r="E53" s="101" t="s">
        <v>421</v>
      </c>
      <c r="F53" s="101" t="s">
        <v>422</v>
      </c>
      <c r="G53" s="101" t="s">
        <v>423</v>
      </c>
      <c r="H53" s="101"/>
      <c r="I53" s="101">
        <v>1994</v>
      </c>
      <c r="J53" s="101" t="s">
        <v>1407</v>
      </c>
      <c r="K53" s="105">
        <v>3641</v>
      </c>
      <c r="L53" s="101" t="s">
        <v>149</v>
      </c>
      <c r="M53" s="39">
        <v>989</v>
      </c>
      <c r="N53" s="101">
        <v>88</v>
      </c>
      <c r="O53" s="101">
        <v>77</v>
      </c>
      <c r="P53" s="101"/>
      <c r="Q53" s="101">
        <v>11</v>
      </c>
      <c r="R53" s="101">
        <v>56</v>
      </c>
      <c r="S53" s="154">
        <v>1</v>
      </c>
      <c r="T53" s="154">
        <v>2</v>
      </c>
      <c r="U53" s="154"/>
      <c r="V53" s="104"/>
      <c r="W53" s="104"/>
      <c r="X53" s="101"/>
      <c r="Y53" s="101">
        <v>2</v>
      </c>
      <c r="Z53" s="101">
        <v>12</v>
      </c>
      <c r="AA53" s="101" t="s">
        <v>948</v>
      </c>
      <c r="AB53" s="107" t="s">
        <v>952</v>
      </c>
    </row>
    <row r="54" spans="1:38" s="22" customFormat="1" ht="21.95" customHeight="1">
      <c r="A54" s="101">
        <v>11</v>
      </c>
      <c r="B54" s="101" t="s">
        <v>1629</v>
      </c>
      <c r="C54" s="104" t="s">
        <v>427</v>
      </c>
      <c r="D54" s="104" t="s">
        <v>1408</v>
      </c>
      <c r="E54" s="104" t="s">
        <v>428</v>
      </c>
      <c r="F54" s="104" t="s">
        <v>429</v>
      </c>
      <c r="G54" s="104" t="s">
        <v>1409</v>
      </c>
      <c r="H54" s="104" t="s">
        <v>430</v>
      </c>
      <c r="I54" s="104">
        <v>1970</v>
      </c>
      <c r="J54" s="104" t="s">
        <v>1410</v>
      </c>
      <c r="K54" s="105">
        <v>10900</v>
      </c>
      <c r="L54" s="101" t="s">
        <v>426</v>
      </c>
      <c r="M54" s="39">
        <v>2757</v>
      </c>
      <c r="N54" s="131">
        <v>83</v>
      </c>
      <c r="O54" s="131">
        <v>8</v>
      </c>
      <c r="P54" s="131">
        <v>70</v>
      </c>
      <c r="Q54" s="131">
        <v>5</v>
      </c>
      <c r="R54" s="131">
        <v>100</v>
      </c>
      <c r="S54" s="154"/>
      <c r="T54" s="154">
        <v>1</v>
      </c>
      <c r="U54" s="154"/>
      <c r="V54" s="104"/>
      <c r="W54" s="104"/>
      <c r="X54" s="104"/>
      <c r="Y54" s="104"/>
      <c r="Z54" s="104"/>
      <c r="AA54" s="104" t="s">
        <v>102</v>
      </c>
      <c r="AB54" s="118" t="s">
        <v>218</v>
      </c>
    </row>
    <row r="55" spans="1:38" s="22" customFormat="1" ht="21.95" customHeight="1">
      <c r="A55" s="101">
        <v>12</v>
      </c>
      <c r="B55" s="101" t="s">
        <v>1629</v>
      </c>
      <c r="C55" s="104" t="s">
        <v>424</v>
      </c>
      <c r="D55" s="104" t="s">
        <v>1411</v>
      </c>
      <c r="E55" s="104"/>
      <c r="F55" s="104"/>
      <c r="G55" s="104"/>
      <c r="H55" s="104" t="s">
        <v>425</v>
      </c>
      <c r="I55" s="104">
        <v>1960</v>
      </c>
      <c r="J55" s="104"/>
      <c r="K55" s="105">
        <v>2622</v>
      </c>
      <c r="L55" s="101" t="s">
        <v>426</v>
      </c>
      <c r="M55" s="39">
        <v>1835</v>
      </c>
      <c r="N55" s="101">
        <v>15</v>
      </c>
      <c r="O55" s="101">
        <v>5</v>
      </c>
      <c r="P55" s="101"/>
      <c r="Q55" s="101">
        <v>10</v>
      </c>
      <c r="R55" s="101">
        <v>20</v>
      </c>
      <c r="S55" s="154"/>
      <c r="T55" s="154"/>
      <c r="U55" s="154"/>
      <c r="V55" s="104"/>
      <c r="W55" s="104"/>
      <c r="X55" s="104"/>
      <c r="Y55" s="104"/>
      <c r="Z55" s="104"/>
      <c r="AA55" s="104" t="s">
        <v>1189</v>
      </c>
      <c r="AB55" s="118" t="s">
        <v>218</v>
      </c>
      <c r="AC55" s="10"/>
      <c r="AD55" s="10"/>
      <c r="AE55" s="10"/>
      <c r="AF55" s="10"/>
      <c r="AG55" s="10"/>
      <c r="AH55" s="10"/>
      <c r="AI55" s="10"/>
    </row>
    <row r="56" spans="1:38" s="229" customFormat="1" ht="21.95" customHeight="1">
      <c r="A56" s="224">
        <v>13</v>
      </c>
      <c r="B56" s="224" t="s">
        <v>1687</v>
      </c>
      <c r="C56" s="225" t="s">
        <v>1688</v>
      </c>
      <c r="D56" s="225" t="s">
        <v>1689</v>
      </c>
      <c r="E56" s="225" t="s">
        <v>1690</v>
      </c>
      <c r="F56" s="225" t="s">
        <v>1691</v>
      </c>
      <c r="G56" s="225" t="s">
        <v>1692</v>
      </c>
      <c r="H56" s="225" t="s">
        <v>1693</v>
      </c>
      <c r="I56" s="225">
        <v>1970</v>
      </c>
      <c r="J56" s="225" t="s">
        <v>1694</v>
      </c>
      <c r="K56" s="225">
        <v>5682.3</v>
      </c>
      <c r="L56" s="225" t="s">
        <v>1695</v>
      </c>
      <c r="M56" s="226">
        <v>2812.6</v>
      </c>
      <c r="N56" s="225">
        <f>SUM(O56:Q56)</f>
        <v>47</v>
      </c>
      <c r="O56" s="225">
        <v>1</v>
      </c>
      <c r="P56" s="225">
        <v>43</v>
      </c>
      <c r="Q56" s="225">
        <v>3</v>
      </c>
      <c r="R56" s="225">
        <v>44</v>
      </c>
      <c r="S56" s="227"/>
      <c r="T56" s="227"/>
      <c r="U56" s="227"/>
      <c r="V56" s="225"/>
      <c r="W56" s="225"/>
      <c r="X56" s="225"/>
      <c r="Y56" s="225"/>
      <c r="Z56" s="225"/>
      <c r="AA56" s="225" t="s">
        <v>1701</v>
      </c>
      <c r="AB56" s="228" t="s">
        <v>1696</v>
      </c>
      <c r="AC56" s="127"/>
      <c r="AD56" s="127"/>
      <c r="AE56" s="127"/>
      <c r="AF56" s="127"/>
      <c r="AG56" s="127"/>
      <c r="AH56" s="127"/>
      <c r="AI56" s="127"/>
    </row>
    <row r="57" spans="1:38" s="17" customFormat="1" ht="21.95" customHeight="1">
      <c r="A57" s="201"/>
      <c r="B57" s="201" t="s">
        <v>1659</v>
      </c>
      <c r="C57" s="201" t="s">
        <v>1646</v>
      </c>
      <c r="D57" s="254"/>
      <c r="E57" s="255"/>
      <c r="F57" s="255"/>
      <c r="G57" s="255"/>
      <c r="H57" s="256"/>
      <c r="I57" s="40"/>
      <c r="J57" s="40"/>
      <c r="K57" s="43">
        <f>SUM(K58:K60)</f>
        <v>28134</v>
      </c>
      <c r="L57" s="38"/>
      <c r="M57" s="43">
        <f t="shared" ref="M57:Z57" si="13">SUM(M58:M60)</f>
        <v>21063</v>
      </c>
      <c r="N57" s="38">
        <f t="shared" si="13"/>
        <v>513</v>
      </c>
      <c r="O57" s="38">
        <f t="shared" si="13"/>
        <v>107</v>
      </c>
      <c r="P57" s="38">
        <f t="shared" si="13"/>
        <v>365</v>
      </c>
      <c r="Q57" s="38">
        <f t="shared" si="13"/>
        <v>41</v>
      </c>
      <c r="R57" s="38">
        <f t="shared" si="13"/>
        <v>1048</v>
      </c>
      <c r="S57" s="38">
        <f t="shared" si="13"/>
        <v>2</v>
      </c>
      <c r="T57" s="38">
        <f t="shared" si="13"/>
        <v>1</v>
      </c>
      <c r="U57" s="38">
        <f t="shared" si="13"/>
        <v>8</v>
      </c>
      <c r="V57" s="38">
        <f t="shared" si="13"/>
        <v>7</v>
      </c>
      <c r="W57" s="38">
        <f t="shared" si="13"/>
        <v>3</v>
      </c>
      <c r="X57" s="38">
        <f t="shared" si="13"/>
        <v>115</v>
      </c>
      <c r="Y57" s="38">
        <f t="shared" si="13"/>
        <v>4</v>
      </c>
      <c r="Z57" s="38">
        <f t="shared" si="13"/>
        <v>29</v>
      </c>
      <c r="AA57" s="40" t="s">
        <v>1176</v>
      </c>
      <c r="AB57" s="44" t="s">
        <v>1174</v>
      </c>
      <c r="AC57" s="16" t="s">
        <v>881</v>
      </c>
      <c r="AD57" s="16" t="s">
        <v>860</v>
      </c>
      <c r="AE57" s="16" t="s">
        <v>861</v>
      </c>
      <c r="AF57" s="16" t="s">
        <v>944</v>
      </c>
      <c r="AG57" s="16" t="s">
        <v>1700</v>
      </c>
      <c r="AH57" s="16" t="s">
        <v>933</v>
      </c>
      <c r="AI57" s="16" t="s">
        <v>862</v>
      </c>
      <c r="AJ57" s="16" t="s">
        <v>863</v>
      </c>
      <c r="AK57" s="16" t="s">
        <v>864</v>
      </c>
      <c r="AL57" s="16" t="s">
        <v>954</v>
      </c>
    </row>
    <row r="58" spans="1:38" s="10" customFormat="1" ht="21.95" customHeight="1">
      <c r="A58" s="14">
        <v>1</v>
      </c>
      <c r="B58" s="101" t="s">
        <v>1630</v>
      </c>
      <c r="C58" s="101" t="s">
        <v>563</v>
      </c>
      <c r="D58" s="101" t="s">
        <v>1255</v>
      </c>
      <c r="E58" s="101" t="s">
        <v>564</v>
      </c>
      <c r="F58" s="101" t="s">
        <v>1256</v>
      </c>
      <c r="G58" s="101" t="s">
        <v>565</v>
      </c>
      <c r="H58" s="101" t="s">
        <v>10</v>
      </c>
      <c r="I58" s="101" t="s">
        <v>566</v>
      </c>
      <c r="J58" s="101" t="s">
        <v>1257</v>
      </c>
      <c r="K58" s="102">
        <v>15199</v>
      </c>
      <c r="L58" s="101" t="s">
        <v>149</v>
      </c>
      <c r="M58" s="102">
        <v>10670</v>
      </c>
      <c r="N58" s="101">
        <v>272</v>
      </c>
      <c r="O58" s="101">
        <v>53</v>
      </c>
      <c r="P58" s="101">
        <v>216</v>
      </c>
      <c r="Q58" s="101">
        <v>3</v>
      </c>
      <c r="R58" s="101">
        <v>717</v>
      </c>
      <c r="S58" s="154">
        <v>1</v>
      </c>
      <c r="T58" s="154">
        <v>1</v>
      </c>
      <c r="U58" s="154">
        <v>6</v>
      </c>
      <c r="V58" s="104">
        <v>3</v>
      </c>
      <c r="W58" s="101">
        <v>1</v>
      </c>
      <c r="X58" s="101">
        <v>66</v>
      </c>
      <c r="Y58" s="101">
        <v>2</v>
      </c>
      <c r="Z58" s="101">
        <v>22</v>
      </c>
      <c r="AA58" s="101" t="s">
        <v>102</v>
      </c>
      <c r="AB58" s="107" t="s">
        <v>218</v>
      </c>
      <c r="AC58" s="16">
        <f>SUM(AD58:AH58)</f>
        <v>3</v>
      </c>
      <c r="AD58" s="16">
        <f>COUNTIF($AA$58:$AA$60,AD57)</f>
        <v>0</v>
      </c>
      <c r="AE58" s="16">
        <f t="shared" ref="AE58:AH58" si="14">COUNTIF($AA$58:$AA$60,AE57)</f>
        <v>3</v>
      </c>
      <c r="AF58" s="16">
        <f>COUNTIF($AA$58:$AA$60,AF57)</f>
        <v>0</v>
      </c>
      <c r="AG58" s="16">
        <f>COUNTIF($AA$58:$AA$60,AG57)</f>
        <v>0</v>
      </c>
      <c r="AH58" s="16">
        <f t="shared" si="14"/>
        <v>0</v>
      </c>
      <c r="AI58" s="16">
        <f>COUNTIF($AB$58:$AB$60,AI57)</f>
        <v>0</v>
      </c>
      <c r="AJ58" s="16">
        <f t="shared" ref="AJ58:AL58" si="15">COUNTIF($AB$58:$AB$60,AJ57)</f>
        <v>3</v>
      </c>
      <c r="AK58" s="16">
        <f t="shared" si="15"/>
        <v>0</v>
      </c>
      <c r="AL58" s="16">
        <f t="shared" si="15"/>
        <v>0</v>
      </c>
    </row>
    <row r="59" spans="1:38" s="10" customFormat="1" ht="21.95" customHeight="1">
      <c r="A59" s="14">
        <v>2</v>
      </c>
      <c r="B59" s="101" t="s">
        <v>1630</v>
      </c>
      <c r="C59" s="101" t="s">
        <v>567</v>
      </c>
      <c r="D59" s="101" t="s">
        <v>1258</v>
      </c>
      <c r="E59" s="101" t="s">
        <v>568</v>
      </c>
      <c r="F59" s="101" t="s">
        <v>569</v>
      </c>
      <c r="G59" s="101" t="s">
        <v>570</v>
      </c>
      <c r="H59" s="101" t="s">
        <v>10</v>
      </c>
      <c r="I59" s="101" t="s">
        <v>571</v>
      </c>
      <c r="J59" s="101" t="s">
        <v>1259</v>
      </c>
      <c r="K59" s="102">
        <v>8939</v>
      </c>
      <c r="L59" s="101" t="s">
        <v>149</v>
      </c>
      <c r="M59" s="102">
        <v>7969</v>
      </c>
      <c r="N59" s="101">
        <v>140</v>
      </c>
      <c r="O59" s="101">
        <v>31</v>
      </c>
      <c r="P59" s="101">
        <v>97</v>
      </c>
      <c r="Q59" s="101">
        <v>12</v>
      </c>
      <c r="R59" s="101">
        <v>212</v>
      </c>
      <c r="S59" s="154">
        <v>1</v>
      </c>
      <c r="T59" s="130"/>
      <c r="U59" s="154">
        <v>1</v>
      </c>
      <c r="V59" s="104">
        <v>2</v>
      </c>
      <c r="W59" s="101">
        <v>1</v>
      </c>
      <c r="X59" s="101">
        <v>23</v>
      </c>
      <c r="Y59" s="101">
        <v>1</v>
      </c>
      <c r="Z59" s="101">
        <v>4</v>
      </c>
      <c r="AA59" s="101" t="s">
        <v>102</v>
      </c>
      <c r="AB59" s="107" t="s">
        <v>218</v>
      </c>
    </row>
    <row r="60" spans="1:38" s="10" customFormat="1" ht="21.95" customHeight="1">
      <c r="A60" s="14">
        <v>3</v>
      </c>
      <c r="B60" s="101" t="s">
        <v>1630</v>
      </c>
      <c r="C60" s="114" t="s">
        <v>572</v>
      </c>
      <c r="D60" s="114" t="s">
        <v>1260</v>
      </c>
      <c r="E60" s="114" t="s">
        <v>573</v>
      </c>
      <c r="F60" s="114" t="s">
        <v>1261</v>
      </c>
      <c r="G60" s="114" t="s">
        <v>574</v>
      </c>
      <c r="H60" s="114" t="s">
        <v>1262</v>
      </c>
      <c r="I60" s="114" t="s">
        <v>571</v>
      </c>
      <c r="J60" s="114" t="s">
        <v>1263</v>
      </c>
      <c r="K60" s="115">
        <v>3996</v>
      </c>
      <c r="L60" s="114" t="s">
        <v>26</v>
      </c>
      <c r="M60" s="115">
        <v>2424</v>
      </c>
      <c r="N60" s="114">
        <v>101</v>
      </c>
      <c r="O60" s="114">
        <v>23</v>
      </c>
      <c r="P60" s="114">
        <v>52</v>
      </c>
      <c r="Q60" s="114">
        <v>26</v>
      </c>
      <c r="R60" s="114">
        <v>119</v>
      </c>
      <c r="S60" s="155"/>
      <c r="T60" s="156"/>
      <c r="U60" s="154">
        <v>1</v>
      </c>
      <c r="V60" s="104">
        <v>2</v>
      </c>
      <c r="W60" s="114">
        <v>1</v>
      </c>
      <c r="X60" s="114">
        <v>26</v>
      </c>
      <c r="Y60" s="114">
        <v>1</v>
      </c>
      <c r="Z60" s="114">
        <v>3</v>
      </c>
      <c r="AA60" s="114" t="s">
        <v>102</v>
      </c>
      <c r="AB60" s="157" t="s">
        <v>218</v>
      </c>
    </row>
    <row r="61" spans="1:38" s="17" customFormat="1" ht="21.95" customHeight="1">
      <c r="A61" s="201"/>
      <c r="B61" s="204" t="s">
        <v>1660</v>
      </c>
      <c r="C61" s="201" t="s">
        <v>1647</v>
      </c>
      <c r="D61" s="254"/>
      <c r="E61" s="255"/>
      <c r="F61" s="255"/>
      <c r="G61" s="255"/>
      <c r="H61" s="256"/>
      <c r="I61" s="40"/>
      <c r="J61" s="40"/>
      <c r="K61" s="43">
        <f>SUM(K62:K98)</f>
        <v>173722.32</v>
      </c>
      <c r="L61" s="43">
        <f t="shared" ref="L61:Y61" si="16">SUM(L62:L99)</f>
        <v>0</v>
      </c>
      <c r="M61" s="43">
        <f t="shared" si="16"/>
        <v>150098.16</v>
      </c>
      <c r="N61" s="43">
        <f t="shared" si="16"/>
        <v>6017</v>
      </c>
      <c r="O61" s="43">
        <f t="shared" si="16"/>
        <v>1692</v>
      </c>
      <c r="P61" s="43">
        <f t="shared" si="16"/>
        <v>3951</v>
      </c>
      <c r="Q61" s="43">
        <f t="shared" si="16"/>
        <v>374</v>
      </c>
      <c r="R61" s="43">
        <f t="shared" si="16"/>
        <v>7378</v>
      </c>
      <c r="S61" s="43">
        <f t="shared" si="16"/>
        <v>0</v>
      </c>
      <c r="T61" s="43">
        <f t="shared" si="16"/>
        <v>2</v>
      </c>
      <c r="U61" s="43">
        <f t="shared" si="16"/>
        <v>13</v>
      </c>
      <c r="V61" s="43">
        <f t="shared" si="16"/>
        <v>83</v>
      </c>
      <c r="W61" s="43">
        <f t="shared" si="16"/>
        <v>20</v>
      </c>
      <c r="X61" s="43">
        <f t="shared" si="16"/>
        <v>957</v>
      </c>
      <c r="Y61" s="43">
        <f t="shared" si="16"/>
        <v>62</v>
      </c>
      <c r="Z61" s="38">
        <f>56*3</f>
        <v>168</v>
      </c>
      <c r="AA61" s="38" t="s">
        <v>1183</v>
      </c>
      <c r="AB61" s="44" t="s">
        <v>1009</v>
      </c>
      <c r="AC61" s="16" t="s">
        <v>870</v>
      </c>
      <c r="AD61" s="16" t="s">
        <v>869</v>
      </c>
      <c r="AE61" s="16" t="s">
        <v>871</v>
      </c>
      <c r="AF61" s="16" t="s">
        <v>944</v>
      </c>
      <c r="AG61" s="16" t="s">
        <v>1700</v>
      </c>
      <c r="AH61" s="16" t="s">
        <v>933</v>
      </c>
      <c r="AI61" s="16" t="s">
        <v>872</v>
      </c>
      <c r="AJ61" s="16" t="s">
        <v>873</v>
      </c>
      <c r="AK61" s="16" t="s">
        <v>874</v>
      </c>
      <c r="AL61" s="16" t="s">
        <v>954</v>
      </c>
    </row>
    <row r="62" spans="1:38" s="10" customFormat="1" ht="21.95" customHeight="1">
      <c r="A62" s="14">
        <v>1</v>
      </c>
      <c r="B62" s="101" t="s">
        <v>1631</v>
      </c>
      <c r="C62" s="101" t="s">
        <v>1</v>
      </c>
      <c r="D62" s="101" t="s">
        <v>2</v>
      </c>
      <c r="E62" s="101" t="s">
        <v>3</v>
      </c>
      <c r="F62" s="101" t="s">
        <v>1566</v>
      </c>
      <c r="G62" s="101" t="s">
        <v>4</v>
      </c>
      <c r="H62" s="101" t="s">
        <v>5</v>
      </c>
      <c r="I62" s="101">
        <v>1970</v>
      </c>
      <c r="J62" s="101" t="s">
        <v>1062</v>
      </c>
      <c r="K62" s="102">
        <v>3088.1</v>
      </c>
      <c r="L62" s="101" t="s">
        <v>6</v>
      </c>
      <c r="M62" s="102">
        <v>6327</v>
      </c>
      <c r="N62" s="101">
        <v>900</v>
      </c>
      <c r="O62" s="101">
        <v>458</v>
      </c>
      <c r="P62" s="101">
        <v>442</v>
      </c>
      <c r="Q62" s="101"/>
      <c r="R62" s="101">
        <v>710</v>
      </c>
      <c r="S62" s="113"/>
      <c r="T62" s="113"/>
      <c r="U62" s="113"/>
      <c r="V62" s="104">
        <v>6</v>
      </c>
      <c r="W62" s="104">
        <v>3</v>
      </c>
      <c r="X62" s="104">
        <v>173</v>
      </c>
      <c r="Y62" s="101">
        <v>3</v>
      </c>
      <c r="Z62" s="101" t="s">
        <v>1462</v>
      </c>
      <c r="AA62" s="33" t="s">
        <v>815</v>
      </c>
      <c r="AB62" s="101" t="s">
        <v>213</v>
      </c>
      <c r="AC62" s="50">
        <f>SUM(AD62:AH62)</f>
        <v>37</v>
      </c>
      <c r="AD62" s="16">
        <f>COUNTIF($AA$62:$AA$99,AD61)</f>
        <v>21</v>
      </c>
      <c r="AE62" s="16">
        <f t="shared" ref="AE62:AH62" si="17">COUNTIF($AA$62:$AA$99,AE61)</f>
        <v>12</v>
      </c>
      <c r="AF62" s="16">
        <f>COUNTIF($AA$62:$AA$99,AF61)</f>
        <v>0</v>
      </c>
      <c r="AG62" s="16">
        <f>COUNTIF($AA$62:$AA$99,AG61)</f>
        <v>0</v>
      </c>
      <c r="AH62" s="16">
        <f t="shared" si="17"/>
        <v>4</v>
      </c>
      <c r="AI62" s="16">
        <f>COUNTIF($AB$62:$AB$99,AI61)</f>
        <v>21</v>
      </c>
      <c r="AJ62" s="16">
        <f t="shared" ref="AJ62:AL62" si="18">COUNTIF($AB$62:$AB$99,AJ61)</f>
        <v>14</v>
      </c>
      <c r="AK62" s="16">
        <f t="shared" si="18"/>
        <v>0</v>
      </c>
      <c r="AL62" s="16">
        <f t="shared" si="18"/>
        <v>2</v>
      </c>
    </row>
    <row r="63" spans="1:38" s="10" customFormat="1" ht="21.95" customHeight="1">
      <c r="A63" s="14">
        <v>2</v>
      </c>
      <c r="B63" s="101" t="s">
        <v>1631</v>
      </c>
      <c r="C63" s="101" t="s">
        <v>7</v>
      </c>
      <c r="D63" s="101" t="s">
        <v>896</v>
      </c>
      <c r="E63" s="101" t="s">
        <v>8</v>
      </c>
      <c r="F63" s="94" t="s">
        <v>1678</v>
      </c>
      <c r="G63" s="101" t="s">
        <v>9</v>
      </c>
      <c r="H63" s="101" t="s">
        <v>10</v>
      </c>
      <c r="I63" s="101">
        <v>1972</v>
      </c>
      <c r="J63" s="101" t="s">
        <v>1064</v>
      </c>
      <c r="K63" s="102">
        <v>2907</v>
      </c>
      <c r="L63" s="101" t="s">
        <v>6</v>
      </c>
      <c r="M63" s="102">
        <v>2792</v>
      </c>
      <c r="N63" s="101">
        <v>210</v>
      </c>
      <c r="O63" s="101">
        <v>105</v>
      </c>
      <c r="P63" s="101">
        <v>95</v>
      </c>
      <c r="Q63" s="101">
        <v>10</v>
      </c>
      <c r="R63" s="101">
        <v>450</v>
      </c>
      <c r="S63" s="113"/>
      <c r="T63" s="113"/>
      <c r="U63" s="113"/>
      <c r="V63" s="104">
        <v>2</v>
      </c>
      <c r="W63" s="104">
        <v>1</v>
      </c>
      <c r="X63" s="104">
        <v>51</v>
      </c>
      <c r="Y63" s="101">
        <v>1</v>
      </c>
      <c r="Z63" s="101" t="s">
        <v>1463</v>
      </c>
      <c r="AA63" s="33" t="s">
        <v>815</v>
      </c>
      <c r="AB63" s="101" t="s">
        <v>213</v>
      </c>
    </row>
    <row r="64" spans="1:38" s="10" customFormat="1" ht="21.95" customHeight="1">
      <c r="A64" s="14">
        <v>3</v>
      </c>
      <c r="B64" s="101" t="s">
        <v>1631</v>
      </c>
      <c r="C64" s="104" t="s">
        <v>11</v>
      </c>
      <c r="D64" s="101" t="s">
        <v>12</v>
      </c>
      <c r="E64" s="101" t="s">
        <v>13</v>
      </c>
      <c r="F64" s="101" t="s">
        <v>14</v>
      </c>
      <c r="G64" s="101" t="s">
        <v>15</v>
      </c>
      <c r="H64" s="101" t="s">
        <v>10</v>
      </c>
      <c r="I64" s="101">
        <v>1972</v>
      </c>
      <c r="J64" s="101" t="s">
        <v>1065</v>
      </c>
      <c r="K64" s="102">
        <v>524.70000000000005</v>
      </c>
      <c r="L64" s="101" t="s">
        <v>16</v>
      </c>
      <c r="M64" s="102">
        <v>112.2</v>
      </c>
      <c r="N64" s="101">
        <v>43</v>
      </c>
      <c r="O64" s="101">
        <v>8</v>
      </c>
      <c r="P64" s="101">
        <v>2</v>
      </c>
      <c r="Q64" s="101">
        <v>33</v>
      </c>
      <c r="R64" s="101">
        <v>10</v>
      </c>
      <c r="S64" s="113"/>
      <c r="T64" s="113"/>
      <c r="U64" s="113"/>
      <c r="V64" s="104">
        <v>1</v>
      </c>
      <c r="W64" s="104"/>
      <c r="X64" s="104"/>
      <c r="Y64" s="104">
        <v>1</v>
      </c>
      <c r="Z64" s="104" t="s">
        <v>1463</v>
      </c>
      <c r="AA64" s="33" t="s">
        <v>815</v>
      </c>
      <c r="AB64" s="101" t="s">
        <v>213</v>
      </c>
    </row>
    <row r="65" spans="1:38" s="10" customFormat="1" ht="21.95" customHeight="1">
      <c r="A65" s="14">
        <v>4</v>
      </c>
      <c r="B65" s="101" t="s">
        <v>1631</v>
      </c>
      <c r="C65" s="104" t="s">
        <v>1066</v>
      </c>
      <c r="D65" s="101" t="s">
        <v>17</v>
      </c>
      <c r="E65" s="101" t="s">
        <v>18</v>
      </c>
      <c r="F65" s="101" t="s">
        <v>555</v>
      </c>
      <c r="G65" s="101" t="s">
        <v>19</v>
      </c>
      <c r="H65" s="101" t="s">
        <v>20</v>
      </c>
      <c r="I65" s="101">
        <v>1975</v>
      </c>
      <c r="J65" s="101" t="s">
        <v>1067</v>
      </c>
      <c r="K65" s="102">
        <v>3214.8</v>
      </c>
      <c r="L65" s="101" t="s">
        <v>6</v>
      </c>
      <c r="M65" s="102">
        <v>1630.9</v>
      </c>
      <c r="N65" s="101">
        <v>400</v>
      </c>
      <c r="O65" s="101">
        <v>79</v>
      </c>
      <c r="P65" s="101">
        <v>319</v>
      </c>
      <c r="Q65" s="101">
        <v>2</v>
      </c>
      <c r="R65" s="101">
        <v>488</v>
      </c>
      <c r="S65" s="113"/>
      <c r="T65" s="113"/>
      <c r="U65" s="113">
        <v>1</v>
      </c>
      <c r="V65" s="104">
        <v>2</v>
      </c>
      <c r="W65" s="104"/>
      <c r="X65" s="104"/>
      <c r="Y65" s="104">
        <v>2</v>
      </c>
      <c r="Z65" s="104" t="s">
        <v>1464</v>
      </c>
      <c r="AA65" s="33" t="s">
        <v>815</v>
      </c>
      <c r="AB65" s="101" t="s">
        <v>213</v>
      </c>
    </row>
    <row r="66" spans="1:38" s="10" customFormat="1" ht="21.95" customHeight="1">
      <c r="A66" s="14">
        <v>5</v>
      </c>
      <c r="B66" s="101" t="s">
        <v>1631</v>
      </c>
      <c r="C66" s="104" t="s">
        <v>21</v>
      </c>
      <c r="D66" s="101" t="s">
        <v>22</v>
      </c>
      <c r="E66" s="101" t="s">
        <v>23</v>
      </c>
      <c r="F66" s="101" t="s">
        <v>1567</v>
      </c>
      <c r="G66" s="101" t="s">
        <v>24</v>
      </c>
      <c r="H66" s="101" t="s">
        <v>25</v>
      </c>
      <c r="I66" s="101">
        <v>1975</v>
      </c>
      <c r="J66" s="101" t="s">
        <v>1069</v>
      </c>
      <c r="K66" s="102">
        <v>1774</v>
      </c>
      <c r="L66" s="101" t="s">
        <v>26</v>
      </c>
      <c r="M66" s="102">
        <v>1353.66</v>
      </c>
      <c r="N66" s="101">
        <v>25</v>
      </c>
      <c r="O66" s="101">
        <v>2</v>
      </c>
      <c r="P66" s="101"/>
      <c r="Q66" s="101">
        <v>23</v>
      </c>
      <c r="R66" s="101">
        <v>2</v>
      </c>
      <c r="S66" s="113"/>
      <c r="T66" s="113"/>
      <c r="U66" s="113"/>
      <c r="V66" s="104">
        <v>3</v>
      </c>
      <c r="W66" s="104">
        <v>1</v>
      </c>
      <c r="X66" s="104">
        <v>40</v>
      </c>
      <c r="Y66" s="104">
        <v>2</v>
      </c>
      <c r="Z66" s="104" t="s">
        <v>1465</v>
      </c>
      <c r="AA66" s="33" t="s">
        <v>815</v>
      </c>
      <c r="AB66" s="101" t="s">
        <v>213</v>
      </c>
    </row>
    <row r="67" spans="1:38" s="37" customFormat="1" ht="21.95" customHeight="1">
      <c r="A67" s="14">
        <v>6</v>
      </c>
      <c r="B67" s="101" t="s">
        <v>1631</v>
      </c>
      <c r="C67" s="104" t="s">
        <v>1070</v>
      </c>
      <c r="D67" s="104" t="s">
        <v>27</v>
      </c>
      <c r="E67" s="104" t="s">
        <v>28</v>
      </c>
      <c r="F67" s="101" t="s">
        <v>1568</v>
      </c>
      <c r="G67" s="104" t="s">
        <v>556</v>
      </c>
      <c r="H67" s="104" t="s">
        <v>29</v>
      </c>
      <c r="I67" s="104">
        <v>1978</v>
      </c>
      <c r="J67" s="104" t="s">
        <v>1072</v>
      </c>
      <c r="K67" s="105">
        <v>1965.2</v>
      </c>
      <c r="L67" s="104" t="s">
        <v>6</v>
      </c>
      <c r="M67" s="105">
        <v>1276</v>
      </c>
      <c r="N67" s="104">
        <v>61</v>
      </c>
      <c r="O67" s="104">
        <v>31</v>
      </c>
      <c r="P67" s="104">
        <v>30</v>
      </c>
      <c r="Q67" s="104"/>
      <c r="R67" s="104">
        <v>80</v>
      </c>
      <c r="S67" s="113"/>
      <c r="T67" s="113"/>
      <c r="U67" s="113"/>
      <c r="V67" s="104">
        <v>1</v>
      </c>
      <c r="W67" s="104"/>
      <c r="X67" s="104"/>
      <c r="Y67" s="104">
        <v>1</v>
      </c>
      <c r="Z67" s="104" t="s">
        <v>1465</v>
      </c>
      <c r="AA67" s="36" t="s">
        <v>815</v>
      </c>
      <c r="AB67" s="104" t="s">
        <v>213</v>
      </c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s="37" customFormat="1" ht="21.95" customHeight="1">
      <c r="A68" s="14">
        <v>7</v>
      </c>
      <c r="B68" s="101" t="s">
        <v>1631</v>
      </c>
      <c r="C68" s="104" t="s">
        <v>30</v>
      </c>
      <c r="D68" s="104" t="s">
        <v>31</v>
      </c>
      <c r="E68" s="104" t="s">
        <v>32</v>
      </c>
      <c r="F68" s="101" t="s">
        <v>33</v>
      </c>
      <c r="G68" s="104" t="s">
        <v>34</v>
      </c>
      <c r="H68" s="104" t="s">
        <v>35</v>
      </c>
      <c r="I68" s="104">
        <v>1978</v>
      </c>
      <c r="J68" s="104" t="s">
        <v>1073</v>
      </c>
      <c r="K68" s="105">
        <v>937.6</v>
      </c>
      <c r="L68" s="104" t="s">
        <v>26</v>
      </c>
      <c r="M68" s="105">
        <v>450.19</v>
      </c>
      <c r="N68" s="104">
        <v>32</v>
      </c>
      <c r="O68" s="104">
        <v>12</v>
      </c>
      <c r="P68" s="104">
        <v>16</v>
      </c>
      <c r="Q68" s="104">
        <v>4</v>
      </c>
      <c r="R68" s="104">
        <v>48</v>
      </c>
      <c r="S68" s="113"/>
      <c r="T68" s="113"/>
      <c r="U68" s="113"/>
      <c r="V68" s="104">
        <v>1</v>
      </c>
      <c r="W68" s="104"/>
      <c r="X68" s="104"/>
      <c r="Y68" s="104">
        <v>1</v>
      </c>
      <c r="Z68" s="104" t="s">
        <v>1465</v>
      </c>
      <c r="AA68" s="36" t="s">
        <v>815</v>
      </c>
      <c r="AB68" s="104" t="s">
        <v>213</v>
      </c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s="37" customFormat="1" ht="21.95" customHeight="1">
      <c r="A69" s="14">
        <v>8</v>
      </c>
      <c r="B69" s="101" t="s">
        <v>1631</v>
      </c>
      <c r="C69" s="104" t="s">
        <v>36</v>
      </c>
      <c r="D69" s="104" t="s">
        <v>37</v>
      </c>
      <c r="E69" s="104" t="s">
        <v>38</v>
      </c>
      <c r="F69" s="101" t="s">
        <v>41</v>
      </c>
      <c r="G69" s="104" t="s">
        <v>40</v>
      </c>
      <c r="H69" s="104" t="s">
        <v>41</v>
      </c>
      <c r="I69" s="104">
        <v>1978</v>
      </c>
      <c r="J69" s="104" t="s">
        <v>1003</v>
      </c>
      <c r="K69" s="105">
        <v>1003</v>
      </c>
      <c r="L69" s="104" t="s">
        <v>26</v>
      </c>
      <c r="M69" s="105">
        <v>696.74</v>
      </c>
      <c r="N69" s="104">
        <v>70</v>
      </c>
      <c r="O69" s="104">
        <v>4</v>
      </c>
      <c r="P69" s="104">
        <v>5</v>
      </c>
      <c r="Q69" s="104">
        <v>61</v>
      </c>
      <c r="R69" s="104">
        <v>9</v>
      </c>
      <c r="S69" s="113"/>
      <c r="T69" s="113"/>
      <c r="U69" s="113"/>
      <c r="V69" s="104">
        <v>1</v>
      </c>
      <c r="W69" s="104"/>
      <c r="X69" s="104"/>
      <c r="Y69" s="104">
        <v>1</v>
      </c>
      <c r="Z69" s="104" t="s">
        <v>1465</v>
      </c>
      <c r="AA69" s="36" t="s">
        <v>815</v>
      </c>
      <c r="AB69" s="104" t="s">
        <v>213</v>
      </c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s="37" customFormat="1" ht="21.95" customHeight="1">
      <c r="A70" s="14">
        <v>9</v>
      </c>
      <c r="B70" s="101" t="s">
        <v>1631</v>
      </c>
      <c r="C70" s="104" t="s">
        <v>42</v>
      </c>
      <c r="D70" s="104" t="s">
        <v>43</v>
      </c>
      <c r="E70" s="104" t="s">
        <v>44</v>
      </c>
      <c r="F70" s="101" t="s">
        <v>1569</v>
      </c>
      <c r="G70" s="104" t="s">
        <v>45</v>
      </c>
      <c r="H70" s="104" t="s">
        <v>46</v>
      </c>
      <c r="I70" s="104">
        <v>1978</v>
      </c>
      <c r="J70" s="104" t="s">
        <v>1076</v>
      </c>
      <c r="K70" s="105">
        <v>2282.8000000000002</v>
      </c>
      <c r="L70" s="104" t="s">
        <v>26</v>
      </c>
      <c r="M70" s="105">
        <v>1291.29</v>
      </c>
      <c r="N70" s="104">
        <v>44</v>
      </c>
      <c r="O70" s="104">
        <v>18</v>
      </c>
      <c r="P70" s="104">
        <v>25</v>
      </c>
      <c r="Q70" s="104">
        <v>1</v>
      </c>
      <c r="R70" s="104">
        <v>75</v>
      </c>
      <c r="S70" s="113"/>
      <c r="T70" s="113"/>
      <c r="U70" s="113"/>
      <c r="V70" s="104">
        <v>1</v>
      </c>
      <c r="W70" s="104"/>
      <c r="X70" s="104"/>
      <c r="Y70" s="104">
        <v>1</v>
      </c>
      <c r="Z70" s="104" t="s">
        <v>1463</v>
      </c>
      <c r="AA70" s="36" t="s">
        <v>815</v>
      </c>
      <c r="AB70" s="104" t="s">
        <v>213</v>
      </c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1:38" s="37" customFormat="1" ht="21.95" customHeight="1">
      <c r="A71" s="14">
        <v>10</v>
      </c>
      <c r="B71" s="101" t="s">
        <v>1631</v>
      </c>
      <c r="C71" s="104" t="s">
        <v>47</v>
      </c>
      <c r="D71" s="104" t="s">
        <v>48</v>
      </c>
      <c r="E71" s="104" t="s">
        <v>49</v>
      </c>
      <c r="F71" s="101" t="s">
        <v>1570</v>
      </c>
      <c r="G71" s="104" t="s">
        <v>50</v>
      </c>
      <c r="H71" s="104" t="s">
        <v>46</v>
      </c>
      <c r="I71" s="104">
        <v>1980</v>
      </c>
      <c r="J71" s="104" t="s">
        <v>1078</v>
      </c>
      <c r="K71" s="105">
        <v>2933.3</v>
      </c>
      <c r="L71" s="104" t="s">
        <v>26</v>
      </c>
      <c r="M71" s="105">
        <v>696</v>
      </c>
      <c r="N71" s="104">
        <v>64</v>
      </c>
      <c r="O71" s="104">
        <v>48</v>
      </c>
      <c r="P71" s="104">
        <v>10</v>
      </c>
      <c r="Q71" s="104">
        <v>6</v>
      </c>
      <c r="R71" s="104">
        <v>58</v>
      </c>
      <c r="S71" s="113"/>
      <c r="T71" s="113"/>
      <c r="U71" s="113"/>
      <c r="V71" s="104">
        <v>1</v>
      </c>
      <c r="W71" s="104"/>
      <c r="X71" s="104"/>
      <c r="Y71" s="104">
        <v>1</v>
      </c>
      <c r="Z71" s="104" t="s">
        <v>1463</v>
      </c>
      <c r="AA71" s="36" t="s">
        <v>815</v>
      </c>
      <c r="AB71" s="104" t="s">
        <v>213</v>
      </c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s="37" customFormat="1" ht="21.95" customHeight="1">
      <c r="A72" s="14">
        <v>11</v>
      </c>
      <c r="B72" s="101" t="s">
        <v>1631</v>
      </c>
      <c r="C72" s="104" t="s">
        <v>51</v>
      </c>
      <c r="D72" s="104" t="s">
        <v>52</v>
      </c>
      <c r="E72" s="104" t="s">
        <v>53</v>
      </c>
      <c r="F72" s="101" t="s">
        <v>557</v>
      </c>
      <c r="G72" s="104" t="s">
        <v>54</v>
      </c>
      <c r="H72" s="104" t="s">
        <v>55</v>
      </c>
      <c r="I72" s="104">
        <v>1980</v>
      </c>
      <c r="J72" s="104" t="s">
        <v>1078</v>
      </c>
      <c r="K72" s="105">
        <v>4596.6000000000004</v>
      </c>
      <c r="L72" s="104" t="s">
        <v>6</v>
      </c>
      <c r="M72" s="105">
        <v>15605</v>
      </c>
      <c r="N72" s="104">
        <v>234</v>
      </c>
      <c r="O72" s="104">
        <v>18</v>
      </c>
      <c r="P72" s="104">
        <v>208</v>
      </c>
      <c r="Q72" s="104">
        <v>8</v>
      </c>
      <c r="R72" s="104">
        <v>765</v>
      </c>
      <c r="S72" s="113"/>
      <c r="T72" s="113"/>
      <c r="U72" s="113"/>
      <c r="V72" s="104">
        <v>8</v>
      </c>
      <c r="W72" s="104">
        <v>2</v>
      </c>
      <c r="X72" s="104">
        <v>154</v>
      </c>
      <c r="Y72" s="104">
        <v>6</v>
      </c>
      <c r="Z72" s="104" t="s">
        <v>1466</v>
      </c>
      <c r="AA72" s="36" t="s">
        <v>815</v>
      </c>
      <c r="AB72" s="104" t="s">
        <v>213</v>
      </c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1:38" s="37" customFormat="1" ht="21.95" customHeight="1">
      <c r="A73" s="14">
        <v>12</v>
      </c>
      <c r="B73" s="101" t="s">
        <v>1631</v>
      </c>
      <c r="C73" s="104" t="s">
        <v>1186</v>
      </c>
      <c r="D73" s="104" t="s">
        <v>56</v>
      </c>
      <c r="E73" s="104" t="s">
        <v>57</v>
      </c>
      <c r="F73" s="101" t="s">
        <v>58</v>
      </c>
      <c r="G73" s="104" t="s">
        <v>1244</v>
      </c>
      <c r="H73" s="104" t="s">
        <v>46</v>
      </c>
      <c r="I73" s="104">
        <v>1981</v>
      </c>
      <c r="J73" s="104" t="s">
        <v>1080</v>
      </c>
      <c r="K73" s="105">
        <v>1155</v>
      </c>
      <c r="L73" s="104" t="s">
        <v>26</v>
      </c>
      <c r="M73" s="105">
        <v>534.6</v>
      </c>
      <c r="N73" s="104">
        <v>36</v>
      </c>
      <c r="O73" s="104">
        <v>6</v>
      </c>
      <c r="P73" s="104">
        <v>9</v>
      </c>
      <c r="Q73" s="104">
        <v>21</v>
      </c>
      <c r="R73" s="104">
        <v>15</v>
      </c>
      <c r="S73" s="113"/>
      <c r="T73" s="113"/>
      <c r="U73" s="113"/>
      <c r="V73" s="104">
        <v>1</v>
      </c>
      <c r="W73" s="104"/>
      <c r="X73" s="104"/>
      <c r="Y73" s="104">
        <v>1</v>
      </c>
      <c r="Z73" s="104" t="s">
        <v>1465</v>
      </c>
      <c r="AA73" s="36" t="s">
        <v>815</v>
      </c>
      <c r="AB73" s="104" t="s">
        <v>213</v>
      </c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s="37" customFormat="1" ht="21.95" customHeight="1">
      <c r="A74" s="14">
        <v>13</v>
      </c>
      <c r="B74" s="101" t="s">
        <v>1631</v>
      </c>
      <c r="C74" s="104" t="s">
        <v>59</v>
      </c>
      <c r="D74" s="104" t="s">
        <v>60</v>
      </c>
      <c r="E74" s="104" t="s">
        <v>61</v>
      </c>
      <c r="F74" s="101" t="s">
        <v>1571</v>
      </c>
      <c r="G74" s="104" t="s">
        <v>62</v>
      </c>
      <c r="H74" s="104" t="s">
        <v>63</v>
      </c>
      <c r="I74" s="104">
        <v>1981</v>
      </c>
      <c r="J74" s="104" t="s">
        <v>1081</v>
      </c>
      <c r="K74" s="105">
        <v>1875</v>
      </c>
      <c r="L74" s="104" t="s">
        <v>6</v>
      </c>
      <c r="M74" s="105">
        <v>4545.2</v>
      </c>
      <c r="N74" s="104">
        <v>341</v>
      </c>
      <c r="O74" s="104">
        <v>52</v>
      </c>
      <c r="P74" s="104">
        <v>210</v>
      </c>
      <c r="Q74" s="104">
        <v>79</v>
      </c>
      <c r="R74" s="104">
        <v>140</v>
      </c>
      <c r="S74" s="113"/>
      <c r="T74" s="113"/>
      <c r="U74" s="113"/>
      <c r="V74" s="104">
        <v>6</v>
      </c>
      <c r="W74" s="104">
        <v>3</v>
      </c>
      <c r="X74" s="104">
        <v>62</v>
      </c>
      <c r="Y74" s="104">
        <v>3</v>
      </c>
      <c r="Z74" s="104" t="s">
        <v>1467</v>
      </c>
      <c r="AA74" s="36" t="s">
        <v>815</v>
      </c>
      <c r="AB74" s="104" t="s">
        <v>213</v>
      </c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1:38" s="37" customFormat="1" ht="21.95" customHeight="1">
      <c r="A75" s="14">
        <v>14</v>
      </c>
      <c r="B75" s="101" t="s">
        <v>1631</v>
      </c>
      <c r="C75" s="104" t="s">
        <v>64</v>
      </c>
      <c r="D75" s="104" t="s">
        <v>65</v>
      </c>
      <c r="E75" s="104" t="s">
        <v>66</v>
      </c>
      <c r="F75" s="101" t="s">
        <v>67</v>
      </c>
      <c r="G75" s="104" t="s">
        <v>68</v>
      </c>
      <c r="H75" s="104" t="s">
        <v>69</v>
      </c>
      <c r="I75" s="104">
        <v>1981</v>
      </c>
      <c r="J75" s="104" t="s">
        <v>1081</v>
      </c>
      <c r="K75" s="105">
        <v>4029.4</v>
      </c>
      <c r="L75" s="104" t="s">
        <v>26</v>
      </c>
      <c r="M75" s="105">
        <v>6156</v>
      </c>
      <c r="N75" s="104">
        <v>135</v>
      </c>
      <c r="O75" s="104">
        <v>75</v>
      </c>
      <c r="P75" s="104">
        <v>40</v>
      </c>
      <c r="Q75" s="104">
        <v>20</v>
      </c>
      <c r="R75" s="104">
        <v>150</v>
      </c>
      <c r="S75" s="113"/>
      <c r="T75" s="113"/>
      <c r="U75" s="113"/>
      <c r="V75" s="104">
        <v>10</v>
      </c>
      <c r="W75" s="104">
        <v>3</v>
      </c>
      <c r="X75" s="104">
        <v>120</v>
      </c>
      <c r="Y75" s="104">
        <v>7</v>
      </c>
      <c r="Z75" s="110" t="s">
        <v>1468</v>
      </c>
      <c r="AA75" s="36" t="s">
        <v>815</v>
      </c>
      <c r="AB75" s="104" t="s">
        <v>213</v>
      </c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 s="10" customFormat="1" ht="21.95" customHeight="1">
      <c r="A76" s="14">
        <v>15</v>
      </c>
      <c r="B76" s="101" t="s">
        <v>1631</v>
      </c>
      <c r="C76" s="104" t="s">
        <v>70</v>
      </c>
      <c r="D76" s="101" t="s">
        <v>71</v>
      </c>
      <c r="E76" s="101" t="s">
        <v>72</v>
      </c>
      <c r="F76" s="101" t="s">
        <v>73</v>
      </c>
      <c r="G76" s="101" t="s">
        <v>74</v>
      </c>
      <c r="H76" s="101" t="s">
        <v>46</v>
      </c>
      <c r="I76" s="101">
        <v>1981</v>
      </c>
      <c r="J76" s="101" t="s">
        <v>1082</v>
      </c>
      <c r="K76" s="102">
        <v>2983.8</v>
      </c>
      <c r="L76" s="101" t="s">
        <v>26</v>
      </c>
      <c r="M76" s="102">
        <v>2470.38</v>
      </c>
      <c r="N76" s="101">
        <v>50</v>
      </c>
      <c r="O76" s="101"/>
      <c r="P76" s="101"/>
      <c r="Q76" s="101">
        <v>50</v>
      </c>
      <c r="R76" s="101"/>
      <c r="S76" s="113"/>
      <c r="T76" s="113"/>
      <c r="U76" s="113"/>
      <c r="V76" s="104">
        <v>3</v>
      </c>
      <c r="W76" s="104">
        <v>1</v>
      </c>
      <c r="X76" s="104">
        <v>25</v>
      </c>
      <c r="Y76" s="104">
        <v>2</v>
      </c>
      <c r="Z76" s="104" t="s">
        <v>1469</v>
      </c>
      <c r="AA76" s="33" t="s">
        <v>815</v>
      </c>
      <c r="AB76" s="101" t="s">
        <v>213</v>
      </c>
    </row>
    <row r="77" spans="1:38" s="10" customFormat="1" ht="21.95" customHeight="1">
      <c r="A77" s="14">
        <v>16</v>
      </c>
      <c r="B77" s="101" t="s">
        <v>1631</v>
      </c>
      <c r="C77" s="104" t="s">
        <v>1185</v>
      </c>
      <c r="D77" s="101" t="s">
        <v>75</v>
      </c>
      <c r="E77" s="101" t="s">
        <v>559</v>
      </c>
      <c r="F77" s="101" t="s">
        <v>1572</v>
      </c>
      <c r="G77" s="101" t="s">
        <v>1245</v>
      </c>
      <c r="H77" s="101" t="s">
        <v>76</v>
      </c>
      <c r="I77" s="101">
        <v>1982</v>
      </c>
      <c r="J77" s="101" t="s">
        <v>1085</v>
      </c>
      <c r="K77" s="102">
        <v>11626</v>
      </c>
      <c r="L77" s="101" t="s">
        <v>6</v>
      </c>
      <c r="M77" s="102">
        <v>4603</v>
      </c>
      <c r="N77" s="101">
        <v>366</v>
      </c>
      <c r="O77" s="101"/>
      <c r="P77" s="101">
        <v>366</v>
      </c>
      <c r="Q77" s="101">
        <v>0</v>
      </c>
      <c r="R77" s="101">
        <v>366</v>
      </c>
      <c r="S77" s="113"/>
      <c r="T77" s="113"/>
      <c r="U77" s="113"/>
      <c r="V77" s="104">
        <v>3</v>
      </c>
      <c r="W77" s="104"/>
      <c r="X77" s="104"/>
      <c r="Y77" s="104">
        <v>3</v>
      </c>
      <c r="Z77" s="110" t="s">
        <v>1470</v>
      </c>
      <c r="AA77" s="33" t="s">
        <v>815</v>
      </c>
      <c r="AB77" s="101" t="s">
        <v>952</v>
      </c>
    </row>
    <row r="78" spans="1:38" s="10" customFormat="1" ht="21.95" customHeight="1">
      <c r="A78" s="14">
        <v>17</v>
      </c>
      <c r="B78" s="101" t="s">
        <v>1631</v>
      </c>
      <c r="C78" s="104" t="s">
        <v>77</v>
      </c>
      <c r="D78" s="101" t="s">
        <v>78</v>
      </c>
      <c r="E78" s="101" t="s">
        <v>79</v>
      </c>
      <c r="F78" s="101" t="s">
        <v>80</v>
      </c>
      <c r="G78" s="101" t="s">
        <v>81</v>
      </c>
      <c r="H78" s="101" t="s">
        <v>82</v>
      </c>
      <c r="I78" s="101">
        <v>1982</v>
      </c>
      <c r="J78" s="101" t="s">
        <v>1086</v>
      </c>
      <c r="K78" s="102">
        <v>1596.6</v>
      </c>
      <c r="L78" s="101" t="s">
        <v>26</v>
      </c>
      <c r="M78" s="102">
        <v>1083.5999999999999</v>
      </c>
      <c r="N78" s="101">
        <v>2</v>
      </c>
      <c r="O78" s="101"/>
      <c r="P78" s="101"/>
      <c r="Q78" s="101">
        <v>2</v>
      </c>
      <c r="R78" s="101"/>
      <c r="S78" s="113"/>
      <c r="T78" s="113"/>
      <c r="U78" s="113"/>
      <c r="V78" s="104">
        <v>1</v>
      </c>
      <c r="W78" s="104"/>
      <c r="X78" s="104"/>
      <c r="Y78" s="104">
        <v>1</v>
      </c>
      <c r="Z78" s="104" t="s">
        <v>1465</v>
      </c>
      <c r="AA78" s="33" t="s">
        <v>815</v>
      </c>
      <c r="AB78" s="101" t="s">
        <v>213</v>
      </c>
    </row>
    <row r="79" spans="1:38" s="10" customFormat="1" ht="21.95" customHeight="1">
      <c r="A79" s="14">
        <v>18</v>
      </c>
      <c r="B79" s="101" t="s">
        <v>1631</v>
      </c>
      <c r="C79" s="104" t="s">
        <v>1087</v>
      </c>
      <c r="D79" s="101" t="s">
        <v>75</v>
      </c>
      <c r="E79" s="101" t="s">
        <v>83</v>
      </c>
      <c r="F79" s="101" t="s">
        <v>1573</v>
      </c>
      <c r="G79" s="101" t="s">
        <v>84</v>
      </c>
      <c r="H79" s="101" t="s">
        <v>76</v>
      </c>
      <c r="I79" s="101">
        <v>1985</v>
      </c>
      <c r="J79" s="101" t="s">
        <v>1089</v>
      </c>
      <c r="K79" s="102">
        <v>10182</v>
      </c>
      <c r="L79" s="101" t="s">
        <v>6</v>
      </c>
      <c r="M79" s="102">
        <v>6099</v>
      </c>
      <c r="N79" s="101">
        <v>338</v>
      </c>
      <c r="O79" s="101">
        <v>227</v>
      </c>
      <c r="P79" s="101">
        <v>111</v>
      </c>
      <c r="Q79" s="101">
        <v>0</v>
      </c>
      <c r="R79" s="101">
        <v>450</v>
      </c>
      <c r="S79" s="113"/>
      <c r="T79" s="113"/>
      <c r="U79" s="113"/>
      <c r="V79" s="104">
        <v>2</v>
      </c>
      <c r="W79" s="104"/>
      <c r="X79" s="104"/>
      <c r="Y79" s="104">
        <v>2</v>
      </c>
      <c r="Z79" s="110" t="s">
        <v>1471</v>
      </c>
      <c r="AA79" s="33" t="s">
        <v>815</v>
      </c>
      <c r="AB79" s="101" t="s">
        <v>952</v>
      </c>
    </row>
    <row r="80" spans="1:38" s="10" customFormat="1" ht="21.95" customHeight="1">
      <c r="A80" s="14">
        <v>19</v>
      </c>
      <c r="B80" s="101" t="s">
        <v>1631</v>
      </c>
      <c r="C80" s="104" t="s">
        <v>85</v>
      </c>
      <c r="D80" s="101" t="s">
        <v>86</v>
      </c>
      <c r="E80" s="101" t="s">
        <v>87</v>
      </c>
      <c r="F80" s="101" t="s">
        <v>1574</v>
      </c>
      <c r="G80" s="101" t="s">
        <v>88</v>
      </c>
      <c r="H80" s="101" t="s">
        <v>46</v>
      </c>
      <c r="I80" s="101">
        <v>1990</v>
      </c>
      <c r="J80" s="101" t="s">
        <v>1090</v>
      </c>
      <c r="K80" s="102">
        <v>3906</v>
      </c>
      <c r="L80" s="101" t="s">
        <v>16</v>
      </c>
      <c r="M80" s="102">
        <v>3416.9</v>
      </c>
      <c r="N80" s="101">
        <v>61</v>
      </c>
      <c r="O80" s="101">
        <v>9</v>
      </c>
      <c r="P80" s="101">
        <v>37</v>
      </c>
      <c r="Q80" s="101">
        <v>15</v>
      </c>
      <c r="R80" s="101">
        <v>78</v>
      </c>
      <c r="S80" s="113"/>
      <c r="T80" s="113"/>
      <c r="U80" s="113"/>
      <c r="V80" s="104">
        <v>5</v>
      </c>
      <c r="W80" s="104">
        <v>1</v>
      </c>
      <c r="X80" s="104">
        <v>30</v>
      </c>
      <c r="Y80" s="104">
        <v>4</v>
      </c>
      <c r="Z80" s="110" t="s">
        <v>1472</v>
      </c>
      <c r="AA80" s="33" t="s">
        <v>815</v>
      </c>
      <c r="AB80" s="101" t="s">
        <v>213</v>
      </c>
    </row>
    <row r="81" spans="1:46" s="10" customFormat="1" ht="21.95" customHeight="1">
      <c r="A81" s="14">
        <v>20</v>
      </c>
      <c r="B81" s="101" t="s">
        <v>1631</v>
      </c>
      <c r="C81" s="104" t="s">
        <v>89</v>
      </c>
      <c r="D81" s="101" t="s">
        <v>90</v>
      </c>
      <c r="E81" s="101" t="s">
        <v>91</v>
      </c>
      <c r="F81" s="101" t="s">
        <v>561</v>
      </c>
      <c r="G81" s="101" t="s">
        <v>92</v>
      </c>
      <c r="H81" s="101" t="s">
        <v>93</v>
      </c>
      <c r="I81" s="101">
        <v>1971</v>
      </c>
      <c r="J81" s="101" t="s">
        <v>1091</v>
      </c>
      <c r="K81" s="102">
        <v>1929.3</v>
      </c>
      <c r="L81" s="101" t="s">
        <v>6</v>
      </c>
      <c r="M81" s="102">
        <v>7445.4</v>
      </c>
      <c r="N81" s="101">
        <v>93</v>
      </c>
      <c r="O81" s="101">
        <v>50</v>
      </c>
      <c r="P81" s="101">
        <v>23</v>
      </c>
      <c r="Q81" s="101">
        <v>20</v>
      </c>
      <c r="R81" s="101">
        <v>133</v>
      </c>
      <c r="S81" s="113"/>
      <c r="T81" s="113"/>
      <c r="U81" s="113"/>
      <c r="V81" s="104">
        <v>8</v>
      </c>
      <c r="W81" s="104">
        <v>2</v>
      </c>
      <c r="X81" s="104">
        <v>66</v>
      </c>
      <c r="Y81" s="104">
        <v>6</v>
      </c>
      <c r="Z81" s="104" t="s">
        <v>1473</v>
      </c>
      <c r="AA81" s="33" t="s">
        <v>815</v>
      </c>
      <c r="AB81" s="101" t="s">
        <v>213</v>
      </c>
    </row>
    <row r="82" spans="1:46" s="10" customFormat="1" ht="21.95" customHeight="1">
      <c r="A82" s="14">
        <v>21</v>
      </c>
      <c r="B82" s="101" t="s">
        <v>1631</v>
      </c>
      <c r="C82" s="104" t="s">
        <v>94</v>
      </c>
      <c r="D82" s="101" t="s">
        <v>95</v>
      </c>
      <c r="E82" s="101" t="s">
        <v>96</v>
      </c>
      <c r="F82" s="101" t="s">
        <v>41</v>
      </c>
      <c r="G82" s="101" t="s">
        <v>1246</v>
      </c>
      <c r="H82" s="101" t="s">
        <v>46</v>
      </c>
      <c r="I82" s="101">
        <v>1995</v>
      </c>
      <c r="J82" s="101" t="s">
        <v>1094</v>
      </c>
      <c r="K82" s="102">
        <v>1929.4</v>
      </c>
      <c r="L82" s="101" t="s">
        <v>16</v>
      </c>
      <c r="M82" s="102">
        <v>3168.8</v>
      </c>
      <c r="N82" s="101">
        <v>99</v>
      </c>
      <c r="O82" s="101">
        <v>18</v>
      </c>
      <c r="P82" s="101">
        <v>72</v>
      </c>
      <c r="Q82" s="101">
        <v>9</v>
      </c>
      <c r="R82" s="101">
        <v>135</v>
      </c>
      <c r="S82" s="113"/>
      <c r="T82" s="113"/>
      <c r="U82" s="113"/>
      <c r="V82" s="104">
        <v>11</v>
      </c>
      <c r="W82" s="104">
        <v>1</v>
      </c>
      <c r="X82" s="104">
        <v>40</v>
      </c>
      <c r="Y82" s="104">
        <v>10</v>
      </c>
      <c r="Z82" s="104" t="s">
        <v>1474</v>
      </c>
      <c r="AA82" s="33" t="s">
        <v>815</v>
      </c>
      <c r="AB82" s="101" t="s">
        <v>213</v>
      </c>
    </row>
    <row r="83" spans="1:46" s="10" customFormat="1" ht="21.95" customHeight="1">
      <c r="A83" s="14">
        <v>22</v>
      </c>
      <c r="B83" s="101" t="s">
        <v>1631</v>
      </c>
      <c r="C83" s="104" t="s">
        <v>97</v>
      </c>
      <c r="D83" s="101" t="s">
        <v>98</v>
      </c>
      <c r="E83" s="101" t="s">
        <v>99</v>
      </c>
      <c r="F83" s="101" t="s">
        <v>1575</v>
      </c>
      <c r="G83" s="101" t="s">
        <v>100</v>
      </c>
      <c r="H83" s="101" t="s">
        <v>101</v>
      </c>
      <c r="I83" s="101">
        <v>1985</v>
      </c>
      <c r="J83" s="101" t="s">
        <v>1475</v>
      </c>
      <c r="K83" s="102">
        <v>15566</v>
      </c>
      <c r="L83" s="101" t="s">
        <v>6</v>
      </c>
      <c r="M83" s="102">
        <v>10210</v>
      </c>
      <c r="N83" s="101">
        <v>331</v>
      </c>
      <c r="O83" s="101">
        <v>50</v>
      </c>
      <c r="P83" s="101">
        <v>281</v>
      </c>
      <c r="Q83" s="101"/>
      <c r="R83" s="101">
        <v>510</v>
      </c>
      <c r="S83" s="113"/>
      <c r="T83" s="113"/>
      <c r="U83" s="113">
        <v>4</v>
      </c>
      <c r="V83" s="104">
        <v>0</v>
      </c>
      <c r="W83" s="104"/>
      <c r="X83" s="104"/>
      <c r="Y83" s="104"/>
      <c r="Z83" s="104"/>
      <c r="AA83" s="33" t="s">
        <v>1254</v>
      </c>
      <c r="AB83" s="101" t="s">
        <v>218</v>
      </c>
    </row>
    <row r="84" spans="1:46" s="10" customFormat="1" ht="21.95" customHeight="1">
      <c r="A84" s="14">
        <v>23</v>
      </c>
      <c r="B84" s="101" t="s">
        <v>1631</v>
      </c>
      <c r="C84" s="104" t="s">
        <v>103</v>
      </c>
      <c r="D84" s="101" t="s">
        <v>104</v>
      </c>
      <c r="E84" s="101" t="s">
        <v>105</v>
      </c>
      <c r="F84" s="101" t="s">
        <v>1576</v>
      </c>
      <c r="G84" s="101" t="s">
        <v>106</v>
      </c>
      <c r="H84" s="101" t="s">
        <v>10</v>
      </c>
      <c r="I84" s="101">
        <v>1950</v>
      </c>
      <c r="J84" s="101" t="s">
        <v>1476</v>
      </c>
      <c r="K84" s="102">
        <v>16598</v>
      </c>
      <c r="L84" s="101" t="s">
        <v>6</v>
      </c>
      <c r="M84" s="102">
        <v>16598</v>
      </c>
      <c r="N84" s="101">
        <v>703</v>
      </c>
      <c r="O84" s="101">
        <v>67</v>
      </c>
      <c r="P84" s="101">
        <v>636</v>
      </c>
      <c r="Q84" s="101"/>
      <c r="R84" s="101">
        <v>882</v>
      </c>
      <c r="S84" s="113"/>
      <c r="T84" s="113">
        <v>2</v>
      </c>
      <c r="U84" s="113">
        <v>5</v>
      </c>
      <c r="V84" s="104">
        <v>3</v>
      </c>
      <c r="W84" s="104"/>
      <c r="X84" s="104"/>
      <c r="Y84" s="104">
        <v>2</v>
      </c>
      <c r="Z84" s="104" t="s">
        <v>1477</v>
      </c>
      <c r="AA84" s="101" t="s">
        <v>102</v>
      </c>
      <c r="AB84" s="101" t="s">
        <v>218</v>
      </c>
    </row>
    <row r="85" spans="1:46" s="10" customFormat="1" ht="21.95" customHeight="1">
      <c r="A85" s="14">
        <v>24</v>
      </c>
      <c r="B85" s="101" t="s">
        <v>1631</v>
      </c>
      <c r="C85" s="104" t="s">
        <v>107</v>
      </c>
      <c r="D85" s="101" t="s">
        <v>108</v>
      </c>
      <c r="E85" s="101" t="s">
        <v>1478</v>
      </c>
      <c r="F85" s="101" t="s">
        <v>1577</v>
      </c>
      <c r="G85" s="101" t="s">
        <v>109</v>
      </c>
      <c r="H85" s="101" t="s">
        <v>110</v>
      </c>
      <c r="I85" s="101">
        <v>1980</v>
      </c>
      <c r="J85" s="101" t="s">
        <v>1479</v>
      </c>
      <c r="K85" s="102">
        <v>12035.72</v>
      </c>
      <c r="L85" s="101" t="s">
        <v>6</v>
      </c>
      <c r="M85" s="102">
        <v>8014.3</v>
      </c>
      <c r="N85" s="101">
        <v>324</v>
      </c>
      <c r="O85" s="101">
        <v>5</v>
      </c>
      <c r="P85" s="101">
        <v>319</v>
      </c>
      <c r="Q85" s="101"/>
      <c r="R85" s="101">
        <v>486</v>
      </c>
      <c r="S85" s="113"/>
      <c r="T85" s="113"/>
      <c r="U85" s="113"/>
      <c r="V85" s="104">
        <v>1</v>
      </c>
      <c r="W85" s="104">
        <v>1</v>
      </c>
      <c r="X85" s="104">
        <v>13</v>
      </c>
      <c r="Y85" s="104"/>
      <c r="Z85" s="104"/>
      <c r="AA85" s="101" t="s">
        <v>102</v>
      </c>
      <c r="AB85" s="101" t="s">
        <v>218</v>
      </c>
    </row>
    <row r="86" spans="1:46" s="10" customFormat="1" ht="21.95" customHeight="1">
      <c r="A86" s="14">
        <v>25</v>
      </c>
      <c r="B86" s="101" t="s">
        <v>1631</v>
      </c>
      <c r="C86" s="104" t="s">
        <v>111</v>
      </c>
      <c r="D86" s="101" t="s">
        <v>12</v>
      </c>
      <c r="E86" s="101" t="s">
        <v>112</v>
      </c>
      <c r="F86" s="101" t="s">
        <v>1578</v>
      </c>
      <c r="G86" s="101" t="s">
        <v>113</v>
      </c>
      <c r="H86" s="101" t="s">
        <v>46</v>
      </c>
      <c r="I86" s="101">
        <v>1973</v>
      </c>
      <c r="J86" s="101" t="s">
        <v>1480</v>
      </c>
      <c r="K86" s="102">
        <v>7479</v>
      </c>
      <c r="L86" s="101" t="s">
        <v>26</v>
      </c>
      <c r="M86" s="102">
        <v>4852</v>
      </c>
      <c r="N86" s="101">
        <v>115</v>
      </c>
      <c r="O86" s="101">
        <v>40</v>
      </c>
      <c r="P86" s="101">
        <v>75</v>
      </c>
      <c r="Q86" s="101"/>
      <c r="R86" s="101">
        <v>115</v>
      </c>
      <c r="S86" s="113"/>
      <c r="T86" s="113"/>
      <c r="U86" s="113"/>
      <c r="V86" s="104"/>
      <c r="W86" s="104"/>
      <c r="X86" s="104"/>
      <c r="Y86" s="104"/>
      <c r="Z86" s="104"/>
      <c r="AA86" s="101" t="s">
        <v>102</v>
      </c>
      <c r="AB86" s="101" t="s">
        <v>218</v>
      </c>
    </row>
    <row r="87" spans="1:46" s="10" customFormat="1" ht="21.95" customHeight="1">
      <c r="A87" s="14">
        <v>26</v>
      </c>
      <c r="B87" s="101" t="s">
        <v>1631</v>
      </c>
      <c r="C87" s="104" t="s">
        <v>114</v>
      </c>
      <c r="D87" s="101" t="s">
        <v>115</v>
      </c>
      <c r="E87" s="101" t="s">
        <v>116</v>
      </c>
      <c r="F87" s="101" t="s">
        <v>1579</v>
      </c>
      <c r="G87" s="101" t="s">
        <v>117</v>
      </c>
      <c r="H87" s="101" t="s">
        <v>46</v>
      </c>
      <c r="I87" s="101">
        <v>1975</v>
      </c>
      <c r="J87" s="101" t="s">
        <v>1481</v>
      </c>
      <c r="K87" s="102">
        <v>7025</v>
      </c>
      <c r="L87" s="101" t="s">
        <v>6</v>
      </c>
      <c r="M87" s="102">
        <v>7109</v>
      </c>
      <c r="N87" s="101">
        <v>115</v>
      </c>
      <c r="O87" s="101">
        <v>9</v>
      </c>
      <c r="P87" s="101">
        <v>106</v>
      </c>
      <c r="Q87" s="101"/>
      <c r="R87" s="101">
        <v>405</v>
      </c>
      <c r="S87" s="113"/>
      <c r="T87" s="113"/>
      <c r="U87" s="113">
        <v>2</v>
      </c>
      <c r="V87" s="104">
        <v>1</v>
      </c>
      <c r="W87" s="104"/>
      <c r="X87" s="104"/>
      <c r="Y87" s="104"/>
      <c r="Z87" s="104"/>
      <c r="AA87" s="101" t="s">
        <v>102</v>
      </c>
      <c r="AB87" s="101" t="s">
        <v>218</v>
      </c>
    </row>
    <row r="88" spans="1:46" s="10" customFormat="1" ht="21.95" customHeight="1">
      <c r="A88" s="14">
        <v>27</v>
      </c>
      <c r="B88" s="101" t="s">
        <v>1631</v>
      </c>
      <c r="C88" s="104" t="s">
        <v>118</v>
      </c>
      <c r="D88" s="101" t="s">
        <v>119</v>
      </c>
      <c r="E88" s="101" t="s">
        <v>120</v>
      </c>
      <c r="F88" s="101" t="s">
        <v>1580</v>
      </c>
      <c r="G88" s="101" t="s">
        <v>121</v>
      </c>
      <c r="H88" s="101" t="s">
        <v>122</v>
      </c>
      <c r="I88" s="101">
        <v>1972</v>
      </c>
      <c r="J88" s="101" t="s">
        <v>1482</v>
      </c>
      <c r="K88" s="102">
        <v>3927</v>
      </c>
      <c r="L88" s="101" t="s">
        <v>123</v>
      </c>
      <c r="M88" s="102">
        <v>3041</v>
      </c>
      <c r="N88" s="101">
        <v>65</v>
      </c>
      <c r="O88" s="101">
        <v>13</v>
      </c>
      <c r="P88" s="101">
        <v>52</v>
      </c>
      <c r="Q88" s="101">
        <v>0</v>
      </c>
      <c r="R88" s="101">
        <v>75</v>
      </c>
      <c r="S88" s="113"/>
      <c r="T88" s="113"/>
      <c r="U88" s="113"/>
      <c r="V88" s="104">
        <v>1</v>
      </c>
      <c r="W88" s="104"/>
      <c r="X88" s="104"/>
      <c r="Y88" s="104">
        <v>1</v>
      </c>
      <c r="Z88" s="104" t="s">
        <v>1483</v>
      </c>
      <c r="AA88" s="101" t="s">
        <v>102</v>
      </c>
      <c r="AB88" s="101" t="s">
        <v>218</v>
      </c>
    </row>
    <row r="89" spans="1:46" s="10" customFormat="1" ht="21.95" customHeight="1">
      <c r="A89" s="14">
        <v>28</v>
      </c>
      <c r="B89" s="101" t="s">
        <v>1631</v>
      </c>
      <c r="C89" s="104" t="s">
        <v>124</v>
      </c>
      <c r="D89" s="101" t="s">
        <v>125</v>
      </c>
      <c r="E89" s="101" t="s">
        <v>126</v>
      </c>
      <c r="F89" s="104" t="s">
        <v>1581</v>
      </c>
      <c r="G89" s="104" t="s">
        <v>1533</v>
      </c>
      <c r="H89" s="101" t="s">
        <v>127</v>
      </c>
      <c r="I89" s="101">
        <v>2007</v>
      </c>
      <c r="J89" s="101" t="s">
        <v>1484</v>
      </c>
      <c r="K89" s="102">
        <v>8086</v>
      </c>
      <c r="L89" s="101" t="s">
        <v>6</v>
      </c>
      <c r="M89" s="102">
        <v>6676</v>
      </c>
      <c r="N89" s="101">
        <v>133</v>
      </c>
      <c r="O89" s="101">
        <v>60</v>
      </c>
      <c r="P89" s="101">
        <v>73</v>
      </c>
      <c r="Q89" s="101"/>
      <c r="R89" s="101">
        <v>133</v>
      </c>
      <c r="S89" s="113"/>
      <c r="T89" s="113"/>
      <c r="U89" s="113"/>
      <c r="V89" s="104"/>
      <c r="W89" s="104"/>
      <c r="X89" s="104"/>
      <c r="Y89" s="104"/>
      <c r="Z89" s="104"/>
      <c r="AA89" s="101" t="s">
        <v>102</v>
      </c>
      <c r="AB89" s="101" t="s">
        <v>218</v>
      </c>
    </row>
    <row r="90" spans="1:46" s="10" customFormat="1" ht="21.95" customHeight="1">
      <c r="A90" s="14">
        <v>29</v>
      </c>
      <c r="B90" s="101" t="s">
        <v>1631</v>
      </c>
      <c r="C90" s="104" t="s">
        <v>128</v>
      </c>
      <c r="D90" s="101" t="s">
        <v>129</v>
      </c>
      <c r="E90" s="101" t="s">
        <v>130</v>
      </c>
      <c r="F90" s="101" t="s">
        <v>1582</v>
      </c>
      <c r="G90" s="101" t="s">
        <v>131</v>
      </c>
      <c r="H90" s="101" t="s">
        <v>132</v>
      </c>
      <c r="I90" s="101">
        <v>2012</v>
      </c>
      <c r="J90" s="101" t="s">
        <v>1485</v>
      </c>
      <c r="K90" s="102">
        <v>7242</v>
      </c>
      <c r="L90" s="101" t="s">
        <v>26</v>
      </c>
      <c r="M90" s="102">
        <v>5153</v>
      </c>
      <c r="N90" s="101">
        <v>64</v>
      </c>
      <c r="O90" s="101"/>
      <c r="P90" s="101">
        <v>59</v>
      </c>
      <c r="Q90" s="101">
        <v>5</v>
      </c>
      <c r="R90" s="101">
        <v>62</v>
      </c>
      <c r="S90" s="113"/>
      <c r="T90" s="113"/>
      <c r="U90" s="113"/>
      <c r="V90" s="104"/>
      <c r="W90" s="104"/>
      <c r="X90" s="104"/>
      <c r="Y90" s="104"/>
      <c r="Z90" s="104"/>
      <c r="AA90" s="101" t="s">
        <v>102</v>
      </c>
      <c r="AB90" s="101" t="s">
        <v>218</v>
      </c>
    </row>
    <row r="91" spans="1:46" s="10" customFormat="1" ht="21.95" customHeight="1">
      <c r="A91" s="14">
        <v>30</v>
      </c>
      <c r="B91" s="101" t="s">
        <v>1631</v>
      </c>
      <c r="C91" s="104" t="s">
        <v>133</v>
      </c>
      <c r="D91" s="101" t="s">
        <v>134</v>
      </c>
      <c r="E91" s="101" t="s">
        <v>135</v>
      </c>
      <c r="F91" s="101" t="s">
        <v>1583</v>
      </c>
      <c r="G91" s="101" t="s">
        <v>1247</v>
      </c>
      <c r="H91" s="101" t="s">
        <v>136</v>
      </c>
      <c r="I91" s="101">
        <v>2012</v>
      </c>
      <c r="J91" s="101" t="s">
        <v>1486</v>
      </c>
      <c r="K91" s="102">
        <v>11542</v>
      </c>
      <c r="L91" s="101" t="s">
        <v>26</v>
      </c>
      <c r="M91" s="102">
        <v>4799</v>
      </c>
      <c r="N91" s="101">
        <v>83</v>
      </c>
      <c r="O91" s="101"/>
      <c r="P91" s="101">
        <v>83</v>
      </c>
      <c r="Q91" s="101"/>
      <c r="R91" s="101">
        <v>83</v>
      </c>
      <c r="S91" s="113"/>
      <c r="T91" s="113"/>
      <c r="U91" s="113">
        <v>1</v>
      </c>
      <c r="V91" s="104"/>
      <c r="W91" s="104"/>
      <c r="X91" s="104"/>
      <c r="Y91" s="104"/>
      <c r="Z91" s="104"/>
      <c r="AA91" s="101" t="s">
        <v>102</v>
      </c>
      <c r="AB91" s="101" t="s">
        <v>218</v>
      </c>
    </row>
    <row r="92" spans="1:46" s="10" customFormat="1" ht="21.95" customHeight="1">
      <c r="A92" s="14">
        <v>31</v>
      </c>
      <c r="B92" s="101" t="s">
        <v>1631</v>
      </c>
      <c r="C92" s="104" t="s">
        <v>137</v>
      </c>
      <c r="D92" s="101" t="s">
        <v>138</v>
      </c>
      <c r="E92" s="101" t="s">
        <v>139</v>
      </c>
      <c r="F92" s="101" t="s">
        <v>1584</v>
      </c>
      <c r="G92" s="101" t="s">
        <v>1248</v>
      </c>
      <c r="H92" s="101" t="s">
        <v>136</v>
      </c>
      <c r="I92" s="101">
        <v>2013</v>
      </c>
      <c r="J92" s="101" t="s">
        <v>1487</v>
      </c>
      <c r="K92" s="102">
        <v>10560</v>
      </c>
      <c r="L92" s="101" t="s">
        <v>26</v>
      </c>
      <c r="M92" s="102">
        <v>6291</v>
      </c>
      <c r="N92" s="101">
        <v>96</v>
      </c>
      <c r="O92" s="101"/>
      <c r="P92" s="101">
        <v>96</v>
      </c>
      <c r="Q92" s="101"/>
      <c r="R92" s="101">
        <v>96</v>
      </c>
      <c r="S92" s="113"/>
      <c r="T92" s="113"/>
      <c r="U92" s="113"/>
      <c r="V92" s="104"/>
      <c r="W92" s="104"/>
      <c r="X92" s="104"/>
      <c r="Y92" s="104"/>
      <c r="Z92" s="104"/>
      <c r="AA92" s="101" t="s">
        <v>102</v>
      </c>
      <c r="AB92" s="101" t="s">
        <v>218</v>
      </c>
    </row>
    <row r="93" spans="1:46" s="24" customFormat="1" ht="21.95" customHeight="1">
      <c r="A93" s="14">
        <v>32</v>
      </c>
      <c r="B93" s="101" t="s">
        <v>1631</v>
      </c>
      <c r="C93" s="104" t="s">
        <v>140</v>
      </c>
      <c r="D93" s="101" t="s">
        <v>141</v>
      </c>
      <c r="E93" s="101" t="s">
        <v>142</v>
      </c>
      <c r="F93" s="101" t="s">
        <v>1585</v>
      </c>
      <c r="G93" s="101" t="s">
        <v>1249</v>
      </c>
      <c r="H93" s="101" t="s">
        <v>143</v>
      </c>
      <c r="I93" s="101">
        <v>2014</v>
      </c>
      <c r="J93" s="101" t="s">
        <v>1488</v>
      </c>
      <c r="K93" s="102">
        <v>3054</v>
      </c>
      <c r="L93" s="101" t="s">
        <v>6</v>
      </c>
      <c r="M93" s="102">
        <v>3054</v>
      </c>
      <c r="N93" s="101">
        <v>84</v>
      </c>
      <c r="O93" s="101"/>
      <c r="P93" s="101">
        <v>84</v>
      </c>
      <c r="Q93" s="101"/>
      <c r="R93" s="101">
        <v>84</v>
      </c>
      <c r="S93" s="113"/>
      <c r="T93" s="113"/>
      <c r="U93" s="113"/>
      <c r="V93" s="104"/>
      <c r="W93" s="104"/>
      <c r="X93" s="104"/>
      <c r="Y93" s="104"/>
      <c r="Z93" s="104"/>
      <c r="AA93" s="101" t="s">
        <v>102</v>
      </c>
      <c r="AB93" s="101" t="s">
        <v>218</v>
      </c>
      <c r="AC93" s="10"/>
      <c r="AD93" s="10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</row>
    <row r="94" spans="1:46" s="23" customFormat="1" ht="21.95" customHeight="1">
      <c r="A94" s="14">
        <v>33</v>
      </c>
      <c r="B94" s="101" t="s">
        <v>1631</v>
      </c>
      <c r="C94" s="104" t="s">
        <v>1489</v>
      </c>
      <c r="D94" s="101" t="s">
        <v>1490</v>
      </c>
      <c r="E94" s="101" t="s">
        <v>1491</v>
      </c>
      <c r="F94" s="101" t="s">
        <v>1586</v>
      </c>
      <c r="G94" s="101" t="s">
        <v>1250</v>
      </c>
      <c r="H94" s="101" t="s">
        <v>1492</v>
      </c>
      <c r="I94" s="101">
        <v>1968</v>
      </c>
      <c r="J94" s="101" t="s">
        <v>1493</v>
      </c>
      <c r="K94" s="102">
        <v>4168</v>
      </c>
      <c r="L94" s="101" t="s">
        <v>6</v>
      </c>
      <c r="M94" s="102">
        <v>2547</v>
      </c>
      <c r="N94" s="101">
        <v>79</v>
      </c>
      <c r="O94" s="101">
        <v>7</v>
      </c>
      <c r="P94" s="101">
        <v>67</v>
      </c>
      <c r="Q94" s="101">
        <v>5</v>
      </c>
      <c r="R94" s="101">
        <v>74</v>
      </c>
      <c r="S94" s="113"/>
      <c r="T94" s="113"/>
      <c r="U94" s="113"/>
      <c r="V94" s="104"/>
      <c r="W94" s="104"/>
      <c r="X94" s="104"/>
      <c r="Y94" s="104"/>
      <c r="Z94" s="104"/>
      <c r="AA94" s="101" t="s">
        <v>1254</v>
      </c>
      <c r="AB94" s="101" t="s">
        <v>218</v>
      </c>
      <c r="AC94" s="10"/>
      <c r="AD94" s="10"/>
    </row>
    <row r="95" spans="1:46" s="23" customFormat="1" ht="21.95" customHeight="1">
      <c r="A95" s="14">
        <v>34</v>
      </c>
      <c r="B95" s="101" t="s">
        <v>1631</v>
      </c>
      <c r="C95" s="104" t="s">
        <v>562</v>
      </c>
      <c r="D95" s="101" t="s">
        <v>1494</v>
      </c>
      <c r="E95" s="101"/>
      <c r="F95" s="101" t="s">
        <v>1576</v>
      </c>
      <c r="G95" s="101"/>
      <c r="H95" s="101" t="s">
        <v>1492</v>
      </c>
      <c r="I95" s="101"/>
      <c r="J95" s="101"/>
      <c r="K95" s="102"/>
      <c r="L95" s="101"/>
      <c r="M95" s="102"/>
      <c r="N95" s="101">
        <v>115</v>
      </c>
      <c r="O95" s="101">
        <v>115</v>
      </c>
      <c r="P95" s="101"/>
      <c r="Q95" s="101"/>
      <c r="R95" s="101">
        <v>115</v>
      </c>
      <c r="S95" s="113"/>
      <c r="T95" s="113"/>
      <c r="U95" s="113"/>
      <c r="V95" s="104"/>
      <c r="W95" s="104"/>
      <c r="X95" s="104"/>
      <c r="Y95" s="104"/>
      <c r="Z95" s="104"/>
      <c r="AA95" s="101" t="s">
        <v>1189</v>
      </c>
      <c r="AB95" s="101" t="s">
        <v>218</v>
      </c>
      <c r="AC95" s="10"/>
      <c r="AD95" s="10"/>
    </row>
    <row r="96" spans="1:46" s="23" customFormat="1" ht="21.95" customHeight="1">
      <c r="A96" s="14">
        <v>35</v>
      </c>
      <c r="B96" s="101" t="s">
        <v>1631</v>
      </c>
      <c r="C96" s="104" t="s">
        <v>1495</v>
      </c>
      <c r="D96" s="101" t="s">
        <v>1496</v>
      </c>
      <c r="E96" s="101" t="s">
        <v>1497</v>
      </c>
      <c r="F96" s="101" t="s">
        <v>1498</v>
      </c>
      <c r="G96" s="101"/>
      <c r="H96" s="101" t="s">
        <v>1499</v>
      </c>
      <c r="I96" s="101"/>
      <c r="J96" s="101"/>
      <c r="K96" s="102"/>
      <c r="L96" s="101"/>
      <c r="M96" s="102"/>
      <c r="N96" s="101">
        <v>70</v>
      </c>
      <c r="O96" s="101">
        <v>70</v>
      </c>
      <c r="P96" s="101"/>
      <c r="Q96" s="101"/>
      <c r="R96" s="101">
        <v>60</v>
      </c>
      <c r="S96" s="113"/>
      <c r="T96" s="113"/>
      <c r="U96" s="113"/>
      <c r="V96" s="104"/>
      <c r="W96" s="104"/>
      <c r="X96" s="104"/>
      <c r="Y96" s="104"/>
      <c r="Z96" s="104"/>
      <c r="AA96" s="101" t="s">
        <v>1189</v>
      </c>
      <c r="AB96" s="101" t="s">
        <v>1365</v>
      </c>
      <c r="AC96" s="10"/>
      <c r="AD96" s="10"/>
    </row>
    <row r="97" spans="1:38" s="23" customFormat="1" ht="21.95" customHeight="1">
      <c r="A97" s="14">
        <v>36</v>
      </c>
      <c r="B97" s="101" t="s">
        <v>1631</v>
      </c>
      <c r="C97" s="104" t="s">
        <v>1500</v>
      </c>
      <c r="D97" s="101" t="s">
        <v>1501</v>
      </c>
      <c r="E97" s="101"/>
      <c r="F97" s="101" t="s">
        <v>1502</v>
      </c>
      <c r="G97" s="101"/>
      <c r="H97" s="101" t="s">
        <v>1503</v>
      </c>
      <c r="I97" s="101"/>
      <c r="J97" s="101"/>
      <c r="K97" s="102"/>
      <c r="L97" s="101"/>
      <c r="M97" s="102"/>
      <c r="N97" s="101">
        <v>12</v>
      </c>
      <c r="O97" s="101">
        <v>12</v>
      </c>
      <c r="P97" s="101"/>
      <c r="Q97" s="101"/>
      <c r="R97" s="101">
        <v>12</v>
      </c>
      <c r="S97" s="113"/>
      <c r="T97" s="113"/>
      <c r="U97" s="113"/>
      <c r="V97" s="104"/>
      <c r="W97" s="104"/>
      <c r="X97" s="104"/>
      <c r="Y97" s="104"/>
      <c r="Z97" s="104"/>
      <c r="AA97" s="101" t="s">
        <v>1189</v>
      </c>
      <c r="AB97" s="101" t="s">
        <v>218</v>
      </c>
      <c r="AC97" s="10"/>
      <c r="AD97" s="10"/>
    </row>
    <row r="98" spans="1:38" s="23" customFormat="1" ht="21.95" customHeight="1">
      <c r="A98" s="14">
        <v>37</v>
      </c>
      <c r="B98" s="101" t="s">
        <v>1631</v>
      </c>
      <c r="C98" s="104" t="s">
        <v>1504</v>
      </c>
      <c r="D98" s="101" t="s">
        <v>1505</v>
      </c>
      <c r="E98" s="101"/>
      <c r="F98" s="101" t="s">
        <v>1518</v>
      </c>
      <c r="G98" s="101"/>
      <c r="H98" s="101" t="s">
        <v>1506</v>
      </c>
      <c r="I98" s="101"/>
      <c r="J98" s="101"/>
      <c r="K98" s="102"/>
      <c r="L98" s="101"/>
      <c r="M98" s="102"/>
      <c r="N98" s="101">
        <v>24</v>
      </c>
      <c r="O98" s="101">
        <v>24</v>
      </c>
      <c r="P98" s="101"/>
      <c r="Q98" s="101"/>
      <c r="R98" s="101">
        <v>24</v>
      </c>
      <c r="S98" s="113"/>
      <c r="T98" s="113"/>
      <c r="U98" s="113"/>
      <c r="V98" s="104"/>
      <c r="W98" s="104"/>
      <c r="X98" s="104"/>
      <c r="Y98" s="104"/>
      <c r="Z98" s="104"/>
      <c r="AA98" s="101" t="s">
        <v>1189</v>
      </c>
      <c r="AB98" s="101" t="s">
        <v>1365</v>
      </c>
      <c r="AC98" s="10"/>
      <c r="AD98" s="10"/>
    </row>
    <row r="99" spans="1:38" s="23" customFormat="1" ht="21.95" customHeight="1">
      <c r="A99" s="32"/>
      <c r="B99" s="101" t="s">
        <v>1631</v>
      </c>
      <c r="C99" s="257" t="s">
        <v>1187</v>
      </c>
      <c r="D99" s="258"/>
      <c r="E99" s="258"/>
      <c r="F99" s="258"/>
      <c r="G99" s="258"/>
      <c r="H99" s="259"/>
      <c r="I99" s="259"/>
      <c r="J99" s="259"/>
      <c r="K99" s="259"/>
      <c r="L99" s="259"/>
      <c r="M99" s="260"/>
      <c r="N99" s="101"/>
      <c r="O99" s="101"/>
      <c r="P99" s="101"/>
      <c r="Q99" s="101"/>
      <c r="R99" s="101"/>
      <c r="S99" s="113"/>
      <c r="T99" s="113"/>
      <c r="U99" s="113"/>
      <c r="V99" s="101"/>
      <c r="W99" s="101">
        <v>1</v>
      </c>
      <c r="X99" s="101">
        <v>183</v>
      </c>
      <c r="Y99" s="101"/>
      <c r="Z99" s="101"/>
      <c r="AA99" s="101"/>
      <c r="AB99" s="101"/>
      <c r="AC99" s="10"/>
      <c r="AD99" s="10"/>
    </row>
    <row r="100" spans="1:38" s="51" customFormat="1" ht="21.95" customHeight="1">
      <c r="A100" s="201"/>
      <c r="B100" s="201" t="s">
        <v>1661</v>
      </c>
      <c r="C100" s="201" t="s">
        <v>1126</v>
      </c>
      <c r="D100" s="267"/>
      <c r="E100" s="268"/>
      <c r="F100" s="268"/>
      <c r="G100" s="268"/>
      <c r="H100" s="269"/>
      <c r="I100" s="48"/>
      <c r="J100" s="48"/>
      <c r="K100" s="43">
        <f>SUM(K101:K115)</f>
        <v>67257.600000000006</v>
      </c>
      <c r="L100" s="49"/>
      <c r="M100" s="43">
        <f t="shared" ref="M100:Z100" si="19">SUM(M101:M115)</f>
        <v>36130</v>
      </c>
      <c r="N100" s="49">
        <f t="shared" si="19"/>
        <v>1205</v>
      </c>
      <c r="O100" s="49">
        <f t="shared" si="19"/>
        <v>271</v>
      </c>
      <c r="P100" s="49">
        <f t="shared" si="19"/>
        <v>727</v>
      </c>
      <c r="Q100" s="49">
        <f t="shared" si="19"/>
        <v>207</v>
      </c>
      <c r="R100" s="49">
        <f t="shared" si="19"/>
        <v>1208</v>
      </c>
      <c r="S100" s="49">
        <f t="shared" si="19"/>
        <v>0</v>
      </c>
      <c r="T100" s="49">
        <f t="shared" si="19"/>
        <v>0</v>
      </c>
      <c r="U100" s="49">
        <f t="shared" si="19"/>
        <v>0</v>
      </c>
      <c r="V100" s="49">
        <f t="shared" si="19"/>
        <v>22</v>
      </c>
      <c r="W100" s="49">
        <f t="shared" si="19"/>
        <v>4</v>
      </c>
      <c r="X100" s="49">
        <f t="shared" si="19"/>
        <v>92</v>
      </c>
      <c r="Y100" s="49">
        <f t="shared" si="19"/>
        <v>19</v>
      </c>
      <c r="Z100" s="49">
        <f t="shared" si="19"/>
        <v>93</v>
      </c>
      <c r="AA100" s="48" t="s">
        <v>1704</v>
      </c>
      <c r="AB100" s="81" t="s">
        <v>1698</v>
      </c>
      <c r="AC100" s="50" t="s">
        <v>870</v>
      </c>
      <c r="AD100" s="16" t="s">
        <v>869</v>
      </c>
      <c r="AE100" s="16" t="s">
        <v>871</v>
      </c>
      <c r="AF100" s="16" t="s">
        <v>944</v>
      </c>
      <c r="AG100" s="16" t="s">
        <v>1700</v>
      </c>
      <c r="AH100" s="16" t="s">
        <v>933</v>
      </c>
      <c r="AI100" s="16" t="s">
        <v>872</v>
      </c>
      <c r="AJ100" s="16" t="s">
        <v>873</v>
      </c>
      <c r="AK100" s="16" t="s">
        <v>874</v>
      </c>
      <c r="AL100" s="16" t="s">
        <v>954</v>
      </c>
    </row>
    <row r="101" spans="1:38" s="25" customFormat="1" ht="21.95" customHeight="1">
      <c r="A101" s="101">
        <v>1</v>
      </c>
      <c r="B101" s="101" t="s">
        <v>1632</v>
      </c>
      <c r="C101" s="101" t="s">
        <v>144</v>
      </c>
      <c r="D101" s="101" t="s">
        <v>145</v>
      </c>
      <c r="E101" s="101" t="s">
        <v>146</v>
      </c>
      <c r="F101" s="101" t="s">
        <v>1044</v>
      </c>
      <c r="G101" s="101" t="s">
        <v>147</v>
      </c>
      <c r="H101" s="166" t="s">
        <v>148</v>
      </c>
      <c r="I101" s="166">
        <v>1970</v>
      </c>
      <c r="J101" s="166" t="s">
        <v>1045</v>
      </c>
      <c r="K101" s="173">
        <v>3306</v>
      </c>
      <c r="L101" s="166" t="s">
        <v>149</v>
      </c>
      <c r="M101" s="173">
        <v>3530</v>
      </c>
      <c r="N101" s="166">
        <f>SUM(O101:Q101)</f>
        <v>343</v>
      </c>
      <c r="O101" s="166">
        <v>129</v>
      </c>
      <c r="P101" s="166">
        <v>203</v>
      </c>
      <c r="Q101" s="166">
        <v>11</v>
      </c>
      <c r="R101" s="166">
        <v>385</v>
      </c>
      <c r="S101" s="113"/>
      <c r="T101" s="113"/>
      <c r="U101" s="113"/>
      <c r="V101" s="188">
        <v>4</v>
      </c>
      <c r="W101" s="188">
        <v>1</v>
      </c>
      <c r="X101" s="188">
        <v>36</v>
      </c>
      <c r="Y101" s="188">
        <v>3</v>
      </c>
      <c r="Z101" s="188">
        <v>17</v>
      </c>
      <c r="AA101" s="101" t="s">
        <v>816</v>
      </c>
      <c r="AB101" s="107" t="s">
        <v>213</v>
      </c>
      <c r="AC101" s="50">
        <f>SUM(AD101:AH101)</f>
        <v>16</v>
      </c>
      <c r="AD101" s="16">
        <f>COUNTIF($AA$101:$AA$116,AD100)</f>
        <v>11</v>
      </c>
      <c r="AE101" s="16">
        <f t="shared" ref="AE101:AH101" si="20">COUNTIF($AA$101:$AA$116,AE100)</f>
        <v>4</v>
      </c>
      <c r="AF101" s="16">
        <f>COUNTIF($AA$101:$AA$116,AF100)</f>
        <v>0</v>
      </c>
      <c r="AG101" s="16">
        <f>COUNTIF($AA$101:$AA$116,AG100)</f>
        <v>1</v>
      </c>
      <c r="AH101" s="16">
        <f t="shared" si="20"/>
        <v>0</v>
      </c>
      <c r="AI101" s="16">
        <f>COUNTIF($AB$101:$AB$116,AI100)</f>
        <v>12</v>
      </c>
      <c r="AJ101" s="16">
        <f t="shared" ref="AJ101:AL101" si="21">COUNTIF($AB$101:$AB$116,AJ100)</f>
        <v>3</v>
      </c>
      <c r="AK101" s="16">
        <f t="shared" si="21"/>
        <v>1</v>
      </c>
      <c r="AL101" s="16">
        <f t="shared" si="21"/>
        <v>0</v>
      </c>
    </row>
    <row r="102" spans="1:38" s="25" customFormat="1" ht="13.5">
      <c r="A102" s="101">
        <v>2</v>
      </c>
      <c r="B102" s="101" t="s">
        <v>1632</v>
      </c>
      <c r="C102" s="101" t="s">
        <v>1383</v>
      </c>
      <c r="D102" s="197" t="s">
        <v>1623</v>
      </c>
      <c r="E102" s="101" t="s">
        <v>152</v>
      </c>
      <c r="F102" s="166" t="s">
        <v>1587</v>
      </c>
      <c r="G102" s="101" t="s">
        <v>153</v>
      </c>
      <c r="H102" s="166" t="s">
        <v>148</v>
      </c>
      <c r="I102" s="166">
        <v>1971</v>
      </c>
      <c r="J102" s="166" t="s">
        <v>1047</v>
      </c>
      <c r="K102" s="173">
        <v>6057</v>
      </c>
      <c r="L102" s="166" t="s">
        <v>149</v>
      </c>
      <c r="M102" s="173" t="s">
        <v>1517</v>
      </c>
      <c r="N102" s="166">
        <f t="shared" ref="N102:N115" si="22">SUM(O102:Q102)</f>
        <v>16</v>
      </c>
      <c r="O102" s="166">
        <v>0</v>
      </c>
      <c r="P102" s="166">
        <v>15</v>
      </c>
      <c r="Q102" s="166">
        <v>1</v>
      </c>
      <c r="R102" s="166">
        <v>21</v>
      </c>
      <c r="S102" s="113"/>
      <c r="T102" s="113"/>
      <c r="U102" s="113"/>
      <c r="V102" s="188"/>
      <c r="W102" s="189"/>
      <c r="X102" s="188"/>
      <c r="Y102" s="188">
        <v>1</v>
      </c>
      <c r="Z102" s="188">
        <v>2</v>
      </c>
      <c r="AA102" s="101" t="s">
        <v>816</v>
      </c>
      <c r="AB102" s="107" t="s">
        <v>213</v>
      </c>
      <c r="AC102" s="106" t="s">
        <v>1252</v>
      </c>
      <c r="AD102" s="10"/>
    </row>
    <row r="103" spans="1:38" s="25" customFormat="1" ht="21.95" customHeight="1">
      <c r="A103" s="101">
        <v>3</v>
      </c>
      <c r="B103" s="101" t="s">
        <v>1632</v>
      </c>
      <c r="C103" s="101" t="s">
        <v>154</v>
      </c>
      <c r="D103" s="101" t="s">
        <v>155</v>
      </c>
      <c r="E103" s="101" t="s">
        <v>990</v>
      </c>
      <c r="F103" s="101" t="s">
        <v>990</v>
      </c>
      <c r="G103" s="101" t="s">
        <v>990</v>
      </c>
      <c r="H103" s="166" t="s">
        <v>156</v>
      </c>
      <c r="I103" s="166">
        <v>1975</v>
      </c>
      <c r="J103" s="166" t="s">
        <v>1048</v>
      </c>
      <c r="K103" s="214">
        <v>1805</v>
      </c>
      <c r="L103" s="166" t="s">
        <v>26</v>
      </c>
      <c r="M103" s="173">
        <v>1057</v>
      </c>
      <c r="N103" s="166">
        <v>33</v>
      </c>
      <c r="O103" s="166">
        <v>1</v>
      </c>
      <c r="P103" s="166">
        <v>8</v>
      </c>
      <c r="Q103" s="166">
        <v>24</v>
      </c>
      <c r="R103" s="166">
        <v>15</v>
      </c>
      <c r="S103" s="113"/>
      <c r="T103" s="113"/>
      <c r="U103" s="113"/>
      <c r="V103" s="188">
        <v>1</v>
      </c>
      <c r="W103" s="189"/>
      <c r="X103" s="188"/>
      <c r="Y103" s="188">
        <v>1</v>
      </c>
      <c r="Z103" s="188">
        <v>3</v>
      </c>
      <c r="AA103" s="101" t="s">
        <v>816</v>
      </c>
      <c r="AB103" s="107" t="s">
        <v>213</v>
      </c>
      <c r="AC103" s="106" t="s">
        <v>1253</v>
      </c>
      <c r="AD103" s="10"/>
    </row>
    <row r="104" spans="1:38" s="25" customFormat="1" ht="21.95" customHeight="1">
      <c r="A104" s="101">
        <v>4</v>
      </c>
      <c r="B104" s="101" t="s">
        <v>1632</v>
      </c>
      <c r="C104" s="101" t="s">
        <v>157</v>
      </c>
      <c r="D104" s="101" t="s">
        <v>158</v>
      </c>
      <c r="E104" s="101" t="s">
        <v>159</v>
      </c>
      <c r="F104" s="101" t="s">
        <v>214</v>
      </c>
      <c r="G104" s="101" t="s">
        <v>160</v>
      </c>
      <c r="H104" s="166" t="s">
        <v>161</v>
      </c>
      <c r="I104" s="166">
        <v>1976</v>
      </c>
      <c r="J104" s="166" t="s">
        <v>1049</v>
      </c>
      <c r="K104" s="214">
        <v>1486</v>
      </c>
      <c r="L104" s="166" t="s">
        <v>26</v>
      </c>
      <c r="M104" s="173">
        <v>757</v>
      </c>
      <c r="N104" s="166">
        <f t="shared" si="22"/>
        <v>53</v>
      </c>
      <c r="O104" s="166">
        <v>4</v>
      </c>
      <c r="P104" s="166">
        <v>11</v>
      </c>
      <c r="Q104" s="166">
        <v>38</v>
      </c>
      <c r="R104" s="166">
        <v>8</v>
      </c>
      <c r="S104" s="113"/>
      <c r="T104" s="113"/>
      <c r="U104" s="113"/>
      <c r="V104" s="188">
        <v>1</v>
      </c>
      <c r="W104" s="189"/>
      <c r="X104" s="188"/>
      <c r="Y104" s="188">
        <v>1</v>
      </c>
      <c r="Z104" s="188">
        <v>4</v>
      </c>
      <c r="AA104" s="101" t="s">
        <v>816</v>
      </c>
      <c r="AB104" s="107" t="s">
        <v>213</v>
      </c>
      <c r="AC104" s="10"/>
      <c r="AD104" s="10"/>
    </row>
    <row r="105" spans="1:38" s="25" customFormat="1" ht="21.95" customHeight="1">
      <c r="A105" s="101">
        <v>5</v>
      </c>
      <c r="B105" s="101" t="s">
        <v>1632</v>
      </c>
      <c r="C105" s="101" t="s">
        <v>162</v>
      </c>
      <c r="D105" s="101" t="s">
        <v>163</v>
      </c>
      <c r="E105" s="101" t="s">
        <v>164</v>
      </c>
      <c r="F105" s="101" t="s">
        <v>1507</v>
      </c>
      <c r="G105" s="101" t="s">
        <v>166</v>
      </c>
      <c r="H105" s="166" t="s">
        <v>148</v>
      </c>
      <c r="I105" s="166">
        <v>1976</v>
      </c>
      <c r="J105" s="166" t="s">
        <v>1050</v>
      </c>
      <c r="K105" s="173">
        <v>2825.6</v>
      </c>
      <c r="L105" s="166" t="s">
        <v>26</v>
      </c>
      <c r="M105" s="173">
        <v>1420</v>
      </c>
      <c r="N105" s="166">
        <f t="shared" si="22"/>
        <v>56</v>
      </c>
      <c r="O105" s="166">
        <v>17</v>
      </c>
      <c r="P105" s="166">
        <v>39</v>
      </c>
      <c r="Q105" s="166">
        <v>0</v>
      </c>
      <c r="R105" s="166">
        <v>63</v>
      </c>
      <c r="S105" s="113"/>
      <c r="T105" s="113"/>
      <c r="U105" s="113"/>
      <c r="V105" s="188">
        <v>1</v>
      </c>
      <c r="W105" s="189"/>
      <c r="X105" s="188"/>
      <c r="Y105" s="188">
        <v>1</v>
      </c>
      <c r="Z105" s="188">
        <v>5</v>
      </c>
      <c r="AA105" s="101" t="s">
        <v>816</v>
      </c>
      <c r="AB105" s="107" t="s">
        <v>213</v>
      </c>
      <c r="AC105" s="10"/>
      <c r="AD105" s="10"/>
    </row>
    <row r="106" spans="1:38" s="25" customFormat="1" ht="21.95" customHeight="1">
      <c r="A106" s="101">
        <v>6</v>
      </c>
      <c r="B106" s="101" t="s">
        <v>1632</v>
      </c>
      <c r="C106" s="101" t="s">
        <v>167</v>
      </c>
      <c r="D106" s="101" t="s">
        <v>168</v>
      </c>
      <c r="E106" s="101" t="s">
        <v>169</v>
      </c>
      <c r="F106" s="101" t="s">
        <v>170</v>
      </c>
      <c r="G106" s="101" t="s">
        <v>171</v>
      </c>
      <c r="H106" s="166" t="s">
        <v>172</v>
      </c>
      <c r="I106" s="166">
        <v>1976</v>
      </c>
      <c r="J106" s="166" t="s">
        <v>1051</v>
      </c>
      <c r="K106" s="173">
        <v>865</v>
      </c>
      <c r="L106" s="166" t="s">
        <v>173</v>
      </c>
      <c r="M106" s="173">
        <v>428</v>
      </c>
      <c r="N106" s="166">
        <f t="shared" si="22"/>
        <v>12</v>
      </c>
      <c r="O106" s="166">
        <v>1</v>
      </c>
      <c r="P106" s="166">
        <v>10</v>
      </c>
      <c r="Q106" s="166">
        <v>1</v>
      </c>
      <c r="R106" s="166">
        <v>21</v>
      </c>
      <c r="S106" s="113"/>
      <c r="T106" s="113"/>
      <c r="U106" s="113"/>
      <c r="V106" s="188">
        <v>1</v>
      </c>
      <c r="W106" s="189"/>
      <c r="X106" s="188"/>
      <c r="Y106" s="188">
        <v>1</v>
      </c>
      <c r="Z106" s="188">
        <v>4</v>
      </c>
      <c r="AA106" s="101" t="s">
        <v>816</v>
      </c>
      <c r="AB106" s="107" t="s">
        <v>213</v>
      </c>
      <c r="AC106" s="10"/>
      <c r="AD106" s="10"/>
    </row>
    <row r="107" spans="1:38" s="25" customFormat="1" ht="21.95" customHeight="1">
      <c r="A107" s="101">
        <v>7</v>
      </c>
      <c r="B107" s="101" t="s">
        <v>1632</v>
      </c>
      <c r="C107" s="101" t="s">
        <v>174</v>
      </c>
      <c r="D107" s="101" t="s">
        <v>1052</v>
      </c>
      <c r="E107" s="101" t="s">
        <v>175</v>
      </c>
      <c r="F107" s="101" t="s">
        <v>1184</v>
      </c>
      <c r="G107" s="101" t="s">
        <v>176</v>
      </c>
      <c r="H107" s="166" t="s">
        <v>161</v>
      </c>
      <c r="I107" s="166">
        <v>1977</v>
      </c>
      <c r="J107" s="166" t="s">
        <v>1053</v>
      </c>
      <c r="K107" s="173">
        <v>1662</v>
      </c>
      <c r="L107" s="166" t="s">
        <v>26</v>
      </c>
      <c r="M107" s="173">
        <v>566</v>
      </c>
      <c r="N107" s="166">
        <f t="shared" si="22"/>
        <v>39</v>
      </c>
      <c r="O107" s="166">
        <v>0</v>
      </c>
      <c r="P107" s="166">
        <v>13</v>
      </c>
      <c r="Q107" s="166">
        <v>26</v>
      </c>
      <c r="R107" s="166">
        <v>15</v>
      </c>
      <c r="S107" s="113"/>
      <c r="T107" s="113"/>
      <c r="U107" s="113"/>
      <c r="V107" s="188">
        <v>1</v>
      </c>
      <c r="W107" s="189"/>
      <c r="X107" s="188"/>
      <c r="Y107" s="188">
        <v>1</v>
      </c>
      <c r="Z107" s="188">
        <v>4</v>
      </c>
      <c r="AA107" s="101" t="s">
        <v>816</v>
      </c>
      <c r="AB107" s="107" t="s">
        <v>213</v>
      </c>
      <c r="AC107" s="10"/>
      <c r="AD107" s="10"/>
    </row>
    <row r="108" spans="1:38" s="25" customFormat="1" ht="21.95" customHeight="1">
      <c r="A108" s="101">
        <v>8</v>
      </c>
      <c r="B108" s="101" t="s">
        <v>1632</v>
      </c>
      <c r="C108" s="101" t="s">
        <v>177</v>
      </c>
      <c r="D108" s="101" t="s">
        <v>178</v>
      </c>
      <c r="E108" s="101" t="s">
        <v>179</v>
      </c>
      <c r="F108" s="101" t="s">
        <v>288</v>
      </c>
      <c r="G108" s="101" t="s">
        <v>180</v>
      </c>
      <c r="H108" s="166" t="s">
        <v>148</v>
      </c>
      <c r="I108" s="166">
        <v>1977</v>
      </c>
      <c r="J108" s="166" t="s">
        <v>1054</v>
      </c>
      <c r="K108" s="173">
        <v>1810</v>
      </c>
      <c r="L108" s="166" t="s">
        <v>26</v>
      </c>
      <c r="M108" s="173">
        <v>892</v>
      </c>
      <c r="N108" s="166">
        <f t="shared" si="22"/>
        <v>54</v>
      </c>
      <c r="O108" s="166">
        <v>15</v>
      </c>
      <c r="P108" s="166">
        <v>34</v>
      </c>
      <c r="Q108" s="166">
        <v>5</v>
      </c>
      <c r="R108" s="166">
        <v>51</v>
      </c>
      <c r="S108" s="113"/>
      <c r="T108" s="113"/>
      <c r="U108" s="113"/>
      <c r="V108" s="188">
        <v>1</v>
      </c>
      <c r="W108" s="189"/>
      <c r="X108" s="188"/>
      <c r="Y108" s="188">
        <v>1</v>
      </c>
      <c r="Z108" s="188">
        <v>7</v>
      </c>
      <c r="AA108" s="101" t="s">
        <v>816</v>
      </c>
      <c r="AB108" s="107" t="s">
        <v>213</v>
      </c>
      <c r="AC108" s="10"/>
      <c r="AD108" s="10"/>
    </row>
    <row r="109" spans="1:38" s="25" customFormat="1" ht="21.95" customHeight="1">
      <c r="A109" s="101">
        <v>9</v>
      </c>
      <c r="B109" s="101" t="s">
        <v>1632</v>
      </c>
      <c r="C109" s="101" t="s">
        <v>181</v>
      </c>
      <c r="D109" s="101" t="s">
        <v>182</v>
      </c>
      <c r="E109" s="101" t="s">
        <v>183</v>
      </c>
      <c r="F109" s="101" t="s">
        <v>990</v>
      </c>
      <c r="G109" s="101" t="s">
        <v>1384</v>
      </c>
      <c r="H109" s="166" t="s">
        <v>148</v>
      </c>
      <c r="I109" s="166">
        <v>1980</v>
      </c>
      <c r="J109" s="166" t="s">
        <v>1056</v>
      </c>
      <c r="K109" s="173">
        <v>2505</v>
      </c>
      <c r="L109" s="166" t="s">
        <v>26</v>
      </c>
      <c r="M109" s="173">
        <v>774</v>
      </c>
      <c r="N109" s="166">
        <f t="shared" si="22"/>
        <v>36</v>
      </c>
      <c r="O109" s="166">
        <v>11</v>
      </c>
      <c r="P109" s="166">
        <v>20</v>
      </c>
      <c r="Q109" s="166">
        <v>5</v>
      </c>
      <c r="R109" s="166">
        <v>38</v>
      </c>
      <c r="S109" s="113"/>
      <c r="T109" s="113"/>
      <c r="U109" s="113"/>
      <c r="V109" s="188">
        <v>1</v>
      </c>
      <c r="W109" s="189"/>
      <c r="X109" s="188"/>
      <c r="Y109" s="188">
        <v>1</v>
      </c>
      <c r="Z109" s="188">
        <v>9</v>
      </c>
      <c r="AA109" s="101" t="s">
        <v>816</v>
      </c>
      <c r="AB109" s="107" t="s">
        <v>213</v>
      </c>
      <c r="AC109" s="10"/>
      <c r="AD109" s="10"/>
    </row>
    <row r="110" spans="1:38" s="25" customFormat="1" ht="21.95" customHeight="1">
      <c r="A110" s="101">
        <v>10</v>
      </c>
      <c r="B110" s="101" t="s">
        <v>1632</v>
      </c>
      <c r="C110" s="101" t="s">
        <v>185</v>
      </c>
      <c r="D110" s="101" t="s">
        <v>1057</v>
      </c>
      <c r="E110" s="101" t="s">
        <v>186</v>
      </c>
      <c r="F110" s="101" t="s">
        <v>1058</v>
      </c>
      <c r="G110" s="101" t="s">
        <v>187</v>
      </c>
      <c r="H110" s="166" t="s">
        <v>161</v>
      </c>
      <c r="I110" s="166">
        <v>1983</v>
      </c>
      <c r="J110" s="166" t="s">
        <v>1059</v>
      </c>
      <c r="K110" s="173">
        <v>1448</v>
      </c>
      <c r="L110" s="166" t="s">
        <v>26</v>
      </c>
      <c r="M110" s="173">
        <v>620</v>
      </c>
      <c r="N110" s="166">
        <f t="shared" si="22"/>
        <v>45</v>
      </c>
      <c r="O110" s="166">
        <v>9</v>
      </c>
      <c r="P110" s="166">
        <v>22</v>
      </c>
      <c r="Q110" s="166">
        <v>14</v>
      </c>
      <c r="R110" s="166">
        <v>32</v>
      </c>
      <c r="S110" s="113"/>
      <c r="T110" s="113"/>
      <c r="U110" s="113"/>
      <c r="V110" s="188">
        <v>2</v>
      </c>
      <c r="W110" s="189">
        <v>1</v>
      </c>
      <c r="X110" s="188">
        <v>6</v>
      </c>
      <c r="Y110" s="188">
        <v>1</v>
      </c>
      <c r="Z110" s="188">
        <v>5</v>
      </c>
      <c r="AA110" s="101" t="s">
        <v>816</v>
      </c>
      <c r="AB110" s="107" t="s">
        <v>213</v>
      </c>
      <c r="AC110" s="10"/>
      <c r="AD110" s="10"/>
    </row>
    <row r="111" spans="1:38" s="25" customFormat="1" ht="21.95" customHeight="1">
      <c r="A111" s="101">
        <v>11</v>
      </c>
      <c r="B111" s="101" t="s">
        <v>1632</v>
      </c>
      <c r="C111" s="101" t="s">
        <v>188</v>
      </c>
      <c r="D111" s="101" t="s">
        <v>189</v>
      </c>
      <c r="E111" s="101" t="s">
        <v>990</v>
      </c>
      <c r="F111" s="101" t="s">
        <v>990</v>
      </c>
      <c r="G111" s="101" t="s">
        <v>990</v>
      </c>
      <c r="H111" s="166" t="s">
        <v>190</v>
      </c>
      <c r="I111" s="166">
        <v>1978</v>
      </c>
      <c r="J111" s="166" t="s">
        <v>1060</v>
      </c>
      <c r="K111" s="173">
        <v>3091</v>
      </c>
      <c r="L111" s="166" t="s">
        <v>26</v>
      </c>
      <c r="M111" s="173">
        <v>1906</v>
      </c>
      <c r="N111" s="166">
        <f t="shared" si="22"/>
        <v>15</v>
      </c>
      <c r="O111" s="166">
        <v>0</v>
      </c>
      <c r="P111" s="166">
        <v>1</v>
      </c>
      <c r="Q111" s="166">
        <v>14</v>
      </c>
      <c r="R111" s="166">
        <v>1</v>
      </c>
      <c r="S111" s="113"/>
      <c r="T111" s="113"/>
      <c r="U111" s="113"/>
      <c r="V111" s="188">
        <v>1</v>
      </c>
      <c r="W111" s="189"/>
      <c r="X111" s="188"/>
      <c r="Y111" s="188">
        <v>1</v>
      </c>
      <c r="Z111" s="188">
        <v>4</v>
      </c>
      <c r="AA111" s="101" t="s">
        <v>816</v>
      </c>
      <c r="AB111" s="107" t="s">
        <v>213</v>
      </c>
      <c r="AC111" s="10"/>
      <c r="AD111" s="10"/>
    </row>
    <row r="112" spans="1:38" s="25" customFormat="1" ht="21.95" customHeight="1">
      <c r="A112" s="101">
        <v>12</v>
      </c>
      <c r="B112" s="101" t="s">
        <v>1632</v>
      </c>
      <c r="C112" s="101" t="s">
        <v>191</v>
      </c>
      <c r="D112" s="101" t="s">
        <v>192</v>
      </c>
      <c r="E112" s="101" t="s">
        <v>215</v>
      </c>
      <c r="F112" s="101" t="s">
        <v>216</v>
      </c>
      <c r="G112" s="101" t="s">
        <v>217</v>
      </c>
      <c r="H112" s="166" t="s">
        <v>82</v>
      </c>
      <c r="I112" s="175">
        <v>2005</v>
      </c>
      <c r="J112" s="166" t="s">
        <v>1385</v>
      </c>
      <c r="K112" s="173">
        <v>9283</v>
      </c>
      <c r="L112" s="166" t="s">
        <v>149</v>
      </c>
      <c r="M112" s="173">
        <v>7828</v>
      </c>
      <c r="N112" s="166">
        <f t="shared" si="22"/>
        <v>104</v>
      </c>
      <c r="O112" s="166">
        <v>20</v>
      </c>
      <c r="P112" s="166">
        <v>80</v>
      </c>
      <c r="Q112" s="166">
        <v>4</v>
      </c>
      <c r="R112" s="166">
        <v>113</v>
      </c>
      <c r="S112" s="113"/>
      <c r="T112" s="113"/>
      <c r="U112" s="113"/>
      <c r="V112" s="188">
        <v>1</v>
      </c>
      <c r="W112" s="189"/>
      <c r="X112" s="188"/>
      <c r="Y112" s="188">
        <v>1</v>
      </c>
      <c r="Z112" s="188">
        <v>2</v>
      </c>
      <c r="AA112" s="101" t="s">
        <v>102</v>
      </c>
      <c r="AB112" s="107" t="s">
        <v>218</v>
      </c>
      <c r="AC112" s="10"/>
      <c r="AD112" s="10"/>
    </row>
    <row r="113" spans="1:38" s="25" customFormat="1" ht="21.95" customHeight="1">
      <c r="A113" s="101">
        <v>13</v>
      </c>
      <c r="B113" s="101" t="s">
        <v>1632</v>
      </c>
      <c r="C113" s="101" t="s">
        <v>193</v>
      </c>
      <c r="D113" s="101" t="s">
        <v>194</v>
      </c>
      <c r="E113" s="101" t="s">
        <v>195</v>
      </c>
      <c r="F113" s="101" t="s">
        <v>1588</v>
      </c>
      <c r="G113" s="101" t="s">
        <v>196</v>
      </c>
      <c r="H113" s="166" t="s">
        <v>197</v>
      </c>
      <c r="I113" s="175">
        <v>2007</v>
      </c>
      <c r="J113" s="166" t="s">
        <v>1386</v>
      </c>
      <c r="K113" s="173">
        <v>14191</v>
      </c>
      <c r="L113" s="166" t="s">
        <v>149</v>
      </c>
      <c r="M113" s="173">
        <v>6912</v>
      </c>
      <c r="N113" s="166">
        <f t="shared" si="22"/>
        <v>162</v>
      </c>
      <c r="O113" s="166">
        <v>12</v>
      </c>
      <c r="P113" s="166">
        <v>149</v>
      </c>
      <c r="Q113" s="166">
        <v>1</v>
      </c>
      <c r="R113" s="166">
        <v>202</v>
      </c>
      <c r="S113" s="198"/>
      <c r="T113" s="198"/>
      <c r="U113" s="198"/>
      <c r="V113" s="188">
        <v>2</v>
      </c>
      <c r="W113" s="189">
        <v>1</v>
      </c>
      <c r="X113" s="188">
        <v>20</v>
      </c>
      <c r="Y113" s="188">
        <v>1</v>
      </c>
      <c r="Z113" s="188">
        <v>12</v>
      </c>
      <c r="AA113" s="101" t="s">
        <v>102</v>
      </c>
      <c r="AB113" s="107" t="s">
        <v>218</v>
      </c>
      <c r="AC113" s="199"/>
      <c r="AD113" s="199"/>
      <c r="AE113" s="200"/>
      <c r="AF113" s="200"/>
      <c r="AG113" s="200"/>
      <c r="AH113" s="200"/>
      <c r="AI113" s="200"/>
      <c r="AJ113" s="200"/>
      <c r="AK113" s="200"/>
      <c r="AL113" s="200"/>
    </row>
    <row r="114" spans="1:38" s="25" customFormat="1" ht="21.95" customHeight="1">
      <c r="A114" s="101">
        <v>14</v>
      </c>
      <c r="B114" s="101" t="s">
        <v>1632</v>
      </c>
      <c r="C114" s="101" t="s">
        <v>198</v>
      </c>
      <c r="D114" s="101" t="s">
        <v>199</v>
      </c>
      <c r="E114" s="101" t="s">
        <v>200</v>
      </c>
      <c r="F114" s="101" t="s">
        <v>1387</v>
      </c>
      <c r="G114" s="101" t="s">
        <v>219</v>
      </c>
      <c r="H114" s="166" t="s">
        <v>201</v>
      </c>
      <c r="I114" s="166">
        <v>1978</v>
      </c>
      <c r="J114" s="166" t="s">
        <v>1388</v>
      </c>
      <c r="K114" s="173">
        <v>15419</v>
      </c>
      <c r="L114" s="166" t="s">
        <v>26</v>
      </c>
      <c r="M114" s="173">
        <v>7636</v>
      </c>
      <c r="N114" s="166">
        <f t="shared" si="22"/>
        <v>144</v>
      </c>
      <c r="O114" s="166">
        <v>42</v>
      </c>
      <c r="P114" s="166">
        <v>90</v>
      </c>
      <c r="Q114" s="166">
        <v>12</v>
      </c>
      <c r="R114" s="166">
        <v>158</v>
      </c>
      <c r="S114" s="113"/>
      <c r="T114" s="113"/>
      <c r="U114" s="113"/>
      <c r="V114" s="188">
        <v>1</v>
      </c>
      <c r="W114" s="189"/>
      <c r="X114" s="188"/>
      <c r="Y114" s="188">
        <v>1</v>
      </c>
      <c r="Z114" s="188">
        <v>2</v>
      </c>
      <c r="AA114" s="101" t="s">
        <v>102</v>
      </c>
      <c r="AB114" s="107" t="s">
        <v>1351</v>
      </c>
      <c r="AC114" s="10"/>
      <c r="AD114" s="10"/>
    </row>
    <row r="115" spans="1:38" s="25" customFormat="1" ht="21.95" customHeight="1">
      <c r="A115" s="101">
        <v>15</v>
      </c>
      <c r="B115" s="101" t="s">
        <v>1632</v>
      </c>
      <c r="C115" s="101" t="s">
        <v>202</v>
      </c>
      <c r="D115" s="101" t="s">
        <v>203</v>
      </c>
      <c r="E115" s="101" t="s">
        <v>204</v>
      </c>
      <c r="F115" s="101" t="s">
        <v>1589</v>
      </c>
      <c r="G115" s="101" t="s">
        <v>205</v>
      </c>
      <c r="H115" s="166" t="s">
        <v>161</v>
      </c>
      <c r="I115" s="166">
        <v>1977</v>
      </c>
      <c r="J115" s="166" t="s">
        <v>1388</v>
      </c>
      <c r="K115" s="173">
        <v>1504</v>
      </c>
      <c r="L115" s="166" t="s">
        <v>1017</v>
      </c>
      <c r="M115" s="173">
        <v>1804</v>
      </c>
      <c r="N115" s="166">
        <f t="shared" si="22"/>
        <v>93</v>
      </c>
      <c r="O115" s="166">
        <v>10</v>
      </c>
      <c r="P115" s="166">
        <v>32</v>
      </c>
      <c r="Q115" s="166">
        <v>51</v>
      </c>
      <c r="R115" s="166">
        <v>85</v>
      </c>
      <c r="S115" s="113"/>
      <c r="T115" s="113"/>
      <c r="U115" s="113"/>
      <c r="V115" s="188">
        <v>4</v>
      </c>
      <c r="W115" s="188">
        <v>1</v>
      </c>
      <c r="X115" s="188">
        <v>30</v>
      </c>
      <c r="Y115" s="188">
        <v>3</v>
      </c>
      <c r="Z115" s="188">
        <v>13</v>
      </c>
      <c r="AA115" s="101" t="s">
        <v>1254</v>
      </c>
      <c r="AB115" s="107" t="s">
        <v>1365</v>
      </c>
      <c r="AC115" s="10"/>
      <c r="AD115" s="10"/>
    </row>
    <row r="116" spans="1:38" s="232" customFormat="1" ht="21.95" customHeight="1">
      <c r="A116" s="224">
        <v>16</v>
      </c>
      <c r="B116" s="224" t="s">
        <v>1679</v>
      </c>
      <c r="C116" s="94" t="s">
        <v>1680</v>
      </c>
      <c r="D116" s="94" t="s">
        <v>1681</v>
      </c>
      <c r="E116" s="94" t="s">
        <v>1682</v>
      </c>
      <c r="F116" s="94" t="s">
        <v>1683</v>
      </c>
      <c r="G116" s="94" t="s">
        <v>1684</v>
      </c>
      <c r="H116" s="94" t="s">
        <v>1685</v>
      </c>
      <c r="I116" s="94">
        <v>2022</v>
      </c>
      <c r="J116" s="94" t="s">
        <v>1686</v>
      </c>
      <c r="K116" s="230">
        <v>4447</v>
      </c>
      <c r="L116" s="94" t="s">
        <v>1017</v>
      </c>
      <c r="M116" s="230">
        <v>2557</v>
      </c>
      <c r="N116" s="94">
        <f>SUM(O116:Q116)</f>
        <v>40</v>
      </c>
      <c r="O116" s="94">
        <v>1</v>
      </c>
      <c r="P116" s="94">
        <v>39</v>
      </c>
      <c r="Q116" s="94">
        <v>0</v>
      </c>
      <c r="R116" s="94">
        <v>82</v>
      </c>
      <c r="S116" s="94"/>
      <c r="T116" s="94"/>
      <c r="U116" s="94"/>
      <c r="V116" s="94">
        <v>0</v>
      </c>
      <c r="W116" s="94">
        <v>0</v>
      </c>
      <c r="X116" s="94">
        <v>0</v>
      </c>
      <c r="Y116" s="94">
        <v>0</v>
      </c>
      <c r="Z116" s="94">
        <v>0</v>
      </c>
      <c r="AA116" s="94" t="s">
        <v>1702</v>
      </c>
      <c r="AB116" s="231" t="s">
        <v>1251</v>
      </c>
      <c r="AC116" s="127"/>
      <c r="AD116" s="127"/>
    </row>
    <row r="117" spans="1:38" s="17" customFormat="1" ht="21.95" customHeight="1">
      <c r="A117" s="201"/>
      <c r="B117" s="201" t="s">
        <v>1662</v>
      </c>
      <c r="C117" s="201" t="s">
        <v>1648</v>
      </c>
      <c r="D117" s="254"/>
      <c r="E117" s="255"/>
      <c r="F117" s="255"/>
      <c r="G117" s="255"/>
      <c r="H117" s="256"/>
      <c r="I117" s="160"/>
      <c r="J117" s="160"/>
      <c r="K117" s="43">
        <f>SUM(K118:K129)</f>
        <v>78847.600000000006</v>
      </c>
      <c r="L117" s="52"/>
      <c r="M117" s="43">
        <f t="shared" ref="M117:Z117" si="23">SUM(M118:M129)</f>
        <v>66527.5</v>
      </c>
      <c r="N117" s="52">
        <f t="shared" si="23"/>
        <v>1219</v>
      </c>
      <c r="O117" s="52">
        <f t="shared" si="23"/>
        <v>399</v>
      </c>
      <c r="P117" s="52">
        <f t="shared" si="23"/>
        <v>581</v>
      </c>
      <c r="Q117" s="52">
        <f t="shared" si="23"/>
        <v>239</v>
      </c>
      <c r="R117" s="52">
        <f t="shared" si="23"/>
        <v>1566</v>
      </c>
      <c r="S117" s="52">
        <f t="shared" si="23"/>
        <v>0</v>
      </c>
      <c r="T117" s="52">
        <f t="shared" si="23"/>
        <v>0</v>
      </c>
      <c r="U117" s="52">
        <f t="shared" si="23"/>
        <v>2</v>
      </c>
      <c r="V117" s="52">
        <f t="shared" si="23"/>
        <v>14</v>
      </c>
      <c r="W117" s="52">
        <f t="shared" si="23"/>
        <v>5</v>
      </c>
      <c r="X117" s="52">
        <f t="shared" si="23"/>
        <v>256</v>
      </c>
      <c r="Y117" s="52">
        <f t="shared" si="23"/>
        <v>10</v>
      </c>
      <c r="Z117" s="49">
        <f t="shared" si="23"/>
        <v>58</v>
      </c>
      <c r="AA117" s="160" t="s">
        <v>1543</v>
      </c>
      <c r="AB117" s="82" t="s">
        <v>1544</v>
      </c>
      <c r="AC117" s="50" t="s">
        <v>870</v>
      </c>
      <c r="AD117" s="16" t="s">
        <v>869</v>
      </c>
      <c r="AE117" s="16" t="s">
        <v>871</v>
      </c>
      <c r="AF117" s="16" t="s">
        <v>944</v>
      </c>
      <c r="AG117" s="16" t="s">
        <v>1700</v>
      </c>
      <c r="AH117" s="16" t="s">
        <v>933</v>
      </c>
      <c r="AI117" s="16" t="s">
        <v>872</v>
      </c>
      <c r="AJ117" s="16" t="s">
        <v>873</v>
      </c>
      <c r="AK117" s="16" t="s">
        <v>874</v>
      </c>
      <c r="AL117" s="16" t="s">
        <v>954</v>
      </c>
    </row>
    <row r="118" spans="1:38" s="10" customFormat="1" ht="21.95" customHeight="1">
      <c r="A118" s="101">
        <v>1</v>
      </c>
      <c r="B118" s="101" t="s">
        <v>1633</v>
      </c>
      <c r="C118" s="101" t="s">
        <v>1170</v>
      </c>
      <c r="D118" s="101" t="s">
        <v>1157</v>
      </c>
      <c r="E118" s="101" t="s">
        <v>290</v>
      </c>
      <c r="F118" s="101" t="s">
        <v>291</v>
      </c>
      <c r="G118" s="101" t="s">
        <v>206</v>
      </c>
      <c r="H118" s="101" t="s">
        <v>231</v>
      </c>
      <c r="I118" s="101">
        <v>1970</v>
      </c>
      <c r="J118" s="101" t="s">
        <v>1158</v>
      </c>
      <c r="K118" s="102">
        <v>1443</v>
      </c>
      <c r="L118" s="101" t="s">
        <v>149</v>
      </c>
      <c r="M118" s="39">
        <v>2621</v>
      </c>
      <c r="N118" s="101">
        <v>93</v>
      </c>
      <c r="O118" s="101">
        <v>65</v>
      </c>
      <c r="P118" s="101">
        <v>25</v>
      </c>
      <c r="Q118" s="101">
        <v>3</v>
      </c>
      <c r="R118" s="101">
        <v>140</v>
      </c>
      <c r="S118" s="113"/>
      <c r="T118" s="113"/>
      <c r="U118" s="113"/>
      <c r="V118" s="101">
        <v>3</v>
      </c>
      <c r="W118" s="101">
        <v>1</v>
      </c>
      <c r="X118" s="101">
        <v>12</v>
      </c>
      <c r="Y118" s="101">
        <v>2</v>
      </c>
      <c r="Z118" s="101">
        <v>10</v>
      </c>
      <c r="AA118" s="101" t="s">
        <v>816</v>
      </c>
      <c r="AB118" s="107" t="s">
        <v>213</v>
      </c>
      <c r="AC118" s="50">
        <f>SUM(AD118:AH118)</f>
        <v>12</v>
      </c>
      <c r="AD118" s="16">
        <f>COUNTIF($AA$118:$AA$129,AD117)</f>
        <v>5</v>
      </c>
      <c r="AE118" s="16">
        <f t="shared" ref="AE118:AH118" si="24">COUNTIF($AA$118:$AA$129,AE117)</f>
        <v>6</v>
      </c>
      <c r="AF118" s="16">
        <f>COUNTIF($AA$118:$AA$129,AF117)</f>
        <v>0</v>
      </c>
      <c r="AG118" s="16">
        <f>COUNTIF($AA$118:$AA$129,AG117)</f>
        <v>0</v>
      </c>
      <c r="AH118" s="16">
        <f t="shared" si="24"/>
        <v>1</v>
      </c>
      <c r="AI118" s="16">
        <f>COUNTIF($AB$118:$AB$129,AI117)</f>
        <v>5</v>
      </c>
      <c r="AJ118" s="16">
        <f t="shared" ref="AJ118:AL118" si="25">COUNTIF($AB$118:$AB$129,AJ117)</f>
        <v>7</v>
      </c>
      <c r="AK118" s="16">
        <f t="shared" si="25"/>
        <v>0</v>
      </c>
      <c r="AL118" s="16">
        <f t="shared" si="25"/>
        <v>0</v>
      </c>
    </row>
    <row r="119" spans="1:38" s="10" customFormat="1" ht="21.95" customHeight="1">
      <c r="A119" s="101">
        <v>2</v>
      </c>
      <c r="B119" s="101" t="s">
        <v>1633</v>
      </c>
      <c r="C119" s="101" t="s">
        <v>207</v>
      </c>
      <c r="D119" s="101" t="s">
        <v>1159</v>
      </c>
      <c r="E119" s="101" t="s">
        <v>208</v>
      </c>
      <c r="F119" s="101" t="s">
        <v>292</v>
      </c>
      <c r="G119" s="101" t="s">
        <v>293</v>
      </c>
      <c r="H119" s="101" t="s">
        <v>294</v>
      </c>
      <c r="I119" s="101">
        <v>1975</v>
      </c>
      <c r="J119" s="101" t="s">
        <v>1160</v>
      </c>
      <c r="K119" s="102">
        <v>3307</v>
      </c>
      <c r="L119" s="101" t="s">
        <v>26</v>
      </c>
      <c r="M119" s="39">
        <v>3708</v>
      </c>
      <c r="N119" s="101">
        <v>110</v>
      </c>
      <c r="O119" s="101">
        <v>84</v>
      </c>
      <c r="P119" s="101">
        <v>6</v>
      </c>
      <c r="Q119" s="101">
        <v>20</v>
      </c>
      <c r="R119" s="101">
        <v>145</v>
      </c>
      <c r="S119" s="113"/>
      <c r="T119" s="113"/>
      <c r="U119" s="113"/>
      <c r="V119" s="101">
        <v>4</v>
      </c>
      <c r="W119" s="101">
        <v>1</v>
      </c>
      <c r="X119" s="101">
        <v>78</v>
      </c>
      <c r="Y119" s="101">
        <v>3</v>
      </c>
      <c r="Z119" s="101">
        <v>21</v>
      </c>
      <c r="AA119" s="101" t="s">
        <v>816</v>
      </c>
      <c r="AB119" s="107" t="s">
        <v>213</v>
      </c>
    </row>
    <row r="120" spans="1:38" s="10" customFormat="1" ht="21.95" customHeight="1">
      <c r="A120" s="101">
        <v>3</v>
      </c>
      <c r="B120" s="101" t="s">
        <v>1633</v>
      </c>
      <c r="C120" s="101" t="s">
        <v>209</v>
      </c>
      <c r="D120" s="166" t="s">
        <v>1161</v>
      </c>
      <c r="E120" s="166" t="s">
        <v>295</v>
      </c>
      <c r="F120" s="166" t="s">
        <v>296</v>
      </c>
      <c r="G120" s="166" t="s">
        <v>297</v>
      </c>
      <c r="H120" s="166" t="s">
        <v>294</v>
      </c>
      <c r="I120" s="166">
        <v>1977</v>
      </c>
      <c r="J120" s="166" t="s">
        <v>1162</v>
      </c>
      <c r="K120" s="173">
        <v>2148</v>
      </c>
      <c r="L120" s="166" t="s">
        <v>26</v>
      </c>
      <c r="M120" s="213">
        <v>498</v>
      </c>
      <c r="N120" s="166">
        <v>37</v>
      </c>
      <c r="O120" s="166">
        <v>13</v>
      </c>
      <c r="P120" s="166">
        <v>10</v>
      </c>
      <c r="Q120" s="166">
        <v>14</v>
      </c>
      <c r="R120" s="166">
        <v>29</v>
      </c>
      <c r="S120" s="113"/>
      <c r="T120" s="113"/>
      <c r="U120" s="113"/>
      <c r="V120" s="101">
        <v>1</v>
      </c>
      <c r="W120" s="104"/>
      <c r="X120" s="104"/>
      <c r="Y120" s="104">
        <v>1</v>
      </c>
      <c r="Z120" s="104">
        <v>4</v>
      </c>
      <c r="AA120" s="101" t="s">
        <v>816</v>
      </c>
      <c r="AB120" s="107" t="s">
        <v>213</v>
      </c>
    </row>
    <row r="121" spans="1:38" s="10" customFormat="1" ht="21.95" customHeight="1">
      <c r="A121" s="101">
        <v>4</v>
      </c>
      <c r="B121" s="101" t="s">
        <v>1633</v>
      </c>
      <c r="C121" s="101" t="s">
        <v>298</v>
      </c>
      <c r="D121" s="166" t="s">
        <v>1163</v>
      </c>
      <c r="E121" s="166" t="s">
        <v>299</v>
      </c>
      <c r="F121" s="166" t="s">
        <v>1422</v>
      </c>
      <c r="G121" s="166" t="s">
        <v>301</v>
      </c>
      <c r="H121" s="166" t="s">
        <v>302</v>
      </c>
      <c r="I121" s="166">
        <v>1979</v>
      </c>
      <c r="J121" s="166" t="s">
        <v>1164</v>
      </c>
      <c r="K121" s="173">
        <v>6547</v>
      </c>
      <c r="L121" s="166" t="s">
        <v>26</v>
      </c>
      <c r="M121" s="213">
        <v>6324</v>
      </c>
      <c r="N121" s="166">
        <v>164</v>
      </c>
      <c r="O121" s="166">
        <v>15</v>
      </c>
      <c r="P121" s="166">
        <v>39</v>
      </c>
      <c r="Q121" s="166">
        <v>110</v>
      </c>
      <c r="R121" s="166">
        <v>75</v>
      </c>
      <c r="S121" s="113"/>
      <c r="T121" s="113"/>
      <c r="U121" s="113"/>
      <c r="V121" s="101">
        <v>2</v>
      </c>
      <c r="W121" s="104">
        <v>1</v>
      </c>
      <c r="X121" s="104">
        <v>70</v>
      </c>
      <c r="Y121" s="104">
        <v>1</v>
      </c>
      <c r="Z121" s="104">
        <v>15</v>
      </c>
      <c r="AA121" s="101" t="s">
        <v>816</v>
      </c>
      <c r="AB121" s="107" t="s">
        <v>213</v>
      </c>
    </row>
    <row r="122" spans="1:38" s="10" customFormat="1" ht="27.75" customHeight="1">
      <c r="A122" s="101">
        <v>5</v>
      </c>
      <c r="B122" s="101" t="s">
        <v>1633</v>
      </c>
      <c r="C122" s="101" t="s">
        <v>303</v>
      </c>
      <c r="D122" s="166" t="s">
        <v>1165</v>
      </c>
      <c r="E122" s="166" t="s">
        <v>304</v>
      </c>
      <c r="F122" s="166" t="s">
        <v>305</v>
      </c>
      <c r="G122" s="166" t="s">
        <v>1166</v>
      </c>
      <c r="H122" s="166" t="s">
        <v>302</v>
      </c>
      <c r="I122" s="166">
        <v>1982</v>
      </c>
      <c r="J122" s="166" t="s">
        <v>1167</v>
      </c>
      <c r="K122" s="173">
        <v>2150</v>
      </c>
      <c r="L122" s="166" t="s">
        <v>26</v>
      </c>
      <c r="M122" s="213">
        <v>1804</v>
      </c>
      <c r="N122" s="166">
        <v>29</v>
      </c>
      <c r="O122" s="166">
        <v>14</v>
      </c>
      <c r="P122" s="166">
        <v>15</v>
      </c>
      <c r="Q122" s="166">
        <v>0</v>
      </c>
      <c r="R122" s="166">
        <v>39</v>
      </c>
      <c r="S122" s="113"/>
      <c r="T122" s="113"/>
      <c r="U122" s="113"/>
      <c r="V122" s="101">
        <v>1</v>
      </c>
      <c r="W122" s="104"/>
      <c r="X122" s="104"/>
      <c r="Y122" s="104">
        <v>1</v>
      </c>
      <c r="Z122" s="104">
        <v>4</v>
      </c>
      <c r="AA122" s="101" t="s">
        <v>816</v>
      </c>
      <c r="AB122" s="107" t="s">
        <v>213</v>
      </c>
    </row>
    <row r="123" spans="1:38" s="10" customFormat="1" ht="21.95" customHeight="1">
      <c r="A123" s="101">
        <v>6</v>
      </c>
      <c r="B123" s="101" t="s">
        <v>1633</v>
      </c>
      <c r="C123" s="101" t="s">
        <v>210</v>
      </c>
      <c r="D123" s="166" t="s">
        <v>1423</v>
      </c>
      <c r="E123" s="166" t="s">
        <v>311</v>
      </c>
      <c r="F123" s="166" t="s">
        <v>312</v>
      </c>
      <c r="G123" s="166" t="s">
        <v>313</v>
      </c>
      <c r="H123" s="166" t="s">
        <v>294</v>
      </c>
      <c r="I123" s="166">
        <v>1952</v>
      </c>
      <c r="J123" s="166" t="s">
        <v>1424</v>
      </c>
      <c r="K123" s="173">
        <v>4400</v>
      </c>
      <c r="L123" s="166" t="s">
        <v>314</v>
      </c>
      <c r="M123" s="213">
        <v>1500</v>
      </c>
      <c r="N123" s="166">
        <v>138</v>
      </c>
      <c r="O123" s="188">
        <v>38</v>
      </c>
      <c r="P123" s="166">
        <v>20</v>
      </c>
      <c r="Q123" s="188">
        <v>80</v>
      </c>
      <c r="R123" s="166">
        <v>61</v>
      </c>
      <c r="S123" s="113"/>
      <c r="T123" s="113"/>
      <c r="U123" s="113"/>
      <c r="V123" s="101">
        <v>0</v>
      </c>
      <c r="W123" s="104"/>
      <c r="X123" s="104"/>
      <c r="Y123" s="104"/>
      <c r="Z123" s="104"/>
      <c r="AA123" s="101" t="s">
        <v>102</v>
      </c>
      <c r="AB123" s="107" t="s">
        <v>218</v>
      </c>
    </row>
    <row r="124" spans="1:38" s="10" customFormat="1" ht="21.95" customHeight="1">
      <c r="A124" s="101">
        <v>7</v>
      </c>
      <c r="B124" s="101" t="s">
        <v>1633</v>
      </c>
      <c r="C124" s="101" t="s">
        <v>211</v>
      </c>
      <c r="D124" s="166" t="s">
        <v>1425</v>
      </c>
      <c r="E124" s="166" t="s">
        <v>315</v>
      </c>
      <c r="F124" s="166" t="s">
        <v>316</v>
      </c>
      <c r="G124" s="166" t="s">
        <v>317</v>
      </c>
      <c r="H124" s="166" t="s">
        <v>294</v>
      </c>
      <c r="I124" s="166">
        <v>1965</v>
      </c>
      <c r="J124" s="166" t="s">
        <v>1426</v>
      </c>
      <c r="K124" s="173">
        <v>11780.8</v>
      </c>
      <c r="L124" s="166" t="s">
        <v>149</v>
      </c>
      <c r="M124" s="213">
        <v>13575.5</v>
      </c>
      <c r="N124" s="166">
        <v>147</v>
      </c>
      <c r="O124" s="166">
        <v>44</v>
      </c>
      <c r="P124" s="166">
        <v>103</v>
      </c>
      <c r="Q124" s="166">
        <v>0</v>
      </c>
      <c r="R124" s="188">
        <v>471</v>
      </c>
      <c r="S124" s="113"/>
      <c r="T124" s="113"/>
      <c r="U124" s="113"/>
      <c r="V124" s="101">
        <v>3</v>
      </c>
      <c r="W124" s="104">
        <v>1</v>
      </c>
      <c r="X124" s="104">
        <v>72</v>
      </c>
      <c r="Y124" s="104">
        <v>2</v>
      </c>
      <c r="Z124" s="104">
        <v>4</v>
      </c>
      <c r="AA124" s="101" t="s">
        <v>102</v>
      </c>
      <c r="AB124" s="107" t="s">
        <v>218</v>
      </c>
    </row>
    <row r="125" spans="1:38" s="10" customFormat="1" ht="21.95" customHeight="1">
      <c r="A125" s="101">
        <v>8</v>
      </c>
      <c r="B125" s="101" t="s">
        <v>1633</v>
      </c>
      <c r="C125" s="101" t="s">
        <v>318</v>
      </c>
      <c r="D125" s="166" t="s">
        <v>1427</v>
      </c>
      <c r="E125" s="166" t="s">
        <v>319</v>
      </c>
      <c r="F125" s="166" t="s">
        <v>1519</v>
      </c>
      <c r="G125" s="166" t="s">
        <v>320</v>
      </c>
      <c r="H125" s="166" t="s">
        <v>294</v>
      </c>
      <c r="I125" s="166">
        <v>1975</v>
      </c>
      <c r="J125" s="166" t="s">
        <v>1428</v>
      </c>
      <c r="K125" s="173">
        <v>7704.8</v>
      </c>
      <c r="L125" s="166" t="s">
        <v>149</v>
      </c>
      <c r="M125" s="213">
        <v>3866</v>
      </c>
      <c r="N125" s="166">
        <v>108</v>
      </c>
      <c r="O125" s="166">
        <v>10</v>
      </c>
      <c r="P125" s="166">
        <v>98</v>
      </c>
      <c r="Q125" s="166">
        <v>0</v>
      </c>
      <c r="R125" s="166">
        <v>195</v>
      </c>
      <c r="S125" s="113"/>
      <c r="T125" s="113"/>
      <c r="U125" s="113">
        <v>2</v>
      </c>
      <c r="V125" s="101">
        <v>0</v>
      </c>
      <c r="W125" s="104">
        <v>1</v>
      </c>
      <c r="X125" s="104">
        <v>24</v>
      </c>
      <c r="Y125" s="104"/>
      <c r="Z125" s="104"/>
      <c r="AA125" s="101" t="s">
        <v>102</v>
      </c>
      <c r="AB125" s="107" t="s">
        <v>218</v>
      </c>
    </row>
    <row r="126" spans="1:38" s="10" customFormat="1" ht="21.95" customHeight="1">
      <c r="A126" s="101">
        <v>9</v>
      </c>
      <c r="B126" s="101" t="s">
        <v>1633</v>
      </c>
      <c r="C126" s="101" t="s">
        <v>321</v>
      </c>
      <c r="D126" s="166" t="s">
        <v>1429</v>
      </c>
      <c r="E126" s="166" t="s">
        <v>322</v>
      </c>
      <c r="F126" s="166" t="s">
        <v>1430</v>
      </c>
      <c r="G126" s="166"/>
      <c r="H126" s="166" t="s">
        <v>323</v>
      </c>
      <c r="I126" s="166">
        <v>1978</v>
      </c>
      <c r="J126" s="166" t="s">
        <v>324</v>
      </c>
      <c r="K126" s="173">
        <v>10048</v>
      </c>
      <c r="L126" s="166" t="s">
        <v>26</v>
      </c>
      <c r="M126" s="213">
        <v>17118</v>
      </c>
      <c r="N126" s="166">
        <v>108</v>
      </c>
      <c r="O126" s="166">
        <v>1</v>
      </c>
      <c r="P126" s="166">
        <v>107</v>
      </c>
      <c r="Q126" s="166">
        <v>0</v>
      </c>
      <c r="R126" s="166">
        <v>108</v>
      </c>
      <c r="S126" s="113"/>
      <c r="T126" s="113"/>
      <c r="U126" s="113"/>
      <c r="V126" s="101">
        <v>0</v>
      </c>
      <c r="W126" s="104"/>
      <c r="X126" s="104"/>
      <c r="Y126" s="104"/>
      <c r="Z126" s="104"/>
      <c r="AA126" s="101" t="s">
        <v>102</v>
      </c>
      <c r="AB126" s="107" t="s">
        <v>218</v>
      </c>
    </row>
    <row r="127" spans="1:38" s="10" customFormat="1" ht="21.95" customHeight="1">
      <c r="A127" s="101">
        <v>10</v>
      </c>
      <c r="B127" s="101" t="s">
        <v>1633</v>
      </c>
      <c r="C127" s="101" t="s">
        <v>325</v>
      </c>
      <c r="D127" s="166" t="s">
        <v>1431</v>
      </c>
      <c r="E127" s="166" t="s">
        <v>326</v>
      </c>
      <c r="F127" s="166" t="s">
        <v>1432</v>
      </c>
      <c r="G127" s="166" t="s">
        <v>1433</v>
      </c>
      <c r="H127" s="166" t="s">
        <v>294</v>
      </c>
      <c r="I127" s="166">
        <v>1977</v>
      </c>
      <c r="J127" s="166" t="s">
        <v>327</v>
      </c>
      <c r="K127" s="173">
        <v>17806</v>
      </c>
      <c r="L127" s="166" t="s">
        <v>314</v>
      </c>
      <c r="M127" s="213">
        <v>7475</v>
      </c>
      <c r="N127" s="166">
        <v>150</v>
      </c>
      <c r="O127" s="166">
        <v>82</v>
      </c>
      <c r="P127" s="166">
        <v>68</v>
      </c>
      <c r="Q127" s="166">
        <v>0</v>
      </c>
      <c r="R127" s="166">
        <v>160</v>
      </c>
      <c r="S127" s="113"/>
      <c r="T127" s="113"/>
      <c r="U127" s="113"/>
      <c r="V127" s="101">
        <v>0</v>
      </c>
      <c r="W127" s="104"/>
      <c r="X127" s="104"/>
      <c r="Y127" s="104"/>
      <c r="Z127" s="104"/>
      <c r="AA127" s="101" t="s">
        <v>102</v>
      </c>
      <c r="AB127" s="107" t="s">
        <v>218</v>
      </c>
    </row>
    <row r="128" spans="1:38" s="10" customFormat="1" ht="21.95" customHeight="1">
      <c r="A128" s="101">
        <v>11</v>
      </c>
      <c r="B128" s="101" t="s">
        <v>1633</v>
      </c>
      <c r="C128" s="101" t="s">
        <v>1434</v>
      </c>
      <c r="D128" s="166" t="s">
        <v>1435</v>
      </c>
      <c r="E128" s="166" t="s">
        <v>1436</v>
      </c>
      <c r="F128" s="166" t="s">
        <v>1437</v>
      </c>
      <c r="G128" s="166" t="s">
        <v>1438</v>
      </c>
      <c r="H128" s="166" t="s">
        <v>294</v>
      </c>
      <c r="I128" s="166">
        <v>1955</v>
      </c>
      <c r="J128" s="166" t="s">
        <v>1439</v>
      </c>
      <c r="K128" s="173">
        <v>3833</v>
      </c>
      <c r="L128" s="166" t="s">
        <v>328</v>
      </c>
      <c r="M128" s="213">
        <v>3138</v>
      </c>
      <c r="N128" s="166">
        <v>60</v>
      </c>
      <c r="O128" s="188">
        <v>12</v>
      </c>
      <c r="P128" s="166">
        <v>36</v>
      </c>
      <c r="Q128" s="188">
        <v>12</v>
      </c>
      <c r="R128" s="188">
        <v>48</v>
      </c>
      <c r="S128" s="113"/>
      <c r="T128" s="113"/>
      <c r="U128" s="113"/>
      <c r="V128" s="101">
        <v>0</v>
      </c>
      <c r="W128" s="104"/>
      <c r="X128" s="104"/>
      <c r="Y128" s="104"/>
      <c r="Z128" s="104"/>
      <c r="AA128" s="101" t="s">
        <v>1254</v>
      </c>
      <c r="AB128" s="107" t="s">
        <v>218</v>
      </c>
    </row>
    <row r="129" spans="1:38" s="11" customFormat="1" ht="21.95" customHeight="1">
      <c r="A129" s="101">
        <v>12</v>
      </c>
      <c r="B129" s="101" t="s">
        <v>1633</v>
      </c>
      <c r="C129" s="101" t="s">
        <v>329</v>
      </c>
      <c r="D129" s="166" t="s">
        <v>1440</v>
      </c>
      <c r="E129" s="166"/>
      <c r="F129" s="166"/>
      <c r="G129" s="166"/>
      <c r="H129" s="166" t="s">
        <v>323</v>
      </c>
      <c r="I129" s="166">
        <v>1985</v>
      </c>
      <c r="J129" s="166"/>
      <c r="K129" s="173">
        <v>7680</v>
      </c>
      <c r="L129" s="166" t="s">
        <v>328</v>
      </c>
      <c r="M129" s="213">
        <v>4900</v>
      </c>
      <c r="N129" s="166">
        <v>75</v>
      </c>
      <c r="O129" s="166">
        <v>21</v>
      </c>
      <c r="P129" s="166">
        <v>54</v>
      </c>
      <c r="Q129" s="166">
        <v>0</v>
      </c>
      <c r="R129" s="166">
        <v>95</v>
      </c>
      <c r="S129" s="113"/>
      <c r="T129" s="113"/>
      <c r="U129" s="113"/>
      <c r="V129" s="101">
        <v>0</v>
      </c>
      <c r="W129" s="104"/>
      <c r="X129" s="104"/>
      <c r="Y129" s="104"/>
      <c r="Z129" s="104"/>
      <c r="AA129" s="101" t="s">
        <v>1189</v>
      </c>
      <c r="AB129" s="107" t="s">
        <v>218</v>
      </c>
      <c r="AC129" s="10"/>
      <c r="AD129" s="10"/>
    </row>
    <row r="130" spans="1:38" s="29" customFormat="1" ht="21.95" customHeight="1">
      <c r="A130" s="201"/>
      <c r="B130" s="201" t="s">
        <v>1663</v>
      </c>
      <c r="C130" s="201" t="s">
        <v>1649</v>
      </c>
      <c r="D130" s="270"/>
      <c r="E130" s="271"/>
      <c r="F130" s="271"/>
      <c r="G130" s="271"/>
      <c r="H130" s="272"/>
      <c r="I130" s="158"/>
      <c r="J130" s="158"/>
      <c r="K130" s="43">
        <f>SUM(K131:K140)</f>
        <v>54887.299999999996</v>
      </c>
      <c r="L130" s="159"/>
      <c r="M130" s="43">
        <f t="shared" ref="M130:Z130" si="26">SUM(M131:M140)</f>
        <v>44513.700000000004</v>
      </c>
      <c r="N130" s="159">
        <f t="shared" si="26"/>
        <v>1350</v>
      </c>
      <c r="O130" s="159">
        <f t="shared" si="26"/>
        <v>153</v>
      </c>
      <c r="P130" s="159">
        <f t="shared" si="26"/>
        <v>1090</v>
      </c>
      <c r="Q130" s="159">
        <f t="shared" si="26"/>
        <v>107</v>
      </c>
      <c r="R130" s="159">
        <f t="shared" si="26"/>
        <v>4870</v>
      </c>
      <c r="S130" s="159">
        <f t="shared" si="26"/>
        <v>2</v>
      </c>
      <c r="T130" s="159">
        <f t="shared" si="26"/>
        <v>1</v>
      </c>
      <c r="U130" s="159">
        <f t="shared" si="26"/>
        <v>11</v>
      </c>
      <c r="V130" s="159">
        <f t="shared" si="26"/>
        <v>25</v>
      </c>
      <c r="W130" s="159">
        <f t="shared" si="26"/>
        <v>4</v>
      </c>
      <c r="X130" s="159">
        <f>SUM(X131:X140)</f>
        <v>148</v>
      </c>
      <c r="Y130" s="159">
        <f t="shared" si="26"/>
        <v>21</v>
      </c>
      <c r="Z130" s="159">
        <f t="shared" si="26"/>
        <v>108</v>
      </c>
      <c r="AA130" s="158" t="s">
        <v>934</v>
      </c>
      <c r="AB130" s="82" t="s">
        <v>1175</v>
      </c>
      <c r="AC130" s="50" t="s">
        <v>870</v>
      </c>
      <c r="AD130" s="16" t="s">
        <v>869</v>
      </c>
      <c r="AE130" s="16" t="s">
        <v>871</v>
      </c>
      <c r="AF130" s="16" t="s">
        <v>944</v>
      </c>
      <c r="AG130" s="16" t="s">
        <v>1700</v>
      </c>
      <c r="AH130" s="16" t="s">
        <v>933</v>
      </c>
      <c r="AI130" s="16" t="s">
        <v>872</v>
      </c>
      <c r="AJ130" s="16" t="s">
        <v>873</v>
      </c>
      <c r="AK130" s="16" t="s">
        <v>874</v>
      </c>
      <c r="AL130" s="16" t="s">
        <v>954</v>
      </c>
    </row>
    <row r="131" spans="1:38" s="26" customFormat="1" ht="21.95" customHeight="1">
      <c r="A131" s="101">
        <v>1</v>
      </c>
      <c r="B131" s="101" t="s">
        <v>1634</v>
      </c>
      <c r="C131" s="101" t="s">
        <v>620</v>
      </c>
      <c r="D131" s="166" t="s">
        <v>817</v>
      </c>
      <c r="E131" s="166" t="s">
        <v>621</v>
      </c>
      <c r="F131" s="166"/>
      <c r="G131" s="166"/>
      <c r="H131" s="166" t="s">
        <v>622</v>
      </c>
      <c r="I131" s="166">
        <v>1934</v>
      </c>
      <c r="J131" s="166" t="s">
        <v>818</v>
      </c>
      <c r="K131" s="102">
        <v>2435.4</v>
      </c>
      <c r="L131" s="101" t="s">
        <v>149</v>
      </c>
      <c r="M131" s="102">
        <v>1010</v>
      </c>
      <c r="N131" s="101">
        <v>52</v>
      </c>
      <c r="O131" s="101">
        <v>6</v>
      </c>
      <c r="P131" s="101">
        <v>1</v>
      </c>
      <c r="Q131" s="101">
        <v>45</v>
      </c>
      <c r="R131" s="101">
        <v>16</v>
      </c>
      <c r="S131" s="113"/>
      <c r="T131" s="113"/>
      <c r="U131" s="113"/>
      <c r="V131" s="101">
        <v>5</v>
      </c>
      <c r="W131" s="101">
        <v>1</v>
      </c>
      <c r="X131" s="101">
        <v>19</v>
      </c>
      <c r="Y131" s="101">
        <v>4</v>
      </c>
      <c r="Z131" s="101">
        <v>8</v>
      </c>
      <c r="AA131" s="101" t="s">
        <v>816</v>
      </c>
      <c r="AB131" s="107" t="s">
        <v>218</v>
      </c>
      <c r="AC131" s="50">
        <f>SUM(AD131:AH131)</f>
        <v>10</v>
      </c>
      <c r="AD131" s="16">
        <f>COUNTIF($AA$131:$AA$140,AD130)</f>
        <v>4</v>
      </c>
      <c r="AE131" s="16">
        <f t="shared" ref="AE131:AH131" si="27">COUNTIF($AA$131:$AA$140,AE130)</f>
        <v>3</v>
      </c>
      <c r="AF131" s="16">
        <f>COUNTIF($AA$131:$AA$140,AF130)</f>
        <v>0</v>
      </c>
      <c r="AG131" s="16">
        <f>COUNTIF($AA$131:$AA$140,AG130)</f>
        <v>0</v>
      </c>
      <c r="AH131" s="16">
        <f t="shared" si="27"/>
        <v>3</v>
      </c>
      <c r="AI131" s="16">
        <f>COUNTIF($AB$131:$AB$140,AI130)</f>
        <v>3</v>
      </c>
      <c r="AJ131" s="16">
        <f t="shared" ref="AJ131:AL131" si="28">COUNTIF($AB$131:$AB$140,AJ130)</f>
        <v>7</v>
      </c>
      <c r="AK131" s="16">
        <f t="shared" si="28"/>
        <v>0</v>
      </c>
      <c r="AL131" s="16">
        <f t="shared" si="28"/>
        <v>0</v>
      </c>
    </row>
    <row r="132" spans="1:38" s="26" customFormat="1" ht="18.75" customHeight="1">
      <c r="A132" s="101">
        <v>2</v>
      </c>
      <c r="B132" s="101" t="s">
        <v>1634</v>
      </c>
      <c r="C132" s="101" t="s">
        <v>623</v>
      </c>
      <c r="D132" s="166" t="s">
        <v>819</v>
      </c>
      <c r="E132" s="166" t="s">
        <v>624</v>
      </c>
      <c r="F132" s="166" t="s">
        <v>1339</v>
      </c>
      <c r="G132" s="166" t="s">
        <v>939</v>
      </c>
      <c r="H132" s="166" t="s">
        <v>626</v>
      </c>
      <c r="I132" s="166">
        <v>1976</v>
      </c>
      <c r="J132" s="166" t="s">
        <v>820</v>
      </c>
      <c r="K132" s="102">
        <v>1420</v>
      </c>
      <c r="L132" s="101" t="s">
        <v>26</v>
      </c>
      <c r="M132" s="102">
        <v>643</v>
      </c>
      <c r="N132" s="101">
        <v>45</v>
      </c>
      <c r="O132" s="101">
        <v>23</v>
      </c>
      <c r="P132" s="101">
        <v>0</v>
      </c>
      <c r="Q132" s="101">
        <v>22</v>
      </c>
      <c r="R132" s="101">
        <v>23</v>
      </c>
      <c r="S132" s="113"/>
      <c r="T132" s="113"/>
      <c r="U132" s="113"/>
      <c r="V132" s="101">
        <v>1</v>
      </c>
      <c r="W132" s="104"/>
      <c r="X132" s="104"/>
      <c r="Y132" s="104">
        <v>1</v>
      </c>
      <c r="Z132" s="104">
        <v>6</v>
      </c>
      <c r="AA132" s="101" t="s">
        <v>816</v>
      </c>
      <c r="AB132" s="107" t="s">
        <v>213</v>
      </c>
      <c r="AC132" s="10"/>
      <c r="AD132" s="10"/>
      <c r="AE132" s="167"/>
      <c r="AF132" s="167"/>
      <c r="AG132" s="167"/>
      <c r="AH132" s="167"/>
      <c r="AI132" s="167"/>
      <c r="AJ132" s="167"/>
      <c r="AK132" s="167"/>
      <c r="AL132" s="167"/>
    </row>
    <row r="133" spans="1:38" s="26" customFormat="1" ht="21.95" customHeight="1">
      <c r="A133" s="101">
        <v>3</v>
      </c>
      <c r="B133" s="101" t="s">
        <v>1634</v>
      </c>
      <c r="C133" s="101" t="s">
        <v>627</v>
      </c>
      <c r="D133" s="166" t="s">
        <v>1672</v>
      </c>
      <c r="E133" s="166" t="s">
        <v>472</v>
      </c>
      <c r="F133" s="166"/>
      <c r="G133" s="166" t="s">
        <v>628</v>
      </c>
      <c r="H133" s="166" t="s">
        <v>629</v>
      </c>
      <c r="I133" s="166">
        <v>1980</v>
      </c>
      <c r="J133" s="166" t="s">
        <v>822</v>
      </c>
      <c r="K133" s="102">
        <v>993</v>
      </c>
      <c r="L133" s="101" t="s">
        <v>26</v>
      </c>
      <c r="M133" s="102">
        <v>502</v>
      </c>
      <c r="N133" s="188">
        <v>0</v>
      </c>
      <c r="O133" s="188"/>
      <c r="P133" s="188">
        <v>0</v>
      </c>
      <c r="Q133" s="188">
        <v>0</v>
      </c>
      <c r="R133" s="188">
        <v>0</v>
      </c>
      <c r="S133" s="113"/>
      <c r="T133" s="113"/>
      <c r="U133" s="113"/>
      <c r="V133" s="188">
        <v>0</v>
      </c>
      <c r="W133" s="189"/>
      <c r="X133" s="189"/>
      <c r="Y133" s="189">
        <v>0</v>
      </c>
      <c r="Z133" s="189">
        <v>0</v>
      </c>
      <c r="AA133" s="101" t="s">
        <v>816</v>
      </c>
      <c r="AB133" s="107" t="s">
        <v>213</v>
      </c>
      <c r="AC133" s="10"/>
      <c r="AD133" s="10"/>
      <c r="AE133" s="167"/>
      <c r="AF133" s="167"/>
      <c r="AG133" s="167"/>
      <c r="AH133" s="167"/>
      <c r="AI133" s="167"/>
      <c r="AJ133" s="167"/>
      <c r="AK133" s="167"/>
      <c r="AL133" s="167"/>
    </row>
    <row r="134" spans="1:38" s="26" customFormat="1" ht="21.95" customHeight="1">
      <c r="A134" s="101">
        <v>4</v>
      </c>
      <c r="B134" s="101" t="s">
        <v>1634</v>
      </c>
      <c r="C134" s="101" t="s">
        <v>630</v>
      </c>
      <c r="D134" s="166" t="s">
        <v>823</v>
      </c>
      <c r="E134" s="166" t="s">
        <v>631</v>
      </c>
      <c r="F134" s="166" t="s">
        <v>1622</v>
      </c>
      <c r="G134" s="166" t="s">
        <v>940</v>
      </c>
      <c r="H134" s="166" t="s">
        <v>633</v>
      </c>
      <c r="I134" s="166">
        <v>1980</v>
      </c>
      <c r="J134" s="166" t="s">
        <v>824</v>
      </c>
      <c r="K134" s="102">
        <v>1623.8</v>
      </c>
      <c r="L134" s="101" t="s">
        <v>26</v>
      </c>
      <c r="M134" s="102">
        <v>1332.9</v>
      </c>
      <c r="N134" s="101">
        <v>69</v>
      </c>
      <c r="O134" s="101">
        <v>10</v>
      </c>
      <c r="P134" s="101">
        <v>26</v>
      </c>
      <c r="Q134" s="101">
        <v>33</v>
      </c>
      <c r="R134" s="101">
        <v>36</v>
      </c>
      <c r="S134" s="113"/>
      <c r="T134" s="113"/>
      <c r="U134" s="113"/>
      <c r="V134" s="101">
        <v>2</v>
      </c>
      <c r="W134" s="104">
        <v>1</v>
      </c>
      <c r="X134" s="104">
        <v>6</v>
      </c>
      <c r="Y134" s="104">
        <v>1</v>
      </c>
      <c r="Z134" s="104">
        <v>7</v>
      </c>
      <c r="AA134" s="101" t="s">
        <v>816</v>
      </c>
      <c r="AB134" s="107" t="s">
        <v>213</v>
      </c>
      <c r="AC134" s="10"/>
      <c r="AD134" s="10"/>
      <c r="AE134" s="167"/>
      <c r="AF134" s="167"/>
      <c r="AG134" s="167"/>
      <c r="AH134" s="167"/>
      <c r="AI134" s="167"/>
      <c r="AJ134" s="167"/>
      <c r="AK134" s="167"/>
      <c r="AL134" s="167"/>
    </row>
    <row r="135" spans="1:38" s="26" customFormat="1" ht="21.95" customHeight="1">
      <c r="A135" s="101">
        <v>5</v>
      </c>
      <c r="B135" s="101" t="s">
        <v>1634</v>
      </c>
      <c r="C135" s="101" t="s">
        <v>634</v>
      </c>
      <c r="D135" s="166" t="s">
        <v>825</v>
      </c>
      <c r="E135" s="166" t="s">
        <v>635</v>
      </c>
      <c r="F135" s="166" t="s">
        <v>1340</v>
      </c>
      <c r="G135" s="166" t="s">
        <v>636</v>
      </c>
      <c r="H135" s="166" t="s">
        <v>637</v>
      </c>
      <c r="I135" s="166">
        <v>1934</v>
      </c>
      <c r="J135" s="166" t="s">
        <v>826</v>
      </c>
      <c r="K135" s="102">
        <v>32091.8</v>
      </c>
      <c r="L135" s="101" t="s">
        <v>149</v>
      </c>
      <c r="M135" s="102">
        <v>33686</v>
      </c>
      <c r="N135" s="101">
        <v>870</v>
      </c>
      <c r="O135" s="101">
        <v>80</v>
      </c>
      <c r="P135" s="101">
        <v>790</v>
      </c>
      <c r="Q135" s="101">
        <v>0</v>
      </c>
      <c r="R135" s="102">
        <v>4220</v>
      </c>
      <c r="S135" s="113">
        <v>1</v>
      </c>
      <c r="T135" s="113">
        <v>1</v>
      </c>
      <c r="U135" s="113">
        <v>9</v>
      </c>
      <c r="V135" s="101">
        <v>3</v>
      </c>
      <c r="W135" s="104">
        <v>1</v>
      </c>
      <c r="X135" s="104">
        <v>79</v>
      </c>
      <c r="Y135" s="104">
        <v>2</v>
      </c>
      <c r="Z135" s="104">
        <v>20</v>
      </c>
      <c r="AA135" s="101" t="s">
        <v>102</v>
      </c>
      <c r="AB135" s="107" t="s">
        <v>218</v>
      </c>
      <c r="AC135" s="10"/>
      <c r="AD135" s="10"/>
      <c r="AE135" s="167"/>
      <c r="AF135" s="167"/>
      <c r="AG135" s="167"/>
      <c r="AH135" s="167"/>
      <c r="AI135" s="167"/>
      <c r="AJ135" s="167"/>
      <c r="AK135" s="167"/>
      <c r="AL135" s="167"/>
    </row>
    <row r="136" spans="1:38" s="26" customFormat="1" ht="21.95" customHeight="1">
      <c r="A136" s="101">
        <v>6</v>
      </c>
      <c r="B136" s="101" t="s">
        <v>1634</v>
      </c>
      <c r="C136" s="101" t="s">
        <v>638</v>
      </c>
      <c r="D136" s="166" t="s">
        <v>827</v>
      </c>
      <c r="E136" s="166" t="s">
        <v>639</v>
      </c>
      <c r="F136" s="166" t="s">
        <v>640</v>
      </c>
      <c r="G136" s="166" t="s">
        <v>641</v>
      </c>
      <c r="H136" s="166" t="s">
        <v>642</v>
      </c>
      <c r="I136" s="166">
        <v>1970</v>
      </c>
      <c r="J136" s="166" t="s">
        <v>828</v>
      </c>
      <c r="K136" s="102">
        <v>14068.2</v>
      </c>
      <c r="L136" s="101" t="s">
        <v>26</v>
      </c>
      <c r="M136" s="102">
        <v>5464.8</v>
      </c>
      <c r="N136" s="188">
        <v>176</v>
      </c>
      <c r="O136" s="188">
        <v>3</v>
      </c>
      <c r="P136" s="188">
        <v>173</v>
      </c>
      <c r="Q136" s="188">
        <v>0</v>
      </c>
      <c r="R136" s="188">
        <v>421</v>
      </c>
      <c r="S136" s="113">
        <v>1</v>
      </c>
      <c r="T136" s="113"/>
      <c r="U136" s="113">
        <v>2</v>
      </c>
      <c r="V136" s="101">
        <v>7</v>
      </c>
      <c r="W136" s="104">
        <v>1</v>
      </c>
      <c r="X136" s="104">
        <v>44</v>
      </c>
      <c r="Y136" s="104">
        <v>6</v>
      </c>
      <c r="Z136" s="104">
        <v>44</v>
      </c>
      <c r="AA136" s="101" t="s">
        <v>102</v>
      </c>
      <c r="AB136" s="107" t="s">
        <v>218</v>
      </c>
      <c r="AC136" s="10"/>
      <c r="AD136" s="10"/>
      <c r="AE136" s="167"/>
      <c r="AF136" s="167"/>
      <c r="AG136" s="167"/>
      <c r="AH136" s="167"/>
      <c r="AI136" s="167"/>
      <c r="AJ136" s="167"/>
      <c r="AK136" s="167"/>
      <c r="AL136" s="167"/>
    </row>
    <row r="137" spans="1:38" s="26" customFormat="1" ht="21.95" customHeight="1">
      <c r="A137" s="101">
        <v>7</v>
      </c>
      <c r="B137" s="101" t="s">
        <v>1634</v>
      </c>
      <c r="C137" s="101" t="s">
        <v>829</v>
      </c>
      <c r="D137" s="166" t="s">
        <v>643</v>
      </c>
      <c r="E137" s="166" t="s">
        <v>644</v>
      </c>
      <c r="F137" s="166" t="s">
        <v>645</v>
      </c>
      <c r="G137" s="166" t="s">
        <v>1590</v>
      </c>
      <c r="H137" s="166" t="s">
        <v>646</v>
      </c>
      <c r="I137" s="166">
        <v>1995</v>
      </c>
      <c r="J137" s="166" t="s">
        <v>830</v>
      </c>
      <c r="K137" s="102">
        <v>2255.1</v>
      </c>
      <c r="L137" s="101" t="s">
        <v>647</v>
      </c>
      <c r="M137" s="102">
        <v>1875</v>
      </c>
      <c r="N137" s="101">
        <v>45</v>
      </c>
      <c r="O137" s="101">
        <v>8</v>
      </c>
      <c r="P137" s="101">
        <v>32</v>
      </c>
      <c r="Q137" s="101">
        <v>5</v>
      </c>
      <c r="R137" s="101">
        <v>61</v>
      </c>
      <c r="S137" s="113"/>
      <c r="T137" s="113"/>
      <c r="U137" s="113"/>
      <c r="V137" s="101">
        <v>2</v>
      </c>
      <c r="W137" s="104"/>
      <c r="X137" s="104"/>
      <c r="Y137" s="104">
        <v>2</v>
      </c>
      <c r="Z137" s="104">
        <v>8</v>
      </c>
      <c r="AA137" s="101" t="s">
        <v>102</v>
      </c>
      <c r="AB137" s="107" t="s">
        <v>1251</v>
      </c>
      <c r="AC137" s="10"/>
      <c r="AD137" s="10"/>
      <c r="AE137" s="167"/>
      <c r="AF137" s="167"/>
      <c r="AG137" s="167"/>
      <c r="AH137" s="167"/>
      <c r="AI137" s="167"/>
      <c r="AJ137" s="167"/>
      <c r="AK137" s="167"/>
      <c r="AL137" s="167"/>
    </row>
    <row r="138" spans="1:38" s="27" customFormat="1" ht="21.95" customHeight="1">
      <c r="A138" s="101">
        <v>8</v>
      </c>
      <c r="B138" s="101" t="s">
        <v>1634</v>
      </c>
      <c r="C138" s="101" t="s">
        <v>648</v>
      </c>
      <c r="D138" s="101" t="s">
        <v>649</v>
      </c>
      <c r="E138" s="101"/>
      <c r="F138" s="101"/>
      <c r="G138" s="101"/>
      <c r="H138" s="101" t="s">
        <v>650</v>
      </c>
      <c r="I138" s="101"/>
      <c r="J138" s="101"/>
      <c r="K138" s="102"/>
      <c r="L138" s="101"/>
      <c r="M138" s="102"/>
      <c r="N138" s="101">
        <v>20</v>
      </c>
      <c r="O138" s="101"/>
      <c r="P138" s="101">
        <v>20</v>
      </c>
      <c r="Q138" s="101"/>
      <c r="R138" s="101">
        <v>20</v>
      </c>
      <c r="S138" s="113"/>
      <c r="T138" s="113"/>
      <c r="U138" s="113"/>
      <c r="V138" s="101">
        <v>0</v>
      </c>
      <c r="W138" s="104"/>
      <c r="X138" s="104"/>
      <c r="Y138" s="104"/>
      <c r="Z138" s="104"/>
      <c r="AA138" s="101" t="s">
        <v>1189</v>
      </c>
      <c r="AB138" s="107" t="s">
        <v>218</v>
      </c>
      <c r="AC138" s="10"/>
      <c r="AD138" s="10"/>
    </row>
    <row r="139" spans="1:38" s="26" customFormat="1" ht="21.95" customHeight="1">
      <c r="A139" s="101">
        <v>9</v>
      </c>
      <c r="B139" s="101" t="s">
        <v>1634</v>
      </c>
      <c r="C139" s="101" t="s">
        <v>651</v>
      </c>
      <c r="D139" s="101" t="s">
        <v>652</v>
      </c>
      <c r="E139" s="101"/>
      <c r="F139" s="101"/>
      <c r="G139" s="101"/>
      <c r="H139" s="101" t="s">
        <v>650</v>
      </c>
      <c r="I139" s="101"/>
      <c r="J139" s="101"/>
      <c r="K139" s="102"/>
      <c r="L139" s="101"/>
      <c r="M139" s="102"/>
      <c r="N139" s="101">
        <v>35</v>
      </c>
      <c r="O139" s="101">
        <v>15</v>
      </c>
      <c r="P139" s="101">
        <v>18</v>
      </c>
      <c r="Q139" s="101">
        <v>2</v>
      </c>
      <c r="R139" s="101">
        <v>35</v>
      </c>
      <c r="S139" s="113"/>
      <c r="T139" s="113"/>
      <c r="U139" s="113"/>
      <c r="V139" s="101">
        <v>3</v>
      </c>
      <c r="W139" s="104"/>
      <c r="X139" s="104"/>
      <c r="Y139" s="104">
        <v>3</v>
      </c>
      <c r="Z139" s="104">
        <v>9</v>
      </c>
      <c r="AA139" s="101" t="s">
        <v>1189</v>
      </c>
      <c r="AB139" s="107" t="s">
        <v>218</v>
      </c>
      <c r="AC139" s="10"/>
      <c r="AD139" s="10"/>
      <c r="AE139" s="167"/>
      <c r="AF139" s="167"/>
      <c r="AG139" s="167"/>
      <c r="AH139" s="167"/>
      <c r="AI139" s="167"/>
      <c r="AJ139" s="167"/>
      <c r="AK139" s="167"/>
      <c r="AL139" s="167"/>
    </row>
    <row r="140" spans="1:38" s="26" customFormat="1" ht="21.95" customHeight="1">
      <c r="A140" s="101">
        <v>10</v>
      </c>
      <c r="B140" s="101" t="s">
        <v>1634</v>
      </c>
      <c r="C140" s="101" t="s">
        <v>653</v>
      </c>
      <c r="D140" s="101" t="s">
        <v>654</v>
      </c>
      <c r="E140" s="101"/>
      <c r="F140" s="101"/>
      <c r="G140" s="101"/>
      <c r="H140" s="101" t="s">
        <v>650</v>
      </c>
      <c r="I140" s="101"/>
      <c r="J140" s="101"/>
      <c r="K140" s="102"/>
      <c r="L140" s="101"/>
      <c r="M140" s="102"/>
      <c r="N140" s="101">
        <v>38</v>
      </c>
      <c r="O140" s="101">
        <v>8</v>
      </c>
      <c r="P140" s="101">
        <v>30</v>
      </c>
      <c r="Q140" s="101"/>
      <c r="R140" s="101">
        <v>38</v>
      </c>
      <c r="S140" s="113"/>
      <c r="T140" s="113"/>
      <c r="U140" s="113"/>
      <c r="V140" s="101">
        <v>2</v>
      </c>
      <c r="W140" s="104"/>
      <c r="X140" s="104"/>
      <c r="Y140" s="104">
        <v>2</v>
      </c>
      <c r="Z140" s="104">
        <v>6</v>
      </c>
      <c r="AA140" s="101" t="s">
        <v>1189</v>
      </c>
      <c r="AB140" s="107" t="s">
        <v>218</v>
      </c>
      <c r="AC140" s="10"/>
      <c r="AD140" s="10"/>
      <c r="AE140" s="167"/>
      <c r="AF140" s="167"/>
      <c r="AG140" s="167"/>
      <c r="AH140" s="167"/>
      <c r="AI140" s="167"/>
      <c r="AJ140" s="167"/>
      <c r="AK140" s="167"/>
      <c r="AL140" s="167"/>
    </row>
    <row r="141" spans="1:38" s="17" customFormat="1" ht="21.95" customHeight="1">
      <c r="A141" s="201"/>
      <c r="B141" s="204" t="s">
        <v>1664</v>
      </c>
      <c r="C141" s="201" t="s">
        <v>1650</v>
      </c>
      <c r="D141" s="254"/>
      <c r="E141" s="255"/>
      <c r="F141" s="255"/>
      <c r="G141" s="255"/>
      <c r="H141" s="256"/>
      <c r="I141" s="40"/>
      <c r="J141" s="40"/>
      <c r="K141" s="43">
        <f>SUM(K142:K154)</f>
        <v>78380.100000000006</v>
      </c>
      <c r="L141" s="38"/>
      <c r="M141" s="43">
        <f>SUM(M142:M154)</f>
        <v>52266</v>
      </c>
      <c r="N141" s="38">
        <f>SUM(N142:N154)</f>
        <v>915</v>
      </c>
      <c r="O141" s="38">
        <f t="shared" ref="O141:Z141" si="29">SUM(O142:O154)</f>
        <v>249</v>
      </c>
      <c r="P141" s="38">
        <f t="shared" si="29"/>
        <v>568</v>
      </c>
      <c r="Q141" s="38">
        <f t="shared" si="29"/>
        <v>98</v>
      </c>
      <c r="R141" s="38">
        <f t="shared" si="29"/>
        <v>1438</v>
      </c>
      <c r="S141" s="38">
        <f t="shared" si="29"/>
        <v>4</v>
      </c>
      <c r="T141" s="38">
        <f t="shared" si="29"/>
        <v>0</v>
      </c>
      <c r="U141" s="38">
        <f t="shared" si="29"/>
        <v>7</v>
      </c>
      <c r="V141" s="38">
        <f t="shared" si="29"/>
        <v>23</v>
      </c>
      <c r="W141" s="38">
        <f t="shared" si="29"/>
        <v>6</v>
      </c>
      <c r="X141" s="38">
        <f>SUM(X142:X154)</f>
        <v>409</v>
      </c>
      <c r="Y141" s="38">
        <f t="shared" si="29"/>
        <v>17</v>
      </c>
      <c r="Z141" s="38">
        <f t="shared" si="29"/>
        <v>61</v>
      </c>
      <c r="AA141" s="40" t="s">
        <v>935</v>
      </c>
      <c r="AB141" s="82" t="s">
        <v>959</v>
      </c>
      <c r="AC141" s="50" t="s">
        <v>870</v>
      </c>
      <c r="AD141" s="16" t="s">
        <v>869</v>
      </c>
      <c r="AE141" s="16" t="s">
        <v>871</v>
      </c>
      <c r="AF141" s="16" t="s">
        <v>944</v>
      </c>
      <c r="AG141" s="16" t="s">
        <v>1700</v>
      </c>
      <c r="AH141" s="16" t="s">
        <v>933</v>
      </c>
      <c r="AI141" s="16" t="s">
        <v>872</v>
      </c>
      <c r="AJ141" s="16" t="s">
        <v>873</v>
      </c>
      <c r="AK141" s="16" t="s">
        <v>874</v>
      </c>
      <c r="AL141" s="16" t="s">
        <v>954</v>
      </c>
    </row>
    <row r="142" spans="1:38" s="10" customFormat="1" ht="21.95" customHeight="1">
      <c r="A142" s="101">
        <v>1</v>
      </c>
      <c r="B142" s="101" t="s">
        <v>1635</v>
      </c>
      <c r="C142" s="104" t="s">
        <v>575</v>
      </c>
      <c r="D142" s="104" t="s">
        <v>576</v>
      </c>
      <c r="E142" s="104" t="s">
        <v>577</v>
      </c>
      <c r="F142" s="104" t="s">
        <v>578</v>
      </c>
      <c r="G142" s="104" t="s">
        <v>1002</v>
      </c>
      <c r="H142" s="104" t="s">
        <v>579</v>
      </c>
      <c r="I142" s="104">
        <v>1978</v>
      </c>
      <c r="J142" s="104" t="s">
        <v>1003</v>
      </c>
      <c r="K142" s="105">
        <v>1722</v>
      </c>
      <c r="L142" s="104" t="s">
        <v>580</v>
      </c>
      <c r="M142" s="109">
        <v>839</v>
      </c>
      <c r="N142" s="104">
        <f>O142+P142+Q142</f>
        <v>27</v>
      </c>
      <c r="O142" s="104">
        <v>2</v>
      </c>
      <c r="P142" s="104">
        <v>22</v>
      </c>
      <c r="Q142" s="104">
        <v>3</v>
      </c>
      <c r="R142" s="104">
        <v>39</v>
      </c>
      <c r="S142" s="113"/>
      <c r="T142" s="113"/>
      <c r="U142" s="113"/>
      <c r="V142" s="104">
        <v>2</v>
      </c>
      <c r="W142" s="104">
        <v>1</v>
      </c>
      <c r="X142" s="104">
        <v>32</v>
      </c>
      <c r="Y142" s="104">
        <v>1</v>
      </c>
      <c r="Z142" s="104">
        <v>2</v>
      </c>
      <c r="AA142" s="104" t="s">
        <v>816</v>
      </c>
      <c r="AB142" s="104" t="s">
        <v>218</v>
      </c>
      <c r="AC142" s="50">
        <f>SUM(AD142:AH142)</f>
        <v>13</v>
      </c>
      <c r="AD142" s="16">
        <f>COUNTIF($AA$142:$AA$154,AD141)</f>
        <v>3</v>
      </c>
      <c r="AE142" s="16">
        <f>COUNTIF($AA$142:$AA$154,AE141)</f>
        <v>8</v>
      </c>
      <c r="AF142" s="16">
        <f>COUNTIF($AA$142:$AA$154,AF141)</f>
        <v>0</v>
      </c>
      <c r="AG142" s="16">
        <f>COUNTIF($AA$142:$AA$154,AG141)</f>
        <v>0</v>
      </c>
      <c r="AH142" s="16">
        <f>COUNTIF($AA$142:$AA$154,AH141)</f>
        <v>2</v>
      </c>
      <c r="AI142" s="16">
        <f>COUNTIF($AB$142:$AB$154,AI141)</f>
        <v>8</v>
      </c>
      <c r="AJ142" s="16">
        <f>COUNTIF($AB$142:$AB$154,AJ141)</f>
        <v>5</v>
      </c>
      <c r="AK142" s="16">
        <f>COUNTIF($AB$142:$AB$154,AK141)</f>
        <v>0</v>
      </c>
      <c r="AL142" s="16">
        <f>COUNTIF($AB$142:$AB$154,AL141)</f>
        <v>0</v>
      </c>
    </row>
    <row r="143" spans="1:38" s="10" customFormat="1" ht="21.95" customHeight="1">
      <c r="A143" s="101">
        <v>2</v>
      </c>
      <c r="B143" s="101" t="s">
        <v>1635</v>
      </c>
      <c r="C143" s="104" t="s">
        <v>581</v>
      </c>
      <c r="D143" s="104" t="s">
        <v>582</v>
      </c>
      <c r="E143" s="104" t="s">
        <v>577</v>
      </c>
      <c r="F143" s="104" t="s">
        <v>1004</v>
      </c>
      <c r="G143" s="104" t="s">
        <v>1005</v>
      </c>
      <c r="H143" s="104" t="s">
        <v>579</v>
      </c>
      <c r="I143" s="104">
        <v>1979</v>
      </c>
      <c r="J143" s="104" t="s">
        <v>1006</v>
      </c>
      <c r="K143" s="105">
        <v>5822</v>
      </c>
      <c r="L143" s="104" t="s">
        <v>580</v>
      </c>
      <c r="M143" s="109">
        <v>945</v>
      </c>
      <c r="N143" s="104">
        <f t="shared" ref="N143:N153" si="30">O143+P143+Q143</f>
        <v>84</v>
      </c>
      <c r="O143" s="104">
        <v>12</v>
      </c>
      <c r="P143" s="104">
        <v>13</v>
      </c>
      <c r="Q143" s="104">
        <v>59</v>
      </c>
      <c r="R143" s="104">
        <v>25</v>
      </c>
      <c r="S143" s="113"/>
      <c r="T143" s="113"/>
      <c r="U143" s="113"/>
      <c r="V143" s="104">
        <v>1</v>
      </c>
      <c r="W143" s="101"/>
      <c r="X143" s="101"/>
      <c r="Y143" s="101">
        <v>1</v>
      </c>
      <c r="Z143" s="101">
        <v>6</v>
      </c>
      <c r="AA143" s="104" t="s">
        <v>816</v>
      </c>
      <c r="AB143" s="104" t="s">
        <v>218</v>
      </c>
    </row>
    <row r="144" spans="1:38" s="10" customFormat="1" ht="21.95" customHeight="1">
      <c r="A144" s="101">
        <v>3</v>
      </c>
      <c r="B144" s="101" t="s">
        <v>1635</v>
      </c>
      <c r="C144" s="104" t="s">
        <v>583</v>
      </c>
      <c r="D144" s="104" t="s">
        <v>584</v>
      </c>
      <c r="E144" s="104" t="s">
        <v>591</v>
      </c>
      <c r="F144" s="104" t="s">
        <v>1591</v>
      </c>
      <c r="G144" s="104" t="s">
        <v>1007</v>
      </c>
      <c r="H144" s="104" t="s">
        <v>587</v>
      </c>
      <c r="I144" s="104">
        <v>1982</v>
      </c>
      <c r="J144" s="104" t="s">
        <v>1008</v>
      </c>
      <c r="K144" s="105">
        <v>6612</v>
      </c>
      <c r="L144" s="104" t="s">
        <v>588</v>
      </c>
      <c r="M144" s="109">
        <v>6402</v>
      </c>
      <c r="N144" s="104">
        <v>58</v>
      </c>
      <c r="O144" s="104">
        <v>8</v>
      </c>
      <c r="P144" s="104">
        <v>50</v>
      </c>
      <c r="Q144" s="104" t="s">
        <v>1361</v>
      </c>
      <c r="R144" s="104">
        <v>76</v>
      </c>
      <c r="S144" s="113"/>
      <c r="T144" s="113"/>
      <c r="U144" s="113"/>
      <c r="V144" s="104">
        <v>3</v>
      </c>
      <c r="W144" s="101"/>
      <c r="X144" s="101"/>
      <c r="Y144" s="101">
        <v>2</v>
      </c>
      <c r="Z144" s="101">
        <v>6</v>
      </c>
      <c r="AA144" s="104" t="s">
        <v>816</v>
      </c>
      <c r="AB144" s="104" t="s">
        <v>218</v>
      </c>
    </row>
    <row r="145" spans="1:38" s="10" customFormat="1" ht="21.95" customHeight="1">
      <c r="A145" s="101">
        <v>4</v>
      </c>
      <c r="B145" s="101" t="s">
        <v>1635</v>
      </c>
      <c r="C145" s="104" t="s">
        <v>589</v>
      </c>
      <c r="D145" s="104" t="s">
        <v>590</v>
      </c>
      <c r="E145" s="104" t="s">
        <v>591</v>
      </c>
      <c r="F145" s="104" t="s">
        <v>1362</v>
      </c>
      <c r="G145" s="104" t="s">
        <v>1363</v>
      </c>
      <c r="H145" s="104" t="s">
        <v>592</v>
      </c>
      <c r="I145" s="104">
        <v>1910</v>
      </c>
      <c r="J145" s="104" t="s">
        <v>1364</v>
      </c>
      <c r="K145" s="105">
        <v>9355</v>
      </c>
      <c r="L145" s="104" t="s">
        <v>593</v>
      </c>
      <c r="M145" s="109">
        <v>9355</v>
      </c>
      <c r="N145" s="104">
        <f t="shared" si="30"/>
        <v>101</v>
      </c>
      <c r="O145" s="104">
        <v>16</v>
      </c>
      <c r="P145" s="104">
        <v>85</v>
      </c>
      <c r="Q145" s="104">
        <v>0</v>
      </c>
      <c r="R145" s="104">
        <v>260</v>
      </c>
      <c r="S145" s="113">
        <v>1</v>
      </c>
      <c r="T145" s="113"/>
      <c r="U145" s="113"/>
      <c r="V145" s="104">
        <v>2</v>
      </c>
      <c r="W145" s="101">
        <v>1</v>
      </c>
      <c r="X145" s="101">
        <v>42</v>
      </c>
      <c r="Y145" s="101">
        <v>1</v>
      </c>
      <c r="Z145" s="101">
        <v>8</v>
      </c>
      <c r="AA145" s="104" t="s">
        <v>102</v>
      </c>
      <c r="AB145" s="104" t="s">
        <v>1365</v>
      </c>
    </row>
    <row r="146" spans="1:38" s="10" customFormat="1" ht="21.95" customHeight="1">
      <c r="A146" s="101">
        <v>5</v>
      </c>
      <c r="B146" s="101" t="s">
        <v>1635</v>
      </c>
      <c r="C146" s="104" t="s">
        <v>594</v>
      </c>
      <c r="D146" s="104" t="s">
        <v>595</v>
      </c>
      <c r="E146" s="104" t="s">
        <v>591</v>
      </c>
      <c r="F146" s="104" t="s">
        <v>1592</v>
      </c>
      <c r="G146" s="104" t="s">
        <v>1542</v>
      </c>
      <c r="H146" s="104" t="s">
        <v>596</v>
      </c>
      <c r="I146" s="104">
        <v>2005</v>
      </c>
      <c r="J146" s="104" t="s">
        <v>1364</v>
      </c>
      <c r="K146" s="105">
        <v>6726</v>
      </c>
      <c r="L146" s="104" t="s">
        <v>588</v>
      </c>
      <c r="M146" s="109">
        <v>3379</v>
      </c>
      <c r="N146" s="104">
        <f t="shared" si="30"/>
        <v>120</v>
      </c>
      <c r="O146" s="104"/>
      <c r="P146" s="104">
        <v>120</v>
      </c>
      <c r="Q146" s="104"/>
      <c r="R146" s="104">
        <v>300</v>
      </c>
      <c r="S146" s="113"/>
      <c r="T146" s="113"/>
      <c r="U146" s="113"/>
      <c r="V146" s="104">
        <v>7</v>
      </c>
      <c r="W146" s="101">
        <v>1</v>
      </c>
      <c r="X146" s="104">
        <v>73</v>
      </c>
      <c r="Y146" s="101">
        <v>6</v>
      </c>
      <c r="Z146" s="101">
        <v>18</v>
      </c>
      <c r="AA146" s="104" t="s">
        <v>102</v>
      </c>
      <c r="AB146" s="104" t="s">
        <v>213</v>
      </c>
    </row>
    <row r="147" spans="1:38" s="10" customFormat="1" ht="21.95" customHeight="1">
      <c r="A147" s="101">
        <v>6</v>
      </c>
      <c r="B147" s="101" t="s">
        <v>1635</v>
      </c>
      <c r="C147" s="104" t="s">
        <v>597</v>
      </c>
      <c r="D147" s="104" t="s">
        <v>598</v>
      </c>
      <c r="E147" s="104" t="s">
        <v>591</v>
      </c>
      <c r="F147" s="104" t="s">
        <v>599</v>
      </c>
      <c r="G147" s="104" t="s">
        <v>1366</v>
      </c>
      <c r="H147" s="104" t="s">
        <v>600</v>
      </c>
      <c r="I147" s="104">
        <v>1982</v>
      </c>
      <c r="J147" s="104" t="s">
        <v>1367</v>
      </c>
      <c r="K147" s="105">
        <v>2483</v>
      </c>
      <c r="L147" s="104" t="s">
        <v>26</v>
      </c>
      <c r="M147" s="109">
        <v>2483</v>
      </c>
      <c r="N147" s="104">
        <f t="shared" si="30"/>
        <v>11</v>
      </c>
      <c r="O147" s="104">
        <v>11</v>
      </c>
      <c r="P147" s="104">
        <v>0</v>
      </c>
      <c r="Q147" s="104">
        <v>0</v>
      </c>
      <c r="R147" s="104">
        <v>11</v>
      </c>
      <c r="S147" s="113"/>
      <c r="T147" s="113"/>
      <c r="U147" s="113"/>
      <c r="V147" s="104">
        <v>1</v>
      </c>
      <c r="W147" s="101"/>
      <c r="X147" s="101"/>
      <c r="Y147" s="101">
        <v>1</v>
      </c>
      <c r="Z147" s="101">
        <v>1</v>
      </c>
      <c r="AA147" s="104" t="s">
        <v>102</v>
      </c>
      <c r="AB147" s="104" t="s">
        <v>218</v>
      </c>
    </row>
    <row r="148" spans="1:38" s="10" customFormat="1" ht="21.95" customHeight="1">
      <c r="A148" s="101">
        <v>7</v>
      </c>
      <c r="B148" s="101" t="s">
        <v>1635</v>
      </c>
      <c r="C148" s="104" t="s">
        <v>601</v>
      </c>
      <c r="D148" s="104" t="s">
        <v>602</v>
      </c>
      <c r="E148" s="104" t="s">
        <v>591</v>
      </c>
      <c r="F148" s="104" t="s">
        <v>1368</v>
      </c>
      <c r="G148" s="104" t="s">
        <v>1369</v>
      </c>
      <c r="H148" s="104" t="s">
        <v>603</v>
      </c>
      <c r="I148" s="104">
        <v>1974</v>
      </c>
      <c r="J148" s="104" t="s">
        <v>1370</v>
      </c>
      <c r="K148" s="105">
        <v>4514</v>
      </c>
      <c r="L148" s="104" t="s">
        <v>588</v>
      </c>
      <c r="M148" s="109">
        <v>4514</v>
      </c>
      <c r="N148" s="104">
        <f t="shared" si="30"/>
        <v>66</v>
      </c>
      <c r="O148" s="104">
        <v>30</v>
      </c>
      <c r="P148" s="104">
        <v>29</v>
      </c>
      <c r="Q148" s="104">
        <v>7</v>
      </c>
      <c r="R148" s="104">
        <v>104</v>
      </c>
      <c r="S148" s="113">
        <v>1</v>
      </c>
      <c r="T148" s="113"/>
      <c r="U148" s="113">
        <v>1</v>
      </c>
      <c r="V148" s="104">
        <v>2</v>
      </c>
      <c r="W148" s="101">
        <v>1</v>
      </c>
      <c r="X148" s="101">
        <v>21</v>
      </c>
      <c r="Y148" s="101">
        <v>1</v>
      </c>
      <c r="Z148" s="101">
        <v>4</v>
      </c>
      <c r="AA148" s="104" t="s">
        <v>1254</v>
      </c>
      <c r="AB148" s="104" t="s">
        <v>213</v>
      </c>
    </row>
    <row r="149" spans="1:38" s="10" customFormat="1" ht="21.95" customHeight="1">
      <c r="A149" s="101">
        <v>8</v>
      </c>
      <c r="B149" s="101" t="s">
        <v>1635</v>
      </c>
      <c r="C149" s="104" t="s">
        <v>1371</v>
      </c>
      <c r="D149" s="104" t="s">
        <v>604</v>
      </c>
      <c r="E149" s="104" t="s">
        <v>1602</v>
      </c>
      <c r="F149" s="104" t="s">
        <v>1372</v>
      </c>
      <c r="G149" s="104" t="s">
        <v>1373</v>
      </c>
      <c r="H149" s="104" t="s">
        <v>605</v>
      </c>
      <c r="I149" s="104">
        <v>1970</v>
      </c>
      <c r="J149" s="104" t="s">
        <v>1374</v>
      </c>
      <c r="K149" s="105">
        <v>12552</v>
      </c>
      <c r="L149" s="104" t="s">
        <v>588</v>
      </c>
      <c r="M149" s="109">
        <v>6191</v>
      </c>
      <c r="N149" s="104">
        <f t="shared" si="30"/>
        <v>193</v>
      </c>
      <c r="O149" s="104">
        <v>62</v>
      </c>
      <c r="P149" s="104">
        <v>125</v>
      </c>
      <c r="Q149" s="104">
        <v>6</v>
      </c>
      <c r="R149" s="104">
        <v>312</v>
      </c>
      <c r="S149" s="113">
        <v>1</v>
      </c>
      <c r="T149" s="113"/>
      <c r="U149" s="113">
        <v>4</v>
      </c>
      <c r="V149" s="104">
        <v>2</v>
      </c>
      <c r="W149" s="101">
        <v>1</v>
      </c>
      <c r="X149" s="101">
        <v>206</v>
      </c>
      <c r="Y149" s="101">
        <v>1</v>
      </c>
      <c r="Z149" s="101">
        <v>4</v>
      </c>
      <c r="AA149" s="104" t="s">
        <v>102</v>
      </c>
      <c r="AB149" s="104" t="s">
        <v>213</v>
      </c>
    </row>
    <row r="150" spans="1:38" s="10" customFormat="1" ht="21.95" customHeight="1">
      <c r="A150" s="101">
        <v>9</v>
      </c>
      <c r="B150" s="101" t="s">
        <v>1635</v>
      </c>
      <c r="C150" s="104" t="s">
        <v>606</v>
      </c>
      <c r="D150" s="104" t="s">
        <v>607</v>
      </c>
      <c r="E150" s="104" t="s">
        <v>577</v>
      </c>
      <c r="F150" s="104" t="s">
        <v>1593</v>
      </c>
      <c r="G150" s="104" t="s">
        <v>1594</v>
      </c>
      <c r="H150" s="104" t="s">
        <v>603</v>
      </c>
      <c r="I150" s="104">
        <v>1975</v>
      </c>
      <c r="J150" s="104" t="s">
        <v>1375</v>
      </c>
      <c r="K150" s="105">
        <v>4958</v>
      </c>
      <c r="L150" s="104" t="s">
        <v>588</v>
      </c>
      <c r="M150" s="109">
        <v>2975</v>
      </c>
      <c r="N150" s="104">
        <f t="shared" si="30"/>
        <v>60</v>
      </c>
      <c r="O150" s="104">
        <v>3</v>
      </c>
      <c r="P150" s="104">
        <v>52</v>
      </c>
      <c r="Q150" s="104">
        <v>5</v>
      </c>
      <c r="R150" s="104">
        <v>102</v>
      </c>
      <c r="S150" s="113"/>
      <c r="T150" s="113"/>
      <c r="U150" s="113"/>
      <c r="V150" s="104">
        <v>0</v>
      </c>
      <c r="W150" s="101"/>
      <c r="X150" s="101"/>
      <c r="Y150" s="101"/>
      <c r="Z150" s="101"/>
      <c r="AA150" s="104" t="s">
        <v>102</v>
      </c>
      <c r="AB150" s="104" t="s">
        <v>213</v>
      </c>
    </row>
    <row r="151" spans="1:38" s="10" customFormat="1" ht="21.95" customHeight="1">
      <c r="A151" s="101">
        <v>10</v>
      </c>
      <c r="B151" s="101" t="s">
        <v>1635</v>
      </c>
      <c r="C151" s="104" t="s">
        <v>608</v>
      </c>
      <c r="D151" s="104" t="s">
        <v>609</v>
      </c>
      <c r="E151" s="104" t="s">
        <v>591</v>
      </c>
      <c r="F151" s="104" t="s">
        <v>1541</v>
      </c>
      <c r="G151" s="104" t="s">
        <v>1376</v>
      </c>
      <c r="H151" s="104" t="s">
        <v>610</v>
      </c>
      <c r="I151" s="104">
        <v>2010</v>
      </c>
      <c r="J151" s="104" t="s">
        <v>1377</v>
      </c>
      <c r="K151" s="105">
        <v>4346.1000000000004</v>
      </c>
      <c r="L151" s="104" t="s">
        <v>611</v>
      </c>
      <c r="M151" s="109">
        <v>3663</v>
      </c>
      <c r="N151" s="104">
        <f t="shared" si="30"/>
        <v>70</v>
      </c>
      <c r="O151" s="104">
        <v>45</v>
      </c>
      <c r="P151" s="104">
        <v>22</v>
      </c>
      <c r="Q151" s="104">
        <v>3</v>
      </c>
      <c r="R151" s="104">
        <v>90</v>
      </c>
      <c r="S151" s="113">
        <v>1</v>
      </c>
      <c r="T151" s="113"/>
      <c r="U151" s="113">
        <v>2</v>
      </c>
      <c r="V151" s="104">
        <v>1</v>
      </c>
      <c r="W151" s="101"/>
      <c r="X151" s="101"/>
      <c r="Y151" s="101">
        <v>1</v>
      </c>
      <c r="Z151" s="101">
        <v>3</v>
      </c>
      <c r="AA151" s="104" t="s">
        <v>102</v>
      </c>
      <c r="AB151" s="104" t="s">
        <v>213</v>
      </c>
    </row>
    <row r="152" spans="1:38" s="11" customFormat="1" ht="21.95" customHeight="1">
      <c r="A152" s="101">
        <v>11</v>
      </c>
      <c r="B152" s="101" t="s">
        <v>1635</v>
      </c>
      <c r="C152" s="104" t="s">
        <v>612</v>
      </c>
      <c r="D152" s="104" t="s">
        <v>613</v>
      </c>
      <c r="E152" s="104" t="s">
        <v>591</v>
      </c>
      <c r="F152" s="104" t="s">
        <v>1378</v>
      </c>
      <c r="G152" s="104" t="s">
        <v>1379</v>
      </c>
      <c r="H152" s="104" t="s">
        <v>610</v>
      </c>
      <c r="I152" s="104">
        <v>2013</v>
      </c>
      <c r="J152" s="104" t="s">
        <v>1380</v>
      </c>
      <c r="K152" s="105">
        <v>10176</v>
      </c>
      <c r="L152" s="104" t="s">
        <v>611</v>
      </c>
      <c r="M152" s="109">
        <v>5356</v>
      </c>
      <c r="N152" s="104">
        <f t="shared" si="30"/>
        <v>67</v>
      </c>
      <c r="O152" s="104">
        <v>10</v>
      </c>
      <c r="P152" s="104">
        <v>48</v>
      </c>
      <c r="Q152" s="104">
        <v>9</v>
      </c>
      <c r="R152" s="104">
        <v>58</v>
      </c>
      <c r="S152" s="113"/>
      <c r="T152" s="113"/>
      <c r="U152" s="113"/>
      <c r="V152" s="104">
        <v>0</v>
      </c>
      <c r="W152" s="104">
        <v>1</v>
      </c>
      <c r="X152" s="104">
        <v>35</v>
      </c>
      <c r="Y152" s="101"/>
      <c r="Z152" s="101"/>
      <c r="AA152" s="104" t="s">
        <v>102</v>
      </c>
      <c r="AB152" s="104" t="s">
        <v>213</v>
      </c>
      <c r="AC152" s="10"/>
      <c r="AD152" s="10"/>
    </row>
    <row r="153" spans="1:38" s="10" customFormat="1" ht="21.95" customHeight="1">
      <c r="A153" s="101">
        <v>12</v>
      </c>
      <c r="B153" s="101" t="s">
        <v>1635</v>
      </c>
      <c r="C153" s="104" t="s">
        <v>614</v>
      </c>
      <c r="D153" s="104" t="s">
        <v>615</v>
      </c>
      <c r="E153" s="104" t="s">
        <v>577</v>
      </c>
      <c r="F153" s="104" t="s">
        <v>1340</v>
      </c>
      <c r="G153" s="104" t="s">
        <v>1381</v>
      </c>
      <c r="H153" s="104" t="s">
        <v>603</v>
      </c>
      <c r="I153" s="104">
        <v>1978</v>
      </c>
      <c r="J153" s="104"/>
      <c r="K153" s="105">
        <v>6600</v>
      </c>
      <c r="L153" s="104" t="s">
        <v>382</v>
      </c>
      <c r="M153" s="109">
        <v>4950</v>
      </c>
      <c r="N153" s="104">
        <f t="shared" si="30"/>
        <v>25</v>
      </c>
      <c r="O153" s="104">
        <v>18</v>
      </c>
      <c r="P153" s="104">
        <v>2</v>
      </c>
      <c r="Q153" s="104">
        <v>5</v>
      </c>
      <c r="R153" s="104">
        <v>25</v>
      </c>
      <c r="S153" s="113"/>
      <c r="T153" s="113"/>
      <c r="U153" s="113"/>
      <c r="V153" s="104">
        <v>1</v>
      </c>
      <c r="W153" s="104"/>
      <c r="X153" s="101"/>
      <c r="Y153" s="101">
        <v>1</v>
      </c>
      <c r="Z153" s="101">
        <v>6</v>
      </c>
      <c r="AA153" s="104" t="s">
        <v>1189</v>
      </c>
      <c r="AB153" s="104" t="s">
        <v>213</v>
      </c>
    </row>
    <row r="154" spans="1:38" s="10" customFormat="1" ht="21.95" customHeight="1">
      <c r="A154" s="101">
        <v>13</v>
      </c>
      <c r="B154" s="101" t="s">
        <v>1635</v>
      </c>
      <c r="C154" s="104" t="s">
        <v>616</v>
      </c>
      <c r="D154" s="104" t="s">
        <v>617</v>
      </c>
      <c r="E154" s="104" t="s">
        <v>577</v>
      </c>
      <c r="F154" s="104" t="s">
        <v>618</v>
      </c>
      <c r="G154" s="104" t="s">
        <v>1382</v>
      </c>
      <c r="H154" s="104" t="s">
        <v>619</v>
      </c>
      <c r="I154" s="104">
        <v>1978</v>
      </c>
      <c r="J154" s="104"/>
      <c r="K154" s="105">
        <v>2514</v>
      </c>
      <c r="L154" s="104" t="s">
        <v>588</v>
      </c>
      <c r="M154" s="109">
        <v>1214</v>
      </c>
      <c r="N154" s="104">
        <f>O154+P154+Q154</f>
        <v>33</v>
      </c>
      <c r="O154" s="104">
        <v>32</v>
      </c>
      <c r="P154" s="104"/>
      <c r="Q154" s="104">
        <v>1</v>
      </c>
      <c r="R154" s="104">
        <v>36</v>
      </c>
      <c r="S154" s="113"/>
      <c r="T154" s="113"/>
      <c r="U154" s="113"/>
      <c r="V154" s="104">
        <v>1</v>
      </c>
      <c r="W154" s="101"/>
      <c r="X154" s="101"/>
      <c r="Y154" s="101">
        <v>1</v>
      </c>
      <c r="Z154" s="101">
        <v>3</v>
      </c>
      <c r="AA154" s="104" t="s">
        <v>1189</v>
      </c>
      <c r="AB154" s="104" t="s">
        <v>1251</v>
      </c>
    </row>
    <row r="155" spans="1:38" s="17" customFormat="1" ht="21.95" customHeight="1">
      <c r="A155" s="201"/>
      <c r="B155" s="201" t="s">
        <v>1665</v>
      </c>
      <c r="C155" s="201" t="s">
        <v>1651</v>
      </c>
      <c r="D155" s="254"/>
      <c r="E155" s="255"/>
      <c r="F155" s="255"/>
      <c r="G155" s="255"/>
      <c r="H155" s="256"/>
      <c r="I155" s="40"/>
      <c r="J155" s="40"/>
      <c r="K155" s="43">
        <f>SUM(K156:K170)</f>
        <v>40607.119999999995</v>
      </c>
      <c r="L155" s="38"/>
      <c r="M155" s="43">
        <f>SUM(M156:M170)</f>
        <v>47857.33</v>
      </c>
      <c r="N155" s="38">
        <f t="shared" ref="N155:Z155" si="31">SUM(N156:N170)</f>
        <v>1295</v>
      </c>
      <c r="O155" s="38">
        <f>SUM(O156:O170)</f>
        <v>657</v>
      </c>
      <c r="P155" s="38">
        <f t="shared" si="31"/>
        <v>357</v>
      </c>
      <c r="Q155" s="38">
        <f t="shared" si="31"/>
        <v>281</v>
      </c>
      <c r="R155" s="38">
        <f t="shared" si="31"/>
        <v>1785</v>
      </c>
      <c r="S155" s="38">
        <f t="shared" si="31"/>
        <v>4</v>
      </c>
      <c r="T155" s="38">
        <f t="shared" si="31"/>
        <v>0</v>
      </c>
      <c r="U155" s="38">
        <f t="shared" si="31"/>
        <v>4</v>
      </c>
      <c r="V155" s="38">
        <f t="shared" si="31"/>
        <v>33</v>
      </c>
      <c r="W155" s="38">
        <f t="shared" si="31"/>
        <v>9</v>
      </c>
      <c r="X155" s="38">
        <f t="shared" si="31"/>
        <v>427</v>
      </c>
      <c r="Y155" s="38">
        <f t="shared" si="31"/>
        <v>31</v>
      </c>
      <c r="Z155" s="38">
        <f t="shared" si="31"/>
        <v>119</v>
      </c>
      <c r="AA155" s="40" t="s">
        <v>1172</v>
      </c>
      <c r="AB155" s="82" t="s">
        <v>882</v>
      </c>
      <c r="AC155" s="50" t="s">
        <v>870</v>
      </c>
      <c r="AD155" s="16" t="s">
        <v>869</v>
      </c>
      <c r="AE155" s="16" t="s">
        <v>871</v>
      </c>
      <c r="AF155" s="16" t="s">
        <v>944</v>
      </c>
      <c r="AG155" s="16" t="s">
        <v>1700</v>
      </c>
      <c r="AH155" s="16" t="s">
        <v>933</v>
      </c>
      <c r="AI155" s="16" t="s">
        <v>872</v>
      </c>
      <c r="AJ155" s="16" t="s">
        <v>873</v>
      </c>
      <c r="AK155" s="16" t="s">
        <v>874</v>
      </c>
      <c r="AL155" s="16" t="s">
        <v>954</v>
      </c>
    </row>
    <row r="156" spans="1:38" s="10" customFormat="1" ht="21.95" customHeight="1">
      <c r="A156" s="14">
        <v>1</v>
      </c>
      <c r="B156" s="101" t="s">
        <v>1636</v>
      </c>
      <c r="C156" s="104" t="s">
        <v>1109</v>
      </c>
      <c r="D156" s="101" t="s">
        <v>484</v>
      </c>
      <c r="E156" s="101" t="s">
        <v>485</v>
      </c>
      <c r="F156" s="101" t="s">
        <v>486</v>
      </c>
      <c r="G156" s="101" t="s">
        <v>487</v>
      </c>
      <c r="H156" s="101" t="s">
        <v>488</v>
      </c>
      <c r="I156" s="101">
        <v>1977</v>
      </c>
      <c r="J156" s="101" t="s">
        <v>1110</v>
      </c>
      <c r="K156" s="102">
        <v>1572</v>
      </c>
      <c r="L156" s="101" t="s">
        <v>26</v>
      </c>
      <c r="M156" s="105">
        <v>1284</v>
      </c>
      <c r="N156" s="104">
        <f t="shared" ref="N156:N170" si="32">SUM(O156:Q156)</f>
        <v>55</v>
      </c>
      <c r="O156" s="104">
        <v>35</v>
      </c>
      <c r="P156" s="104"/>
      <c r="Q156" s="104">
        <v>20</v>
      </c>
      <c r="R156" s="104">
        <v>48</v>
      </c>
      <c r="S156" s="113"/>
      <c r="T156" s="113"/>
      <c r="U156" s="113"/>
      <c r="V156" s="104">
        <v>1</v>
      </c>
      <c r="W156" s="104"/>
      <c r="X156" s="104"/>
      <c r="Y156" s="104">
        <v>1</v>
      </c>
      <c r="Z156" s="104">
        <v>4</v>
      </c>
      <c r="AA156" s="104" t="s">
        <v>816</v>
      </c>
      <c r="AB156" s="104" t="s">
        <v>220</v>
      </c>
      <c r="AC156" s="50">
        <f>SUM(AD156:AH156)</f>
        <v>15</v>
      </c>
      <c r="AD156" s="16">
        <f>COUNTIF($AA$156:$AA$170,AD155)</f>
        <v>9</v>
      </c>
      <c r="AE156" s="16">
        <f>COUNTIF($AA$156:$AA$170,AE155)</f>
        <v>6</v>
      </c>
      <c r="AF156" s="16">
        <f>COUNTIF($AA$156:$AA$170,AF155)</f>
        <v>0</v>
      </c>
      <c r="AG156" s="16">
        <f>COUNTIF($AA$156:$AA$170,AG155)</f>
        <v>0</v>
      </c>
      <c r="AH156" s="16">
        <f>COUNTIF($AA$156:$AA$170,AH155)</f>
        <v>0</v>
      </c>
      <c r="AI156" s="16">
        <f>COUNTIF($AB$156:$AB$170,AI155)</f>
        <v>8</v>
      </c>
      <c r="AJ156" s="16">
        <f>COUNTIF($AB$156:$AB$170,AJ155)</f>
        <v>5</v>
      </c>
      <c r="AK156" s="16">
        <f t="shared" ref="AK156:AL156" si="33">COUNTIF($AB$156:$AB$170,AK155)</f>
        <v>2</v>
      </c>
      <c r="AL156" s="16">
        <f t="shared" si="33"/>
        <v>0</v>
      </c>
    </row>
    <row r="157" spans="1:38" s="10" customFormat="1" ht="21.95" customHeight="1">
      <c r="A157" s="14">
        <v>2</v>
      </c>
      <c r="B157" s="101" t="s">
        <v>1636</v>
      </c>
      <c r="C157" s="104" t="s">
        <v>489</v>
      </c>
      <c r="D157" s="101" t="s">
        <v>490</v>
      </c>
      <c r="E157" s="101" t="s">
        <v>491</v>
      </c>
      <c r="F157" s="101" t="s">
        <v>492</v>
      </c>
      <c r="G157" s="101" t="s">
        <v>1111</v>
      </c>
      <c r="H157" s="101" t="s">
        <v>493</v>
      </c>
      <c r="I157" s="101">
        <v>1980</v>
      </c>
      <c r="J157" s="101" t="s">
        <v>1112</v>
      </c>
      <c r="K157" s="102">
        <v>1974</v>
      </c>
      <c r="L157" s="101" t="s">
        <v>26</v>
      </c>
      <c r="M157" s="105">
        <v>807</v>
      </c>
      <c r="N157" s="104">
        <f t="shared" si="32"/>
        <v>62</v>
      </c>
      <c r="O157" s="104">
        <v>12</v>
      </c>
      <c r="P157" s="104"/>
      <c r="Q157" s="104">
        <v>50</v>
      </c>
      <c r="R157" s="104">
        <v>12</v>
      </c>
      <c r="S157" s="113"/>
      <c r="T157" s="113"/>
      <c r="U157" s="113"/>
      <c r="V157" s="104">
        <v>2</v>
      </c>
      <c r="W157" s="104">
        <v>1</v>
      </c>
      <c r="X157" s="104">
        <v>4</v>
      </c>
      <c r="Y157" s="104">
        <v>1</v>
      </c>
      <c r="Z157" s="104">
        <v>3</v>
      </c>
      <c r="AA157" s="104" t="s">
        <v>816</v>
      </c>
      <c r="AB157" s="104" t="s">
        <v>213</v>
      </c>
    </row>
    <row r="158" spans="1:38" s="10" customFormat="1" ht="21.95" customHeight="1">
      <c r="A158" s="14">
        <v>3</v>
      </c>
      <c r="B158" s="101" t="s">
        <v>1636</v>
      </c>
      <c r="C158" s="104" t="s">
        <v>494</v>
      </c>
      <c r="D158" s="101" t="s">
        <v>495</v>
      </c>
      <c r="E158" s="101" t="s">
        <v>496</v>
      </c>
      <c r="F158" s="101" t="s">
        <v>1113</v>
      </c>
      <c r="G158" s="101" t="s">
        <v>1595</v>
      </c>
      <c r="H158" s="101" t="s">
        <v>497</v>
      </c>
      <c r="I158" s="101">
        <v>1978</v>
      </c>
      <c r="J158" s="101" t="s">
        <v>1115</v>
      </c>
      <c r="K158" s="102">
        <v>1240</v>
      </c>
      <c r="L158" s="101" t="s">
        <v>149</v>
      </c>
      <c r="M158" s="105">
        <v>612</v>
      </c>
      <c r="N158" s="104">
        <f t="shared" si="32"/>
        <v>50</v>
      </c>
      <c r="O158" s="104">
        <v>13</v>
      </c>
      <c r="P158" s="104">
        <v>37</v>
      </c>
      <c r="Q158" s="104"/>
      <c r="R158" s="104">
        <v>58</v>
      </c>
      <c r="S158" s="113"/>
      <c r="T158" s="113"/>
      <c r="U158" s="113"/>
      <c r="V158" s="104">
        <v>1</v>
      </c>
      <c r="W158" s="104"/>
      <c r="X158" s="104"/>
      <c r="Y158" s="104">
        <v>1</v>
      </c>
      <c r="Z158" s="104">
        <v>4</v>
      </c>
      <c r="AA158" s="104" t="s">
        <v>816</v>
      </c>
      <c r="AB158" s="104" t="s">
        <v>213</v>
      </c>
    </row>
    <row r="159" spans="1:38" s="10" customFormat="1" ht="21.95" customHeight="1">
      <c r="A159" s="14">
        <v>4</v>
      </c>
      <c r="B159" s="101" t="s">
        <v>1636</v>
      </c>
      <c r="C159" s="104" t="s">
        <v>498</v>
      </c>
      <c r="D159" s="101" t="s">
        <v>499</v>
      </c>
      <c r="E159" s="101" t="s">
        <v>500</v>
      </c>
      <c r="F159" s="101" t="s">
        <v>1330</v>
      </c>
      <c r="G159" s="101" t="s">
        <v>502</v>
      </c>
      <c r="H159" s="101" t="s">
        <v>497</v>
      </c>
      <c r="I159" s="101">
        <v>1992</v>
      </c>
      <c r="J159" s="101" t="s">
        <v>1116</v>
      </c>
      <c r="K159" s="102">
        <v>2368</v>
      </c>
      <c r="L159" s="101" t="s">
        <v>310</v>
      </c>
      <c r="M159" s="105">
        <v>5290</v>
      </c>
      <c r="N159" s="104">
        <f t="shared" si="32"/>
        <v>106</v>
      </c>
      <c r="O159" s="104">
        <v>35</v>
      </c>
      <c r="P159" s="189">
        <v>65</v>
      </c>
      <c r="Q159" s="189">
        <v>6</v>
      </c>
      <c r="R159" s="104">
        <v>518</v>
      </c>
      <c r="S159" s="113"/>
      <c r="T159" s="113"/>
      <c r="U159" s="113"/>
      <c r="V159" s="104">
        <v>8</v>
      </c>
      <c r="W159" s="104">
        <v>1</v>
      </c>
      <c r="X159" s="104">
        <v>40</v>
      </c>
      <c r="Y159" s="104">
        <v>6</v>
      </c>
      <c r="Z159" s="104">
        <v>30</v>
      </c>
      <c r="AA159" s="104" t="s">
        <v>816</v>
      </c>
      <c r="AB159" s="104" t="s">
        <v>213</v>
      </c>
    </row>
    <row r="160" spans="1:38" s="10" customFormat="1" ht="21.95" customHeight="1">
      <c r="A160" s="14">
        <v>5</v>
      </c>
      <c r="B160" s="101" t="s">
        <v>1636</v>
      </c>
      <c r="C160" s="104" t="s">
        <v>503</v>
      </c>
      <c r="D160" s="101" t="s">
        <v>504</v>
      </c>
      <c r="E160" s="101" t="s">
        <v>505</v>
      </c>
      <c r="F160" s="101" t="s">
        <v>1117</v>
      </c>
      <c r="G160" s="101" t="s">
        <v>1118</v>
      </c>
      <c r="H160" s="101" t="s">
        <v>506</v>
      </c>
      <c r="I160" s="101">
        <v>1980</v>
      </c>
      <c r="J160" s="101" t="s">
        <v>1119</v>
      </c>
      <c r="K160" s="102">
        <v>1648</v>
      </c>
      <c r="L160" s="101" t="s">
        <v>26</v>
      </c>
      <c r="M160" s="105">
        <v>1203</v>
      </c>
      <c r="N160" s="104">
        <f t="shared" si="32"/>
        <v>70</v>
      </c>
      <c r="O160" s="104">
        <v>22</v>
      </c>
      <c r="P160" s="104">
        <v>3</v>
      </c>
      <c r="Q160" s="104">
        <v>45</v>
      </c>
      <c r="R160" s="104">
        <v>28</v>
      </c>
      <c r="S160" s="113"/>
      <c r="T160" s="113"/>
      <c r="U160" s="113"/>
      <c r="V160" s="104">
        <v>2</v>
      </c>
      <c r="W160" s="104">
        <v>1</v>
      </c>
      <c r="X160" s="104">
        <v>9</v>
      </c>
      <c r="Y160" s="104">
        <v>1</v>
      </c>
      <c r="Z160" s="104">
        <v>5</v>
      </c>
      <c r="AA160" s="104" t="s">
        <v>816</v>
      </c>
      <c r="AB160" s="104" t="s">
        <v>213</v>
      </c>
    </row>
    <row r="161" spans="1:42" s="10" customFormat="1" ht="21.95" customHeight="1">
      <c r="A161" s="14">
        <v>6</v>
      </c>
      <c r="B161" s="101" t="s">
        <v>1636</v>
      </c>
      <c r="C161" s="104" t="s">
        <v>507</v>
      </c>
      <c r="D161" s="101" t="s">
        <v>508</v>
      </c>
      <c r="E161" s="101" t="s">
        <v>509</v>
      </c>
      <c r="F161" s="101" t="s">
        <v>510</v>
      </c>
      <c r="G161" s="101" t="s">
        <v>511</v>
      </c>
      <c r="H161" s="101" t="s">
        <v>512</v>
      </c>
      <c r="I161" s="101">
        <v>1981</v>
      </c>
      <c r="J161" s="101" t="s">
        <v>1120</v>
      </c>
      <c r="K161" s="102">
        <v>1149</v>
      </c>
      <c r="L161" s="101" t="s">
        <v>26</v>
      </c>
      <c r="M161" s="105">
        <v>882</v>
      </c>
      <c r="N161" s="104">
        <f t="shared" si="32"/>
        <v>95</v>
      </c>
      <c r="O161" s="104">
        <v>14</v>
      </c>
      <c r="P161" s="104">
        <v>1</v>
      </c>
      <c r="Q161" s="104">
        <v>80</v>
      </c>
      <c r="R161" s="104">
        <v>18</v>
      </c>
      <c r="S161" s="113"/>
      <c r="T161" s="113"/>
      <c r="U161" s="113"/>
      <c r="V161" s="104">
        <v>2</v>
      </c>
      <c r="W161" s="104">
        <v>1</v>
      </c>
      <c r="X161" s="104">
        <v>10</v>
      </c>
      <c r="Y161" s="104">
        <v>2</v>
      </c>
      <c r="Z161" s="104">
        <v>5</v>
      </c>
      <c r="AA161" s="104" t="s">
        <v>816</v>
      </c>
      <c r="AB161" s="104" t="s">
        <v>213</v>
      </c>
    </row>
    <row r="162" spans="1:42" s="10" customFormat="1" ht="21.95" customHeight="1">
      <c r="A162" s="14">
        <v>7</v>
      </c>
      <c r="B162" s="101" t="s">
        <v>1636</v>
      </c>
      <c r="C162" s="104" t="s">
        <v>513</v>
      </c>
      <c r="D162" s="101" t="s">
        <v>514</v>
      </c>
      <c r="E162" s="101" t="s">
        <v>515</v>
      </c>
      <c r="F162" s="101" t="s">
        <v>516</v>
      </c>
      <c r="G162" s="101" t="s">
        <v>1121</v>
      </c>
      <c r="H162" s="101" t="s">
        <v>517</v>
      </c>
      <c r="I162" s="101">
        <v>1976</v>
      </c>
      <c r="J162" s="101" t="s">
        <v>1122</v>
      </c>
      <c r="K162" s="102">
        <v>1260</v>
      </c>
      <c r="L162" s="101" t="s">
        <v>26</v>
      </c>
      <c r="M162" s="105">
        <v>354</v>
      </c>
      <c r="N162" s="104">
        <f t="shared" si="32"/>
        <v>45</v>
      </c>
      <c r="O162" s="104">
        <v>30</v>
      </c>
      <c r="P162" s="104"/>
      <c r="Q162" s="104">
        <v>15</v>
      </c>
      <c r="R162" s="104">
        <v>48</v>
      </c>
      <c r="S162" s="113"/>
      <c r="T162" s="113"/>
      <c r="U162" s="113"/>
      <c r="V162" s="104">
        <v>1</v>
      </c>
      <c r="W162" s="104"/>
      <c r="X162" s="104"/>
      <c r="Y162" s="104">
        <v>1</v>
      </c>
      <c r="Z162" s="104">
        <v>6</v>
      </c>
      <c r="AA162" s="104" t="s">
        <v>816</v>
      </c>
      <c r="AB162" s="104" t="s">
        <v>213</v>
      </c>
    </row>
    <row r="163" spans="1:42" s="10" customFormat="1" ht="21.95" customHeight="1">
      <c r="A163" s="14">
        <v>8</v>
      </c>
      <c r="B163" s="101" t="s">
        <v>1636</v>
      </c>
      <c r="C163" s="104" t="s">
        <v>518</v>
      </c>
      <c r="D163" s="101" t="s">
        <v>519</v>
      </c>
      <c r="E163" s="101" t="s">
        <v>520</v>
      </c>
      <c r="F163" s="101" t="s">
        <v>521</v>
      </c>
      <c r="G163" s="101" t="s">
        <v>522</v>
      </c>
      <c r="H163" s="101" t="s">
        <v>523</v>
      </c>
      <c r="I163" s="101">
        <v>1996</v>
      </c>
      <c r="J163" s="101" t="s">
        <v>1123</v>
      </c>
      <c r="K163" s="102">
        <v>2647</v>
      </c>
      <c r="L163" s="101" t="s">
        <v>382</v>
      </c>
      <c r="M163" s="105">
        <v>9912</v>
      </c>
      <c r="N163" s="104">
        <f t="shared" si="32"/>
        <v>233</v>
      </c>
      <c r="O163" s="104">
        <v>131</v>
      </c>
      <c r="P163" s="104">
        <v>70</v>
      </c>
      <c r="Q163" s="104">
        <v>32</v>
      </c>
      <c r="R163" s="104">
        <v>130</v>
      </c>
      <c r="S163" s="113">
        <v>1</v>
      </c>
      <c r="T163" s="113"/>
      <c r="U163" s="113"/>
      <c r="V163" s="104">
        <v>11</v>
      </c>
      <c r="W163" s="104">
        <v>1</v>
      </c>
      <c r="X163" s="104">
        <v>84</v>
      </c>
      <c r="Y163" s="104">
        <v>10</v>
      </c>
      <c r="Z163" s="104">
        <v>40</v>
      </c>
      <c r="AA163" s="104" t="s">
        <v>816</v>
      </c>
      <c r="AB163" s="104" t="s">
        <v>213</v>
      </c>
    </row>
    <row r="164" spans="1:42" s="10" customFormat="1" ht="21.95" customHeight="1">
      <c r="A164" s="14">
        <v>9</v>
      </c>
      <c r="B164" s="101" t="s">
        <v>1636</v>
      </c>
      <c r="C164" s="104" t="s">
        <v>524</v>
      </c>
      <c r="D164" s="101" t="s">
        <v>525</v>
      </c>
      <c r="E164" s="101" t="s">
        <v>526</v>
      </c>
      <c r="F164" s="101" t="s">
        <v>1536</v>
      </c>
      <c r="G164" s="101" t="s">
        <v>1537</v>
      </c>
      <c r="H164" s="101" t="s">
        <v>1538</v>
      </c>
      <c r="I164" s="101">
        <v>1975</v>
      </c>
      <c r="J164" s="101" t="s">
        <v>1125</v>
      </c>
      <c r="K164" s="102">
        <v>1586</v>
      </c>
      <c r="L164" s="101" t="s">
        <v>529</v>
      </c>
      <c r="M164" s="105">
        <v>641</v>
      </c>
      <c r="N164" s="104">
        <f t="shared" si="32"/>
        <v>36</v>
      </c>
      <c r="O164" s="104">
        <v>22</v>
      </c>
      <c r="P164" s="104">
        <v>13</v>
      </c>
      <c r="Q164" s="104">
        <v>1</v>
      </c>
      <c r="R164" s="104">
        <v>58</v>
      </c>
      <c r="S164" s="113"/>
      <c r="T164" s="113"/>
      <c r="U164" s="113"/>
      <c r="V164" s="104">
        <v>1</v>
      </c>
      <c r="W164" s="104"/>
      <c r="X164" s="104"/>
      <c r="Y164" s="104">
        <v>1</v>
      </c>
      <c r="Z164" s="104">
        <v>7</v>
      </c>
      <c r="AA164" s="104" t="s">
        <v>816</v>
      </c>
      <c r="AB164" s="104" t="s">
        <v>213</v>
      </c>
    </row>
    <row r="165" spans="1:42" s="10" customFormat="1" ht="21.95" customHeight="1">
      <c r="A165" s="14">
        <v>10</v>
      </c>
      <c r="B165" s="101" t="s">
        <v>1636</v>
      </c>
      <c r="C165" s="104" t="s">
        <v>530</v>
      </c>
      <c r="D165" s="101" t="s">
        <v>531</v>
      </c>
      <c r="E165" s="101" t="s">
        <v>532</v>
      </c>
      <c r="F165" s="101" t="s">
        <v>533</v>
      </c>
      <c r="G165" s="101" t="s">
        <v>1331</v>
      </c>
      <c r="H165" s="101" t="s">
        <v>534</v>
      </c>
      <c r="I165" s="101">
        <v>1975</v>
      </c>
      <c r="J165" s="101" t="s">
        <v>1332</v>
      </c>
      <c r="K165" s="102">
        <v>3992</v>
      </c>
      <c r="L165" s="101" t="s">
        <v>26</v>
      </c>
      <c r="M165" s="105">
        <v>3992</v>
      </c>
      <c r="N165" s="104">
        <f t="shared" si="32"/>
        <v>103</v>
      </c>
      <c r="O165" s="104">
        <v>54</v>
      </c>
      <c r="P165" s="104">
        <v>36</v>
      </c>
      <c r="Q165" s="189">
        <v>13</v>
      </c>
      <c r="R165" s="104">
        <v>90</v>
      </c>
      <c r="S165" s="113">
        <v>1</v>
      </c>
      <c r="T165" s="113"/>
      <c r="U165" s="113">
        <v>2</v>
      </c>
      <c r="V165" s="104">
        <v>2</v>
      </c>
      <c r="W165" s="104">
        <v>1</v>
      </c>
      <c r="X165" s="104">
        <v>15</v>
      </c>
      <c r="Y165" s="104">
        <v>1</v>
      </c>
      <c r="Z165" s="104">
        <v>1</v>
      </c>
      <c r="AA165" s="104" t="s">
        <v>102</v>
      </c>
      <c r="AB165" s="104" t="s">
        <v>218</v>
      </c>
    </row>
    <row r="166" spans="1:42" s="10" customFormat="1" ht="21.95" customHeight="1">
      <c r="A166" s="14">
        <v>11</v>
      </c>
      <c r="B166" s="101" t="s">
        <v>1636</v>
      </c>
      <c r="C166" s="104" t="s">
        <v>535</v>
      </c>
      <c r="D166" s="101" t="s">
        <v>536</v>
      </c>
      <c r="E166" s="101" t="s">
        <v>537</v>
      </c>
      <c r="F166" s="101" t="s">
        <v>538</v>
      </c>
      <c r="G166" s="101" t="s">
        <v>539</v>
      </c>
      <c r="H166" s="101" t="s">
        <v>528</v>
      </c>
      <c r="I166" s="101">
        <v>1960</v>
      </c>
      <c r="J166" s="101" t="s">
        <v>1333</v>
      </c>
      <c r="K166" s="102">
        <v>3500</v>
      </c>
      <c r="L166" s="101" t="s">
        <v>310</v>
      </c>
      <c r="M166" s="105">
        <v>3500</v>
      </c>
      <c r="N166" s="104">
        <f t="shared" si="32"/>
        <v>98</v>
      </c>
      <c r="O166" s="104">
        <v>30</v>
      </c>
      <c r="P166" s="104">
        <v>68</v>
      </c>
      <c r="Q166" s="104"/>
      <c r="R166" s="104">
        <v>160</v>
      </c>
      <c r="S166" s="113"/>
      <c r="T166" s="113"/>
      <c r="U166" s="113"/>
      <c r="V166" s="104">
        <v>0</v>
      </c>
      <c r="W166" s="104">
        <v>1</v>
      </c>
      <c r="X166" s="104">
        <v>61</v>
      </c>
      <c r="Y166" s="104">
        <v>0</v>
      </c>
      <c r="Z166" s="104">
        <v>0</v>
      </c>
      <c r="AA166" s="104" t="s">
        <v>102</v>
      </c>
      <c r="AB166" s="104" t="s">
        <v>218</v>
      </c>
    </row>
    <row r="167" spans="1:42" s="10" customFormat="1" ht="21.95" customHeight="1">
      <c r="A167" s="14">
        <v>12</v>
      </c>
      <c r="B167" s="101" t="s">
        <v>1636</v>
      </c>
      <c r="C167" s="104" t="s">
        <v>540</v>
      </c>
      <c r="D167" s="101" t="s">
        <v>541</v>
      </c>
      <c r="E167" s="101" t="s">
        <v>542</v>
      </c>
      <c r="F167" s="101" t="s">
        <v>543</v>
      </c>
      <c r="G167" s="101" t="s">
        <v>544</v>
      </c>
      <c r="H167" s="101" t="s">
        <v>497</v>
      </c>
      <c r="I167" s="101">
        <v>1979</v>
      </c>
      <c r="J167" s="101" t="s">
        <v>1334</v>
      </c>
      <c r="K167" s="102">
        <v>1089</v>
      </c>
      <c r="L167" s="101" t="s">
        <v>310</v>
      </c>
      <c r="M167" s="105">
        <v>587</v>
      </c>
      <c r="N167" s="104">
        <f t="shared" si="32"/>
        <v>49</v>
      </c>
      <c r="O167" s="104">
        <v>39</v>
      </c>
      <c r="P167" s="104"/>
      <c r="Q167" s="104">
        <v>10</v>
      </c>
      <c r="R167" s="104">
        <v>52</v>
      </c>
      <c r="S167" s="113">
        <v>1</v>
      </c>
      <c r="T167" s="113"/>
      <c r="U167" s="113"/>
      <c r="V167" s="104">
        <v>2</v>
      </c>
      <c r="W167" s="104"/>
      <c r="X167" s="104"/>
      <c r="Y167" s="104">
        <v>2</v>
      </c>
      <c r="Z167" s="104">
        <v>4</v>
      </c>
      <c r="AA167" s="104" t="s">
        <v>102</v>
      </c>
      <c r="AB167" s="104" t="s">
        <v>220</v>
      </c>
    </row>
    <row r="168" spans="1:42" s="10" customFormat="1" ht="21.95" customHeight="1">
      <c r="A168" s="14">
        <v>13</v>
      </c>
      <c r="B168" s="101" t="s">
        <v>1636</v>
      </c>
      <c r="C168" s="104" t="s">
        <v>545</v>
      </c>
      <c r="D168" s="101" t="s">
        <v>546</v>
      </c>
      <c r="E168" s="101" t="s">
        <v>547</v>
      </c>
      <c r="F168" s="101" t="s">
        <v>1520</v>
      </c>
      <c r="G168" s="101" t="s">
        <v>1596</v>
      </c>
      <c r="H168" s="101" t="s">
        <v>528</v>
      </c>
      <c r="I168" s="101">
        <v>1988</v>
      </c>
      <c r="J168" s="101" t="s">
        <v>1335</v>
      </c>
      <c r="K168" s="102">
        <v>5062</v>
      </c>
      <c r="L168" s="101" t="s">
        <v>310</v>
      </c>
      <c r="M168" s="102">
        <v>4978</v>
      </c>
      <c r="N168" s="101">
        <f t="shared" si="32"/>
        <v>40</v>
      </c>
      <c r="O168" s="101">
        <v>15</v>
      </c>
      <c r="P168" s="101">
        <v>22</v>
      </c>
      <c r="Q168" s="101">
        <v>3</v>
      </c>
      <c r="R168" s="101">
        <v>55</v>
      </c>
      <c r="S168" s="113"/>
      <c r="T168" s="113"/>
      <c r="U168" s="113"/>
      <c r="V168" s="104">
        <v>0</v>
      </c>
      <c r="W168" s="104"/>
      <c r="X168" s="104"/>
      <c r="Y168" s="104">
        <v>0</v>
      </c>
      <c r="Z168" s="104">
        <v>0</v>
      </c>
      <c r="AA168" s="101" t="s">
        <v>102</v>
      </c>
      <c r="AB168" s="101" t="s">
        <v>218</v>
      </c>
    </row>
    <row r="169" spans="1:42" s="11" customFormat="1" ht="21.95" customHeight="1">
      <c r="A169" s="101">
        <v>14</v>
      </c>
      <c r="B169" s="101" t="s">
        <v>1636</v>
      </c>
      <c r="C169" s="104" t="s">
        <v>548</v>
      </c>
      <c r="D169" s="101" t="s">
        <v>549</v>
      </c>
      <c r="E169" s="101" t="s">
        <v>550</v>
      </c>
      <c r="F169" s="101" t="s">
        <v>551</v>
      </c>
      <c r="G169" s="101" t="s">
        <v>1416</v>
      </c>
      <c r="H169" s="101" t="s">
        <v>528</v>
      </c>
      <c r="I169" s="101">
        <v>1977</v>
      </c>
      <c r="J169" s="101" t="s">
        <v>1417</v>
      </c>
      <c r="K169" s="102">
        <v>3426.12</v>
      </c>
      <c r="L169" s="101" t="s">
        <v>310</v>
      </c>
      <c r="M169" s="102">
        <v>8177.96</v>
      </c>
      <c r="N169" s="101">
        <f>SUM(O169:Q169)</f>
        <v>103</v>
      </c>
      <c r="O169" s="188">
        <v>55</v>
      </c>
      <c r="P169" s="188">
        <v>42</v>
      </c>
      <c r="Q169" s="188">
        <v>6</v>
      </c>
      <c r="R169" s="101">
        <v>230</v>
      </c>
      <c r="S169" s="113"/>
      <c r="T169" s="113"/>
      <c r="U169" s="113">
        <v>2</v>
      </c>
      <c r="V169" s="104">
        <v>0</v>
      </c>
      <c r="W169" s="104">
        <v>1</v>
      </c>
      <c r="X169" s="104">
        <v>144</v>
      </c>
      <c r="Y169" s="104">
        <v>2</v>
      </c>
      <c r="Z169" s="104">
        <v>4</v>
      </c>
      <c r="AA169" s="101" t="s">
        <v>102</v>
      </c>
      <c r="AB169" s="101" t="s">
        <v>218</v>
      </c>
      <c r="AC169" s="10"/>
      <c r="AD169" s="10"/>
    </row>
    <row r="170" spans="1:42" s="11" customFormat="1" ht="21.95" customHeight="1">
      <c r="A170" s="14">
        <v>15</v>
      </c>
      <c r="B170" s="101" t="s">
        <v>1636</v>
      </c>
      <c r="C170" s="104" t="s">
        <v>552</v>
      </c>
      <c r="D170" s="101" t="s">
        <v>1336</v>
      </c>
      <c r="E170" s="101" t="s">
        <v>553</v>
      </c>
      <c r="F170" s="101" t="s">
        <v>1337</v>
      </c>
      <c r="G170" s="101" t="s">
        <v>1597</v>
      </c>
      <c r="H170" s="101" t="s">
        <v>528</v>
      </c>
      <c r="I170" s="101">
        <v>1973</v>
      </c>
      <c r="J170" s="101" t="s">
        <v>1338</v>
      </c>
      <c r="K170" s="102">
        <v>8094</v>
      </c>
      <c r="L170" s="101" t="s">
        <v>149</v>
      </c>
      <c r="M170" s="102">
        <v>5637.37</v>
      </c>
      <c r="N170" s="101">
        <f t="shared" si="32"/>
        <v>150</v>
      </c>
      <c r="O170" s="101">
        <v>150</v>
      </c>
      <c r="P170" s="101"/>
      <c r="Q170" s="101"/>
      <c r="R170" s="101">
        <v>280</v>
      </c>
      <c r="S170" s="113">
        <v>1</v>
      </c>
      <c r="T170" s="113"/>
      <c r="U170" s="113"/>
      <c r="V170" s="104">
        <v>0</v>
      </c>
      <c r="W170" s="104">
        <v>1</v>
      </c>
      <c r="X170" s="104">
        <v>60</v>
      </c>
      <c r="Y170" s="104">
        <v>2</v>
      </c>
      <c r="Z170" s="104">
        <v>6</v>
      </c>
      <c r="AA170" s="101" t="s">
        <v>102</v>
      </c>
      <c r="AB170" s="101" t="s">
        <v>218</v>
      </c>
      <c r="AC170" s="10"/>
      <c r="AD170" s="10"/>
    </row>
    <row r="171" spans="1:42" s="55" customFormat="1" ht="21.95" customHeight="1">
      <c r="A171" s="201"/>
      <c r="B171" s="201" t="s">
        <v>1666</v>
      </c>
      <c r="C171" s="201" t="s">
        <v>1652</v>
      </c>
      <c r="D171" s="273"/>
      <c r="E171" s="274"/>
      <c r="F171" s="274"/>
      <c r="G171" s="274"/>
      <c r="H171" s="275"/>
      <c r="I171" s="53"/>
      <c r="J171" s="53"/>
      <c r="K171" s="43">
        <f>SUM(K172:K181)</f>
        <v>35718</v>
      </c>
      <c r="L171" s="54"/>
      <c r="M171" s="43">
        <f t="shared" ref="M171:Z171" si="34">SUM(M172:M181)</f>
        <v>34431</v>
      </c>
      <c r="N171" s="54">
        <f t="shared" si="34"/>
        <v>928</v>
      </c>
      <c r="O171" s="54">
        <f t="shared" si="34"/>
        <v>259</v>
      </c>
      <c r="P171" s="54">
        <f t="shared" si="34"/>
        <v>550</v>
      </c>
      <c r="Q171" s="54">
        <f t="shared" si="34"/>
        <v>119</v>
      </c>
      <c r="R171" s="54">
        <f t="shared" si="34"/>
        <v>987</v>
      </c>
      <c r="S171" s="54">
        <f t="shared" si="34"/>
        <v>0</v>
      </c>
      <c r="T171" s="54">
        <f t="shared" si="34"/>
        <v>2</v>
      </c>
      <c r="U171" s="54">
        <f t="shared" si="34"/>
        <v>0</v>
      </c>
      <c r="V171" s="54">
        <f>SUM(V172:V181)</f>
        <v>14</v>
      </c>
      <c r="W171" s="54">
        <f t="shared" si="34"/>
        <v>4</v>
      </c>
      <c r="X171" s="54">
        <f t="shared" si="34"/>
        <v>246</v>
      </c>
      <c r="Y171" s="54">
        <f t="shared" si="34"/>
        <v>13</v>
      </c>
      <c r="Z171" s="54">
        <f t="shared" si="34"/>
        <v>49</v>
      </c>
      <c r="AA171" s="53" t="s">
        <v>1242</v>
      </c>
      <c r="AB171" s="82" t="s">
        <v>1241</v>
      </c>
      <c r="AC171" s="50" t="s">
        <v>289</v>
      </c>
      <c r="AD171" s="16" t="s">
        <v>816</v>
      </c>
      <c r="AE171" s="16" t="s">
        <v>287</v>
      </c>
      <c r="AF171" s="16" t="s">
        <v>944</v>
      </c>
      <c r="AG171" s="16" t="s">
        <v>1700</v>
      </c>
      <c r="AH171" s="16" t="s">
        <v>933</v>
      </c>
      <c r="AI171" s="16" t="s">
        <v>862</v>
      </c>
      <c r="AJ171" s="16" t="s">
        <v>863</v>
      </c>
      <c r="AK171" s="16" t="s">
        <v>864</v>
      </c>
      <c r="AL171" s="16" t="s">
        <v>952</v>
      </c>
    </row>
    <row r="172" spans="1:42" s="29" customFormat="1" ht="21.95" customHeight="1">
      <c r="A172" s="14">
        <v>1</v>
      </c>
      <c r="B172" s="101" t="s">
        <v>1637</v>
      </c>
      <c r="C172" s="166" t="s">
        <v>1010</v>
      </c>
      <c r="D172" s="166" t="s">
        <v>1011</v>
      </c>
      <c r="E172" s="166" t="s">
        <v>1012</v>
      </c>
      <c r="F172" s="166" t="s">
        <v>1013</v>
      </c>
      <c r="G172" s="166" t="s">
        <v>1606</v>
      </c>
      <c r="H172" s="166" t="s">
        <v>1015</v>
      </c>
      <c r="I172" s="101">
        <v>1981</v>
      </c>
      <c r="J172" s="101" t="s">
        <v>1016</v>
      </c>
      <c r="K172" s="102">
        <v>1805</v>
      </c>
      <c r="L172" s="101" t="s">
        <v>1017</v>
      </c>
      <c r="M172" s="102">
        <v>2347</v>
      </c>
      <c r="N172" s="101">
        <f t="shared" ref="N172:N177" si="35">SUM(O172:Q172)</f>
        <v>72</v>
      </c>
      <c r="O172" s="101">
        <v>27</v>
      </c>
      <c r="P172" s="101">
        <v>20</v>
      </c>
      <c r="Q172" s="101">
        <v>25</v>
      </c>
      <c r="R172" s="101">
        <v>47</v>
      </c>
      <c r="S172" s="101"/>
      <c r="T172" s="101">
        <v>1</v>
      </c>
      <c r="U172" s="101"/>
      <c r="V172" s="101">
        <v>4</v>
      </c>
      <c r="W172" s="104">
        <v>1</v>
      </c>
      <c r="X172" s="104">
        <v>25</v>
      </c>
      <c r="Y172" s="101">
        <v>2</v>
      </c>
      <c r="Z172" s="101">
        <v>15</v>
      </c>
      <c r="AA172" s="101" t="s">
        <v>816</v>
      </c>
      <c r="AB172" s="107" t="s">
        <v>862</v>
      </c>
      <c r="AC172" s="50">
        <f>SUM(AD172:AH172)</f>
        <v>10</v>
      </c>
      <c r="AD172" s="16">
        <f>COUNTIF($AA$172:$AA$181,AD171)</f>
        <v>5</v>
      </c>
      <c r="AE172" s="16">
        <f t="shared" ref="AE172:AH172" si="36">COUNTIF($AA$172:$AA$181,AE171)</f>
        <v>3</v>
      </c>
      <c r="AF172" s="16">
        <f>COUNTIF($AA$172:$AA$181,AF171)</f>
        <v>2</v>
      </c>
      <c r="AG172" s="16">
        <f>COUNTIF($AA$172:$AA$181,AG171)</f>
        <v>0</v>
      </c>
      <c r="AH172" s="16">
        <f t="shared" si="36"/>
        <v>0</v>
      </c>
      <c r="AI172" s="16">
        <f>COUNTIF($AB$172:$AB$181,AI171)</f>
        <v>5</v>
      </c>
      <c r="AJ172" s="16">
        <f t="shared" ref="AJ172:AL172" si="37">COUNTIF($AB$172:$AB$181,AJ171)</f>
        <v>4</v>
      </c>
      <c r="AK172" s="16">
        <f t="shared" si="37"/>
        <v>1</v>
      </c>
      <c r="AL172" s="16">
        <f t="shared" si="37"/>
        <v>0</v>
      </c>
      <c r="AM172" s="28"/>
      <c r="AN172" s="28"/>
      <c r="AO172" s="28"/>
      <c r="AP172" s="28"/>
    </row>
    <row r="173" spans="1:42" s="29" customFormat="1" ht="21.95" customHeight="1">
      <c r="A173" s="14">
        <v>2</v>
      </c>
      <c r="B173" s="101" t="s">
        <v>1637</v>
      </c>
      <c r="C173" s="166" t="s">
        <v>1018</v>
      </c>
      <c r="D173" s="166" t="s">
        <v>1019</v>
      </c>
      <c r="E173" s="166" t="s">
        <v>1020</v>
      </c>
      <c r="F173" s="166" t="s">
        <v>1021</v>
      </c>
      <c r="G173" s="166" t="s">
        <v>1022</v>
      </c>
      <c r="H173" s="166" t="s">
        <v>1015</v>
      </c>
      <c r="I173" s="101">
        <v>1979</v>
      </c>
      <c r="J173" s="101" t="s">
        <v>1023</v>
      </c>
      <c r="K173" s="102">
        <v>978</v>
      </c>
      <c r="L173" s="101" t="s">
        <v>1024</v>
      </c>
      <c r="M173" s="102">
        <v>2178</v>
      </c>
      <c r="N173" s="101">
        <f t="shared" si="35"/>
        <v>40</v>
      </c>
      <c r="O173" s="101">
        <v>17</v>
      </c>
      <c r="P173" s="101">
        <v>2</v>
      </c>
      <c r="Q173" s="101">
        <v>21</v>
      </c>
      <c r="R173" s="101">
        <v>19</v>
      </c>
      <c r="S173" s="101"/>
      <c r="T173" s="101"/>
      <c r="U173" s="101"/>
      <c r="V173" s="101">
        <v>1</v>
      </c>
      <c r="W173" s="104"/>
      <c r="X173" s="104"/>
      <c r="Y173" s="101">
        <v>1</v>
      </c>
      <c r="Z173" s="101">
        <v>6</v>
      </c>
      <c r="AA173" s="101" t="s">
        <v>816</v>
      </c>
      <c r="AB173" s="107" t="s">
        <v>862</v>
      </c>
      <c r="AC173" s="10"/>
      <c r="AD173" s="10"/>
      <c r="AE173" s="168"/>
      <c r="AF173" s="168"/>
      <c r="AG173" s="168"/>
      <c r="AH173" s="168"/>
      <c r="AI173" s="168"/>
      <c r="AJ173" s="168"/>
      <c r="AK173" s="168"/>
      <c r="AL173" s="168"/>
      <c r="AM173" s="28"/>
      <c r="AN173" s="28"/>
      <c r="AO173" s="28"/>
      <c r="AP173" s="28"/>
    </row>
    <row r="174" spans="1:42" s="29" customFormat="1" ht="21.95" customHeight="1">
      <c r="A174" s="14">
        <v>3</v>
      </c>
      <c r="B174" s="101" t="s">
        <v>1637</v>
      </c>
      <c r="C174" s="166" t="s">
        <v>1025</v>
      </c>
      <c r="D174" s="166" t="s">
        <v>1026</v>
      </c>
      <c r="E174" s="166" t="s">
        <v>1027</v>
      </c>
      <c r="F174" s="166" t="s">
        <v>1028</v>
      </c>
      <c r="G174" s="166" t="s">
        <v>1607</v>
      </c>
      <c r="H174" s="166" t="s">
        <v>1030</v>
      </c>
      <c r="I174" s="101">
        <v>1978</v>
      </c>
      <c r="J174" s="101" t="s">
        <v>1031</v>
      </c>
      <c r="K174" s="102">
        <v>924</v>
      </c>
      <c r="L174" s="101" t="s">
        <v>1032</v>
      </c>
      <c r="M174" s="102">
        <v>945</v>
      </c>
      <c r="N174" s="101">
        <f t="shared" si="35"/>
        <v>26</v>
      </c>
      <c r="O174" s="101">
        <v>7</v>
      </c>
      <c r="P174" s="166">
        <v>16</v>
      </c>
      <c r="Q174" s="101">
        <v>3</v>
      </c>
      <c r="R174" s="101">
        <v>18</v>
      </c>
      <c r="S174" s="101"/>
      <c r="T174" s="101"/>
      <c r="U174" s="101"/>
      <c r="V174" s="101">
        <v>2</v>
      </c>
      <c r="W174" s="104"/>
      <c r="X174" s="104"/>
      <c r="Y174" s="101">
        <v>2</v>
      </c>
      <c r="Z174" s="101">
        <v>3</v>
      </c>
      <c r="AA174" s="101" t="s">
        <v>816</v>
      </c>
      <c r="AB174" s="107" t="s">
        <v>862</v>
      </c>
      <c r="AC174" s="10"/>
      <c r="AD174" s="10"/>
      <c r="AE174" s="169"/>
      <c r="AF174" s="169"/>
      <c r="AG174" s="169"/>
      <c r="AH174" s="169"/>
      <c r="AI174" s="169"/>
      <c r="AJ174" s="169"/>
      <c r="AK174" s="169"/>
      <c r="AL174" s="169"/>
      <c r="AM174" s="30"/>
      <c r="AN174" s="31"/>
      <c r="AO174" s="31"/>
      <c r="AP174" s="30"/>
    </row>
    <row r="175" spans="1:42" s="29" customFormat="1" ht="21.95" customHeight="1">
      <c r="A175" s="14">
        <v>4</v>
      </c>
      <c r="B175" s="101" t="s">
        <v>1637</v>
      </c>
      <c r="C175" s="166" t="s">
        <v>1033</v>
      </c>
      <c r="D175" s="166" t="s">
        <v>1034</v>
      </c>
      <c r="E175" s="166" t="s">
        <v>1035</v>
      </c>
      <c r="F175" s="166" t="s">
        <v>1608</v>
      </c>
      <c r="G175" s="166" t="s">
        <v>1609</v>
      </c>
      <c r="H175" s="166" t="s">
        <v>1015</v>
      </c>
      <c r="I175" s="101">
        <v>1974</v>
      </c>
      <c r="J175" s="101" t="s">
        <v>1037</v>
      </c>
      <c r="K175" s="102">
        <v>1651</v>
      </c>
      <c r="L175" s="101" t="s">
        <v>1032</v>
      </c>
      <c r="M175" s="102">
        <v>1053</v>
      </c>
      <c r="N175" s="101">
        <f t="shared" si="35"/>
        <v>52</v>
      </c>
      <c r="O175" s="101">
        <v>20</v>
      </c>
      <c r="P175" s="166">
        <v>22</v>
      </c>
      <c r="Q175" s="101">
        <v>10</v>
      </c>
      <c r="R175" s="101">
        <v>57</v>
      </c>
      <c r="S175" s="101"/>
      <c r="T175" s="101"/>
      <c r="U175" s="101"/>
      <c r="V175" s="101">
        <v>2</v>
      </c>
      <c r="W175" s="104"/>
      <c r="X175" s="104"/>
      <c r="Y175" s="101">
        <v>2</v>
      </c>
      <c r="Z175" s="101">
        <v>7</v>
      </c>
      <c r="AA175" s="101" t="s">
        <v>816</v>
      </c>
      <c r="AB175" s="107" t="s">
        <v>862</v>
      </c>
      <c r="AC175" s="10"/>
      <c r="AD175" s="10"/>
      <c r="AE175" s="169"/>
      <c r="AF175" s="169"/>
      <c r="AG175" s="169"/>
      <c r="AH175" s="169"/>
      <c r="AI175" s="169"/>
      <c r="AJ175" s="169"/>
      <c r="AK175" s="169"/>
      <c r="AL175" s="169"/>
      <c r="AM175" s="30"/>
      <c r="AN175" s="31"/>
      <c r="AO175" s="31"/>
      <c r="AP175" s="30"/>
    </row>
    <row r="176" spans="1:42" s="29" customFormat="1" ht="21.95" customHeight="1">
      <c r="A176" s="14">
        <v>5</v>
      </c>
      <c r="B176" s="101" t="s">
        <v>1637</v>
      </c>
      <c r="C176" s="166" t="s">
        <v>1038</v>
      </c>
      <c r="D176" s="166" t="s">
        <v>1039</v>
      </c>
      <c r="E176" s="166" t="s">
        <v>1040</v>
      </c>
      <c r="F176" s="166" t="s">
        <v>1041</v>
      </c>
      <c r="G176" s="166" t="s">
        <v>1042</v>
      </c>
      <c r="H176" s="166" t="s">
        <v>1030</v>
      </c>
      <c r="I176" s="101">
        <v>1981</v>
      </c>
      <c r="J176" s="101" t="s">
        <v>1043</v>
      </c>
      <c r="K176" s="102">
        <v>4355</v>
      </c>
      <c r="L176" s="101" t="s">
        <v>1017</v>
      </c>
      <c r="M176" s="102">
        <v>4266</v>
      </c>
      <c r="N176" s="101">
        <f t="shared" si="35"/>
        <v>102</v>
      </c>
      <c r="O176" s="101">
        <v>40</v>
      </c>
      <c r="P176" s="101">
        <v>57</v>
      </c>
      <c r="Q176" s="101">
        <v>5</v>
      </c>
      <c r="R176" s="101">
        <v>102</v>
      </c>
      <c r="S176" s="101"/>
      <c r="T176" s="101"/>
      <c r="U176" s="101"/>
      <c r="V176" s="101">
        <v>4</v>
      </c>
      <c r="W176" s="104">
        <v>2</v>
      </c>
      <c r="X176" s="104">
        <v>76</v>
      </c>
      <c r="Y176" s="101">
        <v>2</v>
      </c>
      <c r="Z176" s="101">
        <v>7</v>
      </c>
      <c r="AA176" s="101" t="s">
        <v>816</v>
      </c>
      <c r="AB176" s="107" t="s">
        <v>862</v>
      </c>
      <c r="AC176" s="10"/>
      <c r="AD176" s="10"/>
      <c r="AE176" s="168"/>
      <c r="AF176" s="168"/>
      <c r="AG176" s="168"/>
      <c r="AH176" s="168"/>
      <c r="AI176" s="168"/>
      <c r="AJ176" s="168"/>
      <c r="AK176" s="168"/>
      <c r="AL176" s="168"/>
      <c r="AM176" s="28"/>
      <c r="AN176" s="28"/>
      <c r="AO176" s="28"/>
      <c r="AP176" s="28"/>
    </row>
    <row r="177" spans="1:38" s="29" customFormat="1" ht="21.95" customHeight="1">
      <c r="A177" s="14">
        <v>6</v>
      </c>
      <c r="B177" s="101" t="s">
        <v>1637</v>
      </c>
      <c r="C177" s="166" t="s">
        <v>1289</v>
      </c>
      <c r="D177" s="166" t="s">
        <v>1290</v>
      </c>
      <c r="E177" s="166" t="s">
        <v>1291</v>
      </c>
      <c r="F177" s="166" t="s">
        <v>1292</v>
      </c>
      <c r="G177" s="217" t="s">
        <v>1675</v>
      </c>
      <c r="H177" s="166" t="s">
        <v>1293</v>
      </c>
      <c r="I177" s="101">
        <v>1979</v>
      </c>
      <c r="J177" s="101" t="s">
        <v>1294</v>
      </c>
      <c r="K177" s="102">
        <v>5700</v>
      </c>
      <c r="L177" s="101" t="s">
        <v>1017</v>
      </c>
      <c r="M177" s="102">
        <v>3192</v>
      </c>
      <c r="N177" s="101">
        <f t="shared" si="35"/>
        <v>162</v>
      </c>
      <c r="O177" s="101">
        <v>101</v>
      </c>
      <c r="P177" s="101">
        <v>35</v>
      </c>
      <c r="Q177" s="101">
        <v>26</v>
      </c>
      <c r="R177" s="101">
        <v>103</v>
      </c>
      <c r="S177" s="101"/>
      <c r="T177" s="101"/>
      <c r="U177" s="101"/>
      <c r="V177" s="188">
        <v>0</v>
      </c>
      <c r="W177" s="189" t="s">
        <v>1295</v>
      </c>
      <c r="X177" s="189" t="s">
        <v>1295</v>
      </c>
      <c r="Y177" s="188">
        <v>3</v>
      </c>
      <c r="Z177" s="188">
        <v>9</v>
      </c>
      <c r="AA177" s="101" t="s">
        <v>1254</v>
      </c>
      <c r="AB177" s="107" t="s">
        <v>864</v>
      </c>
      <c r="AC177" s="10"/>
      <c r="AD177" s="10"/>
      <c r="AE177" s="170"/>
      <c r="AF177" s="170"/>
      <c r="AG177" s="170"/>
      <c r="AH177" s="170"/>
      <c r="AI177" s="170"/>
      <c r="AJ177" s="170"/>
      <c r="AK177" s="170"/>
      <c r="AL177" s="170"/>
    </row>
    <row r="178" spans="1:38" s="29" customFormat="1" ht="21.95" customHeight="1">
      <c r="A178" s="14">
        <v>7</v>
      </c>
      <c r="B178" s="101" t="s">
        <v>1637</v>
      </c>
      <c r="C178" s="166" t="s">
        <v>1296</v>
      </c>
      <c r="D178" s="166" t="s">
        <v>1297</v>
      </c>
      <c r="E178" s="166" t="s">
        <v>1298</v>
      </c>
      <c r="F178" s="166" t="s">
        <v>1299</v>
      </c>
      <c r="G178" s="166" t="s">
        <v>1610</v>
      </c>
      <c r="H178" s="166" t="s">
        <v>1300</v>
      </c>
      <c r="I178" s="101">
        <v>1980</v>
      </c>
      <c r="J178" s="101" t="s">
        <v>1301</v>
      </c>
      <c r="K178" s="102">
        <v>6757</v>
      </c>
      <c r="L178" s="101" t="s">
        <v>1302</v>
      </c>
      <c r="M178" s="102">
        <v>3159</v>
      </c>
      <c r="N178" s="101">
        <f>SUM(O178:Q178)</f>
        <v>174</v>
      </c>
      <c r="O178" s="101">
        <v>12</v>
      </c>
      <c r="P178" s="101">
        <v>155</v>
      </c>
      <c r="Q178" s="101">
        <v>7</v>
      </c>
      <c r="R178" s="101">
        <v>268</v>
      </c>
      <c r="S178" s="101"/>
      <c r="T178" s="101">
        <v>1</v>
      </c>
      <c r="U178" s="101"/>
      <c r="V178" s="101">
        <v>1</v>
      </c>
      <c r="W178" s="104">
        <v>1</v>
      </c>
      <c r="X178" s="104">
        <v>145</v>
      </c>
      <c r="Y178" s="101">
        <v>1</v>
      </c>
      <c r="Z178" s="101">
        <v>2</v>
      </c>
      <c r="AA178" s="101" t="s">
        <v>1303</v>
      </c>
      <c r="AB178" s="107" t="s">
        <v>863</v>
      </c>
      <c r="AC178" s="10"/>
      <c r="AD178" s="10"/>
      <c r="AE178" s="170"/>
      <c r="AF178" s="170"/>
      <c r="AG178" s="170"/>
      <c r="AH178" s="170"/>
      <c r="AI178" s="170"/>
      <c r="AJ178" s="170"/>
      <c r="AK178" s="170"/>
      <c r="AL178" s="170"/>
    </row>
    <row r="179" spans="1:38" s="29" customFormat="1" ht="21.95" customHeight="1">
      <c r="A179" s="14">
        <v>8</v>
      </c>
      <c r="B179" s="101" t="s">
        <v>1637</v>
      </c>
      <c r="C179" s="166" t="s">
        <v>1304</v>
      </c>
      <c r="D179" s="166" t="s">
        <v>1611</v>
      </c>
      <c r="E179" s="166" t="s">
        <v>1305</v>
      </c>
      <c r="F179" s="166" t="s">
        <v>1612</v>
      </c>
      <c r="G179" s="166" t="s">
        <v>1613</v>
      </c>
      <c r="H179" s="166" t="s">
        <v>1306</v>
      </c>
      <c r="I179" s="101">
        <v>1968</v>
      </c>
      <c r="J179" s="101" t="s">
        <v>1307</v>
      </c>
      <c r="K179" s="102">
        <v>8455</v>
      </c>
      <c r="L179" s="101" t="s">
        <v>1302</v>
      </c>
      <c r="M179" s="102">
        <v>7324</v>
      </c>
      <c r="N179" s="101">
        <f>SUM(O179:Q179)</f>
        <v>162</v>
      </c>
      <c r="O179" s="101">
        <v>30</v>
      </c>
      <c r="P179" s="101">
        <v>122</v>
      </c>
      <c r="Q179" s="101">
        <v>10</v>
      </c>
      <c r="R179" s="101">
        <v>180</v>
      </c>
      <c r="S179" s="101"/>
      <c r="T179" s="101"/>
      <c r="U179" s="101"/>
      <c r="V179" s="101"/>
      <c r="W179" s="104"/>
      <c r="X179" s="104"/>
      <c r="Y179" s="101"/>
      <c r="Z179" s="101"/>
      <c r="AA179" s="101" t="s">
        <v>1303</v>
      </c>
      <c r="AB179" s="107" t="s">
        <v>863</v>
      </c>
      <c r="AC179" s="10"/>
      <c r="AD179" s="10"/>
      <c r="AE179" s="170"/>
      <c r="AF179" s="170"/>
      <c r="AG179" s="170"/>
      <c r="AH179" s="170"/>
      <c r="AI179" s="170"/>
      <c r="AJ179" s="170"/>
      <c r="AK179" s="170"/>
      <c r="AL179" s="170"/>
    </row>
    <row r="180" spans="1:38" s="29" customFormat="1" ht="21.95" customHeight="1">
      <c r="A180" s="32">
        <v>9</v>
      </c>
      <c r="B180" s="101" t="s">
        <v>1637</v>
      </c>
      <c r="C180" s="166" t="s">
        <v>1308</v>
      </c>
      <c r="D180" s="166" t="s">
        <v>1309</v>
      </c>
      <c r="E180" s="211" t="s">
        <v>1310</v>
      </c>
      <c r="F180" s="166" t="s">
        <v>1311</v>
      </c>
      <c r="G180" s="212" t="s">
        <v>1312</v>
      </c>
      <c r="H180" s="166" t="s">
        <v>1313</v>
      </c>
      <c r="I180" s="101">
        <v>2019</v>
      </c>
      <c r="J180" s="101" t="s">
        <v>1314</v>
      </c>
      <c r="K180" s="102">
        <v>2110</v>
      </c>
      <c r="L180" s="101" t="s">
        <v>1315</v>
      </c>
      <c r="M180" s="102">
        <v>4814</v>
      </c>
      <c r="N180" s="101">
        <v>43</v>
      </c>
      <c r="O180" s="101">
        <v>3</v>
      </c>
      <c r="P180" s="101">
        <v>33</v>
      </c>
      <c r="Q180" s="101">
        <v>7</v>
      </c>
      <c r="R180" s="101">
        <v>53</v>
      </c>
      <c r="S180" s="101"/>
      <c r="T180" s="101"/>
      <c r="U180" s="101"/>
      <c r="V180" s="101"/>
      <c r="W180" s="104"/>
      <c r="X180" s="104"/>
      <c r="Y180" s="101"/>
      <c r="Z180" s="101"/>
      <c r="AA180" s="64" t="s">
        <v>948</v>
      </c>
      <c r="AB180" s="107" t="s">
        <v>1251</v>
      </c>
      <c r="AC180" s="10"/>
      <c r="AD180" s="10"/>
      <c r="AE180" s="170"/>
      <c r="AF180" s="170"/>
      <c r="AG180" s="170"/>
      <c r="AH180" s="170"/>
      <c r="AI180" s="170"/>
      <c r="AJ180" s="170"/>
      <c r="AK180" s="170"/>
      <c r="AL180" s="170"/>
    </row>
    <row r="181" spans="1:38" s="29" customFormat="1" ht="21.95" customHeight="1">
      <c r="A181" s="32">
        <v>10</v>
      </c>
      <c r="B181" s="101" t="s">
        <v>1637</v>
      </c>
      <c r="C181" s="101" t="s">
        <v>1316</v>
      </c>
      <c r="D181" s="101" t="s">
        <v>1317</v>
      </c>
      <c r="E181" s="171" t="s">
        <v>1318</v>
      </c>
      <c r="F181" s="101" t="s">
        <v>1319</v>
      </c>
      <c r="G181" s="32" t="s">
        <v>1320</v>
      </c>
      <c r="H181" s="101" t="s">
        <v>1107</v>
      </c>
      <c r="I181" s="101">
        <v>2020</v>
      </c>
      <c r="J181" s="101" t="s">
        <v>1321</v>
      </c>
      <c r="K181" s="102">
        <v>2983</v>
      </c>
      <c r="L181" s="101" t="s">
        <v>1315</v>
      </c>
      <c r="M181" s="102">
        <v>5153</v>
      </c>
      <c r="N181" s="101">
        <v>95</v>
      </c>
      <c r="O181" s="101">
        <v>2</v>
      </c>
      <c r="P181" s="101">
        <v>88</v>
      </c>
      <c r="Q181" s="101">
        <v>5</v>
      </c>
      <c r="R181" s="101">
        <v>140</v>
      </c>
      <c r="S181" s="101"/>
      <c r="T181" s="101"/>
      <c r="U181" s="101"/>
      <c r="V181" s="101"/>
      <c r="W181" s="104"/>
      <c r="X181" s="104"/>
      <c r="Y181" s="101"/>
      <c r="Z181" s="101"/>
      <c r="AA181" s="64" t="s">
        <v>948</v>
      </c>
      <c r="AB181" s="172" t="s">
        <v>1251</v>
      </c>
      <c r="AC181" s="10"/>
      <c r="AD181" s="10"/>
      <c r="AE181" s="170"/>
      <c r="AF181" s="170"/>
      <c r="AG181" s="170"/>
      <c r="AH181" s="170"/>
      <c r="AI181" s="170"/>
      <c r="AJ181" s="170"/>
      <c r="AK181" s="170"/>
      <c r="AL181" s="170"/>
    </row>
    <row r="182" spans="1:38" s="17" customFormat="1" ht="21.95" customHeight="1">
      <c r="A182" s="201"/>
      <c r="B182" s="201" t="s">
        <v>1667</v>
      </c>
      <c r="C182" s="201" t="s">
        <v>1653</v>
      </c>
      <c r="D182" s="254"/>
      <c r="E182" s="255"/>
      <c r="F182" s="255"/>
      <c r="G182" s="255"/>
      <c r="H182" s="256"/>
      <c r="I182" s="160"/>
      <c r="J182" s="160"/>
      <c r="K182" s="43">
        <f>SUM(K183:K185)</f>
        <v>8160</v>
      </c>
      <c r="L182" s="38"/>
      <c r="M182" s="43">
        <f t="shared" ref="M182:Z182" si="38">SUM(M183:M185)</f>
        <v>3290</v>
      </c>
      <c r="N182" s="38">
        <f t="shared" si="38"/>
        <v>120</v>
      </c>
      <c r="O182" s="38">
        <f t="shared" si="38"/>
        <v>78</v>
      </c>
      <c r="P182" s="38">
        <f t="shared" si="38"/>
        <v>30</v>
      </c>
      <c r="Q182" s="38">
        <f t="shared" si="38"/>
        <v>12</v>
      </c>
      <c r="R182" s="38">
        <f t="shared" si="38"/>
        <v>233</v>
      </c>
      <c r="S182" s="38">
        <f t="shared" si="38"/>
        <v>1</v>
      </c>
      <c r="T182" s="38">
        <f t="shared" si="38"/>
        <v>0</v>
      </c>
      <c r="U182" s="38">
        <f t="shared" si="38"/>
        <v>2</v>
      </c>
      <c r="V182" s="38">
        <f t="shared" si="38"/>
        <v>5</v>
      </c>
      <c r="W182" s="38">
        <f t="shared" si="38"/>
        <v>3</v>
      </c>
      <c r="X182" s="38">
        <f t="shared" si="38"/>
        <v>94</v>
      </c>
      <c r="Y182" s="38">
        <f t="shared" si="38"/>
        <v>3</v>
      </c>
      <c r="Z182" s="38">
        <f t="shared" si="38"/>
        <v>22</v>
      </c>
      <c r="AA182" s="84" t="s">
        <v>936</v>
      </c>
      <c r="AB182" s="82" t="s">
        <v>958</v>
      </c>
      <c r="AC182" s="50" t="s">
        <v>870</v>
      </c>
      <c r="AD182" s="16" t="s">
        <v>869</v>
      </c>
      <c r="AE182" s="16" t="s">
        <v>871</v>
      </c>
      <c r="AF182" s="16" t="s">
        <v>944</v>
      </c>
      <c r="AG182" s="16" t="s">
        <v>1700</v>
      </c>
      <c r="AH182" s="16" t="s">
        <v>933</v>
      </c>
      <c r="AI182" s="16" t="s">
        <v>872</v>
      </c>
      <c r="AJ182" s="16" t="s">
        <v>873</v>
      </c>
      <c r="AK182" s="16" t="s">
        <v>874</v>
      </c>
      <c r="AL182" s="16" t="s">
        <v>954</v>
      </c>
    </row>
    <row r="183" spans="1:38" s="10" customFormat="1" ht="21.95" customHeight="1">
      <c r="A183" s="101">
        <v>1</v>
      </c>
      <c r="B183" s="101" t="s">
        <v>1638</v>
      </c>
      <c r="C183" s="101" t="s">
        <v>342</v>
      </c>
      <c r="D183" s="101" t="s">
        <v>343</v>
      </c>
      <c r="E183" s="101" t="s">
        <v>344</v>
      </c>
      <c r="F183" s="166" t="s">
        <v>1413</v>
      </c>
      <c r="G183" s="166" t="s">
        <v>1414</v>
      </c>
      <c r="H183" s="166" t="s">
        <v>345</v>
      </c>
      <c r="I183" s="166">
        <v>1945</v>
      </c>
      <c r="J183" s="166" t="s">
        <v>1415</v>
      </c>
      <c r="K183" s="173">
        <v>4816</v>
      </c>
      <c r="L183" s="166" t="s">
        <v>310</v>
      </c>
      <c r="M183" s="173">
        <v>2413</v>
      </c>
      <c r="N183" s="166">
        <v>120</v>
      </c>
      <c r="O183" s="166">
        <v>78</v>
      </c>
      <c r="P183" s="188">
        <v>30</v>
      </c>
      <c r="Q183" s="188">
        <v>12</v>
      </c>
      <c r="R183" s="166">
        <v>210</v>
      </c>
      <c r="S183" s="174">
        <v>1</v>
      </c>
      <c r="T183" s="174"/>
      <c r="U183" s="113">
        <v>1</v>
      </c>
      <c r="V183" s="104">
        <v>3</v>
      </c>
      <c r="W183" s="101">
        <v>3</v>
      </c>
      <c r="X183" s="101">
        <v>94</v>
      </c>
      <c r="Y183" s="101">
        <v>1</v>
      </c>
      <c r="Z183" s="166">
        <v>8</v>
      </c>
      <c r="AA183" s="101" t="s">
        <v>102</v>
      </c>
      <c r="AB183" s="107" t="s">
        <v>213</v>
      </c>
      <c r="AC183" s="50">
        <f>SUM(AD183:AH183)</f>
        <v>3</v>
      </c>
      <c r="AD183" s="16">
        <f>COUNTIF($AA$183:$AA$185,AD182)</f>
        <v>0</v>
      </c>
      <c r="AE183" s="16">
        <f t="shared" ref="AE183:AH183" si="39">COUNTIF($AA$183:$AA$185,AE182)</f>
        <v>1</v>
      </c>
      <c r="AF183" s="16">
        <f>COUNTIF($AA$183:$AA$185,AF182)</f>
        <v>0</v>
      </c>
      <c r="AG183" s="16">
        <f>COUNTIF($AA$183:$AA$185,AG182)</f>
        <v>0</v>
      </c>
      <c r="AH183" s="16">
        <f t="shared" si="39"/>
        <v>2</v>
      </c>
      <c r="AI183" s="16">
        <f>COUNTIF($AB$183:$AB$185,AI182)</f>
        <v>1</v>
      </c>
      <c r="AJ183" s="16">
        <f t="shared" ref="AJ183:AL183" si="40">COUNTIF($AB$183:$AB$185,AJ182)</f>
        <v>2</v>
      </c>
      <c r="AK183" s="16">
        <f t="shared" si="40"/>
        <v>0</v>
      </c>
      <c r="AL183" s="16">
        <f t="shared" si="40"/>
        <v>0</v>
      </c>
    </row>
    <row r="184" spans="1:38" s="10" customFormat="1" ht="21.95" customHeight="1">
      <c r="A184" s="101">
        <v>2</v>
      </c>
      <c r="B184" s="101" t="s">
        <v>1638</v>
      </c>
      <c r="C184" s="101" t="s">
        <v>346</v>
      </c>
      <c r="D184" s="101" t="s">
        <v>347</v>
      </c>
      <c r="E184" s="101" t="s">
        <v>348</v>
      </c>
      <c r="F184" s="166" t="s">
        <v>1322</v>
      </c>
      <c r="G184" s="166"/>
      <c r="H184" s="166" t="s">
        <v>349</v>
      </c>
      <c r="I184" s="166">
        <v>1933</v>
      </c>
      <c r="J184" s="166"/>
      <c r="K184" s="173">
        <v>1510</v>
      </c>
      <c r="L184" s="166" t="s">
        <v>310</v>
      </c>
      <c r="M184" s="173">
        <v>464</v>
      </c>
      <c r="N184" s="166" t="s">
        <v>350</v>
      </c>
      <c r="O184" s="166"/>
      <c r="P184" s="166" t="s">
        <v>350</v>
      </c>
      <c r="Q184" s="166"/>
      <c r="R184" s="166">
        <v>10</v>
      </c>
      <c r="S184" s="174"/>
      <c r="T184" s="174"/>
      <c r="U184" s="174"/>
      <c r="V184" s="175">
        <v>1</v>
      </c>
      <c r="W184" s="175"/>
      <c r="X184" s="166"/>
      <c r="Y184" s="166">
        <v>1</v>
      </c>
      <c r="Z184" s="166">
        <v>7</v>
      </c>
      <c r="AA184" s="101" t="s">
        <v>1189</v>
      </c>
      <c r="AB184" s="107" t="s">
        <v>218</v>
      </c>
    </row>
    <row r="185" spans="1:38" s="10" customFormat="1" ht="21.95" customHeight="1">
      <c r="A185" s="101">
        <v>3</v>
      </c>
      <c r="B185" s="101" t="s">
        <v>1638</v>
      </c>
      <c r="C185" s="101" t="s">
        <v>351</v>
      </c>
      <c r="D185" s="101" t="s">
        <v>352</v>
      </c>
      <c r="E185" s="101" t="s">
        <v>353</v>
      </c>
      <c r="F185" s="166"/>
      <c r="G185" s="166"/>
      <c r="H185" s="166" t="s">
        <v>354</v>
      </c>
      <c r="I185" s="166">
        <v>1940</v>
      </c>
      <c r="J185" s="166"/>
      <c r="K185" s="173">
        <v>1834</v>
      </c>
      <c r="L185" s="166" t="s">
        <v>310</v>
      </c>
      <c r="M185" s="173">
        <v>413</v>
      </c>
      <c r="N185" s="166" t="s">
        <v>355</v>
      </c>
      <c r="O185" s="166"/>
      <c r="P185" s="166" t="s">
        <v>355</v>
      </c>
      <c r="Q185" s="166"/>
      <c r="R185" s="166">
        <v>13</v>
      </c>
      <c r="S185" s="174"/>
      <c r="T185" s="174"/>
      <c r="U185" s="174">
        <v>1</v>
      </c>
      <c r="V185" s="175">
        <v>1</v>
      </c>
      <c r="W185" s="176"/>
      <c r="X185" s="166"/>
      <c r="Y185" s="166">
        <v>1</v>
      </c>
      <c r="Z185" s="166">
        <v>7</v>
      </c>
      <c r="AA185" s="101" t="s">
        <v>1189</v>
      </c>
      <c r="AB185" s="107" t="s">
        <v>1251</v>
      </c>
    </row>
    <row r="186" spans="1:38" s="17" customFormat="1" ht="21.95" customHeight="1">
      <c r="A186" s="201"/>
      <c r="B186" s="201" t="s">
        <v>1668</v>
      </c>
      <c r="C186" s="201" t="s">
        <v>1654</v>
      </c>
      <c r="D186" s="254"/>
      <c r="E186" s="255"/>
      <c r="F186" s="255"/>
      <c r="G186" s="255"/>
      <c r="H186" s="256"/>
      <c r="I186" s="160"/>
      <c r="J186" s="160"/>
      <c r="K186" s="43">
        <f>SUM(K187:K200)</f>
        <v>35128</v>
      </c>
      <c r="L186" s="38"/>
      <c r="M186" s="43">
        <f>SUM(M187:M200)</f>
        <v>18174</v>
      </c>
      <c r="N186" s="38">
        <f>SUM(N187:N200)</f>
        <v>871</v>
      </c>
      <c r="O186" s="38">
        <f t="shared" ref="O186:R186" si="41">SUM(O187:O200)</f>
        <v>166</v>
      </c>
      <c r="P186" s="38">
        <f t="shared" si="41"/>
        <v>431</v>
      </c>
      <c r="Q186" s="38">
        <f t="shared" si="41"/>
        <v>274</v>
      </c>
      <c r="R186" s="38">
        <f t="shared" si="41"/>
        <v>865</v>
      </c>
      <c r="S186" s="38">
        <f>SUM(S187:S200)</f>
        <v>0</v>
      </c>
      <c r="T186" s="38">
        <f t="shared" ref="T186:Z186" si="42">SUM(T187:T200)</f>
        <v>0</v>
      </c>
      <c r="U186" s="38">
        <f t="shared" si="42"/>
        <v>1</v>
      </c>
      <c r="V186" s="38">
        <f t="shared" si="42"/>
        <v>0</v>
      </c>
      <c r="W186" s="38">
        <f t="shared" si="42"/>
        <v>1</v>
      </c>
      <c r="X186" s="38">
        <f t="shared" si="42"/>
        <v>5</v>
      </c>
      <c r="Y186" s="38">
        <f t="shared" si="42"/>
        <v>18</v>
      </c>
      <c r="Z186" s="38">
        <f t="shared" si="42"/>
        <v>64</v>
      </c>
      <c r="AA186" s="160" t="s">
        <v>1625</v>
      </c>
      <c r="AB186" s="83" t="s">
        <v>1237</v>
      </c>
      <c r="AC186" s="50" t="s">
        <v>876</v>
      </c>
      <c r="AD186" s="16" t="s">
        <v>877</v>
      </c>
      <c r="AE186" s="16" t="s">
        <v>878</v>
      </c>
      <c r="AF186" s="16" t="s">
        <v>944</v>
      </c>
      <c r="AG186" s="16" t="s">
        <v>1700</v>
      </c>
      <c r="AH186" s="16" t="s">
        <v>933</v>
      </c>
      <c r="AI186" s="16" t="s">
        <v>879</v>
      </c>
      <c r="AJ186" s="16" t="s">
        <v>873</v>
      </c>
      <c r="AK186" s="16" t="s">
        <v>880</v>
      </c>
      <c r="AL186" s="16" t="s">
        <v>954</v>
      </c>
    </row>
    <row r="187" spans="1:38" s="10" customFormat="1" ht="21.95" customHeight="1">
      <c r="A187" s="64">
        <v>1</v>
      </c>
      <c r="B187" s="64" t="s">
        <v>1639</v>
      </c>
      <c r="C187" s="111" t="s">
        <v>431</v>
      </c>
      <c r="D187" s="111" t="s">
        <v>432</v>
      </c>
      <c r="E187" s="111" t="s">
        <v>433</v>
      </c>
      <c r="F187" s="111" t="s">
        <v>1347</v>
      </c>
      <c r="G187" s="111" t="s">
        <v>435</v>
      </c>
      <c r="H187" s="111" t="s">
        <v>436</v>
      </c>
      <c r="I187" s="111">
        <v>1970</v>
      </c>
      <c r="J187" s="111" t="s">
        <v>1095</v>
      </c>
      <c r="K187" s="66">
        <v>2282</v>
      </c>
      <c r="L187" s="111" t="s">
        <v>26</v>
      </c>
      <c r="M187" s="66">
        <v>2284</v>
      </c>
      <c r="N187" s="111">
        <f>O187+P187+Q187</f>
        <v>83</v>
      </c>
      <c r="O187" s="111">
        <v>11</v>
      </c>
      <c r="P187" s="111">
        <v>68</v>
      </c>
      <c r="Q187" s="111">
        <v>4</v>
      </c>
      <c r="R187" s="111">
        <v>141</v>
      </c>
      <c r="S187" s="73"/>
      <c r="T187" s="73"/>
      <c r="U187" s="73"/>
      <c r="V187" s="111"/>
      <c r="W187" s="111"/>
      <c r="X187" s="111"/>
      <c r="Y187" s="111">
        <v>5</v>
      </c>
      <c r="Z187" s="111">
        <v>14</v>
      </c>
      <c r="AA187" s="111" t="s">
        <v>816</v>
      </c>
      <c r="AB187" s="118" t="s">
        <v>213</v>
      </c>
      <c r="AC187" s="50">
        <f>SUM(AD187:AH187)</f>
        <v>14</v>
      </c>
      <c r="AD187" s="16">
        <f>COUNTIF($AA$187:$AA$200,AD186)</f>
        <v>8</v>
      </c>
      <c r="AE187" s="16">
        <f t="shared" ref="AE187:AH187" si="43">COUNTIF($AA$187:$AA$200,AE186)</f>
        <v>1</v>
      </c>
      <c r="AF187" s="16">
        <f>COUNTIF($AA$187:$AA$200,AF186)</f>
        <v>3</v>
      </c>
      <c r="AG187" s="16">
        <f>COUNTIF($AA$187:$AA$200,AG186)</f>
        <v>0</v>
      </c>
      <c r="AH187" s="16">
        <f t="shared" si="43"/>
        <v>2</v>
      </c>
      <c r="AI187" s="16">
        <f>COUNTIF($AB$187:$AB$200,AI186)</f>
        <v>6</v>
      </c>
      <c r="AJ187" s="16">
        <f t="shared" ref="AJ187:AL187" si="44">COUNTIF($AB$187:$AB$200,AJ186)</f>
        <v>5</v>
      </c>
      <c r="AK187" s="16">
        <f t="shared" si="44"/>
        <v>3</v>
      </c>
      <c r="AL187" s="16">
        <f t="shared" si="44"/>
        <v>0</v>
      </c>
    </row>
    <row r="188" spans="1:38" s="10" customFormat="1" ht="21.95" customHeight="1">
      <c r="A188" s="101">
        <v>2</v>
      </c>
      <c r="B188" s="64" t="s">
        <v>1639</v>
      </c>
      <c r="C188" s="104" t="s">
        <v>437</v>
      </c>
      <c r="D188" s="104" t="s">
        <v>438</v>
      </c>
      <c r="E188" s="104" t="s">
        <v>439</v>
      </c>
      <c r="F188" s="104" t="s">
        <v>1348</v>
      </c>
      <c r="G188" s="104" t="s">
        <v>440</v>
      </c>
      <c r="H188" s="104" t="s">
        <v>441</v>
      </c>
      <c r="I188" s="104">
        <v>1977</v>
      </c>
      <c r="J188" s="104" t="s">
        <v>1097</v>
      </c>
      <c r="K188" s="105">
        <v>1657</v>
      </c>
      <c r="L188" s="104" t="s">
        <v>442</v>
      </c>
      <c r="M188" s="105">
        <v>730</v>
      </c>
      <c r="N188" s="111">
        <f t="shared" ref="N188:N200" si="45">O188+P188+Q188</f>
        <v>100</v>
      </c>
      <c r="O188" s="104">
        <v>38</v>
      </c>
      <c r="P188" s="104">
        <v>35</v>
      </c>
      <c r="Q188" s="104">
        <v>27</v>
      </c>
      <c r="R188" s="104">
        <v>30</v>
      </c>
      <c r="S188" s="73"/>
      <c r="T188" s="113"/>
      <c r="U188" s="113"/>
      <c r="V188" s="104"/>
      <c r="W188" s="104"/>
      <c r="X188" s="104"/>
      <c r="Y188" s="104">
        <v>2</v>
      </c>
      <c r="Z188" s="104">
        <v>6</v>
      </c>
      <c r="AA188" s="104" t="s">
        <v>816</v>
      </c>
      <c r="AB188" s="118" t="s">
        <v>213</v>
      </c>
    </row>
    <row r="189" spans="1:38" s="10" customFormat="1" ht="21.95" customHeight="1">
      <c r="A189" s="101">
        <v>3</v>
      </c>
      <c r="B189" s="64" t="s">
        <v>1639</v>
      </c>
      <c r="C189" s="104" t="s">
        <v>443</v>
      </c>
      <c r="D189" s="104" t="s">
        <v>444</v>
      </c>
      <c r="E189" s="104" t="s">
        <v>445</v>
      </c>
      <c r="F189" s="104" t="s">
        <v>1098</v>
      </c>
      <c r="G189" s="104" t="s">
        <v>447</v>
      </c>
      <c r="H189" s="104" t="s">
        <v>448</v>
      </c>
      <c r="I189" s="104">
        <v>1978</v>
      </c>
      <c r="J189" s="104" t="s">
        <v>1099</v>
      </c>
      <c r="K189" s="105">
        <v>1018</v>
      </c>
      <c r="L189" s="104" t="s">
        <v>26</v>
      </c>
      <c r="M189" s="105">
        <v>362</v>
      </c>
      <c r="N189" s="111">
        <f t="shared" si="45"/>
        <v>16</v>
      </c>
      <c r="O189" s="104">
        <v>6</v>
      </c>
      <c r="P189" s="104">
        <v>7</v>
      </c>
      <c r="Q189" s="104">
        <v>3</v>
      </c>
      <c r="R189" s="104">
        <v>25</v>
      </c>
      <c r="S189" s="73"/>
      <c r="T189" s="113"/>
      <c r="U189" s="113"/>
      <c r="V189" s="104"/>
      <c r="W189" s="104"/>
      <c r="X189" s="104"/>
      <c r="Y189" s="104">
        <v>1</v>
      </c>
      <c r="Z189" s="104">
        <v>5</v>
      </c>
      <c r="AA189" s="104" t="s">
        <v>816</v>
      </c>
      <c r="AB189" s="118" t="s">
        <v>220</v>
      </c>
    </row>
    <row r="190" spans="1:38" s="10" customFormat="1" ht="21.95" customHeight="1">
      <c r="A190" s="101">
        <v>4</v>
      </c>
      <c r="B190" s="64" t="s">
        <v>1639</v>
      </c>
      <c r="C190" s="104" t="s">
        <v>449</v>
      </c>
      <c r="D190" s="104" t="s">
        <v>450</v>
      </c>
      <c r="E190" s="104" t="s">
        <v>451</v>
      </c>
      <c r="F190" s="104" t="s">
        <v>1539</v>
      </c>
      <c r="G190" s="104" t="s">
        <v>1349</v>
      </c>
      <c r="H190" s="104" t="s">
        <v>454</v>
      </c>
      <c r="I190" s="104">
        <v>1978</v>
      </c>
      <c r="J190" s="104" t="s">
        <v>1350</v>
      </c>
      <c r="K190" s="105">
        <v>4317</v>
      </c>
      <c r="L190" s="104" t="s">
        <v>328</v>
      </c>
      <c r="M190" s="105">
        <v>1854</v>
      </c>
      <c r="N190" s="111">
        <f t="shared" si="45"/>
        <v>53</v>
      </c>
      <c r="O190" s="104">
        <v>17</v>
      </c>
      <c r="P190" s="104">
        <v>12</v>
      </c>
      <c r="Q190" s="104">
        <v>24</v>
      </c>
      <c r="R190" s="104">
        <v>31</v>
      </c>
      <c r="S190" s="73"/>
      <c r="T190" s="113"/>
      <c r="U190" s="113"/>
      <c r="V190" s="104"/>
      <c r="W190" s="104"/>
      <c r="X190" s="104"/>
      <c r="Y190" s="104">
        <v>2</v>
      </c>
      <c r="Z190" s="104">
        <v>7</v>
      </c>
      <c r="AA190" s="104" t="s">
        <v>1254</v>
      </c>
      <c r="AB190" s="118" t="s">
        <v>1351</v>
      </c>
    </row>
    <row r="191" spans="1:38" s="10" customFormat="1" ht="21.95" customHeight="1">
      <c r="A191" s="101">
        <v>5</v>
      </c>
      <c r="B191" s="64" t="s">
        <v>1639</v>
      </c>
      <c r="C191" s="104" t="s">
        <v>1180</v>
      </c>
      <c r="D191" s="104" t="s">
        <v>455</v>
      </c>
      <c r="E191" s="104" t="s">
        <v>1101</v>
      </c>
      <c r="F191" s="104" t="s">
        <v>456</v>
      </c>
      <c r="G191" s="104" t="s">
        <v>457</v>
      </c>
      <c r="H191" s="104" t="s">
        <v>458</v>
      </c>
      <c r="I191" s="104">
        <v>1978</v>
      </c>
      <c r="J191" s="104" t="s">
        <v>1102</v>
      </c>
      <c r="K191" s="105">
        <v>1137</v>
      </c>
      <c r="L191" s="104" t="s">
        <v>442</v>
      </c>
      <c r="M191" s="105">
        <v>555</v>
      </c>
      <c r="N191" s="208">
        <f t="shared" si="45"/>
        <v>30</v>
      </c>
      <c r="O191" s="175">
        <v>6</v>
      </c>
      <c r="P191" s="175">
        <v>24</v>
      </c>
      <c r="Q191" s="175">
        <v>0</v>
      </c>
      <c r="R191" s="175">
        <v>41</v>
      </c>
      <c r="S191" s="73"/>
      <c r="T191" s="113"/>
      <c r="U191" s="113"/>
      <c r="V191" s="104"/>
      <c r="W191" s="104"/>
      <c r="X191" s="104"/>
      <c r="Y191" s="104">
        <v>1</v>
      </c>
      <c r="Z191" s="104">
        <v>5</v>
      </c>
      <c r="AA191" s="104" t="s">
        <v>816</v>
      </c>
      <c r="AB191" s="118" t="s">
        <v>220</v>
      </c>
    </row>
    <row r="192" spans="1:38" s="10" customFormat="1" ht="21.95" customHeight="1">
      <c r="A192" s="101">
        <v>6</v>
      </c>
      <c r="B192" s="64" t="s">
        <v>1639</v>
      </c>
      <c r="C192" s="104" t="s">
        <v>459</v>
      </c>
      <c r="D192" s="104" t="s">
        <v>460</v>
      </c>
      <c r="E192" s="104" t="s">
        <v>461</v>
      </c>
      <c r="F192" s="104" t="s">
        <v>462</v>
      </c>
      <c r="G192" s="104" t="s">
        <v>463</v>
      </c>
      <c r="H192" s="104" t="s">
        <v>464</v>
      </c>
      <c r="I192" s="104">
        <v>1978</v>
      </c>
      <c r="J192" s="104" t="s">
        <v>1103</v>
      </c>
      <c r="K192" s="105">
        <v>1401</v>
      </c>
      <c r="L192" s="104" t="s">
        <v>465</v>
      </c>
      <c r="M192" s="105">
        <v>2265</v>
      </c>
      <c r="N192" s="208">
        <f t="shared" si="45"/>
        <v>30</v>
      </c>
      <c r="O192" s="175">
        <v>0</v>
      </c>
      <c r="P192" s="175">
        <v>30</v>
      </c>
      <c r="Q192" s="175">
        <v>0</v>
      </c>
      <c r="R192" s="175">
        <v>60</v>
      </c>
      <c r="S192" s="73"/>
      <c r="T192" s="113"/>
      <c r="U192" s="113"/>
      <c r="V192" s="104"/>
      <c r="W192" s="104">
        <v>1</v>
      </c>
      <c r="X192" s="104">
        <v>5</v>
      </c>
      <c r="Y192" s="104">
        <v>3</v>
      </c>
      <c r="Z192" s="104">
        <v>14</v>
      </c>
      <c r="AA192" s="104" t="s">
        <v>816</v>
      </c>
      <c r="AB192" s="118" t="s">
        <v>213</v>
      </c>
    </row>
    <row r="193" spans="1:38" s="10" customFormat="1" ht="21.95" customHeight="1">
      <c r="A193" s="101">
        <v>7</v>
      </c>
      <c r="B193" s="64" t="s">
        <v>1639</v>
      </c>
      <c r="C193" s="104" t="s">
        <v>466</v>
      </c>
      <c r="D193" s="104" t="s">
        <v>467</v>
      </c>
      <c r="E193" s="104" t="s">
        <v>1104</v>
      </c>
      <c r="F193" s="104" t="s">
        <v>468</v>
      </c>
      <c r="G193" s="104" t="s">
        <v>469</v>
      </c>
      <c r="H193" s="104" t="s">
        <v>464</v>
      </c>
      <c r="I193" s="104">
        <v>1980</v>
      </c>
      <c r="J193" s="104" t="s">
        <v>1078</v>
      </c>
      <c r="K193" s="105">
        <v>4959</v>
      </c>
      <c r="L193" s="104" t="s">
        <v>442</v>
      </c>
      <c r="M193" s="105">
        <v>429</v>
      </c>
      <c r="N193" s="208">
        <f t="shared" si="45"/>
        <v>90</v>
      </c>
      <c r="O193" s="175">
        <v>14</v>
      </c>
      <c r="P193" s="175">
        <v>36</v>
      </c>
      <c r="Q193" s="175">
        <v>40</v>
      </c>
      <c r="R193" s="175">
        <v>120</v>
      </c>
      <c r="S193" s="73"/>
      <c r="T193" s="113"/>
      <c r="U193" s="113"/>
      <c r="V193" s="104"/>
      <c r="W193" s="104"/>
      <c r="X193" s="104"/>
      <c r="Y193" s="104">
        <v>2</v>
      </c>
      <c r="Z193" s="104">
        <v>6</v>
      </c>
      <c r="AA193" s="104" t="s">
        <v>816</v>
      </c>
      <c r="AB193" s="118" t="s">
        <v>213</v>
      </c>
    </row>
    <row r="194" spans="1:38" s="10" customFormat="1" ht="21.95" customHeight="1">
      <c r="A194" s="101">
        <v>8</v>
      </c>
      <c r="B194" s="64" t="s">
        <v>1639</v>
      </c>
      <c r="C194" s="104" t="s">
        <v>470</v>
      </c>
      <c r="D194" s="104" t="s">
        <v>471</v>
      </c>
      <c r="E194" s="104" t="s">
        <v>472</v>
      </c>
      <c r="F194" s="104"/>
      <c r="G194" s="104"/>
      <c r="H194" s="104" t="s">
        <v>448</v>
      </c>
      <c r="I194" s="104">
        <v>1970</v>
      </c>
      <c r="J194" s="104" t="s">
        <v>1106</v>
      </c>
      <c r="K194" s="105">
        <v>1258</v>
      </c>
      <c r="L194" s="104" t="s">
        <v>26</v>
      </c>
      <c r="M194" s="105">
        <v>678</v>
      </c>
      <c r="N194" s="208">
        <f t="shared" si="45"/>
        <v>120</v>
      </c>
      <c r="O194" s="175">
        <v>10</v>
      </c>
      <c r="P194" s="175">
        <v>0</v>
      </c>
      <c r="Q194" s="175">
        <v>110</v>
      </c>
      <c r="R194" s="175">
        <v>15</v>
      </c>
      <c r="S194" s="73"/>
      <c r="T194" s="113"/>
      <c r="U194" s="113"/>
      <c r="V194" s="104"/>
      <c r="W194" s="104"/>
      <c r="X194" s="104"/>
      <c r="Y194" s="104"/>
      <c r="Z194" s="104"/>
      <c r="AA194" s="104" t="s">
        <v>816</v>
      </c>
      <c r="AB194" s="118" t="s">
        <v>213</v>
      </c>
    </row>
    <row r="195" spans="1:38" s="10" customFormat="1" ht="21.95" customHeight="1">
      <c r="A195" s="101">
        <v>9</v>
      </c>
      <c r="B195" s="64" t="s">
        <v>1639</v>
      </c>
      <c r="C195" s="104" t="s">
        <v>473</v>
      </c>
      <c r="D195" s="104" t="s">
        <v>474</v>
      </c>
      <c r="E195" s="104" t="s">
        <v>472</v>
      </c>
      <c r="F195" s="104"/>
      <c r="G195" s="104"/>
      <c r="H195" s="104" t="s">
        <v>1107</v>
      </c>
      <c r="I195" s="104">
        <v>1978</v>
      </c>
      <c r="J195" s="104" t="s">
        <v>1108</v>
      </c>
      <c r="K195" s="105">
        <v>943</v>
      </c>
      <c r="L195" s="104" t="s">
        <v>149</v>
      </c>
      <c r="M195" s="105">
        <v>535</v>
      </c>
      <c r="N195" s="208">
        <f t="shared" si="45"/>
        <v>73</v>
      </c>
      <c r="O195" s="175">
        <v>10</v>
      </c>
      <c r="P195" s="175">
        <v>0</v>
      </c>
      <c r="Q195" s="175">
        <v>63</v>
      </c>
      <c r="R195" s="175">
        <v>12</v>
      </c>
      <c r="S195" s="73"/>
      <c r="T195" s="113"/>
      <c r="U195" s="113"/>
      <c r="V195" s="104"/>
      <c r="W195" s="104"/>
      <c r="X195" s="104"/>
      <c r="Y195" s="104">
        <v>1</v>
      </c>
      <c r="Z195" s="104">
        <v>3</v>
      </c>
      <c r="AA195" s="104" t="s">
        <v>816</v>
      </c>
      <c r="AB195" s="118" t="s">
        <v>213</v>
      </c>
    </row>
    <row r="196" spans="1:38" s="10" customFormat="1" ht="21.95" customHeight="1">
      <c r="A196" s="101">
        <v>10</v>
      </c>
      <c r="B196" s="64" t="s">
        <v>1639</v>
      </c>
      <c r="C196" s="104" t="s">
        <v>1352</v>
      </c>
      <c r="D196" s="104" t="s">
        <v>1353</v>
      </c>
      <c r="E196" s="104" t="s">
        <v>1354</v>
      </c>
      <c r="F196" s="104" t="s">
        <v>446</v>
      </c>
      <c r="G196" s="104" t="s">
        <v>447</v>
      </c>
      <c r="H196" s="104" t="s">
        <v>480</v>
      </c>
      <c r="I196" s="104">
        <v>2009</v>
      </c>
      <c r="J196" s="104" t="s">
        <v>1355</v>
      </c>
      <c r="K196" s="105">
        <v>4095</v>
      </c>
      <c r="L196" s="104" t="s">
        <v>26</v>
      </c>
      <c r="M196" s="105">
        <v>2310</v>
      </c>
      <c r="N196" s="208">
        <f t="shared" si="45"/>
        <v>68</v>
      </c>
      <c r="O196" s="175">
        <v>23</v>
      </c>
      <c r="P196" s="175">
        <v>45</v>
      </c>
      <c r="Q196" s="175">
        <v>0</v>
      </c>
      <c r="R196" s="175">
        <v>120</v>
      </c>
      <c r="S196" s="73"/>
      <c r="T196" s="113"/>
      <c r="U196" s="113">
        <v>1</v>
      </c>
      <c r="V196" s="104"/>
      <c r="W196" s="104"/>
      <c r="X196" s="104"/>
      <c r="Y196" s="104"/>
      <c r="Z196" s="104"/>
      <c r="AA196" s="104" t="s">
        <v>948</v>
      </c>
      <c r="AB196" s="118" t="s">
        <v>218</v>
      </c>
    </row>
    <row r="197" spans="1:38" s="10" customFormat="1" ht="21.95" customHeight="1">
      <c r="A197" s="101">
        <v>11</v>
      </c>
      <c r="B197" s="64" t="s">
        <v>1639</v>
      </c>
      <c r="C197" s="175" t="s">
        <v>476</v>
      </c>
      <c r="D197" s="175" t="s">
        <v>1356</v>
      </c>
      <c r="E197" s="175" t="s">
        <v>477</v>
      </c>
      <c r="F197" s="175" t="s">
        <v>1603</v>
      </c>
      <c r="G197" s="175" t="s">
        <v>478</v>
      </c>
      <c r="H197" s="175" t="s">
        <v>479</v>
      </c>
      <c r="I197" s="104">
        <v>2009</v>
      </c>
      <c r="J197" s="104" t="s">
        <v>1357</v>
      </c>
      <c r="K197" s="105">
        <v>3532</v>
      </c>
      <c r="L197" s="104" t="s">
        <v>26</v>
      </c>
      <c r="M197" s="105">
        <v>1702</v>
      </c>
      <c r="N197" s="208">
        <f t="shared" si="45"/>
        <v>46</v>
      </c>
      <c r="O197" s="175">
        <v>8</v>
      </c>
      <c r="P197" s="175">
        <v>38</v>
      </c>
      <c r="Q197" s="175">
        <v>0</v>
      </c>
      <c r="R197" s="175">
        <v>98</v>
      </c>
      <c r="S197" s="73"/>
      <c r="T197" s="113"/>
      <c r="U197" s="113"/>
      <c r="V197" s="104"/>
      <c r="W197" s="104"/>
      <c r="X197" s="104"/>
      <c r="Y197" s="104"/>
      <c r="Z197" s="104"/>
      <c r="AA197" s="104" t="s">
        <v>948</v>
      </c>
      <c r="AB197" s="118" t="s">
        <v>218</v>
      </c>
    </row>
    <row r="198" spans="1:38" s="10" customFormat="1" ht="21.95" customHeight="1">
      <c r="A198" s="68">
        <v>12</v>
      </c>
      <c r="B198" s="64" t="s">
        <v>1639</v>
      </c>
      <c r="C198" s="205" t="s">
        <v>481</v>
      </c>
      <c r="D198" s="205" t="s">
        <v>1358</v>
      </c>
      <c r="E198" s="205" t="s">
        <v>482</v>
      </c>
      <c r="F198" s="205" t="s">
        <v>1614</v>
      </c>
      <c r="G198" s="205" t="s">
        <v>1615</v>
      </c>
      <c r="H198" s="205" t="s">
        <v>1359</v>
      </c>
      <c r="I198" s="69">
        <v>2016</v>
      </c>
      <c r="J198" s="69" t="s">
        <v>1360</v>
      </c>
      <c r="K198" s="70">
        <v>8529</v>
      </c>
      <c r="L198" s="69" t="s">
        <v>483</v>
      </c>
      <c r="M198" s="70">
        <v>4470</v>
      </c>
      <c r="N198" s="208">
        <f t="shared" si="45"/>
        <v>111</v>
      </c>
      <c r="O198" s="205">
        <v>19</v>
      </c>
      <c r="P198" s="205">
        <v>92</v>
      </c>
      <c r="Q198" s="205">
        <v>0</v>
      </c>
      <c r="R198" s="205">
        <v>124</v>
      </c>
      <c r="S198" s="73"/>
      <c r="T198" s="74"/>
      <c r="U198" s="74"/>
      <c r="V198" s="69"/>
      <c r="W198" s="69"/>
      <c r="X198" s="69"/>
      <c r="Y198" s="69">
        <v>1</v>
      </c>
      <c r="Z198" s="69">
        <v>4</v>
      </c>
      <c r="AA198" s="69" t="s">
        <v>948</v>
      </c>
      <c r="AB198" s="191" t="s">
        <v>1251</v>
      </c>
    </row>
    <row r="199" spans="1:38" s="10" customFormat="1" ht="21.95" customHeight="1">
      <c r="A199" s="68">
        <v>13</v>
      </c>
      <c r="B199" s="64" t="s">
        <v>1639</v>
      </c>
      <c r="C199" s="206" t="s">
        <v>1616</v>
      </c>
      <c r="D199" s="207" t="s">
        <v>1617</v>
      </c>
      <c r="E199" s="205"/>
      <c r="F199" s="205"/>
      <c r="G199" s="205"/>
      <c r="H199" s="206" t="s">
        <v>1618</v>
      </c>
      <c r="I199" s="190"/>
      <c r="J199" s="190"/>
      <c r="K199" s="192"/>
      <c r="L199" s="190"/>
      <c r="M199" s="192"/>
      <c r="N199" s="208">
        <f t="shared" si="45"/>
        <v>24</v>
      </c>
      <c r="O199" s="205">
        <v>4</v>
      </c>
      <c r="P199" s="205">
        <v>18</v>
      </c>
      <c r="Q199" s="205">
        <v>2</v>
      </c>
      <c r="R199" s="205">
        <v>22</v>
      </c>
      <c r="S199" s="193"/>
      <c r="T199" s="194"/>
      <c r="U199" s="194"/>
      <c r="V199" s="190"/>
      <c r="W199" s="190"/>
      <c r="X199" s="190"/>
      <c r="Y199" s="190"/>
      <c r="Z199" s="190"/>
      <c r="AA199" s="190" t="s">
        <v>1189</v>
      </c>
      <c r="AB199" s="195" t="s">
        <v>1251</v>
      </c>
    </row>
    <row r="200" spans="1:38" s="10" customFormat="1" ht="21.95" customHeight="1">
      <c r="A200" s="10">
        <v>14</v>
      </c>
      <c r="B200" s="64" t="s">
        <v>1639</v>
      </c>
      <c r="C200" s="206" t="s">
        <v>1619</v>
      </c>
      <c r="D200" s="207" t="s">
        <v>1620</v>
      </c>
      <c r="E200" s="175"/>
      <c r="F200" s="175"/>
      <c r="G200" s="175"/>
      <c r="H200" s="206" t="s">
        <v>1618</v>
      </c>
      <c r="I200" s="190"/>
      <c r="J200" s="190"/>
      <c r="K200" s="192"/>
      <c r="L200" s="190"/>
      <c r="M200" s="192"/>
      <c r="N200" s="208">
        <f t="shared" si="45"/>
        <v>27</v>
      </c>
      <c r="O200" s="205">
        <v>0</v>
      </c>
      <c r="P200" s="205">
        <v>26</v>
      </c>
      <c r="Q200" s="205">
        <v>1</v>
      </c>
      <c r="R200" s="205">
        <v>26</v>
      </c>
      <c r="S200" s="193"/>
      <c r="T200" s="194"/>
      <c r="U200" s="194"/>
      <c r="V200" s="190"/>
      <c r="W200" s="190"/>
      <c r="X200" s="190"/>
      <c r="Y200" s="190"/>
      <c r="Z200" s="190"/>
      <c r="AA200" s="190" t="s">
        <v>1189</v>
      </c>
      <c r="AB200" s="196" t="s">
        <v>1251</v>
      </c>
    </row>
    <row r="201" spans="1:38" s="9" customFormat="1" ht="21.95" customHeight="1">
      <c r="A201" s="201"/>
      <c r="B201" s="201" t="s">
        <v>1669</v>
      </c>
      <c r="C201" s="201" t="s">
        <v>1655</v>
      </c>
      <c r="D201" s="254"/>
      <c r="E201" s="255"/>
      <c r="F201" s="255"/>
      <c r="G201" s="255"/>
      <c r="H201" s="256"/>
      <c r="I201" s="160"/>
      <c r="J201" s="160"/>
      <c r="K201" s="43">
        <f>SUM(K202:K221)</f>
        <v>39363</v>
      </c>
      <c r="L201" s="38"/>
      <c r="M201" s="43">
        <f t="shared" ref="M201:Z201" si="46">SUM(M202:M221)</f>
        <v>43595</v>
      </c>
      <c r="N201" s="38">
        <f>SUM(N202:N221)</f>
        <v>1358</v>
      </c>
      <c r="O201" s="38">
        <f t="shared" si="46"/>
        <v>375</v>
      </c>
      <c r="P201" s="38">
        <f t="shared" si="46"/>
        <v>719</v>
      </c>
      <c r="Q201" s="38">
        <f t="shared" si="46"/>
        <v>264</v>
      </c>
      <c r="R201" s="38">
        <f t="shared" si="46"/>
        <v>1922</v>
      </c>
      <c r="S201" s="38">
        <f t="shared" si="46"/>
        <v>2</v>
      </c>
      <c r="T201" s="38">
        <f t="shared" si="46"/>
        <v>0</v>
      </c>
      <c r="U201" s="38">
        <f t="shared" si="46"/>
        <v>4</v>
      </c>
      <c r="V201" s="38">
        <f t="shared" si="46"/>
        <v>81</v>
      </c>
      <c r="W201" s="38">
        <f t="shared" si="46"/>
        <v>15</v>
      </c>
      <c r="X201" s="38">
        <f t="shared" si="46"/>
        <v>319</v>
      </c>
      <c r="Y201" s="38">
        <f t="shared" si="46"/>
        <v>67</v>
      </c>
      <c r="Z201" s="38">
        <f t="shared" si="46"/>
        <v>260</v>
      </c>
      <c r="AA201" s="160" t="s">
        <v>1173</v>
      </c>
      <c r="AB201" s="83" t="s">
        <v>957</v>
      </c>
      <c r="AC201" s="50" t="s">
        <v>870</v>
      </c>
      <c r="AD201" s="16" t="s">
        <v>816</v>
      </c>
      <c r="AE201" s="16" t="s">
        <v>871</v>
      </c>
      <c r="AF201" s="16" t="s">
        <v>944</v>
      </c>
      <c r="AG201" s="16" t="s">
        <v>1700</v>
      </c>
      <c r="AH201" s="16" t="s">
        <v>933</v>
      </c>
      <c r="AI201" s="16" t="s">
        <v>872</v>
      </c>
      <c r="AJ201" s="16" t="s">
        <v>873</v>
      </c>
      <c r="AK201" s="16" t="s">
        <v>874</v>
      </c>
      <c r="AL201" s="16" t="s">
        <v>954</v>
      </c>
    </row>
    <row r="202" spans="1:38" s="11" customFormat="1" ht="21.95" customHeight="1">
      <c r="A202" s="101">
        <v>1</v>
      </c>
      <c r="B202" s="101" t="s">
        <v>1640</v>
      </c>
      <c r="C202" s="101" t="s">
        <v>742</v>
      </c>
      <c r="D202" s="101" t="s">
        <v>1323</v>
      </c>
      <c r="E202" s="101" t="s">
        <v>743</v>
      </c>
      <c r="F202" s="101" t="s">
        <v>1324</v>
      </c>
      <c r="G202" s="101" t="s">
        <v>744</v>
      </c>
      <c r="H202" s="101" t="s">
        <v>745</v>
      </c>
      <c r="I202" s="101">
        <v>1989</v>
      </c>
      <c r="J202" s="101" t="s">
        <v>897</v>
      </c>
      <c r="K202" s="102">
        <v>988</v>
      </c>
      <c r="L202" s="101" t="s">
        <v>26</v>
      </c>
      <c r="M202" s="102">
        <v>1212</v>
      </c>
      <c r="N202" s="101">
        <v>79</v>
      </c>
      <c r="O202" s="101">
        <v>47</v>
      </c>
      <c r="P202" s="101">
        <v>6</v>
      </c>
      <c r="Q202" s="101">
        <v>26</v>
      </c>
      <c r="R202" s="101">
        <v>100</v>
      </c>
      <c r="S202" s="113"/>
      <c r="T202" s="113"/>
      <c r="U202" s="113"/>
      <c r="V202" s="104">
        <v>4</v>
      </c>
      <c r="W202" s="101">
        <v>1</v>
      </c>
      <c r="X202" s="101">
        <v>39</v>
      </c>
      <c r="Y202" s="101">
        <v>3</v>
      </c>
      <c r="Z202" s="101">
        <v>12</v>
      </c>
      <c r="AA202" s="101" t="s">
        <v>102</v>
      </c>
      <c r="AB202" s="177" t="s">
        <v>213</v>
      </c>
      <c r="AC202" s="50">
        <f>SUM(AD202:AH202)</f>
        <v>20</v>
      </c>
      <c r="AD202" s="16">
        <f>COUNTIF($AA$202:$AA$221,AD201)</f>
        <v>11</v>
      </c>
      <c r="AE202" s="16">
        <f t="shared" ref="AE202:AH202" si="47">COUNTIF($AA$202:$AA$221,AE201)</f>
        <v>9</v>
      </c>
      <c r="AF202" s="16">
        <f>COUNTIF($AA$202:$AA$221,AF201)</f>
        <v>0</v>
      </c>
      <c r="AG202" s="16">
        <f>COUNTIF($AA$202:$AA$221,AG201)</f>
        <v>0</v>
      </c>
      <c r="AH202" s="16">
        <f t="shared" si="47"/>
        <v>0</v>
      </c>
      <c r="AI202" s="16">
        <f>COUNTIF($AB$202:$AB$221,AI201)</f>
        <v>16</v>
      </c>
      <c r="AJ202" s="16">
        <f t="shared" ref="AJ202:AL202" si="48">COUNTIF($AB$202:$AB$221,AJ201)</f>
        <v>4</v>
      </c>
      <c r="AK202" s="16">
        <f t="shared" si="48"/>
        <v>0</v>
      </c>
      <c r="AL202" s="16">
        <f t="shared" si="48"/>
        <v>0</v>
      </c>
    </row>
    <row r="203" spans="1:38" s="11" customFormat="1" ht="21.95" customHeight="1">
      <c r="A203" s="101">
        <v>2</v>
      </c>
      <c r="B203" s="101" t="s">
        <v>1640</v>
      </c>
      <c r="C203" s="101" t="s">
        <v>746</v>
      </c>
      <c r="D203" s="101" t="s">
        <v>898</v>
      </c>
      <c r="E203" s="101" t="s">
        <v>747</v>
      </c>
      <c r="F203" s="101" t="s">
        <v>748</v>
      </c>
      <c r="G203" s="101" t="s">
        <v>749</v>
      </c>
      <c r="H203" s="101" t="s">
        <v>745</v>
      </c>
      <c r="I203" s="101">
        <v>1989</v>
      </c>
      <c r="J203" s="101" t="s">
        <v>899</v>
      </c>
      <c r="K203" s="102">
        <v>1072</v>
      </c>
      <c r="L203" s="101" t="s">
        <v>26</v>
      </c>
      <c r="M203" s="102">
        <v>2351</v>
      </c>
      <c r="N203" s="101">
        <v>53</v>
      </c>
      <c r="O203" s="101">
        <v>9</v>
      </c>
      <c r="P203" s="101">
        <v>10</v>
      </c>
      <c r="Q203" s="101">
        <v>34</v>
      </c>
      <c r="R203" s="101">
        <v>57</v>
      </c>
      <c r="S203" s="113"/>
      <c r="T203" s="113"/>
      <c r="U203" s="113"/>
      <c r="V203" s="104">
        <v>7</v>
      </c>
      <c r="W203" s="101">
        <v>1</v>
      </c>
      <c r="X203" s="101">
        <v>25</v>
      </c>
      <c r="Y203" s="101">
        <v>6</v>
      </c>
      <c r="Z203" s="101">
        <v>14</v>
      </c>
      <c r="AA203" s="101" t="s">
        <v>102</v>
      </c>
      <c r="AB203" s="177" t="s">
        <v>213</v>
      </c>
      <c r="AC203" s="10"/>
      <c r="AD203" s="10"/>
    </row>
    <row r="204" spans="1:38" s="11" customFormat="1" ht="21.95" customHeight="1">
      <c r="A204" s="101">
        <v>3</v>
      </c>
      <c r="B204" s="101" t="s">
        <v>1640</v>
      </c>
      <c r="C204" s="101" t="s">
        <v>750</v>
      </c>
      <c r="D204" s="101" t="s">
        <v>900</v>
      </c>
      <c r="E204" s="101" t="s">
        <v>751</v>
      </c>
      <c r="F204" s="101" t="s">
        <v>1325</v>
      </c>
      <c r="G204" s="101" t="s">
        <v>752</v>
      </c>
      <c r="H204" s="101" t="s">
        <v>753</v>
      </c>
      <c r="I204" s="101">
        <v>1989</v>
      </c>
      <c r="J204" s="101" t="s">
        <v>901</v>
      </c>
      <c r="K204" s="102">
        <v>2231</v>
      </c>
      <c r="L204" s="101" t="s">
        <v>26</v>
      </c>
      <c r="M204" s="102">
        <v>6448</v>
      </c>
      <c r="N204" s="166">
        <v>160</v>
      </c>
      <c r="O204" s="166">
        <v>64</v>
      </c>
      <c r="P204" s="166">
        <v>82</v>
      </c>
      <c r="Q204" s="166">
        <v>14</v>
      </c>
      <c r="R204" s="166">
        <v>295</v>
      </c>
      <c r="S204" s="113"/>
      <c r="T204" s="113"/>
      <c r="U204" s="113"/>
      <c r="V204" s="104">
        <v>7</v>
      </c>
      <c r="W204" s="101">
        <v>1</v>
      </c>
      <c r="X204" s="101">
        <v>34</v>
      </c>
      <c r="Y204" s="101">
        <v>6</v>
      </c>
      <c r="Z204" s="101">
        <v>28</v>
      </c>
      <c r="AA204" s="101" t="s">
        <v>102</v>
      </c>
      <c r="AB204" s="177" t="s">
        <v>213</v>
      </c>
      <c r="AC204" s="10"/>
      <c r="AD204" s="10"/>
    </row>
    <row r="205" spans="1:38" s="11" customFormat="1" ht="21.95" customHeight="1">
      <c r="A205" s="101">
        <v>4</v>
      </c>
      <c r="B205" s="101" t="s">
        <v>1640</v>
      </c>
      <c r="C205" s="101" t="s">
        <v>754</v>
      </c>
      <c r="D205" s="101" t="s">
        <v>902</v>
      </c>
      <c r="E205" s="101" t="s">
        <v>755</v>
      </c>
      <c r="F205" s="101" t="s">
        <v>1509</v>
      </c>
      <c r="G205" s="101" t="s">
        <v>757</v>
      </c>
      <c r="H205" s="101" t="s">
        <v>758</v>
      </c>
      <c r="I205" s="101">
        <v>1980</v>
      </c>
      <c r="J205" s="101" t="s">
        <v>903</v>
      </c>
      <c r="K205" s="102">
        <v>2410</v>
      </c>
      <c r="L205" s="101" t="s">
        <v>759</v>
      </c>
      <c r="M205" s="102">
        <v>4676</v>
      </c>
      <c r="N205" s="101">
        <v>118</v>
      </c>
      <c r="O205" s="101">
        <v>31</v>
      </c>
      <c r="P205" s="101">
        <v>83</v>
      </c>
      <c r="Q205" s="101">
        <v>4</v>
      </c>
      <c r="R205" s="101">
        <v>162</v>
      </c>
      <c r="S205" s="113"/>
      <c r="T205" s="113"/>
      <c r="U205" s="113"/>
      <c r="V205" s="104">
        <v>8</v>
      </c>
      <c r="W205" s="101">
        <v>2</v>
      </c>
      <c r="X205" s="101">
        <v>41</v>
      </c>
      <c r="Y205" s="101">
        <v>6</v>
      </c>
      <c r="Z205" s="101">
        <v>33</v>
      </c>
      <c r="AA205" s="101" t="s">
        <v>815</v>
      </c>
      <c r="AB205" s="177" t="s">
        <v>213</v>
      </c>
      <c r="AC205" s="10"/>
      <c r="AD205" s="10"/>
    </row>
    <row r="206" spans="1:38" s="11" customFormat="1" ht="21.95" customHeight="1">
      <c r="A206" s="101">
        <v>5</v>
      </c>
      <c r="B206" s="101" t="s">
        <v>1640</v>
      </c>
      <c r="C206" s="101" t="s">
        <v>760</v>
      </c>
      <c r="D206" s="101" t="s">
        <v>904</v>
      </c>
      <c r="E206" s="101" t="s">
        <v>761</v>
      </c>
      <c r="F206" s="101" t="s">
        <v>762</v>
      </c>
      <c r="G206" s="101" t="s">
        <v>763</v>
      </c>
      <c r="H206" s="101" t="s">
        <v>905</v>
      </c>
      <c r="I206" s="101">
        <v>1981</v>
      </c>
      <c r="J206" s="101" t="s">
        <v>906</v>
      </c>
      <c r="K206" s="102">
        <v>1857</v>
      </c>
      <c r="L206" s="101" t="s">
        <v>759</v>
      </c>
      <c r="M206" s="102">
        <v>2369</v>
      </c>
      <c r="N206" s="101">
        <v>111</v>
      </c>
      <c r="O206" s="101">
        <v>61</v>
      </c>
      <c r="P206" s="101">
        <v>50</v>
      </c>
      <c r="Q206" s="101"/>
      <c r="R206" s="101">
        <v>141</v>
      </c>
      <c r="S206" s="113"/>
      <c r="T206" s="113"/>
      <c r="U206" s="113"/>
      <c r="V206" s="104">
        <v>5</v>
      </c>
      <c r="W206" s="101">
        <v>1</v>
      </c>
      <c r="X206" s="101">
        <v>21</v>
      </c>
      <c r="Y206" s="101">
        <v>4</v>
      </c>
      <c r="Z206" s="101">
        <v>24</v>
      </c>
      <c r="AA206" s="101" t="s">
        <v>815</v>
      </c>
      <c r="AB206" s="177" t="s">
        <v>213</v>
      </c>
      <c r="AC206" s="10"/>
      <c r="AD206" s="10"/>
    </row>
    <row r="207" spans="1:38" s="11" customFormat="1" ht="21.95" customHeight="1">
      <c r="A207" s="101">
        <v>6</v>
      </c>
      <c r="B207" s="101" t="s">
        <v>1640</v>
      </c>
      <c r="C207" s="101" t="s">
        <v>765</v>
      </c>
      <c r="D207" s="101" t="s">
        <v>907</v>
      </c>
      <c r="E207" s="101" t="s">
        <v>472</v>
      </c>
      <c r="F207" s="101"/>
      <c r="G207" s="101" t="s">
        <v>766</v>
      </c>
      <c r="H207" s="101" t="s">
        <v>767</v>
      </c>
      <c r="I207" s="101">
        <v>1988</v>
      </c>
      <c r="J207" s="101" t="s">
        <v>908</v>
      </c>
      <c r="K207" s="102">
        <v>1319</v>
      </c>
      <c r="L207" s="101" t="s">
        <v>768</v>
      </c>
      <c r="M207" s="102">
        <v>2125</v>
      </c>
      <c r="N207" s="101">
        <v>30</v>
      </c>
      <c r="O207" s="101">
        <v>4</v>
      </c>
      <c r="P207" s="101">
        <v>25</v>
      </c>
      <c r="Q207" s="101">
        <v>1</v>
      </c>
      <c r="R207" s="101">
        <v>39</v>
      </c>
      <c r="S207" s="74"/>
      <c r="T207" s="113"/>
      <c r="U207" s="113"/>
      <c r="V207" s="104">
        <v>3</v>
      </c>
      <c r="W207" s="101">
        <v>1</v>
      </c>
      <c r="X207" s="101">
        <v>31</v>
      </c>
      <c r="Y207" s="101">
        <v>2</v>
      </c>
      <c r="Z207" s="101">
        <v>8</v>
      </c>
      <c r="AA207" s="101" t="s">
        <v>815</v>
      </c>
      <c r="AB207" s="177" t="s">
        <v>213</v>
      </c>
      <c r="AC207" s="10"/>
      <c r="AD207" s="10"/>
    </row>
    <row r="208" spans="1:38" s="11" customFormat="1" ht="21.95" customHeight="1">
      <c r="A208" s="101">
        <v>7</v>
      </c>
      <c r="B208" s="101" t="s">
        <v>1640</v>
      </c>
      <c r="C208" s="101" t="s">
        <v>769</v>
      </c>
      <c r="D208" s="101" t="s">
        <v>949</v>
      </c>
      <c r="E208" s="101" t="s">
        <v>472</v>
      </c>
      <c r="F208" s="101"/>
      <c r="G208" s="108" t="s">
        <v>950</v>
      </c>
      <c r="H208" s="101" t="s">
        <v>770</v>
      </c>
      <c r="I208" s="101">
        <v>1992</v>
      </c>
      <c r="J208" s="101" t="s">
        <v>909</v>
      </c>
      <c r="K208" s="102">
        <v>576</v>
      </c>
      <c r="L208" s="101" t="s">
        <v>759</v>
      </c>
      <c r="M208" s="102">
        <v>1061</v>
      </c>
      <c r="N208" s="101">
        <v>25</v>
      </c>
      <c r="O208" s="101">
        <v>3</v>
      </c>
      <c r="P208" s="101">
        <v>18</v>
      </c>
      <c r="Q208" s="101">
        <v>4</v>
      </c>
      <c r="R208" s="101">
        <v>31</v>
      </c>
      <c r="S208" s="178"/>
      <c r="T208" s="113"/>
      <c r="U208" s="113"/>
      <c r="V208" s="104">
        <v>4</v>
      </c>
      <c r="W208" s="101"/>
      <c r="X208" s="101"/>
      <c r="Y208" s="101">
        <v>4</v>
      </c>
      <c r="Z208" s="101">
        <v>8</v>
      </c>
      <c r="AA208" s="101" t="s">
        <v>815</v>
      </c>
      <c r="AB208" s="177" t="s">
        <v>213</v>
      </c>
      <c r="AC208" s="10"/>
      <c r="AD208" s="10"/>
    </row>
    <row r="209" spans="1:38" s="11" customFormat="1" ht="21.95" customHeight="1">
      <c r="A209" s="101">
        <v>8</v>
      </c>
      <c r="B209" s="101" t="s">
        <v>1640</v>
      </c>
      <c r="C209" s="101" t="s">
        <v>771</v>
      </c>
      <c r="D209" s="101" t="s">
        <v>951</v>
      </c>
      <c r="E209" s="101" t="s">
        <v>772</v>
      </c>
      <c r="F209" s="101" t="s">
        <v>773</v>
      </c>
      <c r="G209" s="101" t="s">
        <v>774</v>
      </c>
      <c r="H209" s="101" t="s">
        <v>775</v>
      </c>
      <c r="I209" s="101">
        <v>1978</v>
      </c>
      <c r="J209" s="101" t="s">
        <v>910</v>
      </c>
      <c r="K209" s="102">
        <v>1651</v>
      </c>
      <c r="L209" s="101" t="s">
        <v>26</v>
      </c>
      <c r="M209" s="102">
        <v>704</v>
      </c>
      <c r="N209" s="101">
        <v>33</v>
      </c>
      <c r="O209" s="101">
        <v>9</v>
      </c>
      <c r="P209" s="101">
        <v>8</v>
      </c>
      <c r="Q209" s="101">
        <v>16</v>
      </c>
      <c r="R209" s="101">
        <v>17</v>
      </c>
      <c r="S209" s="113"/>
      <c r="T209" s="113"/>
      <c r="U209" s="113"/>
      <c r="V209" s="104">
        <v>1</v>
      </c>
      <c r="W209" s="101"/>
      <c r="X209" s="101"/>
      <c r="Y209" s="101">
        <v>1</v>
      </c>
      <c r="Z209" s="101">
        <v>6</v>
      </c>
      <c r="AA209" s="101" t="s">
        <v>815</v>
      </c>
      <c r="AB209" s="177" t="s">
        <v>213</v>
      </c>
      <c r="AC209" s="10"/>
      <c r="AD209" s="10"/>
    </row>
    <row r="210" spans="1:38" s="11" customFormat="1" ht="21.95" customHeight="1">
      <c r="A210" s="101">
        <v>9</v>
      </c>
      <c r="B210" s="101" t="s">
        <v>1640</v>
      </c>
      <c r="C210" s="101" t="s">
        <v>776</v>
      </c>
      <c r="D210" s="101" t="s">
        <v>911</v>
      </c>
      <c r="E210" s="101" t="s">
        <v>777</v>
      </c>
      <c r="F210" s="101" t="s">
        <v>778</v>
      </c>
      <c r="G210" s="101" t="s">
        <v>779</v>
      </c>
      <c r="H210" s="101" t="s">
        <v>775</v>
      </c>
      <c r="I210" s="101">
        <v>1974</v>
      </c>
      <c r="J210" s="101" t="s">
        <v>912</v>
      </c>
      <c r="K210" s="102">
        <v>1060</v>
      </c>
      <c r="L210" s="101" t="s">
        <v>26</v>
      </c>
      <c r="M210" s="102">
        <v>546</v>
      </c>
      <c r="N210" s="101">
        <v>41</v>
      </c>
      <c r="O210" s="101">
        <v>10</v>
      </c>
      <c r="P210" s="101"/>
      <c r="Q210" s="101">
        <v>31</v>
      </c>
      <c r="R210" s="101">
        <v>10</v>
      </c>
      <c r="S210" s="113"/>
      <c r="T210" s="113"/>
      <c r="U210" s="113"/>
      <c r="V210" s="104">
        <v>1</v>
      </c>
      <c r="W210" s="101"/>
      <c r="X210" s="101"/>
      <c r="Y210" s="101">
        <v>1</v>
      </c>
      <c r="Z210" s="101">
        <v>2</v>
      </c>
      <c r="AA210" s="101" t="s">
        <v>815</v>
      </c>
      <c r="AB210" s="177" t="s">
        <v>213</v>
      </c>
      <c r="AC210" s="10"/>
      <c r="AD210" s="10"/>
    </row>
    <row r="211" spans="1:38" s="11" customFormat="1" ht="21.95" customHeight="1">
      <c r="A211" s="101">
        <v>10</v>
      </c>
      <c r="B211" s="101" t="s">
        <v>1640</v>
      </c>
      <c r="C211" s="101" t="s">
        <v>780</v>
      </c>
      <c r="D211" s="101" t="s">
        <v>913</v>
      </c>
      <c r="E211" s="101" t="s">
        <v>472</v>
      </c>
      <c r="F211" s="101"/>
      <c r="G211" s="101" t="s">
        <v>781</v>
      </c>
      <c r="H211" s="101" t="s">
        <v>775</v>
      </c>
      <c r="I211" s="101">
        <v>1977</v>
      </c>
      <c r="J211" s="101" t="s">
        <v>914</v>
      </c>
      <c r="K211" s="102">
        <v>998</v>
      </c>
      <c r="L211" s="101" t="s">
        <v>759</v>
      </c>
      <c r="M211" s="102">
        <v>596</v>
      </c>
      <c r="N211" s="101">
        <v>30</v>
      </c>
      <c r="O211" s="101">
        <v>10</v>
      </c>
      <c r="P211" s="101">
        <v>5</v>
      </c>
      <c r="Q211" s="101">
        <v>15</v>
      </c>
      <c r="R211" s="101">
        <v>11</v>
      </c>
      <c r="S211" s="113"/>
      <c r="T211" s="113"/>
      <c r="U211" s="113"/>
      <c r="V211" s="104">
        <v>1</v>
      </c>
      <c r="W211" s="101"/>
      <c r="X211" s="101"/>
      <c r="Y211" s="101">
        <v>1</v>
      </c>
      <c r="Z211" s="101">
        <v>3</v>
      </c>
      <c r="AA211" s="101" t="s">
        <v>815</v>
      </c>
      <c r="AB211" s="177" t="s">
        <v>213</v>
      </c>
      <c r="AC211" s="10"/>
      <c r="AD211" s="10"/>
    </row>
    <row r="212" spans="1:38" s="11" customFormat="1" ht="21.95" customHeight="1">
      <c r="A212" s="101">
        <v>11</v>
      </c>
      <c r="B212" s="101" t="s">
        <v>1640</v>
      </c>
      <c r="C212" s="101" t="s">
        <v>782</v>
      </c>
      <c r="D212" s="101" t="s">
        <v>915</v>
      </c>
      <c r="E212" s="101" t="s">
        <v>472</v>
      </c>
      <c r="F212" s="101"/>
      <c r="G212" s="101" t="s">
        <v>783</v>
      </c>
      <c r="H212" s="101" t="s">
        <v>775</v>
      </c>
      <c r="I212" s="101">
        <v>1978</v>
      </c>
      <c r="J212" s="101" t="s">
        <v>916</v>
      </c>
      <c r="K212" s="102">
        <v>849</v>
      </c>
      <c r="L212" s="101" t="s">
        <v>26</v>
      </c>
      <c r="M212" s="102">
        <v>557</v>
      </c>
      <c r="N212" s="101">
        <v>55</v>
      </c>
      <c r="O212" s="101">
        <v>3</v>
      </c>
      <c r="P212" s="101">
        <v>8</v>
      </c>
      <c r="Q212" s="101">
        <v>44</v>
      </c>
      <c r="R212" s="101">
        <v>14</v>
      </c>
      <c r="S212" s="113"/>
      <c r="T212" s="113"/>
      <c r="U212" s="113"/>
      <c r="V212" s="104">
        <v>1</v>
      </c>
      <c r="W212" s="101"/>
      <c r="X212" s="101"/>
      <c r="Y212" s="101">
        <v>1</v>
      </c>
      <c r="Z212" s="101">
        <v>3</v>
      </c>
      <c r="AA212" s="101" t="s">
        <v>815</v>
      </c>
      <c r="AB212" s="177" t="s">
        <v>213</v>
      </c>
      <c r="AC212" s="10"/>
      <c r="AD212" s="10"/>
    </row>
    <row r="213" spans="1:38" s="11" customFormat="1" ht="21.95" customHeight="1">
      <c r="A213" s="101">
        <v>12</v>
      </c>
      <c r="B213" s="101" t="s">
        <v>1640</v>
      </c>
      <c r="C213" s="101" t="s">
        <v>784</v>
      </c>
      <c r="D213" s="101" t="s">
        <v>917</v>
      </c>
      <c r="E213" s="101" t="s">
        <v>785</v>
      </c>
      <c r="F213" s="101" t="s">
        <v>786</v>
      </c>
      <c r="G213" s="101" t="s">
        <v>787</v>
      </c>
      <c r="H213" s="101" t="s">
        <v>775</v>
      </c>
      <c r="I213" s="101">
        <v>1979</v>
      </c>
      <c r="J213" s="101" t="s">
        <v>918</v>
      </c>
      <c r="K213" s="102">
        <v>1703</v>
      </c>
      <c r="L213" s="101" t="s">
        <v>26</v>
      </c>
      <c r="M213" s="102">
        <v>950</v>
      </c>
      <c r="N213" s="101">
        <v>38</v>
      </c>
      <c r="O213" s="101">
        <v>7</v>
      </c>
      <c r="P213" s="101">
        <v>5</v>
      </c>
      <c r="Q213" s="101">
        <v>26</v>
      </c>
      <c r="R213" s="101">
        <v>30</v>
      </c>
      <c r="S213" s="113"/>
      <c r="T213" s="113"/>
      <c r="U213" s="113"/>
      <c r="V213" s="104">
        <v>1</v>
      </c>
      <c r="W213" s="101"/>
      <c r="X213" s="101"/>
      <c r="Y213" s="101">
        <v>1</v>
      </c>
      <c r="Z213" s="101">
        <v>3</v>
      </c>
      <c r="AA213" s="101" t="s">
        <v>815</v>
      </c>
      <c r="AB213" s="177" t="s">
        <v>213</v>
      </c>
      <c r="AC213" s="10"/>
      <c r="AD213" s="10"/>
    </row>
    <row r="214" spans="1:38" s="11" customFormat="1" ht="21.95" customHeight="1" thickBot="1">
      <c r="A214" s="101">
        <v>13</v>
      </c>
      <c r="B214" s="101" t="s">
        <v>1640</v>
      </c>
      <c r="C214" s="101" t="s">
        <v>788</v>
      </c>
      <c r="D214" s="101" t="s">
        <v>919</v>
      </c>
      <c r="E214" s="101" t="s">
        <v>789</v>
      </c>
      <c r="F214" s="101" t="s">
        <v>790</v>
      </c>
      <c r="G214" s="101" t="s">
        <v>791</v>
      </c>
      <c r="H214" s="101" t="s">
        <v>775</v>
      </c>
      <c r="I214" s="101">
        <v>1977</v>
      </c>
      <c r="J214" s="101" t="s">
        <v>920</v>
      </c>
      <c r="K214" s="102">
        <v>1420</v>
      </c>
      <c r="L214" s="101" t="s">
        <v>768</v>
      </c>
      <c r="M214" s="102">
        <v>592</v>
      </c>
      <c r="N214" s="101">
        <v>53</v>
      </c>
      <c r="O214" s="101">
        <v>25</v>
      </c>
      <c r="P214" s="101">
        <v>23</v>
      </c>
      <c r="Q214" s="101">
        <v>5</v>
      </c>
      <c r="R214" s="101">
        <v>60</v>
      </c>
      <c r="S214" s="113"/>
      <c r="T214" s="113"/>
      <c r="U214" s="113"/>
      <c r="V214" s="104">
        <v>1</v>
      </c>
      <c r="W214" s="101"/>
      <c r="X214" s="101"/>
      <c r="Y214" s="101">
        <v>1</v>
      </c>
      <c r="Z214" s="101">
        <v>3</v>
      </c>
      <c r="AA214" s="68" t="s">
        <v>815</v>
      </c>
      <c r="AB214" s="177" t="s">
        <v>213</v>
      </c>
      <c r="AC214" s="10"/>
      <c r="AD214" s="10"/>
    </row>
    <row r="215" spans="1:38" s="11" customFormat="1" ht="21.95" customHeight="1" thickBot="1">
      <c r="A215" s="101">
        <v>14</v>
      </c>
      <c r="B215" s="101" t="s">
        <v>1640</v>
      </c>
      <c r="C215" s="101" t="s">
        <v>792</v>
      </c>
      <c r="D215" s="101" t="s">
        <v>921</v>
      </c>
      <c r="E215" s="101" t="s">
        <v>472</v>
      </c>
      <c r="F215" s="101"/>
      <c r="G215" s="101" t="s">
        <v>793</v>
      </c>
      <c r="H215" s="101" t="s">
        <v>775</v>
      </c>
      <c r="I215" s="101">
        <v>1978</v>
      </c>
      <c r="J215" s="101" t="s">
        <v>922</v>
      </c>
      <c r="K215" s="102">
        <v>734</v>
      </c>
      <c r="L215" s="101" t="s">
        <v>149</v>
      </c>
      <c r="M215" s="102">
        <v>1275</v>
      </c>
      <c r="N215" s="101">
        <v>36</v>
      </c>
      <c r="O215" s="101">
        <v>6</v>
      </c>
      <c r="P215" s="101"/>
      <c r="Q215" s="101">
        <v>30</v>
      </c>
      <c r="R215" s="101">
        <v>4</v>
      </c>
      <c r="S215" s="113"/>
      <c r="T215" s="113"/>
      <c r="U215" s="113"/>
      <c r="V215" s="104">
        <v>1</v>
      </c>
      <c r="W215" s="101"/>
      <c r="X215" s="101"/>
      <c r="Y215" s="101">
        <v>1</v>
      </c>
      <c r="Z215" s="32">
        <v>3</v>
      </c>
      <c r="AA215" s="179" t="s">
        <v>815</v>
      </c>
      <c r="AB215" s="180" t="s">
        <v>213</v>
      </c>
      <c r="AC215" s="10"/>
      <c r="AD215" s="10"/>
    </row>
    <row r="216" spans="1:38" s="11" customFormat="1" ht="21.95" customHeight="1">
      <c r="A216" s="101">
        <v>15</v>
      </c>
      <c r="B216" s="101" t="s">
        <v>1640</v>
      </c>
      <c r="C216" s="101" t="s">
        <v>794</v>
      </c>
      <c r="D216" s="101" t="s">
        <v>923</v>
      </c>
      <c r="E216" s="101" t="s">
        <v>795</v>
      </c>
      <c r="F216" s="101" t="s">
        <v>1339</v>
      </c>
      <c r="G216" s="101" t="s">
        <v>796</v>
      </c>
      <c r="H216" s="101" t="s">
        <v>745</v>
      </c>
      <c r="I216" s="101">
        <v>1990</v>
      </c>
      <c r="J216" s="101" t="s">
        <v>924</v>
      </c>
      <c r="K216" s="102">
        <v>677</v>
      </c>
      <c r="L216" s="101" t="s">
        <v>26</v>
      </c>
      <c r="M216" s="102">
        <v>5201</v>
      </c>
      <c r="N216" s="101">
        <v>63</v>
      </c>
      <c r="O216" s="101">
        <v>21</v>
      </c>
      <c r="P216" s="101">
        <v>41</v>
      </c>
      <c r="Q216" s="101">
        <v>1</v>
      </c>
      <c r="R216" s="101">
        <v>108</v>
      </c>
      <c r="S216" s="113"/>
      <c r="T216" s="113"/>
      <c r="U216" s="113"/>
      <c r="V216" s="104">
        <v>23</v>
      </c>
      <c r="W216" s="101">
        <v>2</v>
      </c>
      <c r="X216" s="101">
        <v>37</v>
      </c>
      <c r="Y216" s="101">
        <v>21</v>
      </c>
      <c r="Z216" s="101">
        <v>81</v>
      </c>
      <c r="AA216" s="64" t="s">
        <v>102</v>
      </c>
      <c r="AB216" s="177" t="s">
        <v>213</v>
      </c>
      <c r="AC216" s="10"/>
      <c r="AD216" s="10"/>
    </row>
    <row r="217" spans="1:38" s="11" customFormat="1" ht="21.95" customHeight="1">
      <c r="A217" s="101">
        <v>16</v>
      </c>
      <c r="B217" s="101" t="s">
        <v>1640</v>
      </c>
      <c r="C217" s="101" t="s">
        <v>797</v>
      </c>
      <c r="D217" s="101" t="s">
        <v>925</v>
      </c>
      <c r="E217" s="101" t="s">
        <v>798</v>
      </c>
      <c r="F217" s="101" t="s">
        <v>799</v>
      </c>
      <c r="G217" s="101" t="s">
        <v>1326</v>
      </c>
      <c r="H217" s="101" t="s">
        <v>775</v>
      </c>
      <c r="I217" s="101">
        <v>1983</v>
      </c>
      <c r="J217" s="101" t="s">
        <v>926</v>
      </c>
      <c r="K217" s="173">
        <v>3589</v>
      </c>
      <c r="L217" s="166" t="s">
        <v>26</v>
      </c>
      <c r="M217" s="173">
        <v>2315</v>
      </c>
      <c r="N217" s="166">
        <v>85</v>
      </c>
      <c r="O217" s="166">
        <v>13</v>
      </c>
      <c r="P217" s="166">
        <v>72</v>
      </c>
      <c r="Q217" s="166"/>
      <c r="R217" s="166">
        <v>142</v>
      </c>
      <c r="S217" s="113">
        <v>1</v>
      </c>
      <c r="T217" s="113"/>
      <c r="U217" s="113">
        <v>2</v>
      </c>
      <c r="V217" s="104">
        <v>4</v>
      </c>
      <c r="W217" s="101">
        <v>1</v>
      </c>
      <c r="X217" s="101">
        <v>11</v>
      </c>
      <c r="Y217" s="101">
        <v>3</v>
      </c>
      <c r="Z217" s="101">
        <v>10</v>
      </c>
      <c r="AA217" s="101" t="s">
        <v>102</v>
      </c>
      <c r="AB217" s="177" t="s">
        <v>218</v>
      </c>
      <c r="AC217" s="10"/>
      <c r="AD217" s="10"/>
    </row>
    <row r="218" spans="1:38" s="11" customFormat="1" ht="21.95" customHeight="1">
      <c r="A218" s="101">
        <v>17</v>
      </c>
      <c r="B218" s="101" t="s">
        <v>1640</v>
      </c>
      <c r="C218" s="101" t="s">
        <v>800</v>
      </c>
      <c r="D218" s="101" t="s">
        <v>1673</v>
      </c>
      <c r="E218" s="101" t="s">
        <v>801</v>
      </c>
      <c r="F218" s="101" t="s">
        <v>802</v>
      </c>
      <c r="G218" s="101" t="s">
        <v>803</v>
      </c>
      <c r="H218" s="101" t="s">
        <v>804</v>
      </c>
      <c r="I218" s="101">
        <v>1981</v>
      </c>
      <c r="J218" s="101" t="s">
        <v>927</v>
      </c>
      <c r="K218" s="173">
        <v>4865</v>
      </c>
      <c r="L218" s="166" t="s">
        <v>26</v>
      </c>
      <c r="M218" s="173">
        <v>3953</v>
      </c>
      <c r="N218" s="166">
        <v>129</v>
      </c>
      <c r="O218" s="166">
        <v>3</v>
      </c>
      <c r="P218" s="166">
        <v>126</v>
      </c>
      <c r="Q218" s="166"/>
      <c r="R218" s="166">
        <v>350</v>
      </c>
      <c r="S218" s="113">
        <v>1</v>
      </c>
      <c r="T218" s="113"/>
      <c r="U218" s="113">
        <v>1</v>
      </c>
      <c r="V218" s="104">
        <v>2</v>
      </c>
      <c r="W218" s="101">
        <v>1</v>
      </c>
      <c r="X218" s="101">
        <v>25</v>
      </c>
      <c r="Y218" s="101">
        <v>1</v>
      </c>
      <c r="Z218" s="101">
        <v>6</v>
      </c>
      <c r="AA218" s="101" t="s">
        <v>102</v>
      </c>
      <c r="AB218" s="177" t="s">
        <v>218</v>
      </c>
      <c r="AC218" s="10"/>
      <c r="AD218" s="10"/>
    </row>
    <row r="219" spans="1:38" s="11" customFormat="1" ht="21.95" customHeight="1">
      <c r="A219" s="101">
        <v>18</v>
      </c>
      <c r="B219" s="101" t="s">
        <v>1640</v>
      </c>
      <c r="C219" s="101" t="s">
        <v>805</v>
      </c>
      <c r="D219" s="101" t="s">
        <v>928</v>
      </c>
      <c r="E219" s="101" t="s">
        <v>806</v>
      </c>
      <c r="F219" s="101" t="s">
        <v>1327</v>
      </c>
      <c r="G219" s="101" t="s">
        <v>807</v>
      </c>
      <c r="H219" s="101" t="s">
        <v>804</v>
      </c>
      <c r="I219" s="101">
        <v>1980</v>
      </c>
      <c r="J219" s="101" t="s">
        <v>929</v>
      </c>
      <c r="K219" s="173">
        <v>6267</v>
      </c>
      <c r="L219" s="166" t="s">
        <v>26</v>
      </c>
      <c r="M219" s="173">
        <v>3696</v>
      </c>
      <c r="N219" s="166">
        <v>105</v>
      </c>
      <c r="O219" s="166">
        <v>7</v>
      </c>
      <c r="P219" s="166">
        <v>93</v>
      </c>
      <c r="Q219" s="166">
        <v>5</v>
      </c>
      <c r="R219" s="166">
        <v>186</v>
      </c>
      <c r="S219" s="113"/>
      <c r="T219" s="113"/>
      <c r="U219" s="113">
        <v>1</v>
      </c>
      <c r="V219" s="104">
        <v>1</v>
      </c>
      <c r="W219" s="101">
        <v>1</v>
      </c>
      <c r="X219" s="101">
        <v>11</v>
      </c>
      <c r="Y219" s="101">
        <v>1</v>
      </c>
      <c r="Z219" s="101">
        <v>3</v>
      </c>
      <c r="AA219" s="101" t="s">
        <v>1254</v>
      </c>
      <c r="AB219" s="177" t="s">
        <v>218</v>
      </c>
      <c r="AC219" s="10"/>
      <c r="AD219" s="10"/>
    </row>
    <row r="220" spans="1:38" s="11" customFormat="1" ht="21.95" customHeight="1">
      <c r="A220" s="101">
        <v>19</v>
      </c>
      <c r="B220" s="101" t="s">
        <v>1640</v>
      </c>
      <c r="C220" s="101" t="s">
        <v>808</v>
      </c>
      <c r="D220" s="101" t="s">
        <v>1674</v>
      </c>
      <c r="E220" s="101" t="s">
        <v>809</v>
      </c>
      <c r="F220" s="101" t="s">
        <v>810</v>
      </c>
      <c r="G220" s="101" t="s">
        <v>1328</v>
      </c>
      <c r="H220" s="101" t="s">
        <v>811</v>
      </c>
      <c r="I220" s="101">
        <v>1955</v>
      </c>
      <c r="J220" s="101" t="s">
        <v>930</v>
      </c>
      <c r="K220" s="173">
        <v>3971</v>
      </c>
      <c r="L220" s="166" t="s">
        <v>26</v>
      </c>
      <c r="M220" s="173">
        <v>1298</v>
      </c>
      <c r="N220" s="166">
        <v>59</v>
      </c>
      <c r="O220" s="166">
        <v>19</v>
      </c>
      <c r="P220" s="166">
        <v>35</v>
      </c>
      <c r="Q220" s="166">
        <v>5</v>
      </c>
      <c r="R220" s="166">
        <v>85</v>
      </c>
      <c r="S220" s="113"/>
      <c r="T220" s="113"/>
      <c r="U220" s="113"/>
      <c r="V220" s="104">
        <v>2</v>
      </c>
      <c r="W220" s="101">
        <v>1</v>
      </c>
      <c r="X220" s="101">
        <v>16</v>
      </c>
      <c r="Y220" s="101">
        <v>1</v>
      </c>
      <c r="Z220" s="101">
        <v>3</v>
      </c>
      <c r="AA220" s="101" t="s">
        <v>102</v>
      </c>
      <c r="AB220" s="177" t="s">
        <v>218</v>
      </c>
      <c r="AC220" s="10"/>
      <c r="AD220" s="10"/>
    </row>
    <row r="221" spans="1:38" s="11" customFormat="1" ht="21.95" customHeight="1" thickBot="1">
      <c r="A221" s="68">
        <v>20</v>
      </c>
      <c r="B221" s="101" t="s">
        <v>1640</v>
      </c>
      <c r="C221" s="181" t="s">
        <v>812</v>
      </c>
      <c r="D221" s="181" t="s">
        <v>931</v>
      </c>
      <c r="E221" s="181" t="s">
        <v>813</v>
      </c>
      <c r="F221" s="181" t="s">
        <v>1540</v>
      </c>
      <c r="G221" s="181" t="s">
        <v>1329</v>
      </c>
      <c r="H221" s="181" t="s">
        <v>814</v>
      </c>
      <c r="I221" s="182">
        <v>1998</v>
      </c>
      <c r="J221" s="181" t="s">
        <v>932</v>
      </c>
      <c r="K221" s="209">
        <v>1126</v>
      </c>
      <c r="L221" s="210" t="s">
        <v>26</v>
      </c>
      <c r="M221" s="209">
        <v>1670</v>
      </c>
      <c r="N221" s="210">
        <v>55</v>
      </c>
      <c r="O221" s="210">
        <v>23</v>
      </c>
      <c r="P221" s="210">
        <v>29</v>
      </c>
      <c r="Q221" s="210">
        <v>3</v>
      </c>
      <c r="R221" s="210">
        <v>80</v>
      </c>
      <c r="S221" s="183"/>
      <c r="T221" s="183"/>
      <c r="U221" s="183"/>
      <c r="V221" s="182">
        <v>4</v>
      </c>
      <c r="W221" s="181">
        <v>2</v>
      </c>
      <c r="X221" s="181">
        <v>28</v>
      </c>
      <c r="Y221" s="181">
        <v>2</v>
      </c>
      <c r="Z221" s="181">
        <v>7</v>
      </c>
      <c r="AA221" s="181" t="s">
        <v>102</v>
      </c>
      <c r="AB221" s="184" t="s">
        <v>213</v>
      </c>
      <c r="AC221" s="10"/>
      <c r="AD221" s="10"/>
    </row>
    <row r="222" spans="1:38" s="9" customFormat="1" ht="21.95" customHeight="1">
      <c r="A222" s="201"/>
      <c r="B222" s="201" t="s">
        <v>1670</v>
      </c>
      <c r="C222" s="201" t="s">
        <v>1156</v>
      </c>
      <c r="D222" s="276"/>
      <c r="E222" s="276"/>
      <c r="F222" s="276"/>
      <c r="G222" s="276"/>
      <c r="H222" s="276"/>
      <c r="I222" s="56"/>
      <c r="J222" s="56"/>
      <c r="K222" s="43">
        <f>SUM(K223:K243)</f>
        <v>278917</v>
      </c>
      <c r="L222" s="57"/>
      <c r="M222" s="43">
        <f t="shared" ref="M222:Z222" si="49">SUM(M223:M243)</f>
        <v>230503</v>
      </c>
      <c r="N222" s="43">
        <f t="shared" si="49"/>
        <v>6917</v>
      </c>
      <c r="O222" s="43">
        <f t="shared" si="49"/>
        <v>3514</v>
      </c>
      <c r="P222" s="43">
        <f t="shared" si="49"/>
        <v>2252</v>
      </c>
      <c r="Q222" s="43">
        <f t="shared" si="49"/>
        <v>1151</v>
      </c>
      <c r="R222" s="43">
        <f t="shared" si="49"/>
        <v>5778</v>
      </c>
      <c r="S222" s="43">
        <f t="shared" si="49"/>
        <v>0</v>
      </c>
      <c r="T222" s="43">
        <f t="shared" si="49"/>
        <v>5</v>
      </c>
      <c r="U222" s="43">
        <f t="shared" si="49"/>
        <v>4</v>
      </c>
      <c r="V222" s="43">
        <f t="shared" si="49"/>
        <v>208</v>
      </c>
      <c r="W222" s="43">
        <f t="shared" si="49"/>
        <v>13</v>
      </c>
      <c r="X222" s="43">
        <f t="shared" si="49"/>
        <v>4354</v>
      </c>
      <c r="Y222" s="43">
        <f t="shared" si="49"/>
        <v>194</v>
      </c>
      <c r="Z222" s="43">
        <f t="shared" si="49"/>
        <v>1130</v>
      </c>
      <c r="AA222" s="40" t="s">
        <v>1238</v>
      </c>
      <c r="AB222" s="44" t="s">
        <v>1239</v>
      </c>
      <c r="AC222" s="16" t="s">
        <v>870</v>
      </c>
      <c r="AD222" s="16" t="s">
        <v>869</v>
      </c>
      <c r="AE222" s="16" t="s">
        <v>871</v>
      </c>
      <c r="AF222" s="16" t="s">
        <v>944</v>
      </c>
      <c r="AG222" s="16" t="s">
        <v>1700</v>
      </c>
      <c r="AH222" s="16" t="s">
        <v>933</v>
      </c>
      <c r="AI222" s="16" t="s">
        <v>872</v>
      </c>
      <c r="AJ222" s="16" t="s">
        <v>873</v>
      </c>
      <c r="AK222" s="16" t="s">
        <v>874</v>
      </c>
      <c r="AL222" s="16" t="s">
        <v>954</v>
      </c>
    </row>
    <row r="223" spans="1:38" s="10" customFormat="1" ht="21.95" customHeight="1">
      <c r="A223" s="14">
        <v>1</v>
      </c>
      <c r="B223" s="101" t="s">
        <v>1641</v>
      </c>
      <c r="C223" s="104" t="s">
        <v>655</v>
      </c>
      <c r="D223" s="104" t="s">
        <v>656</v>
      </c>
      <c r="E223" s="104" t="s">
        <v>657</v>
      </c>
      <c r="F223" s="104"/>
      <c r="G223" s="104" t="s">
        <v>659</v>
      </c>
      <c r="H223" s="104" t="s">
        <v>660</v>
      </c>
      <c r="I223" s="104">
        <v>1977</v>
      </c>
      <c r="J223" s="104" t="s">
        <v>1134</v>
      </c>
      <c r="K223" s="105">
        <v>2173</v>
      </c>
      <c r="L223" s="104" t="s">
        <v>382</v>
      </c>
      <c r="M223" s="105">
        <v>488</v>
      </c>
      <c r="N223" s="120">
        <f t="shared" ref="N223:N237" si="50">SUM(O223:Q223)</f>
        <v>18</v>
      </c>
      <c r="O223" s="104">
        <v>7</v>
      </c>
      <c r="P223" s="104">
        <v>3</v>
      </c>
      <c r="Q223" s="104">
        <v>8</v>
      </c>
      <c r="R223" s="104">
        <v>13</v>
      </c>
      <c r="S223" s="113"/>
      <c r="T223" s="113"/>
      <c r="U223" s="113"/>
      <c r="V223" s="104">
        <f>W223+Y223</f>
        <v>1</v>
      </c>
      <c r="W223" s="104"/>
      <c r="X223" s="104"/>
      <c r="Y223" s="104">
        <v>1</v>
      </c>
      <c r="Z223" s="104">
        <v>3</v>
      </c>
      <c r="AA223" s="104" t="s">
        <v>816</v>
      </c>
      <c r="AB223" s="118" t="s">
        <v>213</v>
      </c>
      <c r="AC223" s="16">
        <f>SUM(AD223:AH223)</f>
        <v>21</v>
      </c>
      <c r="AD223" s="16">
        <f>COUNTIF($AA$223:$AA$243,AD222)</f>
        <v>14</v>
      </c>
      <c r="AE223" s="16">
        <f t="shared" ref="AE223:AH223" si="51">COUNTIF($AA$223:$AA$243,AE222)</f>
        <v>6</v>
      </c>
      <c r="AF223" s="16">
        <f>COUNTIF($AA$223:$AA$243,AF222)</f>
        <v>0</v>
      </c>
      <c r="AG223" s="16">
        <f>COUNTIF($AA$223:$AA$243,AG222)</f>
        <v>0</v>
      </c>
      <c r="AH223" s="16">
        <f t="shared" si="51"/>
        <v>1</v>
      </c>
      <c r="AI223" s="16">
        <f>COUNTIF($AB$223:$AB$243,AI222)</f>
        <v>16</v>
      </c>
      <c r="AJ223" s="16">
        <f t="shared" ref="AJ223:AL223" si="52">COUNTIF($AB$223:$AB$243,AJ222)</f>
        <v>5</v>
      </c>
      <c r="AK223" s="16">
        <f t="shared" si="52"/>
        <v>0</v>
      </c>
      <c r="AL223" s="16">
        <f t="shared" si="52"/>
        <v>0</v>
      </c>
    </row>
    <row r="224" spans="1:38" s="10" customFormat="1" ht="21.95" customHeight="1">
      <c r="A224" s="14">
        <v>2</v>
      </c>
      <c r="B224" s="101" t="s">
        <v>1641</v>
      </c>
      <c r="C224" s="104" t="s">
        <v>661</v>
      </c>
      <c r="D224" s="104" t="s">
        <v>662</v>
      </c>
      <c r="E224" s="104" t="s">
        <v>663</v>
      </c>
      <c r="F224" s="104" t="s">
        <v>1264</v>
      </c>
      <c r="G224" s="104" t="s">
        <v>664</v>
      </c>
      <c r="H224" s="104" t="s">
        <v>226</v>
      </c>
      <c r="I224" s="104">
        <v>1978</v>
      </c>
      <c r="J224" s="104" t="s">
        <v>1136</v>
      </c>
      <c r="K224" s="105">
        <v>1191</v>
      </c>
      <c r="L224" s="104" t="s">
        <v>26</v>
      </c>
      <c r="M224" s="105">
        <v>599</v>
      </c>
      <c r="N224" s="120">
        <f t="shared" si="50"/>
        <v>139</v>
      </c>
      <c r="O224" s="104">
        <v>52</v>
      </c>
      <c r="P224" s="104">
        <v>16</v>
      </c>
      <c r="Q224" s="104">
        <v>71</v>
      </c>
      <c r="R224" s="104">
        <v>80</v>
      </c>
      <c r="S224" s="113"/>
      <c r="T224" s="113"/>
      <c r="U224" s="113"/>
      <c r="V224" s="104">
        <f t="shared" ref="V224:V242" si="53">W224+Y224</f>
        <v>1</v>
      </c>
      <c r="W224" s="104"/>
      <c r="X224" s="104"/>
      <c r="Y224" s="104">
        <v>1</v>
      </c>
      <c r="Z224" s="104">
        <v>6</v>
      </c>
      <c r="AA224" s="104" t="s">
        <v>816</v>
      </c>
      <c r="AB224" s="118" t="s">
        <v>213</v>
      </c>
    </row>
    <row r="225" spans="1:30" s="10" customFormat="1" ht="21.95" customHeight="1">
      <c r="A225" s="14">
        <v>3</v>
      </c>
      <c r="B225" s="101" t="s">
        <v>1641</v>
      </c>
      <c r="C225" s="104" t="s">
        <v>665</v>
      </c>
      <c r="D225" s="104" t="s">
        <v>1133</v>
      </c>
      <c r="E225" s="104" t="s">
        <v>666</v>
      </c>
      <c r="F225" s="104"/>
      <c r="G225" s="104" t="s">
        <v>667</v>
      </c>
      <c r="H225" s="104" t="s">
        <v>226</v>
      </c>
      <c r="I225" s="104">
        <v>2005</v>
      </c>
      <c r="J225" s="104" t="s">
        <v>1137</v>
      </c>
      <c r="K225" s="105">
        <v>2889</v>
      </c>
      <c r="L225" s="104" t="s">
        <v>26</v>
      </c>
      <c r="M225" s="105">
        <v>3162</v>
      </c>
      <c r="N225" s="120">
        <f t="shared" si="50"/>
        <v>23</v>
      </c>
      <c r="O225" s="104">
        <v>2</v>
      </c>
      <c r="P225" s="104">
        <v>20</v>
      </c>
      <c r="Q225" s="104">
        <v>1</v>
      </c>
      <c r="R225" s="104">
        <v>4</v>
      </c>
      <c r="S225" s="113"/>
      <c r="T225" s="113"/>
      <c r="U225" s="113"/>
      <c r="V225" s="104">
        <f t="shared" si="53"/>
        <v>3</v>
      </c>
      <c r="W225" s="104">
        <v>1</v>
      </c>
      <c r="X225" s="104">
        <v>25</v>
      </c>
      <c r="Y225" s="104">
        <v>2</v>
      </c>
      <c r="Z225" s="104">
        <v>27</v>
      </c>
      <c r="AA225" s="104" t="s">
        <v>816</v>
      </c>
      <c r="AB225" s="118" t="s">
        <v>213</v>
      </c>
    </row>
    <row r="226" spans="1:30" s="10" customFormat="1" ht="21.95" customHeight="1">
      <c r="A226" s="14">
        <v>4</v>
      </c>
      <c r="B226" s="101" t="s">
        <v>1641</v>
      </c>
      <c r="C226" s="104" t="s">
        <v>668</v>
      </c>
      <c r="D226" s="104" t="s">
        <v>669</v>
      </c>
      <c r="E226" s="104" t="s">
        <v>670</v>
      </c>
      <c r="F226" s="104" t="s">
        <v>671</v>
      </c>
      <c r="G226" s="104" t="s">
        <v>1138</v>
      </c>
      <c r="H226" s="104" t="s">
        <v>475</v>
      </c>
      <c r="I226" s="104">
        <v>1985</v>
      </c>
      <c r="J226" s="104" t="s">
        <v>1139</v>
      </c>
      <c r="K226" s="105">
        <v>5334</v>
      </c>
      <c r="L226" s="104" t="s">
        <v>149</v>
      </c>
      <c r="M226" s="105">
        <v>5274</v>
      </c>
      <c r="N226" s="120">
        <f t="shared" si="50"/>
        <v>260</v>
      </c>
      <c r="O226" s="104">
        <v>130</v>
      </c>
      <c r="P226" s="104">
        <v>130</v>
      </c>
      <c r="Q226" s="104"/>
      <c r="R226" s="104">
        <v>145</v>
      </c>
      <c r="S226" s="113"/>
      <c r="T226" s="113"/>
      <c r="U226" s="113"/>
      <c r="V226" s="104">
        <f t="shared" si="53"/>
        <v>6</v>
      </c>
      <c r="W226" s="104">
        <v>1</v>
      </c>
      <c r="X226" s="104">
        <v>243</v>
      </c>
      <c r="Y226" s="104">
        <v>5</v>
      </c>
      <c r="Z226" s="104">
        <v>178</v>
      </c>
      <c r="AA226" s="104" t="s">
        <v>816</v>
      </c>
      <c r="AB226" s="118" t="s">
        <v>213</v>
      </c>
    </row>
    <row r="227" spans="1:30" s="10" customFormat="1" ht="21.95" customHeight="1">
      <c r="A227" s="14">
        <v>5</v>
      </c>
      <c r="B227" s="101" t="s">
        <v>1641</v>
      </c>
      <c r="C227" s="104" t="s">
        <v>1181</v>
      </c>
      <c r="D227" s="104" t="s">
        <v>672</v>
      </c>
      <c r="E227" s="104" t="s">
        <v>673</v>
      </c>
      <c r="F227" s="104" t="s">
        <v>1140</v>
      </c>
      <c r="G227" s="104" t="s">
        <v>674</v>
      </c>
      <c r="H227" s="104" t="s">
        <v>226</v>
      </c>
      <c r="I227" s="104">
        <v>1992</v>
      </c>
      <c r="J227" s="104" t="s">
        <v>1141</v>
      </c>
      <c r="K227" s="105">
        <v>3172</v>
      </c>
      <c r="L227" s="104" t="s">
        <v>675</v>
      </c>
      <c r="M227" s="105">
        <v>8280</v>
      </c>
      <c r="N227" s="120">
        <f t="shared" si="50"/>
        <v>152</v>
      </c>
      <c r="O227" s="104">
        <v>82</v>
      </c>
      <c r="P227" s="104">
        <v>33</v>
      </c>
      <c r="Q227" s="104">
        <v>37</v>
      </c>
      <c r="R227" s="104">
        <v>135</v>
      </c>
      <c r="S227" s="113"/>
      <c r="T227" s="113"/>
      <c r="U227" s="113"/>
      <c r="V227" s="104">
        <f t="shared" si="53"/>
        <v>8</v>
      </c>
      <c r="W227" s="104">
        <v>1</v>
      </c>
      <c r="X227" s="104">
        <v>50</v>
      </c>
      <c r="Y227" s="104">
        <v>7</v>
      </c>
      <c r="Z227" s="104">
        <v>70</v>
      </c>
      <c r="AA227" s="104" t="s">
        <v>816</v>
      </c>
      <c r="AB227" s="118" t="s">
        <v>213</v>
      </c>
    </row>
    <row r="228" spans="1:30" s="10" customFormat="1" ht="21.95" customHeight="1">
      <c r="A228" s="14">
        <v>6</v>
      </c>
      <c r="B228" s="101" t="s">
        <v>1641</v>
      </c>
      <c r="C228" s="104" t="s">
        <v>676</v>
      </c>
      <c r="D228" s="104" t="s">
        <v>677</v>
      </c>
      <c r="E228" s="104" t="s">
        <v>678</v>
      </c>
      <c r="F228" s="104" t="s">
        <v>1343</v>
      </c>
      <c r="G228" s="104" t="s">
        <v>1345</v>
      </c>
      <c r="H228" s="104" t="s">
        <v>226</v>
      </c>
      <c r="I228" s="104">
        <v>1992</v>
      </c>
      <c r="J228" s="104" t="s">
        <v>1142</v>
      </c>
      <c r="K228" s="105">
        <v>1293</v>
      </c>
      <c r="L228" s="104" t="s">
        <v>681</v>
      </c>
      <c r="M228" s="105">
        <v>1972</v>
      </c>
      <c r="N228" s="120">
        <f t="shared" si="50"/>
        <v>38</v>
      </c>
      <c r="O228" s="104">
        <v>22</v>
      </c>
      <c r="P228" s="104">
        <v>9</v>
      </c>
      <c r="Q228" s="104">
        <v>7</v>
      </c>
      <c r="R228" s="104">
        <v>50</v>
      </c>
      <c r="S228" s="113"/>
      <c r="T228" s="113"/>
      <c r="U228" s="113"/>
      <c r="V228" s="104">
        <f t="shared" si="53"/>
        <v>3</v>
      </c>
      <c r="W228" s="104"/>
      <c r="X228" s="104"/>
      <c r="Y228" s="104">
        <v>3</v>
      </c>
      <c r="Z228" s="104">
        <v>20</v>
      </c>
      <c r="AA228" s="104" t="s">
        <v>816</v>
      </c>
      <c r="AB228" s="118" t="s">
        <v>213</v>
      </c>
    </row>
    <row r="229" spans="1:30" s="10" customFormat="1" ht="21.95" customHeight="1">
      <c r="A229" s="14">
        <v>7</v>
      </c>
      <c r="B229" s="101" t="s">
        <v>1641</v>
      </c>
      <c r="C229" s="104" t="s">
        <v>682</v>
      </c>
      <c r="D229" s="104" t="s">
        <v>683</v>
      </c>
      <c r="E229" s="104" t="s">
        <v>684</v>
      </c>
      <c r="F229" s="104" t="s">
        <v>1621</v>
      </c>
      <c r="G229" s="104" t="s">
        <v>685</v>
      </c>
      <c r="H229" s="104" t="s">
        <v>226</v>
      </c>
      <c r="I229" s="104">
        <v>1994</v>
      </c>
      <c r="J229" s="104" t="s">
        <v>1144</v>
      </c>
      <c r="K229" s="105">
        <v>5997</v>
      </c>
      <c r="L229" s="104" t="s">
        <v>382</v>
      </c>
      <c r="M229" s="105">
        <v>4856</v>
      </c>
      <c r="N229" s="120">
        <f t="shared" si="50"/>
        <v>138</v>
      </c>
      <c r="O229" s="104">
        <v>72</v>
      </c>
      <c r="P229" s="104">
        <v>46</v>
      </c>
      <c r="Q229" s="104">
        <v>20</v>
      </c>
      <c r="R229" s="104">
        <v>129</v>
      </c>
      <c r="S229" s="113"/>
      <c r="T229" s="113"/>
      <c r="U229" s="113"/>
      <c r="V229" s="104">
        <f t="shared" si="53"/>
        <v>6</v>
      </c>
      <c r="W229" s="104">
        <v>1</v>
      </c>
      <c r="X229" s="104">
        <v>120</v>
      </c>
      <c r="Y229" s="104">
        <v>5</v>
      </c>
      <c r="Z229" s="104">
        <v>40</v>
      </c>
      <c r="AA229" s="104" t="s">
        <v>816</v>
      </c>
      <c r="AB229" s="118" t="s">
        <v>213</v>
      </c>
    </row>
    <row r="230" spans="1:30" s="10" customFormat="1" ht="21.95" customHeight="1">
      <c r="A230" s="14">
        <v>8</v>
      </c>
      <c r="B230" s="101" t="s">
        <v>1641</v>
      </c>
      <c r="C230" s="104" t="s">
        <v>686</v>
      </c>
      <c r="D230" s="104" t="s">
        <v>687</v>
      </c>
      <c r="E230" s="104" t="s">
        <v>688</v>
      </c>
      <c r="F230" s="104" t="s">
        <v>1145</v>
      </c>
      <c r="G230" s="104" t="s">
        <v>1146</v>
      </c>
      <c r="H230" s="104" t="s">
        <v>689</v>
      </c>
      <c r="I230" s="104">
        <v>1995</v>
      </c>
      <c r="J230" s="104" t="s">
        <v>1147</v>
      </c>
      <c r="K230" s="105">
        <v>3980</v>
      </c>
      <c r="L230" s="104" t="s">
        <v>382</v>
      </c>
      <c r="M230" s="105">
        <v>3056</v>
      </c>
      <c r="N230" s="120">
        <v>35</v>
      </c>
      <c r="O230" s="104"/>
      <c r="P230" s="104">
        <v>35</v>
      </c>
      <c r="Q230" s="104"/>
      <c r="R230" s="104">
        <v>50</v>
      </c>
      <c r="S230" s="113"/>
      <c r="T230" s="113"/>
      <c r="U230" s="113"/>
      <c r="V230" s="104">
        <f t="shared" si="53"/>
        <v>3</v>
      </c>
      <c r="W230" s="104">
        <v>1</v>
      </c>
      <c r="X230" s="104">
        <v>60</v>
      </c>
      <c r="Y230" s="104">
        <v>2</v>
      </c>
      <c r="Z230" s="104">
        <v>14</v>
      </c>
      <c r="AA230" s="104" t="s">
        <v>816</v>
      </c>
      <c r="AB230" s="118" t="s">
        <v>213</v>
      </c>
    </row>
    <row r="231" spans="1:30" s="10" customFormat="1" ht="21.95" customHeight="1">
      <c r="A231" s="14">
        <v>9</v>
      </c>
      <c r="B231" s="101" t="s">
        <v>1641</v>
      </c>
      <c r="C231" s="104" t="s">
        <v>690</v>
      </c>
      <c r="D231" s="104" t="s">
        <v>691</v>
      </c>
      <c r="E231" s="104" t="s">
        <v>692</v>
      </c>
      <c r="F231" s="104" t="s">
        <v>693</v>
      </c>
      <c r="G231" s="104" t="s">
        <v>694</v>
      </c>
      <c r="H231" s="104" t="s">
        <v>695</v>
      </c>
      <c r="I231" s="104">
        <v>1995</v>
      </c>
      <c r="J231" s="104" t="s">
        <v>1148</v>
      </c>
      <c r="K231" s="105">
        <v>9545</v>
      </c>
      <c r="L231" s="104" t="s">
        <v>382</v>
      </c>
      <c r="M231" s="105">
        <v>14105</v>
      </c>
      <c r="N231" s="120">
        <f t="shared" si="50"/>
        <v>851</v>
      </c>
      <c r="O231" s="104">
        <v>175</v>
      </c>
      <c r="P231" s="104">
        <v>633</v>
      </c>
      <c r="Q231" s="104">
        <v>43</v>
      </c>
      <c r="R231" s="104">
        <v>784</v>
      </c>
      <c r="S231" s="113"/>
      <c r="T231" s="113"/>
      <c r="U231" s="113"/>
      <c r="V231" s="104">
        <f t="shared" si="53"/>
        <v>4</v>
      </c>
      <c r="W231" s="104">
        <v>1</v>
      </c>
      <c r="X231" s="104">
        <v>242</v>
      </c>
      <c r="Y231" s="104">
        <v>3</v>
      </c>
      <c r="Z231" s="104">
        <v>134</v>
      </c>
      <c r="AA231" s="104" t="s">
        <v>816</v>
      </c>
      <c r="AB231" s="118" t="s">
        <v>213</v>
      </c>
    </row>
    <row r="232" spans="1:30" s="10" customFormat="1" ht="21.95" customHeight="1">
      <c r="A232" s="14">
        <v>10</v>
      </c>
      <c r="B232" s="101" t="s">
        <v>1641</v>
      </c>
      <c r="C232" s="104" t="s">
        <v>696</v>
      </c>
      <c r="D232" s="104" t="s">
        <v>697</v>
      </c>
      <c r="E232" s="104" t="s">
        <v>698</v>
      </c>
      <c r="F232" s="104" t="s">
        <v>1598</v>
      </c>
      <c r="G232" s="104" t="s">
        <v>1149</v>
      </c>
      <c r="H232" s="104" t="s">
        <v>226</v>
      </c>
      <c r="I232" s="104">
        <v>1996</v>
      </c>
      <c r="J232" s="104" t="s">
        <v>1150</v>
      </c>
      <c r="K232" s="105">
        <v>2839</v>
      </c>
      <c r="L232" s="104" t="s">
        <v>700</v>
      </c>
      <c r="M232" s="105">
        <v>5111</v>
      </c>
      <c r="N232" s="120">
        <f t="shared" si="50"/>
        <v>89</v>
      </c>
      <c r="O232" s="104">
        <v>82</v>
      </c>
      <c r="P232" s="104"/>
      <c r="Q232" s="104">
        <v>7</v>
      </c>
      <c r="R232" s="104">
        <v>87</v>
      </c>
      <c r="S232" s="113"/>
      <c r="T232" s="113"/>
      <c r="U232" s="113"/>
      <c r="V232" s="104">
        <f t="shared" si="53"/>
        <v>3</v>
      </c>
      <c r="W232" s="104">
        <v>1</v>
      </c>
      <c r="X232" s="104">
        <v>36</v>
      </c>
      <c r="Y232" s="104">
        <v>2</v>
      </c>
      <c r="Z232" s="104">
        <v>10</v>
      </c>
      <c r="AA232" s="104" t="s">
        <v>816</v>
      </c>
      <c r="AB232" s="118" t="s">
        <v>213</v>
      </c>
    </row>
    <row r="233" spans="1:30" s="10" customFormat="1" ht="21.95" customHeight="1">
      <c r="A233" s="14">
        <v>11</v>
      </c>
      <c r="B233" s="101" t="s">
        <v>1641</v>
      </c>
      <c r="C233" s="104" t="s">
        <v>701</v>
      </c>
      <c r="D233" s="104" t="s">
        <v>702</v>
      </c>
      <c r="E233" s="104" t="s">
        <v>703</v>
      </c>
      <c r="F233" s="104"/>
      <c r="G233" s="104" t="s">
        <v>704</v>
      </c>
      <c r="H233" s="104" t="s">
        <v>705</v>
      </c>
      <c r="I233" s="104">
        <v>1996</v>
      </c>
      <c r="J233" s="104" t="s">
        <v>1151</v>
      </c>
      <c r="K233" s="105">
        <v>26762</v>
      </c>
      <c r="L233" s="104" t="s">
        <v>382</v>
      </c>
      <c r="M233" s="105">
        <v>13404</v>
      </c>
      <c r="N233" s="120">
        <f t="shared" si="50"/>
        <v>52</v>
      </c>
      <c r="O233" s="104">
        <v>52</v>
      </c>
      <c r="P233" s="104"/>
      <c r="Q233" s="104"/>
      <c r="R233" s="104">
        <v>52</v>
      </c>
      <c r="S233" s="113"/>
      <c r="T233" s="113"/>
      <c r="U233" s="113"/>
      <c r="V233" s="104">
        <f t="shared" si="53"/>
        <v>2</v>
      </c>
      <c r="W233" s="104">
        <v>1</v>
      </c>
      <c r="X233" s="104">
        <v>120</v>
      </c>
      <c r="Y233" s="104">
        <v>1</v>
      </c>
      <c r="Z233" s="104">
        <v>52</v>
      </c>
      <c r="AA233" s="104" t="s">
        <v>816</v>
      </c>
      <c r="AB233" s="118" t="s">
        <v>213</v>
      </c>
    </row>
    <row r="234" spans="1:30" s="10" customFormat="1" ht="21.95" customHeight="1">
      <c r="A234" s="14">
        <v>12</v>
      </c>
      <c r="B234" s="101" t="s">
        <v>1641</v>
      </c>
      <c r="C234" s="104" t="s">
        <v>706</v>
      </c>
      <c r="D234" s="104" t="s">
        <v>707</v>
      </c>
      <c r="E234" s="104" t="s">
        <v>706</v>
      </c>
      <c r="F234" s="104" t="s">
        <v>708</v>
      </c>
      <c r="G234" s="104" t="s">
        <v>709</v>
      </c>
      <c r="H234" s="104" t="s">
        <v>695</v>
      </c>
      <c r="I234" s="104">
        <v>1998</v>
      </c>
      <c r="J234" s="104" t="s">
        <v>1152</v>
      </c>
      <c r="K234" s="105">
        <v>65301</v>
      </c>
      <c r="L234" s="104" t="s">
        <v>382</v>
      </c>
      <c r="M234" s="105">
        <v>57095</v>
      </c>
      <c r="N234" s="120">
        <f t="shared" si="50"/>
        <v>1216</v>
      </c>
      <c r="O234" s="104">
        <v>483</v>
      </c>
      <c r="P234" s="104">
        <v>523</v>
      </c>
      <c r="Q234" s="104">
        <v>210</v>
      </c>
      <c r="R234" s="104">
        <v>1018</v>
      </c>
      <c r="S234" s="113"/>
      <c r="T234" s="113"/>
      <c r="U234" s="113"/>
      <c r="V234" s="104">
        <f t="shared" si="53"/>
        <v>3</v>
      </c>
      <c r="W234" s="104">
        <v>1</v>
      </c>
      <c r="X234" s="104">
        <v>2500</v>
      </c>
      <c r="Y234" s="104">
        <v>2</v>
      </c>
      <c r="Z234" s="104">
        <v>120</v>
      </c>
      <c r="AA234" s="104" t="s">
        <v>816</v>
      </c>
      <c r="AB234" s="118" t="s">
        <v>213</v>
      </c>
    </row>
    <row r="235" spans="1:30" s="10" customFormat="1" ht="21.95" customHeight="1">
      <c r="A235" s="14">
        <v>13</v>
      </c>
      <c r="B235" s="101" t="s">
        <v>1641</v>
      </c>
      <c r="C235" s="104" t="s">
        <v>710</v>
      </c>
      <c r="D235" s="104" t="s">
        <v>711</v>
      </c>
      <c r="E235" s="104" t="s">
        <v>710</v>
      </c>
      <c r="F235" s="104" t="s">
        <v>1508</v>
      </c>
      <c r="G235" s="104" t="s">
        <v>713</v>
      </c>
      <c r="H235" s="104" t="s">
        <v>286</v>
      </c>
      <c r="I235" s="104">
        <v>1999</v>
      </c>
      <c r="J235" s="104" t="s">
        <v>1153</v>
      </c>
      <c r="K235" s="105">
        <v>24454</v>
      </c>
      <c r="L235" s="104" t="s">
        <v>382</v>
      </c>
      <c r="M235" s="105">
        <v>23091</v>
      </c>
      <c r="N235" s="120">
        <f t="shared" si="50"/>
        <v>2620</v>
      </c>
      <c r="O235" s="104">
        <v>1925</v>
      </c>
      <c r="P235" s="104"/>
      <c r="Q235" s="104">
        <v>695</v>
      </c>
      <c r="R235" s="104">
        <v>1786</v>
      </c>
      <c r="S235" s="113"/>
      <c r="T235" s="113">
        <v>3</v>
      </c>
      <c r="U235" s="113"/>
      <c r="V235" s="104">
        <v>76</v>
      </c>
      <c r="W235" s="104">
        <v>1</v>
      </c>
      <c r="X235" s="104">
        <v>531</v>
      </c>
      <c r="Y235" s="104">
        <v>73</v>
      </c>
      <c r="Z235" s="104">
        <v>219</v>
      </c>
      <c r="AA235" s="104" t="s">
        <v>816</v>
      </c>
      <c r="AB235" s="118" t="s">
        <v>213</v>
      </c>
    </row>
    <row r="236" spans="1:30" s="10" customFormat="1" ht="21.95" customHeight="1">
      <c r="A236" s="14">
        <v>14</v>
      </c>
      <c r="B236" s="101" t="s">
        <v>1641</v>
      </c>
      <c r="C236" s="110" t="s">
        <v>1179</v>
      </c>
      <c r="D236" s="104" t="s">
        <v>714</v>
      </c>
      <c r="E236" s="104" t="s">
        <v>715</v>
      </c>
      <c r="F236" s="104" t="s">
        <v>1154</v>
      </c>
      <c r="G236" s="104" t="s">
        <v>716</v>
      </c>
      <c r="H236" s="104" t="s">
        <v>717</v>
      </c>
      <c r="I236" s="104">
        <v>1997</v>
      </c>
      <c r="J236" s="104" t="s">
        <v>1155</v>
      </c>
      <c r="K236" s="105">
        <v>26762</v>
      </c>
      <c r="L236" s="104" t="s">
        <v>382</v>
      </c>
      <c r="M236" s="105">
        <v>20350</v>
      </c>
      <c r="N236" s="120">
        <f t="shared" si="50"/>
        <v>70</v>
      </c>
      <c r="O236" s="104">
        <v>56</v>
      </c>
      <c r="P236" s="104">
        <v>14</v>
      </c>
      <c r="Q236" s="104"/>
      <c r="R236" s="104">
        <v>70</v>
      </c>
      <c r="S236" s="113"/>
      <c r="T236" s="113"/>
      <c r="U236" s="113"/>
      <c r="V236" s="104">
        <f t="shared" si="53"/>
        <v>81</v>
      </c>
      <c r="W236" s="104">
        <v>1</v>
      </c>
      <c r="X236" s="104">
        <v>240</v>
      </c>
      <c r="Y236" s="104">
        <v>80</v>
      </c>
      <c r="Z236" s="104">
        <v>190</v>
      </c>
      <c r="AA236" s="104" t="s">
        <v>816</v>
      </c>
      <c r="AB236" s="118" t="s">
        <v>213</v>
      </c>
    </row>
    <row r="237" spans="1:30" s="10" customFormat="1" ht="21.95" customHeight="1">
      <c r="A237" s="14">
        <v>15</v>
      </c>
      <c r="B237" s="101" t="s">
        <v>1641</v>
      </c>
      <c r="C237" s="104" t="s">
        <v>718</v>
      </c>
      <c r="D237" s="104" t="s">
        <v>719</v>
      </c>
      <c r="E237" s="104" t="s">
        <v>720</v>
      </c>
      <c r="F237" s="104" t="s">
        <v>1265</v>
      </c>
      <c r="G237" s="104" t="s">
        <v>721</v>
      </c>
      <c r="H237" s="104" t="s">
        <v>722</v>
      </c>
      <c r="I237" s="104">
        <v>2006</v>
      </c>
      <c r="J237" s="104" t="s">
        <v>1266</v>
      </c>
      <c r="K237" s="105">
        <v>12590</v>
      </c>
      <c r="L237" s="104" t="s">
        <v>382</v>
      </c>
      <c r="M237" s="105">
        <v>5527</v>
      </c>
      <c r="N237" s="120">
        <f t="shared" si="50"/>
        <v>320</v>
      </c>
      <c r="O237" s="104">
        <v>200</v>
      </c>
      <c r="P237" s="104">
        <v>120</v>
      </c>
      <c r="Q237" s="104"/>
      <c r="R237" s="104">
        <v>315</v>
      </c>
      <c r="S237" s="113"/>
      <c r="T237" s="113"/>
      <c r="U237" s="113">
        <v>2</v>
      </c>
      <c r="V237" s="104">
        <f t="shared" si="53"/>
        <v>3</v>
      </c>
      <c r="W237" s="104">
        <v>1</v>
      </c>
      <c r="X237" s="104">
        <v>177</v>
      </c>
      <c r="Y237" s="104">
        <v>2</v>
      </c>
      <c r="Z237" s="104">
        <v>16</v>
      </c>
      <c r="AA237" s="104" t="s">
        <v>102</v>
      </c>
      <c r="AB237" s="118" t="s">
        <v>213</v>
      </c>
    </row>
    <row r="238" spans="1:30" s="10" customFormat="1" ht="21.95" customHeight="1">
      <c r="A238" s="14">
        <v>16</v>
      </c>
      <c r="B238" s="101" t="s">
        <v>1641</v>
      </c>
      <c r="C238" s="104" t="s">
        <v>723</v>
      </c>
      <c r="D238" s="104" t="s">
        <v>724</v>
      </c>
      <c r="E238" s="104" t="s">
        <v>725</v>
      </c>
      <c r="F238" s="104" t="s">
        <v>1267</v>
      </c>
      <c r="G238" s="104" t="s">
        <v>1341</v>
      </c>
      <c r="H238" s="104" t="s">
        <v>226</v>
      </c>
      <c r="I238" s="104">
        <v>2007</v>
      </c>
      <c r="J238" s="104" t="s">
        <v>1268</v>
      </c>
      <c r="K238" s="105">
        <v>19077</v>
      </c>
      <c r="L238" s="104" t="s">
        <v>681</v>
      </c>
      <c r="M238" s="105">
        <v>10059</v>
      </c>
      <c r="N238" s="120">
        <f>SUM(O238:Q238)</f>
        <v>195</v>
      </c>
      <c r="O238" s="104">
        <v>27</v>
      </c>
      <c r="P238" s="104">
        <v>158</v>
      </c>
      <c r="Q238" s="104">
        <v>10</v>
      </c>
      <c r="R238" s="104">
        <v>248</v>
      </c>
      <c r="S238" s="113"/>
      <c r="T238" s="113">
        <v>1</v>
      </c>
      <c r="U238" s="113">
        <v>2</v>
      </c>
      <c r="V238" s="104">
        <f t="shared" si="53"/>
        <v>1</v>
      </c>
      <c r="W238" s="104"/>
      <c r="X238" s="104"/>
      <c r="Y238" s="104">
        <v>1</v>
      </c>
      <c r="Z238" s="104">
        <v>9</v>
      </c>
      <c r="AA238" s="104" t="s">
        <v>102</v>
      </c>
      <c r="AB238" s="118" t="s">
        <v>218</v>
      </c>
    </row>
    <row r="239" spans="1:30" s="11" customFormat="1" ht="21.95" customHeight="1">
      <c r="A239" s="14">
        <v>17</v>
      </c>
      <c r="B239" s="101" t="s">
        <v>1641</v>
      </c>
      <c r="C239" s="104" t="s">
        <v>726</v>
      </c>
      <c r="D239" s="104" t="s">
        <v>727</v>
      </c>
      <c r="E239" s="104" t="s">
        <v>728</v>
      </c>
      <c r="F239" s="104" t="s">
        <v>1269</v>
      </c>
      <c r="G239" s="104" t="s">
        <v>729</v>
      </c>
      <c r="H239" s="104" t="s">
        <v>226</v>
      </c>
      <c r="I239" s="104">
        <v>1989</v>
      </c>
      <c r="J239" s="104" t="s">
        <v>1270</v>
      </c>
      <c r="K239" s="105">
        <v>4485</v>
      </c>
      <c r="L239" s="104" t="s">
        <v>730</v>
      </c>
      <c r="M239" s="105">
        <v>1810</v>
      </c>
      <c r="N239" s="120">
        <f t="shared" ref="N239:N241" si="54">SUM(O239:Q239)</f>
        <v>67</v>
      </c>
      <c r="O239" s="104">
        <v>57</v>
      </c>
      <c r="P239" s="104"/>
      <c r="Q239" s="104">
        <v>10</v>
      </c>
      <c r="R239" s="104">
        <v>56</v>
      </c>
      <c r="S239" s="113"/>
      <c r="T239" s="113"/>
      <c r="U239" s="113"/>
      <c r="V239" s="104">
        <f t="shared" si="53"/>
        <v>4</v>
      </c>
      <c r="W239" s="104">
        <v>1</v>
      </c>
      <c r="X239" s="104">
        <v>10</v>
      </c>
      <c r="Y239" s="104">
        <v>3</v>
      </c>
      <c r="Z239" s="104">
        <v>15</v>
      </c>
      <c r="AA239" s="104" t="s">
        <v>102</v>
      </c>
      <c r="AB239" s="118" t="s">
        <v>213</v>
      </c>
      <c r="AC239" s="10"/>
      <c r="AD239" s="10"/>
    </row>
    <row r="240" spans="1:30" s="11" customFormat="1" ht="21.95" customHeight="1">
      <c r="A240" s="14">
        <v>18</v>
      </c>
      <c r="B240" s="101" t="s">
        <v>1641</v>
      </c>
      <c r="C240" s="104" t="s">
        <v>731</v>
      </c>
      <c r="D240" s="104" t="s">
        <v>1271</v>
      </c>
      <c r="E240" s="104" t="s">
        <v>732</v>
      </c>
      <c r="F240" s="104" t="s">
        <v>1344</v>
      </c>
      <c r="G240" s="104" t="s">
        <v>1346</v>
      </c>
      <c r="H240" s="104" t="s">
        <v>733</v>
      </c>
      <c r="I240" s="104">
        <v>1963</v>
      </c>
      <c r="J240" s="104" t="s">
        <v>1272</v>
      </c>
      <c r="K240" s="105">
        <v>8771</v>
      </c>
      <c r="L240" s="104" t="s">
        <v>734</v>
      </c>
      <c r="M240" s="105">
        <v>3023</v>
      </c>
      <c r="N240" s="120">
        <f t="shared" si="54"/>
        <v>71</v>
      </c>
      <c r="O240" s="104">
        <v>10</v>
      </c>
      <c r="P240" s="104">
        <v>51</v>
      </c>
      <c r="Q240" s="104">
        <v>10</v>
      </c>
      <c r="R240" s="104">
        <v>62</v>
      </c>
      <c r="S240" s="113"/>
      <c r="T240" s="113"/>
      <c r="U240" s="113"/>
      <c r="V240" s="104">
        <f t="shared" si="53"/>
        <v>0</v>
      </c>
      <c r="W240" s="104"/>
      <c r="X240" s="104"/>
      <c r="Y240" s="104"/>
      <c r="Z240" s="104"/>
      <c r="AA240" s="104" t="s">
        <v>102</v>
      </c>
      <c r="AB240" s="118" t="s">
        <v>218</v>
      </c>
      <c r="AC240" s="10"/>
      <c r="AD240" s="10"/>
    </row>
    <row r="241" spans="1:38" s="11" customFormat="1" ht="21.95" customHeight="1">
      <c r="A241" s="14">
        <v>19</v>
      </c>
      <c r="B241" s="101" t="s">
        <v>1641</v>
      </c>
      <c r="C241" s="104" t="s">
        <v>735</v>
      </c>
      <c r="D241" s="104" t="s">
        <v>1273</v>
      </c>
      <c r="E241" s="104" t="s">
        <v>736</v>
      </c>
      <c r="F241" s="110"/>
      <c r="G241" s="104" t="s">
        <v>737</v>
      </c>
      <c r="H241" s="104" t="s">
        <v>733</v>
      </c>
      <c r="I241" s="104">
        <v>1914</v>
      </c>
      <c r="J241" s="104" t="s">
        <v>1274</v>
      </c>
      <c r="K241" s="105">
        <v>18948</v>
      </c>
      <c r="L241" s="104" t="s">
        <v>310</v>
      </c>
      <c r="M241" s="105">
        <v>18423</v>
      </c>
      <c r="N241" s="120">
        <f t="shared" si="54"/>
        <v>319</v>
      </c>
      <c r="O241" s="104">
        <v>18</v>
      </c>
      <c r="P241" s="104">
        <v>282</v>
      </c>
      <c r="Q241" s="104">
        <v>19</v>
      </c>
      <c r="R241" s="104">
        <v>364</v>
      </c>
      <c r="S241" s="113"/>
      <c r="T241" s="113"/>
      <c r="U241" s="113"/>
      <c r="V241" s="104">
        <f t="shared" si="53"/>
        <v>0</v>
      </c>
      <c r="W241" s="104"/>
      <c r="X241" s="104"/>
      <c r="Y241" s="104"/>
      <c r="Z241" s="104"/>
      <c r="AA241" s="104" t="s">
        <v>102</v>
      </c>
      <c r="AB241" s="118" t="s">
        <v>218</v>
      </c>
      <c r="AC241" s="10"/>
      <c r="AD241" s="10"/>
    </row>
    <row r="242" spans="1:38" s="11" customFormat="1" ht="21.95" customHeight="1">
      <c r="A242" s="68">
        <v>20</v>
      </c>
      <c r="B242" s="101" t="s">
        <v>1641</v>
      </c>
      <c r="C242" s="121" t="s">
        <v>738</v>
      </c>
      <c r="D242" s="122" t="s">
        <v>1275</v>
      </c>
      <c r="E242" s="104" t="s">
        <v>739</v>
      </c>
      <c r="F242" s="104" t="s">
        <v>1599</v>
      </c>
      <c r="G242" s="104" t="s">
        <v>740</v>
      </c>
      <c r="H242" s="104" t="s">
        <v>741</v>
      </c>
      <c r="I242" s="104">
        <v>1977</v>
      </c>
      <c r="J242" s="104" t="s">
        <v>1276</v>
      </c>
      <c r="K242" s="105">
        <v>26955</v>
      </c>
      <c r="L242" s="104" t="s">
        <v>310</v>
      </c>
      <c r="M242" s="105">
        <v>26339</v>
      </c>
      <c r="N242" s="120">
        <f>SUM(O242:Q242)</f>
        <v>144</v>
      </c>
      <c r="O242" s="104">
        <v>10</v>
      </c>
      <c r="P242" s="104">
        <v>131</v>
      </c>
      <c r="Q242" s="104">
        <v>3</v>
      </c>
      <c r="R242" s="104">
        <v>150</v>
      </c>
      <c r="S242" s="113"/>
      <c r="T242" s="113">
        <v>1</v>
      </c>
      <c r="U242" s="113"/>
      <c r="V242" s="104">
        <f t="shared" si="53"/>
        <v>0</v>
      </c>
      <c r="W242" s="104"/>
      <c r="X242" s="104"/>
      <c r="Y242" s="104"/>
      <c r="Z242" s="104"/>
      <c r="AA242" s="104" t="s">
        <v>102</v>
      </c>
      <c r="AB242" s="118" t="s">
        <v>218</v>
      </c>
      <c r="AC242" s="10"/>
      <c r="AD242" s="10"/>
    </row>
    <row r="243" spans="1:38" s="11" customFormat="1" ht="21.95" customHeight="1">
      <c r="A243" s="96">
        <v>21</v>
      </c>
      <c r="B243" s="101" t="s">
        <v>1641</v>
      </c>
      <c r="C243" s="121" t="s">
        <v>1277</v>
      </c>
      <c r="D243" s="122" t="s">
        <v>1278</v>
      </c>
      <c r="E243" s="124" t="s">
        <v>1279</v>
      </c>
      <c r="F243" s="124" t="s">
        <v>1280</v>
      </c>
      <c r="G243" s="124" t="s">
        <v>1281</v>
      </c>
      <c r="H243" s="121" t="s">
        <v>1282</v>
      </c>
      <c r="I243" s="104">
        <v>1977</v>
      </c>
      <c r="J243" s="104"/>
      <c r="K243" s="105">
        <v>6399</v>
      </c>
      <c r="L243" s="104" t="s">
        <v>1283</v>
      </c>
      <c r="M243" s="105">
        <v>4479</v>
      </c>
      <c r="N243" s="120">
        <v>100</v>
      </c>
      <c r="O243" s="104">
        <v>52</v>
      </c>
      <c r="P243" s="104">
        <v>48</v>
      </c>
      <c r="Q243" s="104"/>
      <c r="R243" s="104">
        <v>180</v>
      </c>
      <c r="S243" s="113"/>
      <c r="T243" s="113"/>
      <c r="U243" s="113"/>
      <c r="V243" s="104"/>
      <c r="W243" s="104"/>
      <c r="X243" s="104"/>
      <c r="Y243" s="104">
        <v>1</v>
      </c>
      <c r="Z243" s="104">
        <v>7</v>
      </c>
      <c r="AA243" s="104" t="s">
        <v>1189</v>
      </c>
      <c r="AB243" s="125" t="s">
        <v>1251</v>
      </c>
      <c r="AC243" s="10"/>
      <c r="AD243" s="10"/>
    </row>
    <row r="244" spans="1:38" s="11" customFormat="1" ht="21.95" customHeight="1">
      <c r="A244" s="201"/>
      <c r="B244" s="201" t="s">
        <v>1671</v>
      </c>
      <c r="C244" s="201" t="s">
        <v>1656</v>
      </c>
      <c r="D244" s="254"/>
      <c r="E244" s="255"/>
      <c r="F244" s="255"/>
      <c r="G244" s="255"/>
      <c r="H244" s="256"/>
      <c r="I244" s="40"/>
      <c r="J244" s="40"/>
      <c r="K244" s="43">
        <f>SUM(K245:K247)</f>
        <v>4632</v>
      </c>
      <c r="L244" s="38"/>
      <c r="M244" s="43">
        <f t="shared" ref="M244:Z244" si="55">SUM(M245:M247)</f>
        <v>7505</v>
      </c>
      <c r="N244" s="38">
        <f t="shared" si="55"/>
        <v>164</v>
      </c>
      <c r="O244" s="38">
        <f t="shared" si="55"/>
        <v>75</v>
      </c>
      <c r="P244" s="38">
        <f t="shared" si="55"/>
        <v>90</v>
      </c>
      <c r="Q244" s="38">
        <f t="shared" si="55"/>
        <v>0</v>
      </c>
      <c r="R244" s="38">
        <f t="shared" si="55"/>
        <v>404</v>
      </c>
      <c r="S244" s="38">
        <f t="shared" si="55"/>
        <v>0</v>
      </c>
      <c r="T244" s="38">
        <f t="shared" si="55"/>
        <v>1</v>
      </c>
      <c r="U244" s="38">
        <f t="shared" si="55"/>
        <v>0</v>
      </c>
      <c r="V244" s="38">
        <f t="shared" si="55"/>
        <v>9</v>
      </c>
      <c r="W244" s="38">
        <f t="shared" si="55"/>
        <v>3</v>
      </c>
      <c r="X244" s="38">
        <f t="shared" si="55"/>
        <v>43</v>
      </c>
      <c r="Y244" s="38">
        <f t="shared" si="55"/>
        <v>6</v>
      </c>
      <c r="Z244" s="38">
        <f t="shared" si="55"/>
        <v>38</v>
      </c>
      <c r="AA244" s="40" t="s">
        <v>937</v>
      </c>
      <c r="AB244" s="44" t="s">
        <v>956</v>
      </c>
      <c r="AC244" s="16" t="s">
        <v>870</v>
      </c>
      <c r="AD244" s="16" t="s">
        <v>869</v>
      </c>
      <c r="AE244" s="16" t="s">
        <v>871</v>
      </c>
      <c r="AF244" s="16" t="s">
        <v>944</v>
      </c>
      <c r="AG244" s="16" t="s">
        <v>1700</v>
      </c>
      <c r="AH244" s="16" t="s">
        <v>933</v>
      </c>
      <c r="AI244" s="16" t="s">
        <v>872</v>
      </c>
      <c r="AJ244" s="16" t="s">
        <v>873</v>
      </c>
      <c r="AK244" s="16" t="s">
        <v>874</v>
      </c>
      <c r="AL244" s="16" t="s">
        <v>954</v>
      </c>
    </row>
    <row r="245" spans="1:38" s="11" customFormat="1" ht="21.95" customHeight="1">
      <c r="A245" s="14">
        <v>1</v>
      </c>
      <c r="B245" s="101" t="s">
        <v>1642</v>
      </c>
      <c r="C245" s="101" t="s">
        <v>330</v>
      </c>
      <c r="D245" s="101" t="s">
        <v>946</v>
      </c>
      <c r="E245" s="101" t="s">
        <v>331</v>
      </c>
      <c r="F245" s="101" t="s">
        <v>1521</v>
      </c>
      <c r="G245" s="101" t="s">
        <v>333</v>
      </c>
      <c r="H245" s="101" t="s">
        <v>231</v>
      </c>
      <c r="I245" s="101">
        <v>1944</v>
      </c>
      <c r="J245" s="101" t="s">
        <v>947</v>
      </c>
      <c r="K245" s="102">
        <v>4103</v>
      </c>
      <c r="L245" s="101" t="s">
        <v>149</v>
      </c>
      <c r="M245" s="102">
        <v>6976</v>
      </c>
      <c r="N245" s="101">
        <v>149</v>
      </c>
      <c r="O245" s="166">
        <v>75</v>
      </c>
      <c r="P245" s="188">
        <v>75</v>
      </c>
      <c r="Q245" s="166">
        <v>0</v>
      </c>
      <c r="R245" s="101">
        <v>379</v>
      </c>
      <c r="S245" s="113"/>
      <c r="T245" s="113">
        <v>1</v>
      </c>
      <c r="U245" s="113"/>
      <c r="V245" s="104">
        <v>5</v>
      </c>
      <c r="W245" s="101">
        <v>1</v>
      </c>
      <c r="X245" s="101">
        <v>29</v>
      </c>
      <c r="Y245" s="101">
        <v>4</v>
      </c>
      <c r="Z245" s="101">
        <v>30</v>
      </c>
      <c r="AA245" s="101" t="s">
        <v>816</v>
      </c>
      <c r="AB245" s="101" t="s">
        <v>213</v>
      </c>
      <c r="AC245" s="16">
        <f>SUM(AD245:AH245)</f>
        <v>3</v>
      </c>
      <c r="AD245" s="16">
        <f>COUNTIF($AA$245:$AA$247,AD244)</f>
        <v>1</v>
      </c>
      <c r="AE245" s="16">
        <f t="shared" ref="AE245:AH245" si="56">COUNTIF($AA$245:$AA$247,AE244)</f>
        <v>0</v>
      </c>
      <c r="AF245" s="16">
        <f>COUNTIF($AA$245:$AA$247,AF244)</f>
        <v>0</v>
      </c>
      <c r="AG245" s="16">
        <f>COUNTIF($AA$245:$AA$247,AG244)</f>
        <v>0</v>
      </c>
      <c r="AH245" s="16">
        <f t="shared" si="56"/>
        <v>2</v>
      </c>
      <c r="AI245" s="16">
        <f>COUNTIF($AB$245:$AB$247,AI244)</f>
        <v>3</v>
      </c>
      <c r="AJ245" s="16">
        <f t="shared" ref="AJ245:AL245" si="57">COUNTIF($AB$245:$AB$247,AJ244)</f>
        <v>0</v>
      </c>
      <c r="AK245" s="16">
        <f t="shared" si="57"/>
        <v>0</v>
      </c>
      <c r="AL245" s="16">
        <f t="shared" si="57"/>
        <v>0</v>
      </c>
    </row>
    <row r="246" spans="1:38" s="11" customFormat="1" ht="21.95" customHeight="1">
      <c r="A246" s="14">
        <v>2</v>
      </c>
      <c r="B246" s="101" t="s">
        <v>1642</v>
      </c>
      <c r="C246" s="101" t="s">
        <v>334</v>
      </c>
      <c r="D246" s="101" t="s">
        <v>1284</v>
      </c>
      <c r="E246" s="101" t="s">
        <v>335</v>
      </c>
      <c r="F246" s="101" t="s">
        <v>1600</v>
      </c>
      <c r="G246" s="101" t="s">
        <v>1601</v>
      </c>
      <c r="H246" s="101" t="s">
        <v>336</v>
      </c>
      <c r="I246" s="101">
        <v>1963</v>
      </c>
      <c r="J246" s="101" t="s">
        <v>212</v>
      </c>
      <c r="K246" s="102">
        <v>192</v>
      </c>
      <c r="L246" s="101" t="s">
        <v>337</v>
      </c>
      <c r="M246" s="102">
        <v>192</v>
      </c>
      <c r="N246" s="101" t="s">
        <v>1285</v>
      </c>
      <c r="O246" s="101"/>
      <c r="P246" s="101"/>
      <c r="Q246" s="101"/>
      <c r="R246" s="101">
        <v>10</v>
      </c>
      <c r="S246" s="113"/>
      <c r="T246" s="113"/>
      <c r="U246" s="113"/>
      <c r="V246" s="104">
        <v>2</v>
      </c>
      <c r="W246" s="101">
        <v>1</v>
      </c>
      <c r="X246" s="101">
        <v>10</v>
      </c>
      <c r="Y246" s="101">
        <v>1</v>
      </c>
      <c r="Z246" s="101">
        <v>3</v>
      </c>
      <c r="AA246" s="101" t="s">
        <v>1189</v>
      </c>
      <c r="AB246" s="101" t="s">
        <v>213</v>
      </c>
      <c r="AC246" s="10"/>
      <c r="AD246" s="10"/>
    </row>
    <row r="247" spans="1:38" s="11" customFormat="1" ht="21.95" customHeight="1">
      <c r="A247" s="71">
        <v>3</v>
      </c>
      <c r="B247" s="101" t="s">
        <v>1642</v>
      </c>
      <c r="C247" s="114" t="s">
        <v>338</v>
      </c>
      <c r="D247" s="114" t="s">
        <v>1286</v>
      </c>
      <c r="E247" s="114" t="s">
        <v>339</v>
      </c>
      <c r="F247" s="114" t="s">
        <v>1287</v>
      </c>
      <c r="G247" s="123" t="s">
        <v>1288</v>
      </c>
      <c r="H247" s="114" t="s">
        <v>336</v>
      </c>
      <c r="I247" s="114">
        <v>1940</v>
      </c>
      <c r="J247" s="114" t="s">
        <v>212</v>
      </c>
      <c r="K247" s="115">
        <v>337</v>
      </c>
      <c r="L247" s="114" t="s">
        <v>337</v>
      </c>
      <c r="M247" s="115">
        <v>337</v>
      </c>
      <c r="N247" s="114">
        <v>15</v>
      </c>
      <c r="O247" s="114"/>
      <c r="P247" s="114">
        <v>15</v>
      </c>
      <c r="Q247" s="114">
        <v>0</v>
      </c>
      <c r="R247" s="114">
        <v>15</v>
      </c>
      <c r="S247" s="117"/>
      <c r="T247" s="117"/>
      <c r="U247" s="117"/>
      <c r="V247" s="116">
        <v>2</v>
      </c>
      <c r="W247" s="114">
        <v>1</v>
      </c>
      <c r="X247" s="114">
        <v>4</v>
      </c>
      <c r="Y247" s="114">
        <v>1</v>
      </c>
      <c r="Z247" s="114">
        <v>5</v>
      </c>
      <c r="AA247" s="114" t="s">
        <v>1189</v>
      </c>
      <c r="AB247" s="114" t="s">
        <v>213</v>
      </c>
      <c r="AC247" s="10"/>
      <c r="AD247" s="10"/>
    </row>
    <row r="253" spans="1:38" s="90" customFormat="1" ht="20.100000000000001" customHeight="1">
      <c r="A253" s="97" t="s">
        <v>883</v>
      </c>
      <c r="B253" s="97"/>
      <c r="C253" s="97"/>
      <c r="D253" s="97"/>
      <c r="E253" s="97"/>
      <c r="F253" s="97"/>
      <c r="G253" s="97"/>
      <c r="H253" s="97"/>
      <c r="I253" s="97"/>
      <c r="J253" s="97"/>
      <c r="K253" s="98"/>
      <c r="L253" s="97"/>
      <c r="M253" s="99"/>
      <c r="N253" s="91"/>
      <c r="O253" s="91"/>
      <c r="P253" s="91"/>
      <c r="Q253" s="91"/>
      <c r="R253" s="91"/>
      <c r="S253" s="92"/>
      <c r="T253" s="92"/>
      <c r="U253" s="92"/>
      <c r="V253" s="91"/>
      <c r="W253" s="91"/>
      <c r="X253" s="91"/>
      <c r="Y253" s="91"/>
      <c r="Z253" s="91"/>
      <c r="AA253" s="93"/>
      <c r="AB253" s="93"/>
    </row>
    <row r="254" spans="1:38" s="90" customFormat="1" ht="20.100000000000001" customHeight="1">
      <c r="A254" s="97" t="s">
        <v>1177</v>
      </c>
      <c r="B254" s="97"/>
      <c r="C254" s="97"/>
      <c r="D254" s="97"/>
      <c r="E254" s="97"/>
      <c r="F254" s="97"/>
      <c r="G254" s="97"/>
      <c r="H254" s="97"/>
      <c r="I254" s="97"/>
      <c r="J254" s="97"/>
      <c r="K254" s="98"/>
      <c r="L254" s="97"/>
      <c r="M254" s="99"/>
      <c r="N254" s="91"/>
      <c r="O254" s="91"/>
      <c r="P254" s="91"/>
      <c r="Q254" s="91"/>
      <c r="R254" s="91"/>
      <c r="S254" s="92"/>
      <c r="T254" s="92"/>
      <c r="U254" s="92"/>
      <c r="V254" s="91"/>
      <c r="W254" s="91"/>
      <c r="X254" s="91"/>
      <c r="Y254" s="91"/>
      <c r="Z254" s="91"/>
      <c r="AA254" s="93"/>
      <c r="AB254" s="93"/>
    </row>
    <row r="255" spans="1:38" s="90" customFormat="1" ht="20.100000000000001" customHeight="1">
      <c r="A255" s="97" t="s">
        <v>884</v>
      </c>
      <c r="B255" s="97"/>
      <c r="C255" s="97"/>
      <c r="D255" s="97"/>
      <c r="E255" s="97"/>
      <c r="F255" s="97"/>
      <c r="G255" s="97"/>
      <c r="H255" s="97"/>
      <c r="I255" s="97"/>
      <c r="J255" s="97"/>
      <c r="K255" s="98"/>
      <c r="L255" s="97"/>
      <c r="M255" s="99"/>
      <c r="N255" s="91"/>
      <c r="O255" s="91"/>
      <c r="P255" s="91"/>
      <c r="Q255" s="91"/>
      <c r="R255" s="91"/>
      <c r="S255" s="92"/>
      <c r="T255" s="92"/>
      <c r="U255" s="92"/>
      <c r="V255" s="91"/>
      <c r="W255" s="91"/>
      <c r="X255" s="91"/>
      <c r="Y255" s="91"/>
      <c r="Z255" s="91"/>
      <c r="AA255" s="93"/>
      <c r="AB255" s="93"/>
    </row>
    <row r="256" spans="1:38" s="90" customFormat="1" ht="20.100000000000001" customHeight="1">
      <c r="A256" s="97"/>
      <c r="B256" s="97"/>
      <c r="C256" s="97" t="s">
        <v>885</v>
      </c>
      <c r="D256" s="97"/>
      <c r="E256" s="97"/>
      <c r="F256" s="97"/>
      <c r="G256" s="97"/>
      <c r="H256" s="218"/>
      <c r="I256" s="97"/>
      <c r="J256" s="97"/>
      <c r="K256" s="98"/>
      <c r="L256" s="97"/>
      <c r="M256" s="99"/>
      <c r="N256" s="91"/>
      <c r="O256" s="91"/>
      <c r="P256" s="91"/>
      <c r="Q256" s="91"/>
      <c r="R256" s="91"/>
      <c r="S256" s="92"/>
      <c r="T256" s="92"/>
      <c r="U256" s="92"/>
      <c r="V256" s="91"/>
      <c r="W256" s="91"/>
      <c r="X256" s="91"/>
      <c r="Y256" s="91"/>
      <c r="Z256" s="91"/>
      <c r="AA256" s="93"/>
      <c r="AB256" s="93"/>
    </row>
    <row r="257" spans="1:28" s="90" customFormat="1" ht="20.100000000000001" customHeight="1">
      <c r="A257" s="97" t="s">
        <v>831</v>
      </c>
      <c r="B257" s="97"/>
      <c r="C257" s="97"/>
      <c r="D257" s="97"/>
      <c r="E257" s="97"/>
      <c r="F257" s="97"/>
      <c r="G257" s="97"/>
      <c r="H257" s="219"/>
      <c r="I257" s="97"/>
      <c r="J257" s="97"/>
      <c r="K257" s="98"/>
      <c r="L257" s="97"/>
      <c r="M257" s="99"/>
      <c r="N257" s="91"/>
      <c r="O257" s="91"/>
      <c r="P257" s="91"/>
      <c r="Q257" s="91"/>
      <c r="R257" s="91"/>
      <c r="S257" s="92"/>
      <c r="T257" s="92"/>
      <c r="U257" s="92"/>
      <c r="V257" s="91"/>
      <c r="W257" s="91"/>
      <c r="X257" s="91"/>
      <c r="Y257" s="91"/>
      <c r="Z257" s="91"/>
      <c r="AA257" s="93"/>
      <c r="AB257" s="93"/>
    </row>
    <row r="258" spans="1:28" s="90" customFormat="1" ht="20.100000000000001" customHeight="1">
      <c r="A258" s="97" t="s">
        <v>1178</v>
      </c>
      <c r="B258" s="97"/>
      <c r="C258" s="97"/>
      <c r="D258" s="97"/>
      <c r="E258" s="97"/>
      <c r="F258" s="97"/>
      <c r="G258" s="97"/>
      <c r="H258" s="97"/>
      <c r="I258" s="97"/>
      <c r="J258" s="97"/>
      <c r="K258" s="98"/>
      <c r="L258" s="97"/>
      <c r="M258" s="99"/>
      <c r="N258" s="91"/>
      <c r="O258" s="91"/>
      <c r="P258" s="91"/>
      <c r="Q258" s="91"/>
      <c r="R258" s="91"/>
      <c r="S258" s="92"/>
      <c r="T258" s="92"/>
      <c r="U258" s="92"/>
      <c r="V258" s="91"/>
      <c r="W258" s="91"/>
      <c r="X258" s="91"/>
      <c r="Y258" s="91"/>
      <c r="Z258" s="91"/>
      <c r="AA258" s="93"/>
      <c r="AB258" s="93"/>
    </row>
    <row r="259" spans="1:28" s="90" customFormat="1" ht="20.100000000000001" customHeight="1">
      <c r="A259" s="97" t="s">
        <v>938</v>
      </c>
      <c r="B259" s="97"/>
      <c r="C259" s="97"/>
      <c r="D259" s="97"/>
      <c r="E259" s="97"/>
      <c r="F259" s="97"/>
      <c r="G259" s="97"/>
      <c r="H259" s="97"/>
      <c r="I259" s="97"/>
      <c r="J259" s="97"/>
      <c r="K259" s="98"/>
      <c r="L259" s="97"/>
      <c r="M259" s="99"/>
      <c r="N259" s="91"/>
      <c r="O259" s="91"/>
      <c r="P259" s="91"/>
      <c r="Q259" s="91"/>
      <c r="R259" s="91"/>
      <c r="S259" s="92"/>
      <c r="T259" s="92"/>
      <c r="U259" s="92"/>
      <c r="V259" s="91"/>
      <c r="W259" s="91"/>
      <c r="X259" s="91"/>
      <c r="Y259" s="91"/>
      <c r="Z259" s="91"/>
      <c r="AA259" s="93"/>
      <c r="AB259" s="93"/>
    </row>
    <row r="260" spans="1:28" ht="20.100000000000001" customHeight="1">
      <c r="A260" s="97" t="s">
        <v>1188</v>
      </c>
      <c r="B260" s="97"/>
      <c r="C260" s="97"/>
      <c r="D260" s="97"/>
      <c r="E260" s="97"/>
      <c r="F260" s="97"/>
      <c r="G260" s="97"/>
      <c r="H260" s="97"/>
      <c r="I260" s="97"/>
      <c r="J260" s="97"/>
      <c r="K260" s="98"/>
      <c r="L260" s="97"/>
      <c r="M260" s="99"/>
    </row>
    <row r="261" spans="1:28" ht="20.100000000000001" customHeight="1">
      <c r="A261" s="97" t="s">
        <v>1243</v>
      </c>
      <c r="B261" s="97"/>
      <c r="C261" s="97"/>
      <c r="D261" s="97"/>
      <c r="E261" s="97"/>
      <c r="F261" s="97"/>
      <c r="G261" s="97"/>
      <c r="H261" s="97"/>
      <c r="I261" s="97"/>
      <c r="J261" s="97"/>
      <c r="K261" s="98"/>
      <c r="L261" s="97"/>
      <c r="M261" s="99"/>
    </row>
    <row r="262" spans="1:28" ht="20.100000000000001" customHeight="1">
      <c r="A262" s="97" t="s">
        <v>1240</v>
      </c>
      <c r="B262" s="97"/>
      <c r="C262" s="97"/>
      <c r="D262" s="97"/>
      <c r="E262" s="97"/>
      <c r="F262" s="97"/>
      <c r="G262" s="97"/>
      <c r="H262" s="97"/>
      <c r="I262" s="97"/>
      <c r="J262" s="97"/>
      <c r="K262" s="98"/>
      <c r="L262" s="97"/>
      <c r="M262" s="99"/>
    </row>
    <row r="263" spans="1:28" ht="20.100000000000001" customHeight="1">
      <c r="A263" s="97" t="s">
        <v>1342</v>
      </c>
      <c r="B263" s="97"/>
      <c r="C263" s="97"/>
      <c r="D263" s="97"/>
      <c r="E263" s="97"/>
      <c r="F263" s="97"/>
      <c r="G263" s="97"/>
      <c r="H263" s="97"/>
      <c r="I263" s="97"/>
      <c r="J263" s="97"/>
      <c r="K263" s="98"/>
      <c r="L263" s="97"/>
      <c r="M263" s="99"/>
    </row>
    <row r="264" spans="1:28" ht="20.100000000000001" customHeight="1">
      <c r="A264" s="97" t="s">
        <v>1535</v>
      </c>
      <c r="B264" s="97"/>
      <c r="C264" s="97"/>
      <c r="D264" s="97"/>
      <c r="E264" s="97"/>
      <c r="F264" s="97"/>
      <c r="G264" s="97"/>
      <c r="H264" s="97"/>
      <c r="I264" s="97"/>
      <c r="J264" s="97"/>
      <c r="K264" s="98"/>
      <c r="L264" s="97"/>
      <c r="M264" s="99"/>
    </row>
    <row r="265" spans="1:28" ht="13.5">
      <c r="A265" s="97" t="s">
        <v>1534</v>
      </c>
      <c r="B265" s="97"/>
      <c r="C265" s="97"/>
      <c r="D265" s="97"/>
    </row>
    <row r="266" spans="1:28">
      <c r="A266" s="42" t="s">
        <v>1706</v>
      </c>
    </row>
    <row r="267" spans="1:28">
      <c r="A267" s="42" t="s">
        <v>1707</v>
      </c>
    </row>
  </sheetData>
  <autoFilter ref="A4:AT247"/>
  <mergeCells count="36">
    <mergeCell ref="D130:H130"/>
    <mergeCell ref="D141:H141"/>
    <mergeCell ref="D155:H155"/>
    <mergeCell ref="D244:H244"/>
    <mergeCell ref="D171:H171"/>
    <mergeCell ref="D182:H182"/>
    <mergeCell ref="D186:H186"/>
    <mergeCell ref="D201:H201"/>
    <mergeCell ref="D222:H222"/>
    <mergeCell ref="D117:H117"/>
    <mergeCell ref="C99:M99"/>
    <mergeCell ref="D30:H30"/>
    <mergeCell ref="D43:H43"/>
    <mergeCell ref="D57:H57"/>
    <mergeCell ref="D61:H61"/>
    <mergeCell ref="D100:H100"/>
    <mergeCell ref="AB3:AB4"/>
    <mergeCell ref="D6:H6"/>
    <mergeCell ref="R3:R4"/>
    <mergeCell ref="AA3:AA4"/>
    <mergeCell ref="A5:C5"/>
    <mergeCell ref="S3:Z3"/>
    <mergeCell ref="D5:H5"/>
    <mergeCell ref="A1:AA1"/>
    <mergeCell ref="A2:AA2"/>
    <mergeCell ref="A3:A4"/>
    <mergeCell ref="C3:C4"/>
    <mergeCell ref="D3:D4"/>
    <mergeCell ref="E3:G3"/>
    <mergeCell ref="H3:H4"/>
    <mergeCell ref="I3:I4"/>
    <mergeCell ref="J3:J4"/>
    <mergeCell ref="K3:K4"/>
    <mergeCell ref="L3:L4"/>
    <mergeCell ref="M3:M4"/>
    <mergeCell ref="N3:Q3"/>
  </mergeCells>
  <phoneticPr fontId="1" type="noConversion"/>
  <pageMargins left="0.23622047244094491" right="0.23622047244094491" top="0.47244094488188981" bottom="0.47244094488188981" header="0.51181102362204722" footer="0.51181102362204722"/>
  <pageSetup paperSize="9" scale="5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1"/>
  <sheetViews>
    <sheetView topLeftCell="A76" workbookViewId="0">
      <selection activeCell="P85" sqref="P85"/>
    </sheetView>
  </sheetViews>
  <sheetFormatPr defaultRowHeight="16.5"/>
  <sheetData>
    <row r="1" spans="1:12">
      <c r="A1" s="14">
        <v>1</v>
      </c>
      <c r="B1" s="14" t="s">
        <v>227</v>
      </c>
      <c r="C1" s="88" t="s">
        <v>967</v>
      </c>
      <c r="D1" s="14" t="s">
        <v>228</v>
      </c>
      <c r="E1" s="14" t="s">
        <v>229</v>
      </c>
      <c r="F1" s="14" t="s">
        <v>230</v>
      </c>
      <c r="G1" s="14" t="s">
        <v>231</v>
      </c>
      <c r="H1" s="14">
        <v>1970</v>
      </c>
      <c r="I1" s="14" t="s">
        <v>886</v>
      </c>
      <c r="J1" s="15">
        <v>3576</v>
      </c>
      <c r="K1" s="14" t="s">
        <v>149</v>
      </c>
      <c r="L1" s="15">
        <v>3576</v>
      </c>
    </row>
    <row r="2" spans="1:12">
      <c r="A2" s="14">
        <v>2</v>
      </c>
      <c r="B2" s="14" t="s">
        <v>232</v>
      </c>
      <c r="C2" s="88" t="s">
        <v>968</v>
      </c>
      <c r="D2" s="14" t="s">
        <v>233</v>
      </c>
      <c r="E2" s="14" t="s">
        <v>969</v>
      </c>
      <c r="F2" s="14" t="s">
        <v>234</v>
      </c>
      <c r="G2" s="14" t="s">
        <v>235</v>
      </c>
      <c r="H2" s="14">
        <v>1969</v>
      </c>
      <c r="I2" s="14" t="s">
        <v>887</v>
      </c>
      <c r="J2" s="15">
        <v>3008</v>
      </c>
      <c r="K2" s="14" t="s">
        <v>149</v>
      </c>
      <c r="L2" s="39">
        <v>5758.9</v>
      </c>
    </row>
    <row r="3" spans="1:12">
      <c r="A3" s="14">
        <v>3</v>
      </c>
      <c r="B3" s="14" t="s">
        <v>236</v>
      </c>
      <c r="C3" s="88" t="s">
        <v>970</v>
      </c>
      <c r="D3" s="14" t="s">
        <v>237</v>
      </c>
      <c r="E3" s="14" t="s">
        <v>238</v>
      </c>
      <c r="F3" s="14" t="s">
        <v>239</v>
      </c>
      <c r="G3" s="14" t="s">
        <v>226</v>
      </c>
      <c r="H3" s="14">
        <v>1973</v>
      </c>
      <c r="I3" s="14" t="s">
        <v>888</v>
      </c>
      <c r="J3" s="15">
        <v>1565</v>
      </c>
      <c r="K3" s="14" t="s">
        <v>149</v>
      </c>
      <c r="L3" s="39">
        <v>1100</v>
      </c>
    </row>
    <row r="4" spans="1:12">
      <c r="A4" s="14">
        <v>4</v>
      </c>
      <c r="B4" s="14" t="s">
        <v>868</v>
      </c>
      <c r="C4" s="88" t="s">
        <v>971</v>
      </c>
      <c r="D4" s="14" t="s">
        <v>240</v>
      </c>
      <c r="E4" s="14" t="s">
        <v>241</v>
      </c>
      <c r="F4" s="14" t="s">
        <v>242</v>
      </c>
      <c r="G4" s="14" t="s">
        <v>243</v>
      </c>
      <c r="H4" s="14">
        <v>1948</v>
      </c>
      <c r="I4" s="14" t="s">
        <v>889</v>
      </c>
      <c r="J4" s="15">
        <v>7197</v>
      </c>
      <c r="K4" s="14" t="s">
        <v>149</v>
      </c>
      <c r="L4" s="39">
        <v>9496.51</v>
      </c>
    </row>
    <row r="5" spans="1:12">
      <c r="A5" s="14">
        <v>5</v>
      </c>
      <c r="B5" s="14" t="s">
        <v>244</v>
      </c>
      <c r="C5" s="88" t="s">
        <v>972</v>
      </c>
      <c r="D5" s="14" t="s">
        <v>245</v>
      </c>
      <c r="E5" s="14" t="s">
        <v>246</v>
      </c>
      <c r="F5" s="14" t="s">
        <v>247</v>
      </c>
      <c r="G5" s="14" t="s">
        <v>248</v>
      </c>
      <c r="H5" s="14">
        <v>1948</v>
      </c>
      <c r="I5" s="14" t="s">
        <v>890</v>
      </c>
      <c r="J5" s="15">
        <v>1894</v>
      </c>
      <c r="K5" s="14" t="s">
        <v>149</v>
      </c>
      <c r="L5" s="39">
        <v>3892</v>
      </c>
    </row>
    <row r="6" spans="1:12">
      <c r="A6" s="14">
        <v>6</v>
      </c>
      <c r="B6" s="14" t="s">
        <v>249</v>
      </c>
      <c r="C6" s="88" t="s">
        <v>973</v>
      </c>
      <c r="D6" s="14" t="s">
        <v>250</v>
      </c>
      <c r="E6" s="14" t="s">
        <v>251</v>
      </c>
      <c r="F6" s="14" t="s">
        <v>252</v>
      </c>
      <c r="G6" s="14" t="s">
        <v>253</v>
      </c>
      <c r="H6" s="14">
        <v>1978</v>
      </c>
      <c r="I6" s="14" t="s">
        <v>891</v>
      </c>
      <c r="J6" s="15">
        <v>3158</v>
      </c>
      <c r="K6" s="14" t="s">
        <v>149</v>
      </c>
      <c r="L6" s="39">
        <v>4725</v>
      </c>
    </row>
    <row r="7" spans="1:12">
      <c r="A7" s="14">
        <v>7</v>
      </c>
      <c r="B7" s="14" t="s">
        <v>254</v>
      </c>
      <c r="C7" s="88" t="s">
        <v>974</v>
      </c>
      <c r="D7" s="14" t="s">
        <v>255</v>
      </c>
      <c r="E7" s="14" t="s">
        <v>256</v>
      </c>
      <c r="F7" s="61" t="s">
        <v>892</v>
      </c>
      <c r="G7" s="14" t="s">
        <v>257</v>
      </c>
      <c r="H7" s="14">
        <v>1980</v>
      </c>
      <c r="I7" s="14" t="s">
        <v>893</v>
      </c>
      <c r="J7" s="15">
        <v>3299</v>
      </c>
      <c r="K7" s="14" t="s">
        <v>149</v>
      </c>
      <c r="L7" s="39">
        <v>11527</v>
      </c>
    </row>
    <row r="8" spans="1:12">
      <c r="A8" s="14">
        <v>8</v>
      </c>
      <c r="B8" s="14" t="s">
        <v>258</v>
      </c>
      <c r="C8" s="88" t="s">
        <v>975</v>
      </c>
      <c r="D8" s="14" t="s">
        <v>894</v>
      </c>
      <c r="E8" s="14" t="s">
        <v>976</v>
      </c>
      <c r="F8" s="14" t="s">
        <v>259</v>
      </c>
      <c r="G8" s="14" t="s">
        <v>231</v>
      </c>
      <c r="H8" s="14">
        <v>1986</v>
      </c>
      <c r="I8" s="14" t="s">
        <v>895</v>
      </c>
      <c r="J8" s="15">
        <v>4145</v>
      </c>
      <c r="K8" s="14" t="s">
        <v>149</v>
      </c>
      <c r="L8" s="39">
        <v>7652</v>
      </c>
    </row>
    <row r="9" spans="1:12">
      <c r="A9" s="14">
        <v>9</v>
      </c>
      <c r="B9" s="14" t="s">
        <v>260</v>
      </c>
      <c r="C9" s="88" t="s">
        <v>977</v>
      </c>
      <c r="D9" s="14" t="s">
        <v>960</v>
      </c>
      <c r="E9" s="14" t="s">
        <v>262</v>
      </c>
      <c r="F9" s="14" t="s">
        <v>961</v>
      </c>
      <c r="G9" s="14" t="s">
        <v>263</v>
      </c>
      <c r="H9" s="14">
        <v>1988</v>
      </c>
      <c r="I9" s="14" t="s">
        <v>962</v>
      </c>
      <c r="J9" s="15">
        <v>17747</v>
      </c>
      <c r="K9" s="14" t="s">
        <v>149</v>
      </c>
      <c r="L9" s="39">
        <v>6132</v>
      </c>
    </row>
    <row r="10" spans="1:12">
      <c r="A10" s="14">
        <v>10</v>
      </c>
      <c r="B10" s="14" t="s">
        <v>264</v>
      </c>
      <c r="C10" s="88" t="s">
        <v>978</v>
      </c>
      <c r="D10" s="14" t="s">
        <v>963</v>
      </c>
      <c r="E10" s="14" t="s">
        <v>964</v>
      </c>
      <c r="F10" s="14" t="s">
        <v>979</v>
      </c>
      <c r="G10" s="14" t="s">
        <v>263</v>
      </c>
      <c r="H10" s="14">
        <v>1988</v>
      </c>
      <c r="I10" s="14" t="s">
        <v>965</v>
      </c>
      <c r="J10" s="15">
        <v>16198</v>
      </c>
      <c r="K10" s="14" t="s">
        <v>149</v>
      </c>
      <c r="L10" s="39">
        <v>9148.2099999999991</v>
      </c>
    </row>
    <row r="11" spans="1:12">
      <c r="A11" s="14">
        <v>11</v>
      </c>
      <c r="B11" s="14" t="s">
        <v>265</v>
      </c>
      <c r="C11" s="88" t="s">
        <v>980</v>
      </c>
      <c r="D11" s="14" t="s">
        <v>266</v>
      </c>
      <c r="E11" s="14" t="s">
        <v>981</v>
      </c>
      <c r="F11" s="14" t="s">
        <v>267</v>
      </c>
      <c r="G11" s="14" t="s">
        <v>268</v>
      </c>
      <c r="H11" s="14">
        <v>1995</v>
      </c>
      <c r="I11" s="14" t="s">
        <v>966</v>
      </c>
      <c r="J11" s="15">
        <v>1060</v>
      </c>
      <c r="K11" s="14" t="s">
        <v>149</v>
      </c>
      <c r="L11" s="39">
        <v>9584</v>
      </c>
    </row>
    <row r="12" spans="1:12">
      <c r="A12" s="14">
        <v>1</v>
      </c>
      <c r="B12" s="14" t="s">
        <v>356</v>
      </c>
      <c r="C12" s="14" t="s">
        <v>1127</v>
      </c>
      <c r="D12" s="14" t="s">
        <v>357</v>
      </c>
      <c r="E12" s="14" t="s">
        <v>358</v>
      </c>
      <c r="F12" s="14" t="s">
        <v>1128</v>
      </c>
      <c r="G12" s="14" t="s">
        <v>359</v>
      </c>
      <c r="H12" s="14">
        <v>1932</v>
      </c>
      <c r="I12" s="14" t="s">
        <v>1129</v>
      </c>
      <c r="J12" s="35">
        <v>2649</v>
      </c>
      <c r="K12" s="14" t="s">
        <v>149</v>
      </c>
      <c r="L12" s="39">
        <v>5178</v>
      </c>
    </row>
    <row r="13" spans="1:12">
      <c r="A13" s="14">
        <v>2</v>
      </c>
      <c r="B13" s="14" t="s">
        <v>360</v>
      </c>
      <c r="C13" s="14" t="s">
        <v>1130</v>
      </c>
      <c r="D13" s="14" t="s">
        <v>361</v>
      </c>
      <c r="E13" s="14" t="s">
        <v>362</v>
      </c>
      <c r="F13" s="14" t="s">
        <v>1131</v>
      </c>
      <c r="G13" s="14" t="s">
        <v>363</v>
      </c>
      <c r="H13" s="14">
        <v>1978</v>
      </c>
      <c r="I13" s="14" t="s">
        <v>1132</v>
      </c>
      <c r="J13" s="35">
        <v>1251</v>
      </c>
      <c r="K13" s="14" t="s">
        <v>149</v>
      </c>
      <c r="L13" s="39">
        <v>882</v>
      </c>
    </row>
    <row r="14" spans="1:12">
      <c r="A14" s="14">
        <v>1</v>
      </c>
      <c r="B14" s="14" t="s">
        <v>388</v>
      </c>
      <c r="C14" s="14" t="s">
        <v>992</v>
      </c>
      <c r="D14" s="14" t="s">
        <v>389</v>
      </c>
      <c r="E14" s="14" t="s">
        <v>993</v>
      </c>
      <c r="F14" s="14" t="s">
        <v>390</v>
      </c>
      <c r="G14" s="14" t="s">
        <v>391</v>
      </c>
      <c r="H14" s="14">
        <v>1974</v>
      </c>
      <c r="I14" s="14" t="s">
        <v>994</v>
      </c>
      <c r="J14" s="35">
        <v>9498</v>
      </c>
      <c r="K14" s="14" t="s">
        <v>149</v>
      </c>
      <c r="L14" s="62">
        <v>29239</v>
      </c>
    </row>
    <row r="15" spans="1:12">
      <c r="A15" s="14">
        <v>2</v>
      </c>
      <c r="B15" s="14" t="s">
        <v>392</v>
      </c>
      <c r="C15" s="14" t="s">
        <v>995</v>
      </c>
      <c r="D15" s="14" t="s">
        <v>393</v>
      </c>
      <c r="E15" s="14" t="s">
        <v>996</v>
      </c>
      <c r="F15" s="14" t="s">
        <v>394</v>
      </c>
      <c r="G15" s="14" t="s">
        <v>395</v>
      </c>
      <c r="H15" s="14">
        <v>1975</v>
      </c>
      <c r="I15" s="14" t="s">
        <v>997</v>
      </c>
      <c r="J15" s="35">
        <v>7404.9</v>
      </c>
      <c r="K15" s="14" t="s">
        <v>149</v>
      </c>
      <c r="L15" s="62">
        <v>30703</v>
      </c>
    </row>
    <row r="16" spans="1:12">
      <c r="A16" s="14">
        <v>3</v>
      </c>
      <c r="B16" s="14" t="s">
        <v>396</v>
      </c>
      <c r="C16" s="14" t="s">
        <v>998</v>
      </c>
      <c r="D16" s="14" t="s">
        <v>397</v>
      </c>
      <c r="E16" s="14" t="s">
        <v>398</v>
      </c>
      <c r="F16" s="14" t="s">
        <v>399</v>
      </c>
      <c r="G16" s="14" t="s">
        <v>400</v>
      </c>
      <c r="H16" s="14">
        <v>1974</v>
      </c>
      <c r="I16" s="14" t="s">
        <v>999</v>
      </c>
      <c r="J16" s="35">
        <v>1917.96</v>
      </c>
      <c r="K16" s="14" t="s">
        <v>149</v>
      </c>
      <c r="L16" s="62">
        <v>3728.79</v>
      </c>
    </row>
    <row r="17" spans="1:12">
      <c r="A17" s="14">
        <v>4</v>
      </c>
      <c r="B17" s="14" t="s">
        <v>1182</v>
      </c>
      <c r="C17" s="14" t="s">
        <v>1000</v>
      </c>
      <c r="D17" s="14" t="s">
        <v>401</v>
      </c>
      <c r="E17" s="14" t="s">
        <v>402</v>
      </c>
      <c r="F17" s="14" t="s">
        <v>403</v>
      </c>
      <c r="G17" s="14" t="s">
        <v>404</v>
      </c>
      <c r="H17" s="14">
        <v>1979</v>
      </c>
      <c r="I17" s="14" t="s">
        <v>1001</v>
      </c>
      <c r="J17" s="35">
        <v>1954.7</v>
      </c>
      <c r="K17" s="14" t="s">
        <v>149</v>
      </c>
      <c r="L17" s="62">
        <v>231</v>
      </c>
    </row>
    <row r="18" spans="1:12">
      <c r="A18" s="14">
        <v>1</v>
      </c>
      <c r="B18" s="14" t="s">
        <v>1</v>
      </c>
      <c r="C18" s="14" t="s">
        <v>2</v>
      </c>
      <c r="D18" s="14" t="s">
        <v>3</v>
      </c>
      <c r="E18" s="14" t="s">
        <v>554</v>
      </c>
      <c r="F18" s="14" t="s">
        <v>4</v>
      </c>
      <c r="G18" s="14" t="s">
        <v>5</v>
      </c>
      <c r="H18" s="14">
        <v>1970</v>
      </c>
      <c r="I18" s="14" t="s">
        <v>1062</v>
      </c>
      <c r="J18" s="15">
        <v>3088.1</v>
      </c>
      <c r="K18" s="14" t="s">
        <v>6</v>
      </c>
      <c r="L18" s="15">
        <v>6327</v>
      </c>
    </row>
    <row r="19" spans="1:12">
      <c r="A19" s="14">
        <v>2</v>
      </c>
      <c r="B19" s="14" t="s">
        <v>7</v>
      </c>
      <c r="C19" s="14" t="s">
        <v>896</v>
      </c>
      <c r="D19" s="14" t="s">
        <v>8</v>
      </c>
      <c r="E19" s="14" t="s">
        <v>1063</v>
      </c>
      <c r="F19" s="14" t="s">
        <v>9</v>
      </c>
      <c r="G19" s="14" t="s">
        <v>10</v>
      </c>
      <c r="H19" s="14">
        <v>1972</v>
      </c>
      <c r="I19" s="14" t="s">
        <v>1064</v>
      </c>
      <c r="J19" s="15">
        <v>2907</v>
      </c>
      <c r="K19" s="14" t="s">
        <v>6</v>
      </c>
      <c r="L19" s="15">
        <v>2792</v>
      </c>
    </row>
    <row r="20" spans="1:12">
      <c r="A20" s="14">
        <v>3</v>
      </c>
      <c r="B20" s="14" t="s">
        <v>11</v>
      </c>
      <c r="C20" s="14" t="s">
        <v>12</v>
      </c>
      <c r="D20" s="14" t="s">
        <v>13</v>
      </c>
      <c r="E20" s="14" t="s">
        <v>14</v>
      </c>
      <c r="F20" s="14" t="s">
        <v>15</v>
      </c>
      <c r="G20" s="14" t="s">
        <v>10</v>
      </c>
      <c r="H20" s="14">
        <v>1972</v>
      </c>
      <c r="I20" s="14" t="s">
        <v>1065</v>
      </c>
      <c r="J20" s="15">
        <v>524.70000000000005</v>
      </c>
      <c r="K20" s="14" t="s">
        <v>16</v>
      </c>
      <c r="L20" s="15">
        <v>112.2</v>
      </c>
    </row>
    <row r="21" spans="1:12">
      <c r="A21" s="14">
        <v>4</v>
      </c>
      <c r="B21" s="34" t="s">
        <v>1066</v>
      </c>
      <c r="C21" s="14" t="s">
        <v>17</v>
      </c>
      <c r="D21" s="14" t="s">
        <v>18</v>
      </c>
      <c r="E21" s="14" t="s">
        <v>555</v>
      </c>
      <c r="F21" s="14" t="s">
        <v>19</v>
      </c>
      <c r="G21" s="14" t="s">
        <v>20</v>
      </c>
      <c r="H21" s="14">
        <v>1975</v>
      </c>
      <c r="I21" s="14" t="s">
        <v>1067</v>
      </c>
      <c r="J21" s="15">
        <v>3214.8</v>
      </c>
      <c r="K21" s="14" t="s">
        <v>6</v>
      </c>
      <c r="L21" s="15">
        <v>1630.9</v>
      </c>
    </row>
    <row r="22" spans="1:12">
      <c r="A22" s="14">
        <v>5</v>
      </c>
      <c r="B22" s="14" t="s">
        <v>21</v>
      </c>
      <c r="C22" s="14" t="s">
        <v>22</v>
      </c>
      <c r="D22" s="14" t="s">
        <v>23</v>
      </c>
      <c r="E22" s="14" t="s">
        <v>1068</v>
      </c>
      <c r="F22" s="14" t="s">
        <v>24</v>
      </c>
      <c r="G22" s="14" t="s">
        <v>25</v>
      </c>
      <c r="H22" s="14">
        <v>1975</v>
      </c>
      <c r="I22" s="14" t="s">
        <v>1069</v>
      </c>
      <c r="J22" s="15">
        <v>14549</v>
      </c>
      <c r="K22" s="14" t="s">
        <v>26</v>
      </c>
      <c r="L22" s="15">
        <v>1353.66</v>
      </c>
    </row>
    <row r="23" spans="1:12">
      <c r="A23" s="14">
        <v>6</v>
      </c>
      <c r="B23" s="34" t="s">
        <v>1070</v>
      </c>
      <c r="C23" s="18" t="s">
        <v>27</v>
      </c>
      <c r="D23" s="18" t="s">
        <v>28</v>
      </c>
      <c r="E23" s="18" t="s">
        <v>1071</v>
      </c>
      <c r="F23" s="18" t="s">
        <v>556</v>
      </c>
      <c r="G23" s="18" t="s">
        <v>29</v>
      </c>
      <c r="H23" s="18">
        <v>1978</v>
      </c>
      <c r="I23" s="18" t="s">
        <v>1072</v>
      </c>
      <c r="J23" s="35">
        <v>1965.2</v>
      </c>
      <c r="K23" s="18" t="s">
        <v>6</v>
      </c>
      <c r="L23" s="35">
        <v>1276</v>
      </c>
    </row>
    <row r="24" spans="1:12">
      <c r="A24" s="14">
        <v>7</v>
      </c>
      <c r="B24" s="18" t="s">
        <v>30</v>
      </c>
      <c r="C24" s="18" t="s">
        <v>31</v>
      </c>
      <c r="D24" s="18" t="s">
        <v>32</v>
      </c>
      <c r="E24" s="18" t="s">
        <v>33</v>
      </c>
      <c r="F24" s="18" t="s">
        <v>34</v>
      </c>
      <c r="G24" s="18" t="s">
        <v>35</v>
      </c>
      <c r="H24" s="18">
        <v>1978</v>
      </c>
      <c r="I24" s="18" t="s">
        <v>1073</v>
      </c>
      <c r="J24" s="35">
        <v>937.6</v>
      </c>
      <c r="K24" s="18" t="s">
        <v>26</v>
      </c>
      <c r="L24" s="35">
        <v>450.19</v>
      </c>
    </row>
    <row r="25" spans="1:12">
      <c r="A25" s="14">
        <v>8</v>
      </c>
      <c r="B25" s="18" t="s">
        <v>36</v>
      </c>
      <c r="C25" s="18" t="s">
        <v>37</v>
      </c>
      <c r="D25" s="18" t="s">
        <v>38</v>
      </c>
      <c r="E25" s="18" t="s">
        <v>39</v>
      </c>
      <c r="F25" s="18" t="s">
        <v>40</v>
      </c>
      <c r="G25" s="18" t="s">
        <v>41</v>
      </c>
      <c r="H25" s="18">
        <v>1978</v>
      </c>
      <c r="I25" s="18" t="s">
        <v>1074</v>
      </c>
      <c r="J25" s="35">
        <v>1003</v>
      </c>
      <c r="K25" s="18" t="s">
        <v>26</v>
      </c>
      <c r="L25" s="35">
        <v>696.74</v>
      </c>
    </row>
    <row r="26" spans="1:12">
      <c r="A26" s="14">
        <v>9</v>
      </c>
      <c r="B26" s="18" t="s">
        <v>42</v>
      </c>
      <c r="C26" s="18" t="s">
        <v>43</v>
      </c>
      <c r="D26" s="18" t="s">
        <v>44</v>
      </c>
      <c r="E26" s="18" t="s">
        <v>1075</v>
      </c>
      <c r="F26" s="18" t="s">
        <v>45</v>
      </c>
      <c r="G26" s="18" t="s">
        <v>46</v>
      </c>
      <c r="H26" s="18">
        <v>1978</v>
      </c>
      <c r="I26" s="18" t="s">
        <v>1076</v>
      </c>
      <c r="J26" s="35">
        <v>2282.8000000000002</v>
      </c>
      <c r="K26" s="18" t="s">
        <v>26</v>
      </c>
      <c r="L26" s="35">
        <v>1291.29</v>
      </c>
    </row>
    <row r="27" spans="1:12">
      <c r="A27" s="14">
        <v>10</v>
      </c>
      <c r="B27" s="18" t="s">
        <v>47</v>
      </c>
      <c r="C27" s="18" t="s">
        <v>48</v>
      </c>
      <c r="D27" s="18" t="s">
        <v>49</v>
      </c>
      <c r="E27" s="18" t="s">
        <v>1077</v>
      </c>
      <c r="F27" s="18" t="s">
        <v>50</v>
      </c>
      <c r="G27" s="18" t="s">
        <v>46</v>
      </c>
      <c r="H27" s="18">
        <v>1980</v>
      </c>
      <c r="I27" s="18" t="s">
        <v>1078</v>
      </c>
      <c r="J27" s="35">
        <v>2933.3</v>
      </c>
      <c r="K27" s="18" t="s">
        <v>26</v>
      </c>
      <c r="L27" s="35">
        <v>696</v>
      </c>
    </row>
    <row r="28" spans="1:12">
      <c r="A28" s="14">
        <v>11</v>
      </c>
      <c r="B28" s="34" t="s">
        <v>51</v>
      </c>
      <c r="C28" s="18" t="s">
        <v>52</v>
      </c>
      <c r="D28" s="18" t="s">
        <v>53</v>
      </c>
      <c r="E28" s="18" t="s">
        <v>557</v>
      </c>
      <c r="F28" s="18" t="s">
        <v>54</v>
      </c>
      <c r="G28" s="18" t="s">
        <v>55</v>
      </c>
      <c r="H28" s="18">
        <v>1980</v>
      </c>
      <c r="I28" s="18" t="s">
        <v>1078</v>
      </c>
      <c r="J28" s="35">
        <v>4596.6000000000004</v>
      </c>
      <c r="K28" s="18" t="s">
        <v>6</v>
      </c>
      <c r="L28" s="35">
        <v>15605</v>
      </c>
    </row>
    <row r="29" spans="1:12">
      <c r="A29" s="14">
        <v>12</v>
      </c>
      <c r="B29" s="18" t="s">
        <v>1186</v>
      </c>
      <c r="C29" s="18" t="s">
        <v>56</v>
      </c>
      <c r="D29" s="18" t="s">
        <v>57</v>
      </c>
      <c r="E29" s="18" t="s">
        <v>58</v>
      </c>
      <c r="F29" s="18" t="s">
        <v>1079</v>
      </c>
      <c r="G29" s="18" t="s">
        <v>46</v>
      </c>
      <c r="H29" s="18">
        <v>1981</v>
      </c>
      <c r="I29" s="18" t="s">
        <v>1080</v>
      </c>
      <c r="J29" s="35">
        <v>1155</v>
      </c>
      <c r="K29" s="18" t="s">
        <v>26</v>
      </c>
      <c r="L29" s="35">
        <v>534.6</v>
      </c>
    </row>
    <row r="30" spans="1:12">
      <c r="A30" s="14">
        <v>13</v>
      </c>
      <c r="B30" s="18" t="s">
        <v>59</v>
      </c>
      <c r="C30" s="18" t="s">
        <v>60</v>
      </c>
      <c r="D30" s="18" t="s">
        <v>61</v>
      </c>
      <c r="E30" s="18" t="s">
        <v>558</v>
      </c>
      <c r="F30" s="18" t="s">
        <v>62</v>
      </c>
      <c r="G30" s="18" t="s">
        <v>63</v>
      </c>
      <c r="H30" s="18">
        <v>1981</v>
      </c>
      <c r="I30" s="18" t="s">
        <v>1081</v>
      </c>
      <c r="J30" s="35">
        <v>1875</v>
      </c>
      <c r="K30" s="18" t="s">
        <v>6</v>
      </c>
      <c r="L30" s="35">
        <v>4545.2</v>
      </c>
    </row>
    <row r="31" spans="1:12">
      <c r="A31" s="14">
        <v>14</v>
      </c>
      <c r="B31" s="34" t="s">
        <v>64</v>
      </c>
      <c r="C31" s="18" t="s">
        <v>65</v>
      </c>
      <c r="D31" s="18" t="s">
        <v>66</v>
      </c>
      <c r="E31" s="18" t="s">
        <v>67</v>
      </c>
      <c r="F31" s="18" t="s">
        <v>68</v>
      </c>
      <c r="G31" s="18" t="s">
        <v>69</v>
      </c>
      <c r="H31" s="18">
        <v>1981</v>
      </c>
      <c r="I31" s="18" t="s">
        <v>1081</v>
      </c>
      <c r="J31" s="35">
        <v>4029.4</v>
      </c>
      <c r="K31" s="18" t="s">
        <v>26</v>
      </c>
      <c r="L31" s="35">
        <v>6156</v>
      </c>
    </row>
    <row r="32" spans="1:12">
      <c r="A32" s="14">
        <v>15</v>
      </c>
      <c r="B32" s="14" t="s">
        <v>70</v>
      </c>
      <c r="C32" s="14" t="s">
        <v>71</v>
      </c>
      <c r="D32" s="14" t="s">
        <v>72</v>
      </c>
      <c r="E32" s="14" t="s">
        <v>73</v>
      </c>
      <c r="F32" s="14" t="s">
        <v>74</v>
      </c>
      <c r="G32" s="14" t="s">
        <v>46</v>
      </c>
      <c r="H32" s="14">
        <v>1981</v>
      </c>
      <c r="I32" s="14" t="s">
        <v>1082</v>
      </c>
      <c r="J32" s="15">
        <v>2983.8</v>
      </c>
      <c r="K32" s="14" t="s">
        <v>26</v>
      </c>
      <c r="L32" s="15">
        <v>2470.38</v>
      </c>
    </row>
    <row r="33" spans="1:12">
      <c r="A33" s="14">
        <v>16</v>
      </c>
      <c r="B33" s="94" t="s">
        <v>1185</v>
      </c>
      <c r="C33" s="14" t="s">
        <v>75</v>
      </c>
      <c r="D33" s="14" t="s">
        <v>559</v>
      </c>
      <c r="E33" s="14" t="s">
        <v>1083</v>
      </c>
      <c r="F33" s="14" t="s">
        <v>1084</v>
      </c>
      <c r="G33" s="14" t="s">
        <v>76</v>
      </c>
      <c r="H33" s="14">
        <v>1982</v>
      </c>
      <c r="I33" s="14" t="s">
        <v>1085</v>
      </c>
      <c r="J33" s="15">
        <v>11626</v>
      </c>
      <c r="K33" s="14" t="s">
        <v>6</v>
      </c>
      <c r="L33" s="15">
        <v>4603</v>
      </c>
    </row>
    <row r="34" spans="1:12">
      <c r="A34" s="14">
        <v>17</v>
      </c>
      <c r="B34" s="14" t="s">
        <v>77</v>
      </c>
      <c r="C34" s="14" t="s">
        <v>78</v>
      </c>
      <c r="D34" s="14" t="s">
        <v>79</v>
      </c>
      <c r="E34" s="14" t="s">
        <v>80</v>
      </c>
      <c r="F34" s="14" t="s">
        <v>81</v>
      </c>
      <c r="G34" s="14" t="s">
        <v>82</v>
      </c>
      <c r="H34" s="14">
        <v>1982</v>
      </c>
      <c r="I34" s="14" t="s">
        <v>1086</v>
      </c>
      <c r="J34" s="15">
        <v>1596.6</v>
      </c>
      <c r="K34" s="14" t="s">
        <v>26</v>
      </c>
      <c r="L34" s="15">
        <v>1083.5999999999999</v>
      </c>
    </row>
    <row r="35" spans="1:12">
      <c r="A35" s="14">
        <v>18</v>
      </c>
      <c r="B35" s="94" t="s">
        <v>1087</v>
      </c>
      <c r="C35" s="14" t="s">
        <v>75</v>
      </c>
      <c r="D35" s="14" t="s">
        <v>83</v>
      </c>
      <c r="E35" s="14" t="s">
        <v>1088</v>
      </c>
      <c r="F35" s="14" t="s">
        <v>84</v>
      </c>
      <c r="G35" s="14" t="s">
        <v>76</v>
      </c>
      <c r="H35" s="14">
        <v>1985</v>
      </c>
      <c r="I35" s="14" t="s">
        <v>1089</v>
      </c>
      <c r="J35" s="15">
        <v>10182</v>
      </c>
      <c r="K35" s="14" t="s">
        <v>6</v>
      </c>
      <c r="L35" s="15">
        <v>6099</v>
      </c>
    </row>
    <row r="36" spans="1:12">
      <c r="A36" s="14">
        <v>19</v>
      </c>
      <c r="B36" s="14" t="s">
        <v>85</v>
      </c>
      <c r="C36" s="14" t="s">
        <v>86</v>
      </c>
      <c r="D36" s="14" t="s">
        <v>87</v>
      </c>
      <c r="E36" s="14" t="s">
        <v>560</v>
      </c>
      <c r="F36" s="14" t="s">
        <v>88</v>
      </c>
      <c r="G36" s="14" t="s">
        <v>46</v>
      </c>
      <c r="H36" s="14">
        <v>1990</v>
      </c>
      <c r="I36" s="14" t="s">
        <v>1090</v>
      </c>
      <c r="J36" s="15">
        <v>3906</v>
      </c>
      <c r="K36" s="14" t="s">
        <v>16</v>
      </c>
      <c r="L36" s="15">
        <v>3416.9</v>
      </c>
    </row>
    <row r="37" spans="1:12">
      <c r="A37" s="14">
        <v>20</v>
      </c>
      <c r="B37" s="14" t="s">
        <v>89</v>
      </c>
      <c r="C37" s="14" t="s">
        <v>90</v>
      </c>
      <c r="D37" s="14" t="s">
        <v>91</v>
      </c>
      <c r="E37" s="14" t="s">
        <v>561</v>
      </c>
      <c r="F37" s="14" t="s">
        <v>92</v>
      </c>
      <c r="G37" s="14" t="s">
        <v>93</v>
      </c>
      <c r="H37" s="14">
        <v>1971</v>
      </c>
      <c r="I37" s="14" t="s">
        <v>1091</v>
      </c>
      <c r="J37" s="15">
        <v>1929.3</v>
      </c>
      <c r="K37" s="14" t="s">
        <v>6</v>
      </c>
      <c r="L37" s="15">
        <v>7445.4</v>
      </c>
    </row>
    <row r="38" spans="1:12">
      <c r="A38" s="14">
        <v>21</v>
      </c>
      <c r="B38" s="14" t="s">
        <v>94</v>
      </c>
      <c r="C38" s="14" t="s">
        <v>95</v>
      </c>
      <c r="D38" s="14" t="s">
        <v>96</v>
      </c>
      <c r="E38" s="14" t="s">
        <v>1092</v>
      </c>
      <c r="F38" s="14" t="s">
        <v>1093</v>
      </c>
      <c r="G38" s="14" t="s">
        <v>46</v>
      </c>
      <c r="H38" s="14">
        <v>1995</v>
      </c>
      <c r="I38" s="14" t="s">
        <v>1094</v>
      </c>
      <c r="J38" s="15">
        <v>1929.4</v>
      </c>
      <c r="K38" s="14" t="s">
        <v>16</v>
      </c>
      <c r="L38" s="15">
        <v>3168.8</v>
      </c>
    </row>
    <row r="39" spans="1:12">
      <c r="A39" s="14">
        <v>1</v>
      </c>
      <c r="B39" s="14" t="s">
        <v>144</v>
      </c>
      <c r="C39" s="14" t="s">
        <v>145</v>
      </c>
      <c r="D39" s="14" t="s">
        <v>146</v>
      </c>
      <c r="E39" s="14" t="s">
        <v>1044</v>
      </c>
      <c r="F39" s="14" t="s">
        <v>147</v>
      </c>
      <c r="G39" s="14" t="s">
        <v>148</v>
      </c>
      <c r="H39" s="14">
        <v>1970</v>
      </c>
      <c r="I39" s="14" t="s">
        <v>1045</v>
      </c>
      <c r="J39" s="15">
        <v>3666</v>
      </c>
      <c r="K39" s="14" t="s">
        <v>149</v>
      </c>
      <c r="L39" s="39">
        <v>3530</v>
      </c>
    </row>
    <row r="40" spans="1:12">
      <c r="A40" s="14">
        <v>2</v>
      </c>
      <c r="B40" s="14" t="s">
        <v>150</v>
      </c>
      <c r="C40" s="14" t="s">
        <v>151</v>
      </c>
      <c r="D40" s="14" t="s">
        <v>152</v>
      </c>
      <c r="E40" s="14" t="s">
        <v>1046</v>
      </c>
      <c r="F40" s="14" t="s">
        <v>153</v>
      </c>
      <c r="G40" s="14" t="s">
        <v>148</v>
      </c>
      <c r="H40" s="14">
        <v>1971</v>
      </c>
      <c r="I40" s="14" t="s">
        <v>1047</v>
      </c>
      <c r="J40" s="15">
        <v>3937</v>
      </c>
      <c r="K40" s="14" t="s">
        <v>149</v>
      </c>
      <c r="L40" s="39">
        <v>3242</v>
      </c>
    </row>
    <row r="41" spans="1:12">
      <c r="A41" s="14">
        <v>3</v>
      </c>
      <c r="B41" s="14" t="s">
        <v>154</v>
      </c>
      <c r="C41" s="14" t="s">
        <v>155</v>
      </c>
      <c r="D41" s="14" t="s">
        <v>990</v>
      </c>
      <c r="E41" s="14" t="s">
        <v>990</v>
      </c>
      <c r="F41" s="14" t="s">
        <v>990</v>
      </c>
      <c r="G41" s="14" t="s">
        <v>156</v>
      </c>
      <c r="H41" s="14">
        <v>1975</v>
      </c>
      <c r="I41" s="14" t="s">
        <v>1048</v>
      </c>
      <c r="J41" s="15">
        <v>1805</v>
      </c>
      <c r="K41" s="14" t="s">
        <v>26</v>
      </c>
      <c r="L41" s="39">
        <v>1057</v>
      </c>
    </row>
    <row r="42" spans="1:12">
      <c r="A42" s="14">
        <v>4</v>
      </c>
      <c r="B42" s="14" t="s">
        <v>157</v>
      </c>
      <c r="C42" s="14" t="s">
        <v>158</v>
      </c>
      <c r="D42" s="14" t="s">
        <v>159</v>
      </c>
      <c r="E42" s="14" t="s">
        <v>214</v>
      </c>
      <c r="F42" s="14" t="s">
        <v>160</v>
      </c>
      <c r="G42" s="14" t="s">
        <v>161</v>
      </c>
      <c r="H42" s="14">
        <v>1976</v>
      </c>
      <c r="I42" s="14" t="s">
        <v>1049</v>
      </c>
      <c r="J42" s="15">
        <v>1486</v>
      </c>
      <c r="K42" s="14" t="s">
        <v>26</v>
      </c>
      <c r="L42" s="39">
        <v>757</v>
      </c>
    </row>
    <row r="43" spans="1:12">
      <c r="A43" s="14">
        <v>5</v>
      </c>
      <c r="B43" s="14" t="s">
        <v>162</v>
      </c>
      <c r="C43" s="14" t="s">
        <v>163</v>
      </c>
      <c r="D43" s="14" t="s">
        <v>164</v>
      </c>
      <c r="E43" s="14" t="s">
        <v>165</v>
      </c>
      <c r="F43" s="14" t="s">
        <v>166</v>
      </c>
      <c r="G43" s="14" t="s">
        <v>148</v>
      </c>
      <c r="H43" s="14">
        <v>1976</v>
      </c>
      <c r="I43" s="14" t="s">
        <v>1050</v>
      </c>
      <c r="J43" s="15">
        <v>2825</v>
      </c>
      <c r="K43" s="14" t="s">
        <v>26</v>
      </c>
      <c r="L43" s="39">
        <v>1420</v>
      </c>
    </row>
    <row r="44" spans="1:12">
      <c r="A44" s="14">
        <v>6</v>
      </c>
      <c r="B44" s="14" t="s">
        <v>167</v>
      </c>
      <c r="C44" s="14" t="s">
        <v>168</v>
      </c>
      <c r="D44" s="14" t="s">
        <v>169</v>
      </c>
      <c r="E44" s="14" t="s">
        <v>170</v>
      </c>
      <c r="F44" s="14" t="s">
        <v>171</v>
      </c>
      <c r="G44" s="14" t="s">
        <v>172</v>
      </c>
      <c r="H44" s="14">
        <v>1976</v>
      </c>
      <c r="I44" s="14" t="s">
        <v>1051</v>
      </c>
      <c r="J44" s="15">
        <v>866</v>
      </c>
      <c r="K44" s="14" t="s">
        <v>173</v>
      </c>
      <c r="L44" s="39">
        <v>428</v>
      </c>
    </row>
    <row r="45" spans="1:12">
      <c r="A45" s="14">
        <v>7</v>
      </c>
      <c r="B45" s="14" t="s">
        <v>174</v>
      </c>
      <c r="C45" s="14" t="s">
        <v>1052</v>
      </c>
      <c r="D45" s="14" t="s">
        <v>175</v>
      </c>
      <c r="E45" s="14" t="s">
        <v>1184</v>
      </c>
      <c r="F45" s="14" t="s">
        <v>176</v>
      </c>
      <c r="G45" s="14" t="s">
        <v>161</v>
      </c>
      <c r="H45" s="14">
        <v>1977</v>
      </c>
      <c r="I45" s="14" t="s">
        <v>1053</v>
      </c>
      <c r="J45" s="15">
        <v>1662</v>
      </c>
      <c r="K45" s="14" t="s">
        <v>26</v>
      </c>
      <c r="L45" s="39">
        <v>566</v>
      </c>
    </row>
    <row r="46" spans="1:12">
      <c r="A46" s="14">
        <v>8</v>
      </c>
      <c r="B46" s="14" t="s">
        <v>177</v>
      </c>
      <c r="C46" s="14" t="s">
        <v>178</v>
      </c>
      <c r="D46" s="14" t="s">
        <v>179</v>
      </c>
      <c r="E46" s="14" t="s">
        <v>288</v>
      </c>
      <c r="F46" s="14" t="s">
        <v>180</v>
      </c>
      <c r="G46" s="14" t="s">
        <v>148</v>
      </c>
      <c r="H46" s="14">
        <v>1977</v>
      </c>
      <c r="I46" s="14" t="s">
        <v>1054</v>
      </c>
      <c r="J46" s="15">
        <v>1808</v>
      </c>
      <c r="K46" s="14" t="s">
        <v>26</v>
      </c>
      <c r="L46" s="39">
        <v>892</v>
      </c>
    </row>
    <row r="47" spans="1:12">
      <c r="A47" s="14">
        <v>9</v>
      </c>
      <c r="B47" s="14" t="s">
        <v>181</v>
      </c>
      <c r="C47" s="14" t="s">
        <v>182</v>
      </c>
      <c r="D47" s="14" t="s">
        <v>183</v>
      </c>
      <c r="E47" s="14" t="s">
        <v>1055</v>
      </c>
      <c r="F47" s="14" t="s">
        <v>184</v>
      </c>
      <c r="G47" s="14" t="s">
        <v>148</v>
      </c>
      <c r="H47" s="14">
        <v>1980</v>
      </c>
      <c r="I47" s="14" t="s">
        <v>1056</v>
      </c>
      <c r="J47" s="15">
        <v>2505</v>
      </c>
      <c r="K47" s="14" t="s">
        <v>26</v>
      </c>
      <c r="L47" s="39">
        <v>774</v>
      </c>
    </row>
    <row r="48" spans="1:12">
      <c r="A48" s="14">
        <v>10</v>
      </c>
      <c r="B48" s="14" t="s">
        <v>185</v>
      </c>
      <c r="C48" s="14" t="s">
        <v>1057</v>
      </c>
      <c r="D48" s="14" t="s">
        <v>186</v>
      </c>
      <c r="E48" s="14" t="s">
        <v>1058</v>
      </c>
      <c r="F48" s="14" t="s">
        <v>187</v>
      </c>
      <c r="G48" s="14" t="s">
        <v>161</v>
      </c>
      <c r="H48" s="14">
        <v>1983</v>
      </c>
      <c r="I48" s="14" t="s">
        <v>1059</v>
      </c>
      <c r="J48" s="15">
        <v>1448</v>
      </c>
      <c r="K48" s="14" t="s">
        <v>26</v>
      </c>
      <c r="L48" s="39">
        <v>620</v>
      </c>
    </row>
    <row r="49" spans="1:12">
      <c r="A49" s="14">
        <v>11</v>
      </c>
      <c r="B49" s="14" t="s">
        <v>188</v>
      </c>
      <c r="C49" s="14" t="s">
        <v>189</v>
      </c>
      <c r="D49" s="14" t="s">
        <v>990</v>
      </c>
      <c r="E49" s="14" t="s">
        <v>990</v>
      </c>
      <c r="F49" s="14" t="s">
        <v>990</v>
      </c>
      <c r="G49" s="14" t="s">
        <v>190</v>
      </c>
      <c r="H49" s="14">
        <v>1978</v>
      </c>
      <c r="I49" s="14" t="s">
        <v>1060</v>
      </c>
      <c r="J49" s="15">
        <v>3088</v>
      </c>
      <c r="K49" s="14" t="s">
        <v>26</v>
      </c>
      <c r="L49" s="39">
        <v>1906</v>
      </c>
    </row>
    <row r="50" spans="1:12">
      <c r="A50" s="14">
        <v>1</v>
      </c>
      <c r="B50" s="14" t="s">
        <v>1170</v>
      </c>
      <c r="C50" s="14" t="s">
        <v>1157</v>
      </c>
      <c r="D50" s="14" t="s">
        <v>290</v>
      </c>
      <c r="E50" s="14" t="s">
        <v>291</v>
      </c>
      <c r="F50" s="14" t="s">
        <v>206</v>
      </c>
      <c r="G50" s="14" t="s">
        <v>231</v>
      </c>
      <c r="H50" s="14">
        <v>1970</v>
      </c>
      <c r="I50" s="14" t="s">
        <v>1158</v>
      </c>
      <c r="J50" s="15">
        <v>1443</v>
      </c>
      <c r="K50" s="14" t="s">
        <v>149</v>
      </c>
      <c r="L50" s="39">
        <v>2621</v>
      </c>
    </row>
    <row r="51" spans="1:12">
      <c r="A51" s="14">
        <v>2</v>
      </c>
      <c r="B51" s="14" t="s">
        <v>207</v>
      </c>
      <c r="C51" s="14" t="s">
        <v>1159</v>
      </c>
      <c r="D51" s="14" t="s">
        <v>208</v>
      </c>
      <c r="E51" s="14" t="s">
        <v>292</v>
      </c>
      <c r="F51" s="14" t="s">
        <v>293</v>
      </c>
      <c r="G51" s="14" t="s">
        <v>294</v>
      </c>
      <c r="H51" s="14">
        <v>1975</v>
      </c>
      <c r="I51" s="14" t="s">
        <v>1160</v>
      </c>
      <c r="J51" s="15">
        <v>3307</v>
      </c>
      <c r="K51" s="14" t="s">
        <v>26</v>
      </c>
      <c r="L51" s="39">
        <v>3708</v>
      </c>
    </row>
    <row r="52" spans="1:12">
      <c r="A52" s="14">
        <v>3</v>
      </c>
      <c r="B52" s="14" t="s">
        <v>209</v>
      </c>
      <c r="C52" s="14" t="s">
        <v>1161</v>
      </c>
      <c r="D52" s="14" t="s">
        <v>295</v>
      </c>
      <c r="E52" s="14" t="s">
        <v>296</v>
      </c>
      <c r="F52" s="14" t="s">
        <v>297</v>
      </c>
      <c r="G52" s="14" t="s">
        <v>294</v>
      </c>
      <c r="H52" s="14">
        <v>1977</v>
      </c>
      <c r="I52" s="14" t="s">
        <v>1162</v>
      </c>
      <c r="J52" s="15">
        <v>2148</v>
      </c>
      <c r="K52" s="14" t="s">
        <v>26</v>
      </c>
      <c r="L52" s="39">
        <v>498</v>
      </c>
    </row>
    <row r="53" spans="1:12">
      <c r="A53" s="14">
        <v>4</v>
      </c>
      <c r="B53" s="14" t="s">
        <v>298</v>
      </c>
      <c r="C53" s="14" t="s">
        <v>1163</v>
      </c>
      <c r="D53" s="14" t="s">
        <v>299</v>
      </c>
      <c r="E53" s="14" t="s">
        <v>300</v>
      </c>
      <c r="F53" s="14" t="s">
        <v>301</v>
      </c>
      <c r="G53" s="14" t="s">
        <v>302</v>
      </c>
      <c r="H53" s="14">
        <v>1979</v>
      </c>
      <c r="I53" s="14" t="s">
        <v>1164</v>
      </c>
      <c r="J53" s="15">
        <v>6547</v>
      </c>
      <c r="K53" s="14" t="s">
        <v>26</v>
      </c>
      <c r="L53" s="39">
        <v>6324</v>
      </c>
    </row>
    <row r="54" spans="1:12">
      <c r="A54" s="14">
        <v>5</v>
      </c>
      <c r="B54" s="14" t="s">
        <v>303</v>
      </c>
      <c r="C54" s="14" t="s">
        <v>1165</v>
      </c>
      <c r="D54" s="14" t="s">
        <v>304</v>
      </c>
      <c r="E54" s="14" t="s">
        <v>305</v>
      </c>
      <c r="F54" s="14" t="s">
        <v>1166</v>
      </c>
      <c r="G54" s="14" t="s">
        <v>302</v>
      </c>
      <c r="H54" s="14">
        <v>1982</v>
      </c>
      <c r="I54" s="14" t="s">
        <v>1167</v>
      </c>
      <c r="J54" s="15">
        <v>2150</v>
      </c>
      <c r="K54" s="14" t="s">
        <v>26</v>
      </c>
      <c r="L54" s="39">
        <v>1804</v>
      </c>
    </row>
    <row r="55" spans="1:12">
      <c r="A55" s="14">
        <v>6</v>
      </c>
      <c r="B55" s="14" t="s">
        <v>306</v>
      </c>
      <c r="C55" s="14" t="s">
        <v>1168</v>
      </c>
      <c r="D55" s="14" t="s">
        <v>307</v>
      </c>
      <c r="E55" s="14" t="s">
        <v>308</v>
      </c>
      <c r="F55" s="14" t="s">
        <v>309</v>
      </c>
      <c r="G55" s="14" t="s">
        <v>302</v>
      </c>
      <c r="H55" s="14">
        <v>1984</v>
      </c>
      <c r="I55" s="14" t="s">
        <v>1169</v>
      </c>
      <c r="J55" s="15">
        <v>2813</v>
      </c>
      <c r="K55" s="14" t="s">
        <v>310</v>
      </c>
      <c r="L55" s="39">
        <v>3146</v>
      </c>
    </row>
    <row r="56" spans="1:12">
      <c r="A56" s="14">
        <v>1</v>
      </c>
      <c r="B56" s="14" t="s">
        <v>620</v>
      </c>
      <c r="C56" s="14" t="s">
        <v>817</v>
      </c>
      <c r="D56" s="14" t="s">
        <v>621</v>
      </c>
      <c r="E56" s="14"/>
      <c r="F56" s="14"/>
      <c r="G56" s="14" t="s">
        <v>622</v>
      </c>
      <c r="H56" s="14">
        <v>1934</v>
      </c>
      <c r="I56" s="14" t="s">
        <v>818</v>
      </c>
      <c r="J56" s="15">
        <v>2435.4</v>
      </c>
      <c r="K56" s="14" t="s">
        <v>149</v>
      </c>
      <c r="L56" s="39">
        <v>1010</v>
      </c>
    </row>
    <row r="57" spans="1:12">
      <c r="A57" s="14">
        <v>2</v>
      </c>
      <c r="B57" s="14" t="s">
        <v>623</v>
      </c>
      <c r="C57" s="14" t="s">
        <v>819</v>
      </c>
      <c r="D57" s="14" t="s">
        <v>624</v>
      </c>
      <c r="E57" s="14" t="s">
        <v>625</v>
      </c>
      <c r="F57" s="14" t="s">
        <v>939</v>
      </c>
      <c r="G57" s="14" t="s">
        <v>626</v>
      </c>
      <c r="H57" s="14">
        <v>1976</v>
      </c>
      <c r="I57" s="14" t="s">
        <v>820</v>
      </c>
      <c r="J57" s="15">
        <v>1420</v>
      </c>
      <c r="K57" s="14" t="s">
        <v>26</v>
      </c>
      <c r="L57" s="39">
        <v>643</v>
      </c>
    </row>
    <row r="58" spans="1:12">
      <c r="A58" s="14">
        <v>3</v>
      </c>
      <c r="B58" s="14" t="s">
        <v>627</v>
      </c>
      <c r="C58" s="14" t="s">
        <v>821</v>
      </c>
      <c r="D58" s="14" t="s">
        <v>472</v>
      </c>
      <c r="E58" s="14"/>
      <c r="F58" s="14" t="s">
        <v>628</v>
      </c>
      <c r="G58" s="14" t="s">
        <v>629</v>
      </c>
      <c r="H58" s="14">
        <v>1980</v>
      </c>
      <c r="I58" s="14" t="s">
        <v>822</v>
      </c>
      <c r="J58" s="15">
        <v>993</v>
      </c>
      <c r="K58" s="14" t="s">
        <v>26</v>
      </c>
      <c r="L58" s="39">
        <v>502</v>
      </c>
    </row>
    <row r="59" spans="1:12">
      <c r="A59" s="14">
        <v>4</v>
      </c>
      <c r="B59" s="14" t="s">
        <v>630</v>
      </c>
      <c r="C59" s="14" t="s">
        <v>823</v>
      </c>
      <c r="D59" s="14" t="s">
        <v>631</v>
      </c>
      <c r="E59" s="14" t="s">
        <v>632</v>
      </c>
      <c r="F59" s="14" t="s">
        <v>940</v>
      </c>
      <c r="G59" s="14" t="s">
        <v>633</v>
      </c>
      <c r="H59" s="14">
        <v>1980</v>
      </c>
      <c r="I59" s="14" t="s">
        <v>824</v>
      </c>
      <c r="J59" s="15">
        <v>1623.8</v>
      </c>
      <c r="K59" s="14" t="s">
        <v>26</v>
      </c>
      <c r="L59" s="39">
        <v>1332.9</v>
      </c>
    </row>
    <row r="60" spans="1:12">
      <c r="A60" s="14">
        <v>1</v>
      </c>
      <c r="B60" s="18" t="s">
        <v>575</v>
      </c>
      <c r="C60" s="18" t="s">
        <v>576</v>
      </c>
      <c r="D60" s="18" t="s">
        <v>577</v>
      </c>
      <c r="E60" s="18" t="s">
        <v>578</v>
      </c>
      <c r="F60" s="18" t="s">
        <v>1002</v>
      </c>
      <c r="G60" s="18" t="s">
        <v>579</v>
      </c>
      <c r="H60" s="18">
        <v>1978</v>
      </c>
      <c r="I60" s="18" t="s">
        <v>1003</v>
      </c>
      <c r="J60" s="35">
        <v>1722</v>
      </c>
      <c r="K60" s="18" t="s">
        <v>580</v>
      </c>
      <c r="L60" s="62">
        <v>839</v>
      </c>
    </row>
    <row r="61" spans="1:12">
      <c r="A61" s="14">
        <v>2</v>
      </c>
      <c r="B61" s="18" t="s">
        <v>581</v>
      </c>
      <c r="C61" s="18" t="s">
        <v>582</v>
      </c>
      <c r="D61" s="18" t="s">
        <v>577</v>
      </c>
      <c r="E61" s="18" t="s">
        <v>1004</v>
      </c>
      <c r="F61" s="18" t="s">
        <v>1005</v>
      </c>
      <c r="G61" s="18" t="s">
        <v>579</v>
      </c>
      <c r="H61" s="18">
        <v>1979</v>
      </c>
      <c r="I61" s="18" t="s">
        <v>1006</v>
      </c>
      <c r="J61" s="35">
        <v>5822</v>
      </c>
      <c r="K61" s="18" t="s">
        <v>580</v>
      </c>
      <c r="L61" s="62">
        <v>945</v>
      </c>
    </row>
    <row r="62" spans="1:12">
      <c r="A62" s="14">
        <v>3</v>
      </c>
      <c r="B62" s="18" t="s">
        <v>583</v>
      </c>
      <c r="C62" s="18" t="s">
        <v>584</v>
      </c>
      <c r="D62" s="18" t="s">
        <v>585</v>
      </c>
      <c r="E62" s="18" t="s">
        <v>586</v>
      </c>
      <c r="F62" s="18" t="s">
        <v>1007</v>
      </c>
      <c r="G62" s="18" t="s">
        <v>587</v>
      </c>
      <c r="H62" s="18">
        <v>1982</v>
      </c>
      <c r="I62" s="18" t="s">
        <v>1008</v>
      </c>
      <c r="J62" s="35">
        <v>6612</v>
      </c>
      <c r="K62" s="18" t="s">
        <v>588</v>
      </c>
      <c r="L62" s="62">
        <v>6402</v>
      </c>
    </row>
    <row r="63" spans="1:12">
      <c r="A63" s="14">
        <v>1</v>
      </c>
      <c r="B63" s="18" t="s">
        <v>1109</v>
      </c>
      <c r="C63" s="14" t="s">
        <v>484</v>
      </c>
      <c r="D63" s="14" t="s">
        <v>485</v>
      </c>
      <c r="E63" s="14" t="s">
        <v>486</v>
      </c>
      <c r="F63" s="14" t="s">
        <v>487</v>
      </c>
      <c r="G63" s="14" t="s">
        <v>488</v>
      </c>
      <c r="H63" s="14">
        <v>1977</v>
      </c>
      <c r="I63" s="14" t="s">
        <v>1110</v>
      </c>
      <c r="J63" s="15">
        <v>1572</v>
      </c>
      <c r="K63" s="14" t="s">
        <v>26</v>
      </c>
      <c r="L63" s="35">
        <v>1284</v>
      </c>
    </row>
    <row r="64" spans="1:12">
      <c r="A64" s="14">
        <v>2</v>
      </c>
      <c r="B64" s="18" t="s">
        <v>489</v>
      </c>
      <c r="C64" s="14" t="s">
        <v>490</v>
      </c>
      <c r="D64" s="14" t="s">
        <v>491</v>
      </c>
      <c r="E64" s="14" t="s">
        <v>492</v>
      </c>
      <c r="F64" s="14" t="s">
        <v>1111</v>
      </c>
      <c r="G64" s="14" t="s">
        <v>493</v>
      </c>
      <c r="H64" s="14">
        <v>1980</v>
      </c>
      <c r="I64" s="14" t="s">
        <v>1112</v>
      </c>
      <c r="J64" s="15">
        <v>1974</v>
      </c>
      <c r="K64" s="14" t="s">
        <v>26</v>
      </c>
      <c r="L64" s="35">
        <v>807</v>
      </c>
    </row>
    <row r="65" spans="1:12">
      <c r="A65" s="14">
        <v>3</v>
      </c>
      <c r="B65" s="18" t="s">
        <v>494</v>
      </c>
      <c r="C65" s="14" t="s">
        <v>495</v>
      </c>
      <c r="D65" s="14" t="s">
        <v>496</v>
      </c>
      <c r="E65" s="14" t="s">
        <v>1113</v>
      </c>
      <c r="F65" s="14" t="s">
        <v>1114</v>
      </c>
      <c r="G65" s="14" t="s">
        <v>497</v>
      </c>
      <c r="H65" s="14">
        <v>1978</v>
      </c>
      <c r="I65" s="14" t="s">
        <v>1115</v>
      </c>
      <c r="J65" s="15">
        <v>1240</v>
      </c>
      <c r="K65" s="14" t="s">
        <v>149</v>
      </c>
      <c r="L65" s="35">
        <v>612</v>
      </c>
    </row>
    <row r="66" spans="1:12">
      <c r="A66" s="14">
        <v>4</v>
      </c>
      <c r="B66" s="18" t="s">
        <v>498</v>
      </c>
      <c r="C66" s="14" t="s">
        <v>499</v>
      </c>
      <c r="D66" s="14" t="s">
        <v>500</v>
      </c>
      <c r="E66" s="14" t="s">
        <v>501</v>
      </c>
      <c r="F66" s="14" t="s">
        <v>502</v>
      </c>
      <c r="G66" s="14" t="s">
        <v>497</v>
      </c>
      <c r="H66" s="14">
        <v>1992</v>
      </c>
      <c r="I66" s="14" t="s">
        <v>1116</v>
      </c>
      <c r="J66" s="15">
        <v>2368</v>
      </c>
      <c r="K66" s="14" t="s">
        <v>310</v>
      </c>
      <c r="L66" s="35">
        <v>5290</v>
      </c>
    </row>
    <row r="67" spans="1:12">
      <c r="A67" s="14">
        <v>5</v>
      </c>
      <c r="B67" s="18" t="s">
        <v>503</v>
      </c>
      <c r="C67" s="14" t="s">
        <v>504</v>
      </c>
      <c r="D67" s="14" t="s">
        <v>505</v>
      </c>
      <c r="E67" s="14" t="s">
        <v>1117</v>
      </c>
      <c r="F67" s="14" t="s">
        <v>1118</v>
      </c>
      <c r="G67" s="14" t="s">
        <v>506</v>
      </c>
      <c r="H67" s="14">
        <v>1980</v>
      </c>
      <c r="I67" s="14" t="s">
        <v>1119</v>
      </c>
      <c r="J67" s="15">
        <v>1648</v>
      </c>
      <c r="K67" s="14" t="s">
        <v>26</v>
      </c>
      <c r="L67" s="35">
        <v>1203</v>
      </c>
    </row>
    <row r="68" spans="1:12">
      <c r="A68" s="14">
        <v>6</v>
      </c>
      <c r="B68" s="18" t="s">
        <v>507</v>
      </c>
      <c r="C68" s="14" t="s">
        <v>508</v>
      </c>
      <c r="D68" s="14" t="s">
        <v>509</v>
      </c>
      <c r="E68" s="14" t="s">
        <v>510</v>
      </c>
      <c r="F68" s="14" t="s">
        <v>511</v>
      </c>
      <c r="G68" s="14" t="s">
        <v>512</v>
      </c>
      <c r="H68" s="14">
        <v>1981</v>
      </c>
      <c r="I68" s="14" t="s">
        <v>1120</v>
      </c>
      <c r="J68" s="15">
        <v>1149</v>
      </c>
      <c r="K68" s="14" t="s">
        <v>26</v>
      </c>
      <c r="L68" s="35">
        <v>882</v>
      </c>
    </row>
    <row r="69" spans="1:12">
      <c r="A69" s="14">
        <v>7</v>
      </c>
      <c r="B69" s="18" t="s">
        <v>513</v>
      </c>
      <c r="C69" s="14" t="s">
        <v>514</v>
      </c>
      <c r="D69" s="14" t="s">
        <v>515</v>
      </c>
      <c r="E69" s="14" t="s">
        <v>516</v>
      </c>
      <c r="F69" s="14" t="s">
        <v>1121</v>
      </c>
      <c r="G69" s="14" t="s">
        <v>517</v>
      </c>
      <c r="H69" s="14">
        <v>1976</v>
      </c>
      <c r="I69" s="14" t="s">
        <v>1122</v>
      </c>
      <c r="J69" s="15">
        <v>1260</v>
      </c>
      <c r="K69" s="14" t="s">
        <v>26</v>
      </c>
      <c r="L69" s="35">
        <v>354</v>
      </c>
    </row>
    <row r="70" spans="1:12">
      <c r="A70" s="14">
        <v>8</v>
      </c>
      <c r="B70" s="18" t="s">
        <v>518</v>
      </c>
      <c r="C70" s="14" t="s">
        <v>519</v>
      </c>
      <c r="D70" s="14" t="s">
        <v>520</v>
      </c>
      <c r="E70" s="14" t="s">
        <v>521</v>
      </c>
      <c r="F70" s="14" t="s">
        <v>522</v>
      </c>
      <c r="G70" s="14" t="s">
        <v>523</v>
      </c>
      <c r="H70" s="14">
        <v>1996</v>
      </c>
      <c r="I70" s="14" t="s">
        <v>1123</v>
      </c>
      <c r="J70" s="15">
        <v>2647</v>
      </c>
      <c r="K70" s="14" t="s">
        <v>382</v>
      </c>
      <c r="L70" s="35">
        <v>9912</v>
      </c>
    </row>
    <row r="71" spans="1:12">
      <c r="A71" s="14">
        <v>9</v>
      </c>
      <c r="B71" s="18" t="s">
        <v>524</v>
      </c>
      <c r="C71" s="14" t="s">
        <v>525</v>
      </c>
      <c r="D71" s="14" t="s">
        <v>526</v>
      </c>
      <c r="E71" s="14" t="s">
        <v>1124</v>
      </c>
      <c r="F71" s="14" t="s">
        <v>527</v>
      </c>
      <c r="G71" s="14" t="s">
        <v>528</v>
      </c>
      <c r="H71" s="14">
        <v>1975</v>
      </c>
      <c r="I71" s="14" t="s">
        <v>1125</v>
      </c>
      <c r="J71" s="15">
        <v>1586</v>
      </c>
      <c r="K71" s="14" t="s">
        <v>529</v>
      </c>
      <c r="L71" s="35">
        <v>641</v>
      </c>
    </row>
    <row r="72" spans="1:12">
      <c r="A72" s="14">
        <v>1</v>
      </c>
      <c r="B72" s="14" t="s">
        <v>1010</v>
      </c>
      <c r="C72" s="14" t="s">
        <v>1011</v>
      </c>
      <c r="D72" s="14" t="s">
        <v>1012</v>
      </c>
      <c r="E72" s="14" t="s">
        <v>1013</v>
      </c>
      <c r="F72" s="18" t="s">
        <v>1014</v>
      </c>
      <c r="G72" s="14" t="s">
        <v>1015</v>
      </c>
      <c r="H72" s="14">
        <v>1981</v>
      </c>
      <c r="I72" s="14" t="s">
        <v>1016</v>
      </c>
      <c r="J72" s="15">
        <v>1805</v>
      </c>
      <c r="K72" s="14" t="s">
        <v>1017</v>
      </c>
      <c r="L72" s="39">
        <v>2347</v>
      </c>
    </row>
    <row r="73" spans="1:12">
      <c r="A73" s="14">
        <v>2</v>
      </c>
      <c r="B73" s="14" t="s">
        <v>1018</v>
      </c>
      <c r="C73" s="14" t="s">
        <v>1019</v>
      </c>
      <c r="D73" s="14" t="s">
        <v>1020</v>
      </c>
      <c r="E73" s="14" t="s">
        <v>1021</v>
      </c>
      <c r="F73" s="14" t="s">
        <v>1022</v>
      </c>
      <c r="G73" s="14" t="s">
        <v>1015</v>
      </c>
      <c r="H73" s="14">
        <v>1979</v>
      </c>
      <c r="I73" s="14" t="s">
        <v>1023</v>
      </c>
      <c r="J73" s="15">
        <v>978</v>
      </c>
      <c r="K73" s="14" t="s">
        <v>1024</v>
      </c>
      <c r="L73" s="39">
        <v>2178</v>
      </c>
    </row>
    <row r="74" spans="1:12">
      <c r="A74" s="14">
        <v>3</v>
      </c>
      <c r="B74" s="14" t="s">
        <v>1025</v>
      </c>
      <c r="C74" s="14" t="s">
        <v>1026</v>
      </c>
      <c r="D74" s="14" t="s">
        <v>1027</v>
      </c>
      <c r="E74" s="14" t="s">
        <v>1028</v>
      </c>
      <c r="F74" s="18" t="s">
        <v>1029</v>
      </c>
      <c r="G74" s="14" t="s">
        <v>1030</v>
      </c>
      <c r="H74" s="14">
        <v>1978</v>
      </c>
      <c r="I74" s="14" t="s">
        <v>1031</v>
      </c>
      <c r="J74" s="15">
        <v>924</v>
      </c>
      <c r="K74" s="14" t="s">
        <v>1032</v>
      </c>
      <c r="L74" s="39">
        <v>945</v>
      </c>
    </row>
    <row r="75" spans="1:12">
      <c r="A75" s="14">
        <v>4</v>
      </c>
      <c r="B75" s="14" t="s">
        <v>1033</v>
      </c>
      <c r="C75" s="14" t="s">
        <v>1034</v>
      </c>
      <c r="D75" s="14" t="s">
        <v>1035</v>
      </c>
      <c r="E75" s="14" t="s">
        <v>1171</v>
      </c>
      <c r="F75" s="18" t="s">
        <v>1036</v>
      </c>
      <c r="G75" s="14" t="s">
        <v>1015</v>
      </c>
      <c r="H75" s="14">
        <v>1974</v>
      </c>
      <c r="I75" s="14" t="s">
        <v>1037</v>
      </c>
      <c r="J75" s="15">
        <v>1651</v>
      </c>
      <c r="K75" s="14" t="s">
        <v>1032</v>
      </c>
      <c r="L75" s="39">
        <v>1053</v>
      </c>
    </row>
    <row r="76" spans="1:12">
      <c r="A76" s="14">
        <v>5</v>
      </c>
      <c r="B76" s="14" t="s">
        <v>1038</v>
      </c>
      <c r="C76" s="14" t="s">
        <v>1039</v>
      </c>
      <c r="D76" s="14" t="s">
        <v>1040</v>
      </c>
      <c r="E76" s="14" t="s">
        <v>1041</v>
      </c>
      <c r="F76" s="14" t="s">
        <v>1042</v>
      </c>
      <c r="G76" s="14" t="s">
        <v>1030</v>
      </c>
      <c r="H76" s="14">
        <v>1981</v>
      </c>
      <c r="I76" s="14" t="s">
        <v>1043</v>
      </c>
      <c r="J76" s="15">
        <v>4355</v>
      </c>
      <c r="K76" s="14" t="s">
        <v>1017</v>
      </c>
      <c r="L76" s="39">
        <v>4266</v>
      </c>
    </row>
    <row r="77" spans="1:12">
      <c r="A77" s="64">
        <v>1</v>
      </c>
      <c r="B77" s="65" t="s">
        <v>431</v>
      </c>
      <c r="C77" s="65" t="s">
        <v>432</v>
      </c>
      <c r="D77" s="65" t="s">
        <v>433</v>
      </c>
      <c r="E77" s="65" t="s">
        <v>434</v>
      </c>
      <c r="F77" s="65" t="s">
        <v>435</v>
      </c>
      <c r="G77" s="65" t="s">
        <v>436</v>
      </c>
      <c r="H77" s="65">
        <v>1970</v>
      </c>
      <c r="I77" s="65" t="s">
        <v>1095</v>
      </c>
      <c r="J77" s="66">
        <v>2282</v>
      </c>
      <c r="K77" s="65" t="s">
        <v>26</v>
      </c>
      <c r="L77" s="67">
        <v>2284</v>
      </c>
    </row>
    <row r="78" spans="1:12">
      <c r="A78" s="14">
        <v>2</v>
      </c>
      <c r="B78" s="18" t="s">
        <v>437</v>
      </c>
      <c r="C78" s="18" t="s">
        <v>438</v>
      </c>
      <c r="D78" s="18" t="s">
        <v>439</v>
      </c>
      <c r="E78" s="18" t="s">
        <v>1096</v>
      </c>
      <c r="F78" s="18" t="s">
        <v>440</v>
      </c>
      <c r="G78" s="18" t="s">
        <v>441</v>
      </c>
      <c r="H78" s="18">
        <v>1977</v>
      </c>
      <c r="I78" s="18" t="s">
        <v>1097</v>
      </c>
      <c r="J78" s="35">
        <v>1657</v>
      </c>
      <c r="K78" s="18" t="s">
        <v>442</v>
      </c>
      <c r="L78" s="62">
        <v>730</v>
      </c>
    </row>
    <row r="79" spans="1:12">
      <c r="A79" s="14">
        <v>3</v>
      </c>
      <c r="B79" s="18" t="s">
        <v>443</v>
      </c>
      <c r="C79" s="18" t="s">
        <v>444</v>
      </c>
      <c r="D79" s="18" t="s">
        <v>445</v>
      </c>
      <c r="E79" s="18" t="s">
        <v>1098</v>
      </c>
      <c r="F79" s="18" t="s">
        <v>447</v>
      </c>
      <c r="G79" s="18" t="s">
        <v>448</v>
      </c>
      <c r="H79" s="18">
        <v>1978</v>
      </c>
      <c r="I79" s="18" t="s">
        <v>1099</v>
      </c>
      <c r="J79" s="35">
        <v>1018</v>
      </c>
      <c r="K79" s="18" t="s">
        <v>26</v>
      </c>
      <c r="L79" s="62">
        <v>362</v>
      </c>
    </row>
    <row r="80" spans="1:12">
      <c r="A80" s="14">
        <v>4</v>
      </c>
      <c r="B80" s="18" t="s">
        <v>449</v>
      </c>
      <c r="C80" s="18" t="s">
        <v>450</v>
      </c>
      <c r="D80" s="18" t="s">
        <v>451</v>
      </c>
      <c r="E80" s="18" t="s">
        <v>452</v>
      </c>
      <c r="F80" s="18" t="s">
        <v>453</v>
      </c>
      <c r="G80" s="18" t="s">
        <v>454</v>
      </c>
      <c r="H80" s="18">
        <v>1978</v>
      </c>
      <c r="I80" s="18" t="s">
        <v>1100</v>
      </c>
      <c r="J80" s="35">
        <v>709</v>
      </c>
      <c r="K80" s="18" t="s">
        <v>328</v>
      </c>
      <c r="L80" s="62">
        <v>324</v>
      </c>
    </row>
    <row r="81" spans="1:12">
      <c r="A81" s="14">
        <v>5</v>
      </c>
      <c r="B81" s="18" t="s">
        <v>1180</v>
      </c>
      <c r="C81" s="18" t="s">
        <v>455</v>
      </c>
      <c r="D81" s="18" t="s">
        <v>1101</v>
      </c>
      <c r="E81" s="18" t="s">
        <v>456</v>
      </c>
      <c r="F81" s="18" t="s">
        <v>457</v>
      </c>
      <c r="G81" s="18" t="s">
        <v>458</v>
      </c>
      <c r="H81" s="18">
        <v>1978</v>
      </c>
      <c r="I81" s="18" t="s">
        <v>1102</v>
      </c>
      <c r="J81" s="35">
        <v>1137</v>
      </c>
      <c r="K81" s="18" t="s">
        <v>442</v>
      </c>
      <c r="L81" s="62">
        <v>555</v>
      </c>
    </row>
    <row r="82" spans="1:12">
      <c r="A82" s="14">
        <v>6</v>
      </c>
      <c r="B82" s="18" t="s">
        <v>459</v>
      </c>
      <c r="C82" s="18" t="s">
        <v>460</v>
      </c>
      <c r="D82" s="18" t="s">
        <v>461</v>
      </c>
      <c r="E82" s="18" t="s">
        <v>462</v>
      </c>
      <c r="F82" s="18" t="s">
        <v>463</v>
      </c>
      <c r="G82" s="18" t="s">
        <v>464</v>
      </c>
      <c r="H82" s="18">
        <v>1978</v>
      </c>
      <c r="I82" s="18" t="s">
        <v>1103</v>
      </c>
      <c r="J82" s="35">
        <v>1401</v>
      </c>
      <c r="K82" s="18" t="s">
        <v>465</v>
      </c>
      <c r="L82" s="62">
        <v>2265</v>
      </c>
    </row>
    <row r="83" spans="1:12">
      <c r="A83" s="14">
        <v>7</v>
      </c>
      <c r="B83" s="18" t="s">
        <v>466</v>
      </c>
      <c r="C83" s="18" t="s">
        <v>467</v>
      </c>
      <c r="D83" s="18" t="s">
        <v>1104</v>
      </c>
      <c r="E83" s="18" t="s">
        <v>468</v>
      </c>
      <c r="F83" s="18" t="s">
        <v>469</v>
      </c>
      <c r="G83" s="18" t="s">
        <v>464</v>
      </c>
      <c r="H83" s="18">
        <v>1980</v>
      </c>
      <c r="I83" s="18" t="s">
        <v>1105</v>
      </c>
      <c r="J83" s="35">
        <v>4959</v>
      </c>
      <c r="K83" s="18" t="s">
        <v>442</v>
      </c>
      <c r="L83" s="62">
        <v>429</v>
      </c>
    </row>
    <row r="84" spans="1:12">
      <c r="A84" s="14">
        <v>8</v>
      </c>
      <c r="B84" s="18" t="s">
        <v>470</v>
      </c>
      <c r="C84" s="18" t="s">
        <v>471</v>
      </c>
      <c r="D84" s="18" t="s">
        <v>472</v>
      </c>
      <c r="E84" s="18"/>
      <c r="F84" s="18"/>
      <c r="G84" s="18" t="s">
        <v>448</v>
      </c>
      <c r="H84" s="18">
        <v>1970</v>
      </c>
      <c r="I84" s="18" t="s">
        <v>1106</v>
      </c>
      <c r="J84" s="35">
        <v>1258</v>
      </c>
      <c r="K84" s="18" t="s">
        <v>26</v>
      </c>
      <c r="L84" s="62">
        <v>678</v>
      </c>
    </row>
    <row r="85" spans="1:12">
      <c r="A85" s="14">
        <v>9</v>
      </c>
      <c r="B85" s="18" t="s">
        <v>473</v>
      </c>
      <c r="C85" s="18" t="s">
        <v>474</v>
      </c>
      <c r="D85" s="18" t="s">
        <v>472</v>
      </c>
      <c r="E85" s="18"/>
      <c r="F85" s="18"/>
      <c r="G85" s="18" t="s">
        <v>1107</v>
      </c>
      <c r="H85" s="18">
        <v>1978</v>
      </c>
      <c r="I85" s="18" t="s">
        <v>1108</v>
      </c>
      <c r="J85" s="35">
        <v>943</v>
      </c>
      <c r="K85" s="18" t="s">
        <v>149</v>
      </c>
      <c r="L85" s="62">
        <v>535</v>
      </c>
    </row>
    <row r="86" spans="1:12">
      <c r="A86" s="14">
        <v>4</v>
      </c>
      <c r="B86" s="14" t="s">
        <v>754</v>
      </c>
      <c r="C86" s="14" t="s">
        <v>902</v>
      </c>
      <c r="D86" s="14" t="s">
        <v>755</v>
      </c>
      <c r="E86" s="14" t="s">
        <v>756</v>
      </c>
      <c r="F86" s="14" t="s">
        <v>757</v>
      </c>
      <c r="G86" s="14" t="s">
        <v>758</v>
      </c>
      <c r="H86" s="14">
        <v>1980</v>
      </c>
      <c r="I86" s="14" t="s">
        <v>903</v>
      </c>
      <c r="J86" s="15">
        <v>2410</v>
      </c>
      <c r="K86" s="14" t="s">
        <v>759</v>
      </c>
      <c r="L86" s="39">
        <v>4676</v>
      </c>
    </row>
    <row r="87" spans="1:12">
      <c r="A87" s="14">
        <v>5</v>
      </c>
      <c r="B87" s="14" t="s">
        <v>760</v>
      </c>
      <c r="C87" s="14" t="s">
        <v>904</v>
      </c>
      <c r="D87" s="14" t="s">
        <v>761</v>
      </c>
      <c r="E87" s="14" t="s">
        <v>762</v>
      </c>
      <c r="F87" s="14" t="s">
        <v>763</v>
      </c>
      <c r="G87" s="14" t="s">
        <v>905</v>
      </c>
      <c r="H87" s="14">
        <v>1981</v>
      </c>
      <c r="I87" s="14" t="s">
        <v>906</v>
      </c>
      <c r="J87" s="15">
        <v>1857</v>
      </c>
      <c r="K87" s="14" t="s">
        <v>764</v>
      </c>
      <c r="L87" s="39">
        <v>2369</v>
      </c>
    </row>
    <row r="88" spans="1:12">
      <c r="A88" s="14">
        <v>6</v>
      </c>
      <c r="B88" s="14" t="s">
        <v>765</v>
      </c>
      <c r="C88" s="14" t="s">
        <v>907</v>
      </c>
      <c r="D88" s="14" t="s">
        <v>472</v>
      </c>
      <c r="E88" s="14"/>
      <c r="F88" s="14" t="s">
        <v>766</v>
      </c>
      <c r="G88" s="14" t="s">
        <v>767</v>
      </c>
      <c r="H88" s="14">
        <v>1988</v>
      </c>
      <c r="I88" s="14" t="s">
        <v>908</v>
      </c>
      <c r="J88" s="15">
        <v>1319</v>
      </c>
      <c r="K88" s="14" t="s">
        <v>768</v>
      </c>
      <c r="L88" s="39">
        <v>2125</v>
      </c>
    </row>
    <row r="89" spans="1:12">
      <c r="A89" s="14">
        <v>7</v>
      </c>
      <c r="B89" s="14" t="s">
        <v>769</v>
      </c>
      <c r="C89" s="14" t="s">
        <v>949</v>
      </c>
      <c r="D89" s="14" t="s">
        <v>472</v>
      </c>
      <c r="E89" s="14"/>
      <c r="F89" s="61" t="s">
        <v>950</v>
      </c>
      <c r="G89" s="14" t="s">
        <v>770</v>
      </c>
      <c r="H89" s="14">
        <v>1992</v>
      </c>
      <c r="I89" s="14" t="s">
        <v>909</v>
      </c>
      <c r="J89" s="15">
        <v>576</v>
      </c>
      <c r="K89" s="14" t="s">
        <v>759</v>
      </c>
      <c r="L89" s="39">
        <v>1061</v>
      </c>
    </row>
    <row r="90" spans="1:12">
      <c r="A90" s="14">
        <v>8</v>
      </c>
      <c r="B90" s="14" t="s">
        <v>771</v>
      </c>
      <c r="C90" s="14" t="s">
        <v>951</v>
      </c>
      <c r="D90" s="14" t="s">
        <v>772</v>
      </c>
      <c r="E90" s="14" t="s">
        <v>773</v>
      </c>
      <c r="F90" s="14" t="s">
        <v>774</v>
      </c>
      <c r="G90" s="14" t="s">
        <v>775</v>
      </c>
      <c r="H90" s="14">
        <v>1978</v>
      </c>
      <c r="I90" s="14" t="s">
        <v>910</v>
      </c>
      <c r="J90" s="15">
        <v>1651</v>
      </c>
      <c r="K90" s="14" t="s">
        <v>26</v>
      </c>
      <c r="L90" s="39">
        <v>704</v>
      </c>
    </row>
    <row r="91" spans="1:12">
      <c r="A91" s="14">
        <v>9</v>
      </c>
      <c r="B91" s="14" t="s">
        <v>776</v>
      </c>
      <c r="C91" s="14" t="s">
        <v>911</v>
      </c>
      <c r="D91" s="14" t="s">
        <v>777</v>
      </c>
      <c r="E91" s="14" t="s">
        <v>778</v>
      </c>
      <c r="F91" s="14" t="s">
        <v>779</v>
      </c>
      <c r="G91" s="14" t="s">
        <v>775</v>
      </c>
      <c r="H91" s="14">
        <v>1974</v>
      </c>
      <c r="I91" s="14" t="s">
        <v>912</v>
      </c>
      <c r="J91" s="15">
        <v>1060</v>
      </c>
      <c r="K91" s="14" t="s">
        <v>26</v>
      </c>
      <c r="L91" s="39">
        <v>546</v>
      </c>
    </row>
    <row r="92" spans="1:12">
      <c r="A92" s="14">
        <v>10</v>
      </c>
      <c r="B92" s="14" t="s">
        <v>780</v>
      </c>
      <c r="C92" s="14" t="s">
        <v>913</v>
      </c>
      <c r="D92" s="14" t="s">
        <v>472</v>
      </c>
      <c r="E92" s="14"/>
      <c r="F92" s="14" t="s">
        <v>781</v>
      </c>
      <c r="G92" s="14" t="s">
        <v>775</v>
      </c>
      <c r="H92" s="14">
        <v>1977</v>
      </c>
      <c r="I92" s="14" t="s">
        <v>914</v>
      </c>
      <c r="J92" s="15">
        <v>998</v>
      </c>
      <c r="K92" s="14" t="s">
        <v>759</v>
      </c>
      <c r="L92" s="39">
        <v>596</v>
      </c>
    </row>
    <row r="93" spans="1:12">
      <c r="A93" s="14">
        <v>11</v>
      </c>
      <c r="B93" s="14" t="s">
        <v>782</v>
      </c>
      <c r="C93" s="14" t="s">
        <v>915</v>
      </c>
      <c r="D93" s="14" t="s">
        <v>472</v>
      </c>
      <c r="E93" s="14"/>
      <c r="F93" s="14" t="s">
        <v>783</v>
      </c>
      <c r="G93" s="14" t="s">
        <v>775</v>
      </c>
      <c r="H93" s="14">
        <v>1978</v>
      </c>
      <c r="I93" s="14" t="s">
        <v>916</v>
      </c>
      <c r="J93" s="15">
        <v>849</v>
      </c>
      <c r="K93" s="14" t="s">
        <v>26</v>
      </c>
      <c r="L93" s="39">
        <v>557</v>
      </c>
    </row>
    <row r="94" spans="1:12">
      <c r="A94" s="14">
        <v>12</v>
      </c>
      <c r="B94" s="14" t="s">
        <v>784</v>
      </c>
      <c r="C94" s="14" t="s">
        <v>917</v>
      </c>
      <c r="D94" s="14" t="s">
        <v>785</v>
      </c>
      <c r="E94" s="14" t="s">
        <v>786</v>
      </c>
      <c r="F94" s="14" t="s">
        <v>787</v>
      </c>
      <c r="G94" s="14" t="s">
        <v>775</v>
      </c>
      <c r="H94" s="14">
        <v>1979</v>
      </c>
      <c r="I94" s="14" t="s">
        <v>918</v>
      </c>
      <c r="J94" s="15">
        <v>1703</v>
      </c>
      <c r="K94" s="14" t="s">
        <v>26</v>
      </c>
      <c r="L94" s="39">
        <v>950</v>
      </c>
    </row>
    <row r="95" spans="1:12">
      <c r="A95" s="14">
        <v>13</v>
      </c>
      <c r="B95" s="14" t="s">
        <v>788</v>
      </c>
      <c r="C95" s="14" t="s">
        <v>919</v>
      </c>
      <c r="D95" s="14" t="s">
        <v>789</v>
      </c>
      <c r="E95" s="14" t="s">
        <v>790</v>
      </c>
      <c r="F95" s="14" t="s">
        <v>791</v>
      </c>
      <c r="G95" s="14" t="s">
        <v>775</v>
      </c>
      <c r="H95" s="14">
        <v>1977</v>
      </c>
      <c r="I95" s="14" t="s">
        <v>920</v>
      </c>
      <c r="J95" s="15">
        <v>1420</v>
      </c>
      <c r="K95" s="14" t="s">
        <v>768</v>
      </c>
      <c r="L95" s="39">
        <v>592</v>
      </c>
    </row>
    <row r="96" spans="1:12">
      <c r="A96" s="14">
        <v>14</v>
      </c>
      <c r="B96" s="14" t="s">
        <v>792</v>
      </c>
      <c r="C96" s="14" t="s">
        <v>921</v>
      </c>
      <c r="D96" s="14" t="s">
        <v>472</v>
      </c>
      <c r="E96" s="14"/>
      <c r="F96" s="14" t="s">
        <v>793</v>
      </c>
      <c r="G96" s="14" t="s">
        <v>775</v>
      </c>
      <c r="H96" s="14">
        <v>1978</v>
      </c>
      <c r="I96" s="14" t="s">
        <v>922</v>
      </c>
      <c r="J96" s="15">
        <v>734</v>
      </c>
      <c r="K96" s="14" t="s">
        <v>149</v>
      </c>
      <c r="L96" s="39">
        <v>1275</v>
      </c>
    </row>
    <row r="97" spans="1:12">
      <c r="A97" s="14">
        <v>1</v>
      </c>
      <c r="B97" s="18" t="s">
        <v>655</v>
      </c>
      <c r="C97" s="18" t="s">
        <v>656</v>
      </c>
      <c r="D97" s="18" t="s">
        <v>657</v>
      </c>
      <c r="E97" s="18" t="s">
        <v>658</v>
      </c>
      <c r="F97" s="18" t="s">
        <v>659</v>
      </c>
      <c r="G97" s="18" t="s">
        <v>660</v>
      </c>
      <c r="H97" s="18">
        <v>1977</v>
      </c>
      <c r="I97" s="18" t="s">
        <v>1134</v>
      </c>
      <c r="J97" s="35">
        <v>2173</v>
      </c>
      <c r="K97" s="18" t="s">
        <v>382</v>
      </c>
      <c r="L97" s="62">
        <v>488</v>
      </c>
    </row>
    <row r="98" spans="1:12">
      <c r="A98" s="14">
        <v>2</v>
      </c>
      <c r="B98" s="18" t="s">
        <v>661</v>
      </c>
      <c r="C98" s="18" t="s">
        <v>662</v>
      </c>
      <c r="D98" s="18" t="s">
        <v>663</v>
      </c>
      <c r="E98" s="18" t="s">
        <v>1135</v>
      </c>
      <c r="F98" s="18" t="s">
        <v>664</v>
      </c>
      <c r="G98" s="18" t="s">
        <v>226</v>
      </c>
      <c r="H98" s="18">
        <v>1978</v>
      </c>
      <c r="I98" s="18" t="s">
        <v>1136</v>
      </c>
      <c r="J98" s="35">
        <v>1191</v>
      </c>
      <c r="K98" s="18" t="s">
        <v>26</v>
      </c>
      <c r="L98" s="62">
        <v>599</v>
      </c>
    </row>
    <row r="99" spans="1:12">
      <c r="A99" s="14">
        <v>3</v>
      </c>
      <c r="B99" s="18" t="s">
        <v>665</v>
      </c>
      <c r="C99" s="18" t="s">
        <v>1133</v>
      </c>
      <c r="D99" s="18" t="s">
        <v>666</v>
      </c>
      <c r="E99" s="18"/>
      <c r="F99" s="18" t="s">
        <v>667</v>
      </c>
      <c r="G99" s="18" t="s">
        <v>226</v>
      </c>
      <c r="H99" s="18">
        <v>2005</v>
      </c>
      <c r="I99" s="18" t="s">
        <v>1137</v>
      </c>
      <c r="J99" s="35">
        <v>2889</v>
      </c>
      <c r="K99" s="18" t="s">
        <v>26</v>
      </c>
      <c r="L99" s="62">
        <v>3162</v>
      </c>
    </row>
    <row r="100" spans="1:12">
      <c r="A100" s="14">
        <v>4</v>
      </c>
      <c r="B100" s="18" t="s">
        <v>668</v>
      </c>
      <c r="C100" s="18" t="s">
        <v>669</v>
      </c>
      <c r="D100" s="18" t="s">
        <v>670</v>
      </c>
      <c r="E100" s="18" t="s">
        <v>671</v>
      </c>
      <c r="F100" s="18" t="s">
        <v>1138</v>
      </c>
      <c r="G100" s="18" t="s">
        <v>475</v>
      </c>
      <c r="H100" s="18">
        <v>1985</v>
      </c>
      <c r="I100" s="18" t="s">
        <v>1139</v>
      </c>
      <c r="J100" s="35">
        <v>5334</v>
      </c>
      <c r="K100" s="18" t="s">
        <v>149</v>
      </c>
      <c r="L100" s="62">
        <v>5274</v>
      </c>
    </row>
    <row r="101" spans="1:12">
      <c r="A101" s="14">
        <v>5</v>
      </c>
      <c r="B101" s="18" t="s">
        <v>1181</v>
      </c>
      <c r="C101" s="18" t="s">
        <v>672</v>
      </c>
      <c r="D101" s="18" t="s">
        <v>673</v>
      </c>
      <c r="E101" s="18" t="s">
        <v>1140</v>
      </c>
      <c r="F101" s="18" t="s">
        <v>674</v>
      </c>
      <c r="G101" s="18" t="s">
        <v>226</v>
      </c>
      <c r="H101" s="18">
        <v>1992</v>
      </c>
      <c r="I101" s="18" t="s">
        <v>1141</v>
      </c>
      <c r="J101" s="35">
        <v>3172</v>
      </c>
      <c r="K101" s="18" t="s">
        <v>675</v>
      </c>
      <c r="L101" s="62">
        <v>8280</v>
      </c>
    </row>
    <row r="102" spans="1:12">
      <c r="A102" s="14">
        <v>6</v>
      </c>
      <c r="B102" s="18" t="s">
        <v>676</v>
      </c>
      <c r="C102" s="18" t="s">
        <v>677</v>
      </c>
      <c r="D102" s="18" t="s">
        <v>678</v>
      </c>
      <c r="E102" s="18" t="s">
        <v>679</v>
      </c>
      <c r="F102" s="18" t="s">
        <v>680</v>
      </c>
      <c r="G102" s="18" t="s">
        <v>226</v>
      </c>
      <c r="H102" s="18">
        <v>1992</v>
      </c>
      <c r="I102" s="18" t="s">
        <v>1142</v>
      </c>
      <c r="J102" s="35">
        <v>1293</v>
      </c>
      <c r="K102" s="18" t="s">
        <v>681</v>
      </c>
      <c r="L102" s="62">
        <v>1972</v>
      </c>
    </row>
    <row r="103" spans="1:12">
      <c r="A103" s="14">
        <v>7</v>
      </c>
      <c r="B103" s="18" t="s">
        <v>682</v>
      </c>
      <c r="C103" s="18" t="s">
        <v>683</v>
      </c>
      <c r="D103" s="18" t="s">
        <v>684</v>
      </c>
      <c r="E103" s="18" t="s">
        <v>1143</v>
      </c>
      <c r="F103" s="18" t="s">
        <v>685</v>
      </c>
      <c r="G103" s="18" t="s">
        <v>226</v>
      </c>
      <c r="H103" s="18">
        <v>1994</v>
      </c>
      <c r="I103" s="18" t="s">
        <v>1144</v>
      </c>
      <c r="J103" s="35">
        <v>5997</v>
      </c>
      <c r="K103" s="18" t="s">
        <v>382</v>
      </c>
      <c r="L103" s="62">
        <v>4856</v>
      </c>
    </row>
    <row r="104" spans="1:12">
      <c r="A104" s="14">
        <v>8</v>
      </c>
      <c r="B104" s="18" t="s">
        <v>686</v>
      </c>
      <c r="C104" s="18" t="s">
        <v>687</v>
      </c>
      <c r="D104" s="18" t="s">
        <v>688</v>
      </c>
      <c r="E104" s="18" t="s">
        <v>1145</v>
      </c>
      <c r="F104" s="18" t="s">
        <v>1146</v>
      </c>
      <c r="G104" s="18" t="s">
        <v>689</v>
      </c>
      <c r="H104" s="18">
        <v>1995</v>
      </c>
      <c r="I104" s="18" t="s">
        <v>1147</v>
      </c>
      <c r="J104" s="35">
        <v>3980</v>
      </c>
      <c r="K104" s="18" t="s">
        <v>382</v>
      </c>
      <c r="L104" s="62">
        <v>3056</v>
      </c>
    </row>
    <row r="105" spans="1:12">
      <c r="A105" s="14">
        <v>9</v>
      </c>
      <c r="B105" s="18" t="s">
        <v>690</v>
      </c>
      <c r="C105" s="18" t="s">
        <v>691</v>
      </c>
      <c r="D105" s="18" t="s">
        <v>692</v>
      </c>
      <c r="E105" s="18" t="s">
        <v>693</v>
      </c>
      <c r="F105" s="18" t="s">
        <v>694</v>
      </c>
      <c r="G105" s="18" t="s">
        <v>695</v>
      </c>
      <c r="H105" s="18">
        <v>1995</v>
      </c>
      <c r="I105" s="18" t="s">
        <v>1148</v>
      </c>
      <c r="J105" s="35">
        <v>9545</v>
      </c>
      <c r="K105" s="18" t="s">
        <v>382</v>
      </c>
      <c r="L105" s="62">
        <v>14105</v>
      </c>
    </row>
    <row r="106" spans="1:12">
      <c r="A106" s="14">
        <v>10</v>
      </c>
      <c r="B106" s="18" t="s">
        <v>696</v>
      </c>
      <c r="C106" s="18" t="s">
        <v>697</v>
      </c>
      <c r="D106" s="18" t="s">
        <v>698</v>
      </c>
      <c r="E106" s="18" t="s">
        <v>699</v>
      </c>
      <c r="F106" s="18" t="s">
        <v>1149</v>
      </c>
      <c r="G106" s="18" t="s">
        <v>226</v>
      </c>
      <c r="H106" s="18">
        <v>1996</v>
      </c>
      <c r="I106" s="18" t="s">
        <v>1150</v>
      </c>
      <c r="J106" s="35">
        <v>2839</v>
      </c>
      <c r="K106" s="18" t="s">
        <v>700</v>
      </c>
      <c r="L106" s="62">
        <v>5111</v>
      </c>
    </row>
    <row r="107" spans="1:12">
      <c r="A107" s="14">
        <v>11</v>
      </c>
      <c r="B107" s="18" t="s">
        <v>701</v>
      </c>
      <c r="C107" s="18" t="s">
        <v>702</v>
      </c>
      <c r="D107" s="18" t="s">
        <v>703</v>
      </c>
      <c r="E107" s="18"/>
      <c r="F107" s="18" t="s">
        <v>704</v>
      </c>
      <c r="G107" s="18" t="s">
        <v>705</v>
      </c>
      <c r="H107" s="18">
        <v>1996</v>
      </c>
      <c r="I107" s="18" t="s">
        <v>1151</v>
      </c>
      <c r="J107" s="35">
        <v>26762</v>
      </c>
      <c r="K107" s="18" t="s">
        <v>382</v>
      </c>
      <c r="L107" s="62">
        <v>13404</v>
      </c>
    </row>
    <row r="108" spans="1:12">
      <c r="A108" s="14">
        <v>12</v>
      </c>
      <c r="B108" s="18" t="s">
        <v>706</v>
      </c>
      <c r="C108" s="18" t="s">
        <v>707</v>
      </c>
      <c r="D108" s="18" t="s">
        <v>706</v>
      </c>
      <c r="E108" s="18" t="s">
        <v>708</v>
      </c>
      <c r="F108" s="18" t="s">
        <v>709</v>
      </c>
      <c r="G108" s="18" t="s">
        <v>695</v>
      </c>
      <c r="H108" s="18">
        <v>1998</v>
      </c>
      <c r="I108" s="18" t="s">
        <v>1152</v>
      </c>
      <c r="J108" s="35">
        <v>65301</v>
      </c>
      <c r="K108" s="18" t="s">
        <v>382</v>
      </c>
      <c r="L108" s="62">
        <v>57095</v>
      </c>
    </row>
    <row r="109" spans="1:12">
      <c r="A109" s="14">
        <v>13</v>
      </c>
      <c r="B109" s="18" t="s">
        <v>710</v>
      </c>
      <c r="C109" s="18" t="s">
        <v>711</v>
      </c>
      <c r="D109" s="18" t="s">
        <v>710</v>
      </c>
      <c r="E109" s="18" t="s">
        <v>712</v>
      </c>
      <c r="F109" s="18" t="s">
        <v>713</v>
      </c>
      <c r="G109" s="18" t="s">
        <v>286</v>
      </c>
      <c r="H109" s="18">
        <v>1999</v>
      </c>
      <c r="I109" s="18" t="s">
        <v>1153</v>
      </c>
      <c r="J109" s="35">
        <v>24454</v>
      </c>
      <c r="K109" s="18" t="s">
        <v>382</v>
      </c>
      <c r="L109" s="62">
        <v>23091</v>
      </c>
    </row>
    <row r="110" spans="1:12" ht="54">
      <c r="A110" s="14">
        <v>14</v>
      </c>
      <c r="B110" s="63" t="s">
        <v>1179</v>
      </c>
      <c r="C110" s="18" t="s">
        <v>714</v>
      </c>
      <c r="D110" s="18" t="s">
        <v>715</v>
      </c>
      <c r="E110" s="18" t="s">
        <v>1154</v>
      </c>
      <c r="F110" s="18" t="s">
        <v>716</v>
      </c>
      <c r="G110" s="18" t="s">
        <v>717</v>
      </c>
      <c r="H110" s="18">
        <v>1997</v>
      </c>
      <c r="I110" s="18" t="s">
        <v>1155</v>
      </c>
      <c r="J110" s="35">
        <v>26762</v>
      </c>
      <c r="K110" s="18" t="s">
        <v>382</v>
      </c>
      <c r="L110" s="62">
        <v>20350</v>
      </c>
    </row>
    <row r="111" spans="1:12">
      <c r="A111" s="14">
        <v>1</v>
      </c>
      <c r="B111" s="14" t="s">
        <v>330</v>
      </c>
      <c r="C111" s="14" t="s">
        <v>946</v>
      </c>
      <c r="D111" s="14" t="s">
        <v>331</v>
      </c>
      <c r="E111" s="14" t="s">
        <v>332</v>
      </c>
      <c r="F111" s="14" t="s">
        <v>333</v>
      </c>
      <c r="G111" s="14" t="s">
        <v>231</v>
      </c>
      <c r="H111" s="14">
        <v>1944</v>
      </c>
      <c r="I111" s="14" t="s">
        <v>947</v>
      </c>
      <c r="J111" s="15">
        <v>4103</v>
      </c>
      <c r="K111" s="14" t="s">
        <v>149</v>
      </c>
      <c r="L111" s="15">
        <v>6976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G7" sqref="G7:G20"/>
    </sheetView>
  </sheetViews>
  <sheetFormatPr defaultRowHeight="16.5"/>
  <sheetData>
    <row r="1" spans="1:1">
      <c r="A1" s="222" t="s">
        <v>1643</v>
      </c>
    </row>
    <row r="2" spans="1:1">
      <c r="A2" s="222" t="s">
        <v>1644</v>
      </c>
    </row>
    <row r="3" spans="1:1">
      <c r="A3" s="222" t="s">
        <v>1658</v>
      </c>
    </row>
    <row r="4" spans="1:1">
      <c r="A4" s="222" t="s">
        <v>1659</v>
      </c>
    </row>
    <row r="5" spans="1:1">
      <c r="A5" s="222" t="s">
        <v>1660</v>
      </c>
    </row>
    <row r="6" spans="1:1">
      <c r="A6" s="222" t="s">
        <v>1661</v>
      </c>
    </row>
    <row r="7" spans="1:1">
      <c r="A7" s="222" t="s">
        <v>1662</v>
      </c>
    </row>
    <row r="8" spans="1:1">
      <c r="A8" s="222" t="s">
        <v>1663</v>
      </c>
    </row>
    <row r="9" spans="1:1">
      <c r="A9" s="222" t="s">
        <v>1664</v>
      </c>
    </row>
    <row r="10" spans="1:1">
      <c r="A10" s="222" t="s">
        <v>1665</v>
      </c>
    </row>
    <row r="11" spans="1:1">
      <c r="A11" s="222" t="s">
        <v>1666</v>
      </c>
    </row>
    <row r="12" spans="1:1">
      <c r="A12" s="222" t="s">
        <v>1667</v>
      </c>
    </row>
    <row r="13" spans="1:1">
      <c r="A13" s="222" t="s">
        <v>1668</v>
      </c>
    </row>
    <row r="14" spans="1:1">
      <c r="A14" s="222" t="s">
        <v>1669</v>
      </c>
    </row>
    <row r="15" spans="1:1">
      <c r="A15" s="222" t="s">
        <v>1670</v>
      </c>
    </row>
    <row r="16" spans="1:1">
      <c r="A16" s="222" t="s">
        <v>1671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부산광역시</vt:lpstr>
      <vt:lpstr>Sheet1</vt:lpstr>
      <vt:lpstr>Sheet2</vt:lpstr>
      <vt:lpstr>부산광역시!Print_Area</vt:lpstr>
      <vt:lpstr>부산광역시!Print_Titles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USER</cp:lastModifiedBy>
  <cp:lastPrinted>2019-04-30T00:45:38Z</cp:lastPrinted>
  <dcterms:created xsi:type="dcterms:W3CDTF">2012-12-31T08:09:17Z</dcterms:created>
  <dcterms:modified xsi:type="dcterms:W3CDTF">2022-01-20T09:04:27Z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