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MARINASO\Desktop\SQL\QUERYS FLEX\query_lista_precios\"/>
    </mc:Choice>
  </mc:AlternateContent>
  <xr:revisionPtr revIDLastSave="0" documentId="8_{AE669D23-DD35-43C7-AD26-C0037C70081F}" xr6:coauthVersionLast="47" xr6:coauthVersionMax="47" xr10:uidLastSave="{00000000-0000-0000-0000-000000000000}"/>
  <bookViews>
    <workbookView xWindow="-120" yWindow="-120" windowWidth="29040" windowHeight="15720" xr2:uid="{E47FC7C9-F315-49A8-AE3D-3F633EE8AEF8}"/>
  </bookViews>
  <sheets>
    <sheet name="Hoja1" sheetId="1" r:id="rId1"/>
    <sheet name="Hoja2" sheetId="2" r:id="rId2"/>
    <sheet name="Hoja3" sheetId="3" r:id="rId3"/>
  </sheets>
  <definedNames>
    <definedName name="_xlnm._FilterDatabase" localSheetId="1" hidden="1">Hoja2!$A$1:$D$32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3" l="1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2" i="3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2" i="2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2" i="1"/>
  <c r="E3" i="1"/>
  <c r="I3" i="1" s="1"/>
  <c r="E4" i="1"/>
  <c r="E5" i="1"/>
  <c r="E6" i="1"/>
  <c r="I6" i="1" s="1"/>
  <c r="E7" i="1"/>
  <c r="I7" i="1" s="1"/>
  <c r="E8" i="1"/>
  <c r="I8" i="1" s="1"/>
  <c r="E9" i="1"/>
  <c r="E10" i="1"/>
  <c r="E11" i="1"/>
  <c r="E12" i="1"/>
  <c r="E13" i="1"/>
  <c r="E14" i="1"/>
  <c r="I14" i="1" s="1"/>
  <c r="E15" i="1"/>
  <c r="E16" i="1"/>
  <c r="I16" i="1" s="1"/>
  <c r="E17" i="1"/>
  <c r="E18" i="1"/>
  <c r="E19" i="1"/>
  <c r="E20" i="1"/>
  <c r="E21" i="1"/>
  <c r="E22" i="1"/>
  <c r="I22" i="1" s="1"/>
  <c r="E23" i="1"/>
  <c r="I23" i="1" s="1"/>
  <c r="E24" i="1"/>
  <c r="I24" i="1" s="1"/>
  <c r="E25" i="1"/>
  <c r="E26" i="1"/>
  <c r="E27" i="1"/>
  <c r="E28" i="1"/>
  <c r="I28" i="1" s="1"/>
  <c r="E29" i="1"/>
  <c r="I29" i="1" s="1"/>
  <c r="E30" i="1"/>
  <c r="E31" i="1"/>
  <c r="I31" i="1" s="1"/>
  <c r="E32" i="1"/>
  <c r="I32" i="1" s="1"/>
  <c r="E33" i="1"/>
  <c r="E34" i="1"/>
  <c r="I34" i="1" s="1"/>
  <c r="E35" i="1"/>
  <c r="E36" i="1"/>
  <c r="E37" i="1"/>
  <c r="E38" i="1"/>
  <c r="I38" i="1" s="1"/>
  <c r="E39" i="1"/>
  <c r="E40" i="1"/>
  <c r="I40" i="1" s="1"/>
  <c r="E41" i="1"/>
  <c r="E42" i="1"/>
  <c r="E43" i="1"/>
  <c r="E2" i="1"/>
  <c r="I2" i="1" s="1"/>
  <c r="I11" i="1"/>
  <c r="I15" i="1"/>
  <c r="I18" i="1"/>
  <c r="I39" i="1"/>
  <c r="I4" i="1"/>
  <c r="I5" i="1"/>
  <c r="I9" i="1"/>
  <c r="I10" i="1"/>
  <c r="I12" i="1"/>
  <c r="I13" i="1"/>
  <c r="I17" i="1"/>
  <c r="I19" i="1"/>
  <c r="I20" i="1"/>
  <c r="I21" i="1"/>
  <c r="I25" i="1"/>
  <c r="I26" i="1"/>
  <c r="I27" i="1"/>
  <c r="I30" i="1"/>
  <c r="I33" i="1"/>
  <c r="I35" i="1"/>
  <c r="I36" i="1"/>
  <c r="I37" i="1"/>
  <c r="I41" i="1"/>
  <c r="I42" i="1"/>
  <c r="I43" i="1"/>
</calcChain>
</file>

<file path=xl/sharedStrings.xml><?xml version="1.0" encoding="utf-8"?>
<sst xmlns="http://schemas.openxmlformats.org/spreadsheetml/2006/main" count="545" uniqueCount="102">
  <si>
    <t>RT.GY1635G</t>
  </si>
  <si>
    <t>RT.GY1637G</t>
  </si>
  <si>
    <t>RT.GY1625G</t>
  </si>
  <si>
    <t>RT.GY1628G</t>
  </si>
  <si>
    <t>RT.GY1633G</t>
  </si>
  <si>
    <t>RT.GY1632G</t>
  </si>
  <si>
    <t>RT.GY1630G</t>
  </si>
  <si>
    <t>RT.GY1629G</t>
  </si>
  <si>
    <t>RT.GY1631G</t>
  </si>
  <si>
    <t>RT.GY1634G</t>
  </si>
  <si>
    <t>RT.GV0679</t>
  </si>
  <si>
    <t>RT.GV0700</t>
  </si>
  <si>
    <t>RT.CLKH-14</t>
  </si>
  <si>
    <t>RT.CLKH-9</t>
  </si>
  <si>
    <t>RT.CLKH-13</t>
  </si>
  <si>
    <t>RT.CL0887</t>
  </si>
  <si>
    <t>RT.CL0891L</t>
  </si>
  <si>
    <t>RT.CRKH-13</t>
  </si>
  <si>
    <t>RT.CRKK-25</t>
  </si>
  <si>
    <t>RT.CR0956</t>
  </si>
  <si>
    <t>RT.CBKH-46</t>
  </si>
  <si>
    <t>RT.CEKH-61L</t>
  </si>
  <si>
    <t>RT.CEKH-61R</t>
  </si>
  <si>
    <t>RT.CEKK-4</t>
  </si>
  <si>
    <t>RT.CET-96</t>
  </si>
  <si>
    <t>GN.CBS-DH04</t>
  </si>
  <si>
    <t>GN.CBS-H18</t>
  </si>
  <si>
    <t>GN.CBS-H22</t>
  </si>
  <si>
    <t>GN.CBS-H19</t>
  </si>
  <si>
    <t>GN.CBS-MZ04</t>
  </si>
  <si>
    <t>GN.CBS-70</t>
  </si>
  <si>
    <t>GN.CBS-9</t>
  </si>
  <si>
    <t>GN.25540-EE90A</t>
  </si>
  <si>
    <t>GN.25540-8H700</t>
  </si>
  <si>
    <t>GN.GC-NS39</t>
  </si>
  <si>
    <t>GN.GC-NS41</t>
  </si>
  <si>
    <t>GN.GC-NS43</t>
  </si>
  <si>
    <t>GN.GS-N6</t>
  </si>
  <si>
    <t>GN.GPV-17</t>
  </si>
  <si>
    <t>GB.GWS-54A</t>
  </si>
  <si>
    <t>GB.GT90370</t>
  </si>
  <si>
    <t>GB.GTB0020</t>
  </si>
  <si>
    <t>,</t>
  </si>
  <si>
    <t xml:space="preserve"> '</t>
  </si>
  <si>
    <t>when</t>
  </si>
  <si>
    <t>then</t>
  </si>
  <si>
    <t>PKID</t>
  </si>
  <si>
    <t>Codigo</t>
  </si>
  <si>
    <t>Descripcion</t>
  </si>
  <si>
    <t>GMB BT261001 TEMPLADOR FAJA DISTRIBUCION CHEVROLET DAEWOO CORSA LEMANS 1994-2006 G15MF C16NZ 4CIL 1.5L-1.6L 19*59*30 90353176</t>
  </si>
  <si>
    <t>CTR AMORTIGUADOR SUSPENSION 54651-F2500 HYUNDAI ELANTRA 2015-2020 DEL IZQ</t>
  </si>
  <si>
    <t>CTR AMORTIGUADOR SUSPENSION 55310-F2500 HYUNDAI  ELANTRA 2015-2020    POST</t>
  </si>
  <si>
    <t>CTR AMORTIGUADOR SUSPENSION 54650-4H055 HYUNDAI KIA H1 STAREX 2011-2022 DEL IZQ</t>
  </si>
  <si>
    <t>CTR AMORTIGUADOR SUSPENSION 55300-0X200 HYUNDAI KIA I10 2011-2017 OB*OB O*O POST</t>
  </si>
  <si>
    <t>CTR AMORTIGUADOR SUSPENSION 54660-B4000 HYUNDAI  I10 2013-2019    DEL DER</t>
  </si>
  <si>
    <t>CTR AMORTIGUADOR SUSPENSION 54650-B4000 HYUNDAI  I10 2013-2019    DEL IZQ</t>
  </si>
  <si>
    <t>CTR 54661-D3000 AMORTIGUADOR SUSPENSION HYUNDAI KIA  TUCSON SPORTAGE 2015-2020    DEL DER</t>
  </si>
  <si>
    <t>CTR 54651-D3000 AMORTIGUADOR SUSPENSION HYUNDAI KIA  TUCSON SPORTAGE 2015-2020    DEL IZQ</t>
  </si>
  <si>
    <t>CTR AMORTIGUADOR SUSPENSION 55311-D3220 HYUNDAI KIA TUCSON SPORTAGE 2015-2020 P*OB POST</t>
  </si>
  <si>
    <t>CTR AMORTIGUADOR SUSPENSION 55310-B2030 HYUNDAI KIA SOUL 2013-2018 P*OB POST</t>
  </si>
  <si>
    <t>CTR 52370-SJD-020 BOCINA TRAPECIO HONDA  CR-V 2007-2012 DEL</t>
  </si>
  <si>
    <t>CTR 55045-1HJ0A BOCINA TRAPECIO NISSAN  SENTRA ALMERA 2012-2017  DEL</t>
  </si>
  <si>
    <t xml:space="preserve">CTR CLKH-14 PERNO BARRA ESTABILIZADORA HYUNDAI  SONATA GRANDEUR 2000-UP   </t>
  </si>
  <si>
    <t>CTR CLKH-9 PERNO BARRA ESTABILIZADORA HYUNDAI  STAREX H1 2000-UP   M12*P1.25 113M POST</t>
  </si>
  <si>
    <t>CTR CLKH-13 PERNO BARRA ESTABILIZADORA HYUNDAI KIA  SONATA OPTIMUS 2000-UP   M10*P1.25 102MM DEL</t>
  </si>
  <si>
    <t xml:space="preserve">CTR 48819-10010 PERNO BARRA ESTABILIZADORA TOYOTA  COROLLA 1992-UP   </t>
  </si>
  <si>
    <t>CTR 48810-60050 PERNO BARRA ESTABILIZADORA TOYOTA  LAND CRUISER 2008-UP 2008-UP    DEL</t>
  </si>
  <si>
    <t>CTR CRKH-13 RACK DIRECCION HYUNDAI  ELANTRA 1995-UP   M14*P1.25 DEL</t>
  </si>
  <si>
    <t xml:space="preserve">CTR 57724-07000 RACK DIRECCION KIA  PICANTO MORNING 2004-2011   </t>
  </si>
  <si>
    <t>CTR 49001-4KH0ALR RACK DIRECCION NISSAN NAVARA NP300  2014-UP</t>
  </si>
  <si>
    <t>CTR CBKH-46 ROTULA DIRECCION HYUNDAI  SANTA FE 2018-UP   M10*P1.25 96MM</t>
  </si>
  <si>
    <t xml:space="preserve">CTR 56821-B4050 TERMINAL DIRECCION HYUNDAI  I10 2015-UP   </t>
  </si>
  <si>
    <t xml:space="preserve">CTR 56820-B4000 TERMINAL DIRECCION HYUNDAI  I10 2015-UP   </t>
  </si>
  <si>
    <t>CTR CEKK-4 TERMINAL DIRECCION KIA   2000-UP   M12*1.25 ROS/INT</t>
  </si>
  <si>
    <t>CTR CET-96 TERMINAL DIRECCION TOYOTA  COASTER 1993-UP   M18*P1.25 DEL</t>
  </si>
  <si>
    <t>GEN CONMUTADOR 84458-87703 DAIHATSU TERIOS 2010-UP 5 TERM</t>
  </si>
  <si>
    <t>GEN CONMUTADOR 35130-SD5-000 HONDA ACCORD 1982-1985</t>
  </si>
  <si>
    <t>GEN CONMUTADOR 35130-S30-003 HONDA ACCORD PRELUDE 1997-UP</t>
  </si>
  <si>
    <t>GEN CONMUTADOR 35130-S10-A01 HONDA  CRV 2000-UP</t>
  </si>
  <si>
    <t>GEN CONMUTADOR B455-66-151MAZDA  FAMILIA PICK UP 1990-UP</t>
  </si>
  <si>
    <t xml:space="preserve">GEN 84450-12180 CONMUTADOR TOYOTA  COROLLA 1990-UP   </t>
  </si>
  <si>
    <t>GEN CONMUTADOR 84450-20100 TOYOTA  CORONA CARINA 1980-UP</t>
  </si>
  <si>
    <t>GEN 25540-EE90A RAMAL DIRECCIONAL NISSAN  TIIDA 2007-UP</t>
  </si>
  <si>
    <t>GEN 25540-8H700 RAMAL DIRECCIONAL NISSAN  URVAN X-TRAIL 2007-UP</t>
  </si>
  <si>
    <t>GEN RAMAL DIRECCIONAL 25540-50Y00 NISSAN  SENTRA SUNNY 1990-UP</t>
  </si>
  <si>
    <t>GEN RAMAL DIRECCIONAL 25540-64Y00 NISSAN  SENTRA SUNNY 2000-UP</t>
  </si>
  <si>
    <t>GEN 25320-00B00 SWITCH FRENO NISSAN   1990-UP   M10*1.25 2 TERM</t>
  </si>
  <si>
    <t>GEN VALVULA PCV 11810-86G01 NISSAN  ROSCA 2019-UP</t>
  </si>
  <si>
    <t>GMB BOMBA AGUA 17400-78894 SUZUKI GRAND VITARA 2009-2015 J24B 4CIL 2.4L</t>
  </si>
  <si>
    <t>GMB TEMPLADOR FAJA DISTRIBUCION 14550-P8A-A01 HONDA ACCORD J30A 6CIL 3.0L 30*55*31.4 24V</t>
  </si>
  <si>
    <t>GMB TEMPLADOR FAJA DISTRIBUCION 90353176 CHEVROLET DAEWOO CIELO LANOS A14SM 1.4L G15MF 4CIL 1.5L 19*59*30</t>
  </si>
  <si>
    <t>IdItemListaPrecios</t>
  </si>
  <si>
    <t>IDListaPrecios</t>
  </si>
  <si>
    <t>IDProducto</t>
  </si>
  <si>
    <t>LISTA ESPECIAL 10-5-28</t>
  </si>
  <si>
    <t>LISTA TOP 10-5-30</t>
  </si>
  <si>
    <t>IDItemListaPrecios</t>
  </si>
  <si>
    <t>where IDUnidadItemListaPrecios=</t>
  </si>
  <si>
    <t>update Escala set MargenNegociacionPorcentualA=</t>
  </si>
  <si>
    <t>38.44'</t>
  </si>
  <si>
    <t>MargenNegociacionPorcentualB='0.00'</t>
  </si>
  <si>
    <t>40.15'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</si>
</sst>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8"/>
      <color rgb="FF000000"/>
      <name val="Aptos Narrow"/>
      <family val="2"/>
    </font>
    <font>
      <sz val="8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0" fillId="0" borderId="0" xfId="0" applyAlignment="1">
      <alignment horizontal="center"/>
    </xf>
    <xf numFmtId="49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539D3-B744-4CF6-9341-8DD29C40DD93}">
  <dimension ref="B1:N43"/>
  <sheetViews>
    <sheetView tabSelected="1" workbookViewId="0">
      <selection activeCell="B2" sqref="B2"/>
    </sheetView>
  </sheetViews>
  <sheetFormatPr baseColWidth="10" defaultRowHeight="15" x14ac:dyDescent="0.25"/>
  <cols>
    <col min="2" max="2" width="24.28515625" customWidth="1"/>
    <col min="5" max="5" width="18.42578125" customWidth="1"/>
    <col min="9" max="9" width="28.140625" customWidth="1"/>
    <col min="13" max="13" width="37" customWidth="1"/>
    <col min="14" max="14" width="11.42578125" style="4"/>
  </cols>
  <sheetData>
    <row r="1" spans="2:14" ht="15.75" thickBot="1" x14ac:dyDescent="0.3">
      <c r="K1" t="s">
        <v>46</v>
      </c>
      <c r="L1" t="s">
        <v>47</v>
      </c>
      <c r="M1" t="s">
        <v>48</v>
      </c>
    </row>
    <row r="2" spans="2:14" ht="15.75" thickBot="1" x14ac:dyDescent="0.3">
      <c r="B2" s="1" t="s">
        <v>0</v>
      </c>
      <c r="C2" t="s">
        <v>42</v>
      </c>
      <c r="D2" t="s">
        <v>43</v>
      </c>
      <c r="E2" t="str">
        <f>D2&amp;B2&amp;D2</f>
        <v xml:space="preserve"> 'RT.GY1635G '</v>
      </c>
      <c r="F2" t="s">
        <v>44</v>
      </c>
      <c r="G2" t="s">
        <v>45</v>
      </c>
      <c r="H2">
        <v>1</v>
      </c>
      <c r="I2" t="str">
        <f>F2&amp;E2&amp;G2&amp;" "&amp;H2</f>
        <v>when 'RT.GY1635G 'then 1</v>
      </c>
      <c r="J2" t="str">
        <f>IF(L2=B2,"v","f")</f>
        <v>v</v>
      </c>
      <c r="K2">
        <v>27744</v>
      </c>
      <c r="L2" t="s">
        <v>0</v>
      </c>
      <c r="M2" t="s">
        <v>50</v>
      </c>
      <c r="N2" s="4" t="str">
        <f>K2&amp;C2</f>
        <v>27744,</v>
      </c>
    </row>
    <row r="3" spans="2:14" ht="15.75" thickBot="1" x14ac:dyDescent="0.3">
      <c r="B3" s="2" t="s">
        <v>1</v>
      </c>
      <c r="C3" t="s">
        <v>42</v>
      </c>
      <c r="D3" t="s">
        <v>43</v>
      </c>
      <c r="E3" t="str">
        <f t="shared" ref="E3:E43" si="0">D3&amp;B3&amp;D3</f>
        <v xml:space="preserve"> 'RT.GY1637G '</v>
      </c>
      <c r="F3" t="s">
        <v>44</v>
      </c>
      <c r="G3" t="s">
        <v>45</v>
      </c>
      <c r="H3">
        <v>2</v>
      </c>
      <c r="I3" t="str">
        <f t="shared" ref="I3:I43" si="1">F3&amp;E3&amp;G3&amp;" "&amp;H3</f>
        <v>when 'RT.GY1637G 'then 2</v>
      </c>
      <c r="J3" t="str">
        <f t="shared" ref="J3:J43" si="2">IF(L3=B3,"v","f")</f>
        <v>v</v>
      </c>
      <c r="K3">
        <v>27751</v>
      </c>
      <c r="L3" t="s">
        <v>1</v>
      </c>
      <c r="M3" t="s">
        <v>51</v>
      </c>
      <c r="N3" s="4" t="str">
        <f t="shared" ref="N3:N43" si="3">K3&amp;C3</f>
        <v>27751,</v>
      </c>
    </row>
    <row r="4" spans="2:14" ht="15.75" thickBot="1" x14ac:dyDescent="0.3">
      <c r="B4" s="2" t="s">
        <v>2</v>
      </c>
      <c r="C4" t="s">
        <v>42</v>
      </c>
      <c r="D4" t="s">
        <v>43</v>
      </c>
      <c r="E4" t="str">
        <f t="shared" si="0"/>
        <v xml:space="preserve"> 'RT.GY1625G '</v>
      </c>
      <c r="F4" t="s">
        <v>44</v>
      </c>
      <c r="G4" t="s">
        <v>45</v>
      </c>
      <c r="H4">
        <v>3</v>
      </c>
      <c r="I4" t="str">
        <f t="shared" si="1"/>
        <v>when 'RT.GY1625G 'then 3</v>
      </c>
      <c r="J4" t="str">
        <f t="shared" si="2"/>
        <v>v</v>
      </c>
      <c r="K4">
        <v>27746</v>
      </c>
      <c r="L4" t="s">
        <v>2</v>
      </c>
      <c r="M4" t="s">
        <v>52</v>
      </c>
      <c r="N4" s="4" t="str">
        <f t="shared" si="3"/>
        <v>27746,</v>
      </c>
    </row>
    <row r="5" spans="2:14" ht="15.75" thickBot="1" x14ac:dyDescent="0.3">
      <c r="B5" s="2" t="s">
        <v>3</v>
      </c>
      <c r="C5" t="s">
        <v>42</v>
      </c>
      <c r="D5" t="s">
        <v>43</v>
      </c>
      <c r="E5" t="str">
        <f t="shared" si="0"/>
        <v xml:space="preserve"> 'RT.GY1628G '</v>
      </c>
      <c r="F5" t="s">
        <v>44</v>
      </c>
      <c r="G5" t="s">
        <v>45</v>
      </c>
      <c r="H5">
        <v>4</v>
      </c>
      <c r="I5" t="str">
        <f t="shared" si="1"/>
        <v>when 'RT.GY1628G 'then 4</v>
      </c>
      <c r="J5" t="str">
        <f t="shared" si="2"/>
        <v>v</v>
      </c>
      <c r="K5">
        <v>27753</v>
      </c>
      <c r="L5" t="s">
        <v>3</v>
      </c>
      <c r="M5" t="s">
        <v>53</v>
      </c>
      <c r="N5" s="4" t="str">
        <f t="shared" si="3"/>
        <v>27753,</v>
      </c>
    </row>
    <row r="6" spans="2:14" ht="15.75" thickBot="1" x14ac:dyDescent="0.3">
      <c r="B6" s="2" t="s">
        <v>4</v>
      </c>
      <c r="C6" t="s">
        <v>42</v>
      </c>
      <c r="D6" t="s">
        <v>43</v>
      </c>
      <c r="E6" t="str">
        <f t="shared" si="0"/>
        <v xml:space="preserve"> 'RT.GY1633G '</v>
      </c>
      <c r="F6" t="s">
        <v>44</v>
      </c>
      <c r="G6" t="s">
        <v>45</v>
      </c>
      <c r="H6">
        <v>5</v>
      </c>
      <c r="I6" t="str">
        <f t="shared" si="1"/>
        <v>when 'RT.GY1633G 'then 5</v>
      </c>
      <c r="J6" t="str">
        <f t="shared" si="2"/>
        <v>v</v>
      </c>
      <c r="K6">
        <v>27755</v>
      </c>
      <c r="L6" t="s">
        <v>4</v>
      </c>
      <c r="M6" t="s">
        <v>54</v>
      </c>
      <c r="N6" s="4" t="str">
        <f t="shared" si="3"/>
        <v>27755,</v>
      </c>
    </row>
    <row r="7" spans="2:14" ht="15.75" thickBot="1" x14ac:dyDescent="0.3">
      <c r="B7" s="2" t="s">
        <v>5</v>
      </c>
      <c r="C7" t="s">
        <v>42</v>
      </c>
      <c r="D7" t="s">
        <v>43</v>
      </c>
      <c r="E7" t="str">
        <f t="shared" si="0"/>
        <v xml:space="preserve"> 'RT.GY1632G '</v>
      </c>
      <c r="F7" t="s">
        <v>44</v>
      </c>
      <c r="G7" t="s">
        <v>45</v>
      </c>
      <c r="H7">
        <v>6</v>
      </c>
      <c r="I7" t="str">
        <f t="shared" si="1"/>
        <v>when 'RT.GY1632G 'then 6</v>
      </c>
      <c r="J7" t="str">
        <f t="shared" si="2"/>
        <v>v</v>
      </c>
      <c r="K7">
        <v>27754</v>
      </c>
      <c r="L7" t="s">
        <v>5</v>
      </c>
      <c r="M7" t="s">
        <v>55</v>
      </c>
      <c r="N7" s="4" t="str">
        <f t="shared" si="3"/>
        <v>27754,</v>
      </c>
    </row>
    <row r="8" spans="2:14" ht="15.75" thickBot="1" x14ac:dyDescent="0.3">
      <c r="B8" s="2" t="s">
        <v>6</v>
      </c>
      <c r="C8" t="s">
        <v>42</v>
      </c>
      <c r="D8" t="s">
        <v>43</v>
      </c>
      <c r="E8" t="str">
        <f t="shared" si="0"/>
        <v xml:space="preserve"> 'RT.GY1630G '</v>
      </c>
      <c r="F8" t="s">
        <v>44</v>
      </c>
      <c r="G8" t="s">
        <v>45</v>
      </c>
      <c r="H8">
        <v>7</v>
      </c>
      <c r="I8" t="str">
        <f t="shared" si="1"/>
        <v>when 'RT.GY1630G 'then 7</v>
      </c>
      <c r="J8" t="str">
        <f t="shared" si="2"/>
        <v>v</v>
      </c>
      <c r="K8">
        <v>27749</v>
      </c>
      <c r="L8" t="s">
        <v>6</v>
      </c>
      <c r="M8" t="s">
        <v>56</v>
      </c>
      <c r="N8" s="4" t="str">
        <f t="shared" si="3"/>
        <v>27749,</v>
      </c>
    </row>
    <row r="9" spans="2:14" ht="15.75" thickBot="1" x14ac:dyDescent="0.3">
      <c r="B9" s="2" t="s">
        <v>7</v>
      </c>
      <c r="C9" t="s">
        <v>42</v>
      </c>
      <c r="D9" t="s">
        <v>43</v>
      </c>
      <c r="E9" t="str">
        <f t="shared" si="0"/>
        <v xml:space="preserve"> 'RT.GY1629G '</v>
      </c>
      <c r="F9" t="s">
        <v>44</v>
      </c>
      <c r="G9" t="s">
        <v>45</v>
      </c>
      <c r="H9">
        <v>8</v>
      </c>
      <c r="I9" t="str">
        <f t="shared" si="1"/>
        <v>when 'RT.GY1629G 'then 8</v>
      </c>
      <c r="J9" t="str">
        <f t="shared" si="2"/>
        <v>v</v>
      </c>
      <c r="K9">
        <v>27748</v>
      </c>
      <c r="L9" t="s">
        <v>7</v>
      </c>
      <c r="M9" t="s">
        <v>57</v>
      </c>
      <c r="N9" s="4" t="str">
        <f t="shared" si="3"/>
        <v>27748,</v>
      </c>
    </row>
    <row r="10" spans="2:14" ht="15.75" thickBot="1" x14ac:dyDescent="0.3">
      <c r="B10" s="2" t="s">
        <v>8</v>
      </c>
      <c r="C10" t="s">
        <v>42</v>
      </c>
      <c r="D10" t="s">
        <v>43</v>
      </c>
      <c r="E10" t="str">
        <f t="shared" si="0"/>
        <v xml:space="preserve"> 'RT.GY1631G '</v>
      </c>
      <c r="F10" t="s">
        <v>44</v>
      </c>
      <c r="G10" t="s">
        <v>45</v>
      </c>
      <c r="H10">
        <v>9</v>
      </c>
      <c r="I10" t="str">
        <f t="shared" si="1"/>
        <v>when 'RT.GY1631G 'then 9</v>
      </c>
      <c r="J10" t="str">
        <f t="shared" si="2"/>
        <v>v</v>
      </c>
      <c r="K10">
        <v>27752</v>
      </c>
      <c r="L10" t="s">
        <v>8</v>
      </c>
      <c r="M10" t="s">
        <v>58</v>
      </c>
      <c r="N10" s="4" t="str">
        <f t="shared" si="3"/>
        <v>27752,</v>
      </c>
    </row>
    <row r="11" spans="2:14" ht="15.75" thickBot="1" x14ac:dyDescent="0.3">
      <c r="B11" s="2" t="s">
        <v>9</v>
      </c>
      <c r="C11" t="s">
        <v>42</v>
      </c>
      <c r="D11" t="s">
        <v>43</v>
      </c>
      <c r="E11" t="str">
        <f t="shared" si="0"/>
        <v xml:space="preserve"> 'RT.GY1634G '</v>
      </c>
      <c r="F11" t="s">
        <v>44</v>
      </c>
      <c r="G11" t="s">
        <v>45</v>
      </c>
      <c r="H11">
        <v>10</v>
      </c>
      <c r="I11" t="str">
        <f t="shared" si="1"/>
        <v>when 'RT.GY1634G 'then 10</v>
      </c>
      <c r="J11" t="str">
        <f t="shared" si="2"/>
        <v>v</v>
      </c>
      <c r="K11">
        <v>27743</v>
      </c>
      <c r="L11" t="s">
        <v>9</v>
      </c>
      <c r="M11" t="s">
        <v>59</v>
      </c>
      <c r="N11" s="4" t="str">
        <f t="shared" si="3"/>
        <v>27743,</v>
      </c>
    </row>
    <row r="12" spans="2:14" ht="15.75" thickBot="1" x14ac:dyDescent="0.3">
      <c r="B12" s="2" t="s">
        <v>10</v>
      </c>
      <c r="C12" t="s">
        <v>42</v>
      </c>
      <c r="D12" t="s">
        <v>43</v>
      </c>
      <c r="E12" t="str">
        <f t="shared" si="0"/>
        <v xml:space="preserve"> 'RT.GV0679 '</v>
      </c>
      <c r="F12" t="s">
        <v>44</v>
      </c>
      <c r="G12" t="s">
        <v>45</v>
      </c>
      <c r="H12">
        <v>11</v>
      </c>
      <c r="I12" t="str">
        <f t="shared" si="1"/>
        <v>when 'RT.GV0679 'then 11</v>
      </c>
      <c r="J12" t="str">
        <f t="shared" si="2"/>
        <v>v</v>
      </c>
      <c r="K12">
        <v>27159</v>
      </c>
      <c r="L12" t="s">
        <v>10</v>
      </c>
      <c r="M12" t="s">
        <v>60</v>
      </c>
      <c r="N12" s="4" t="str">
        <f t="shared" si="3"/>
        <v>27159,</v>
      </c>
    </row>
    <row r="13" spans="2:14" ht="15.75" thickBot="1" x14ac:dyDescent="0.3">
      <c r="B13" s="2" t="s">
        <v>11</v>
      </c>
      <c r="C13" t="s">
        <v>42</v>
      </c>
      <c r="D13" t="s">
        <v>43</v>
      </c>
      <c r="E13" t="str">
        <f t="shared" si="0"/>
        <v xml:space="preserve"> 'RT.GV0700 '</v>
      </c>
      <c r="F13" t="s">
        <v>44</v>
      </c>
      <c r="G13" t="s">
        <v>45</v>
      </c>
      <c r="H13">
        <v>12</v>
      </c>
      <c r="I13" t="str">
        <f t="shared" si="1"/>
        <v>when 'RT.GV0700 'then 12</v>
      </c>
      <c r="J13" t="str">
        <f t="shared" si="2"/>
        <v>v</v>
      </c>
      <c r="K13">
        <v>27123</v>
      </c>
      <c r="L13" t="s">
        <v>11</v>
      </c>
      <c r="M13" t="s">
        <v>61</v>
      </c>
      <c r="N13" s="4" t="str">
        <f t="shared" si="3"/>
        <v>27123,</v>
      </c>
    </row>
    <row r="14" spans="2:14" ht="15.75" thickBot="1" x14ac:dyDescent="0.3">
      <c r="B14" s="2" t="s">
        <v>12</v>
      </c>
      <c r="C14" t="s">
        <v>42</v>
      </c>
      <c r="D14" t="s">
        <v>43</v>
      </c>
      <c r="E14" t="str">
        <f t="shared" si="0"/>
        <v xml:space="preserve"> 'RT.CLKH-14 '</v>
      </c>
      <c r="F14" t="s">
        <v>44</v>
      </c>
      <c r="G14" t="s">
        <v>45</v>
      </c>
      <c r="H14">
        <v>13</v>
      </c>
      <c r="I14" t="str">
        <f t="shared" si="1"/>
        <v>when 'RT.CLKH-14 'then 13</v>
      </c>
      <c r="J14" t="str">
        <f t="shared" si="2"/>
        <v>v</v>
      </c>
      <c r="K14">
        <v>27652</v>
      </c>
      <c r="L14" t="s">
        <v>12</v>
      </c>
      <c r="M14" t="s">
        <v>62</v>
      </c>
      <c r="N14" s="4" t="str">
        <f t="shared" si="3"/>
        <v>27652,</v>
      </c>
    </row>
    <row r="15" spans="2:14" ht="15.75" thickBot="1" x14ac:dyDescent="0.3">
      <c r="B15" s="2" t="s">
        <v>13</v>
      </c>
      <c r="C15" t="s">
        <v>42</v>
      </c>
      <c r="D15" t="s">
        <v>43</v>
      </c>
      <c r="E15" t="str">
        <f t="shared" si="0"/>
        <v xml:space="preserve"> 'RT.CLKH-9 '</v>
      </c>
      <c r="F15" t="s">
        <v>44</v>
      </c>
      <c r="G15" t="s">
        <v>45</v>
      </c>
      <c r="H15">
        <v>14</v>
      </c>
      <c r="I15" t="str">
        <f t="shared" si="1"/>
        <v>when 'RT.CLKH-9 'then 14</v>
      </c>
      <c r="J15" t="str">
        <f t="shared" si="2"/>
        <v>v</v>
      </c>
      <c r="K15">
        <v>27651</v>
      </c>
      <c r="L15" t="s">
        <v>13</v>
      </c>
      <c r="M15" t="s">
        <v>63</v>
      </c>
      <c r="N15" s="4" t="str">
        <f t="shared" si="3"/>
        <v>27651,</v>
      </c>
    </row>
    <row r="16" spans="2:14" ht="15.75" thickBot="1" x14ac:dyDescent="0.3">
      <c r="B16" s="2" t="s">
        <v>14</v>
      </c>
      <c r="C16" t="s">
        <v>42</v>
      </c>
      <c r="D16" t="s">
        <v>43</v>
      </c>
      <c r="E16" t="str">
        <f t="shared" si="0"/>
        <v xml:space="preserve"> 'RT.CLKH-13 '</v>
      </c>
      <c r="F16" t="s">
        <v>44</v>
      </c>
      <c r="G16" t="s">
        <v>45</v>
      </c>
      <c r="H16">
        <v>15</v>
      </c>
      <c r="I16" t="str">
        <f t="shared" si="1"/>
        <v>when 'RT.CLKH-13 'then 15</v>
      </c>
      <c r="J16" t="str">
        <f t="shared" si="2"/>
        <v>v</v>
      </c>
      <c r="K16">
        <v>27653</v>
      </c>
      <c r="L16" t="s">
        <v>14</v>
      </c>
      <c r="M16" t="s">
        <v>64</v>
      </c>
      <c r="N16" s="4" t="str">
        <f t="shared" si="3"/>
        <v>27653,</v>
      </c>
    </row>
    <row r="17" spans="2:14" ht="15.75" thickBot="1" x14ac:dyDescent="0.3">
      <c r="B17" s="2" t="s">
        <v>15</v>
      </c>
      <c r="C17" t="s">
        <v>42</v>
      </c>
      <c r="D17" t="s">
        <v>43</v>
      </c>
      <c r="E17" t="str">
        <f t="shared" si="0"/>
        <v xml:space="preserve"> 'RT.CL0887 '</v>
      </c>
      <c r="F17" t="s">
        <v>44</v>
      </c>
      <c r="G17" t="s">
        <v>45</v>
      </c>
      <c r="H17">
        <v>16</v>
      </c>
      <c r="I17" t="str">
        <f t="shared" si="1"/>
        <v>when 'RT.CL0887 'then 16</v>
      </c>
      <c r="J17" t="str">
        <f t="shared" si="2"/>
        <v>v</v>
      </c>
      <c r="K17">
        <v>27646</v>
      </c>
      <c r="L17" t="s">
        <v>15</v>
      </c>
      <c r="M17" t="s">
        <v>65</v>
      </c>
      <c r="N17" s="4" t="str">
        <f t="shared" si="3"/>
        <v>27646,</v>
      </c>
    </row>
    <row r="18" spans="2:14" ht="15.75" thickBot="1" x14ac:dyDescent="0.3">
      <c r="B18" s="2" t="s">
        <v>16</v>
      </c>
      <c r="C18" t="s">
        <v>42</v>
      </c>
      <c r="D18" t="s">
        <v>43</v>
      </c>
      <c r="E18" t="str">
        <f t="shared" si="0"/>
        <v xml:space="preserve"> 'RT.CL0891L '</v>
      </c>
      <c r="F18" t="s">
        <v>44</v>
      </c>
      <c r="G18" t="s">
        <v>45</v>
      </c>
      <c r="H18">
        <v>17</v>
      </c>
      <c r="I18" t="str">
        <f t="shared" si="1"/>
        <v>when 'RT.CL0891L 'then 17</v>
      </c>
      <c r="J18" t="str">
        <f t="shared" si="2"/>
        <v>v</v>
      </c>
      <c r="K18">
        <v>27647</v>
      </c>
      <c r="L18" t="s">
        <v>16</v>
      </c>
      <c r="M18" t="s">
        <v>66</v>
      </c>
      <c r="N18" s="4" t="str">
        <f t="shared" si="3"/>
        <v>27647,</v>
      </c>
    </row>
    <row r="19" spans="2:14" ht="15.75" thickBot="1" x14ac:dyDescent="0.3">
      <c r="B19" s="2" t="s">
        <v>17</v>
      </c>
      <c r="C19" t="s">
        <v>42</v>
      </c>
      <c r="D19" t="s">
        <v>43</v>
      </c>
      <c r="E19" t="str">
        <f t="shared" si="0"/>
        <v xml:space="preserve"> 'RT.CRKH-13 '</v>
      </c>
      <c r="F19" t="s">
        <v>44</v>
      </c>
      <c r="G19" t="s">
        <v>45</v>
      </c>
      <c r="H19">
        <v>18</v>
      </c>
      <c r="I19" t="str">
        <f t="shared" si="1"/>
        <v>when 'RT.CRKH-13 'then 18</v>
      </c>
      <c r="J19" t="str">
        <f t="shared" si="2"/>
        <v>v</v>
      </c>
      <c r="K19">
        <v>27656</v>
      </c>
      <c r="L19" t="s">
        <v>17</v>
      </c>
      <c r="M19" t="s">
        <v>67</v>
      </c>
      <c r="N19" s="4" t="str">
        <f t="shared" si="3"/>
        <v>27656,</v>
      </c>
    </row>
    <row r="20" spans="2:14" ht="15.75" thickBot="1" x14ac:dyDescent="0.3">
      <c r="B20" s="2" t="s">
        <v>18</v>
      </c>
      <c r="C20" t="s">
        <v>42</v>
      </c>
      <c r="D20" t="s">
        <v>43</v>
      </c>
      <c r="E20" t="str">
        <f t="shared" si="0"/>
        <v xml:space="preserve"> 'RT.CRKK-25 '</v>
      </c>
      <c r="F20" t="s">
        <v>44</v>
      </c>
      <c r="G20" t="s">
        <v>45</v>
      </c>
      <c r="H20">
        <v>19</v>
      </c>
      <c r="I20" t="str">
        <f t="shared" si="1"/>
        <v>when 'RT.CRKK-25 'then 19</v>
      </c>
      <c r="J20" t="str">
        <f t="shared" si="2"/>
        <v>v</v>
      </c>
      <c r="K20">
        <v>27765</v>
      </c>
      <c r="L20" t="s">
        <v>18</v>
      </c>
      <c r="M20" t="s">
        <v>68</v>
      </c>
      <c r="N20" s="4" t="str">
        <f t="shared" si="3"/>
        <v>27765,</v>
      </c>
    </row>
    <row r="21" spans="2:14" ht="15.75" thickBot="1" x14ac:dyDescent="0.3">
      <c r="B21" s="2" t="s">
        <v>19</v>
      </c>
      <c r="C21" t="s">
        <v>42</v>
      </c>
      <c r="D21" t="s">
        <v>43</v>
      </c>
      <c r="E21" t="str">
        <f t="shared" si="0"/>
        <v xml:space="preserve"> 'RT.CR0956 '</v>
      </c>
      <c r="F21" t="s">
        <v>44</v>
      </c>
      <c r="G21" t="s">
        <v>45</v>
      </c>
      <c r="H21">
        <v>20</v>
      </c>
      <c r="I21" t="str">
        <f t="shared" si="1"/>
        <v>when 'RT.CR0956 'then 20</v>
      </c>
      <c r="J21" t="str">
        <f t="shared" si="2"/>
        <v>v</v>
      </c>
      <c r="K21">
        <v>27590</v>
      </c>
      <c r="L21" t="s">
        <v>19</v>
      </c>
      <c r="M21" t="s">
        <v>69</v>
      </c>
      <c r="N21" s="4" t="str">
        <f t="shared" si="3"/>
        <v>27590,</v>
      </c>
    </row>
    <row r="22" spans="2:14" ht="15.75" thickBot="1" x14ac:dyDescent="0.3">
      <c r="B22" s="2" t="s">
        <v>20</v>
      </c>
      <c r="C22" t="s">
        <v>42</v>
      </c>
      <c r="D22" t="s">
        <v>43</v>
      </c>
      <c r="E22" t="str">
        <f t="shared" si="0"/>
        <v xml:space="preserve"> 'RT.CBKH-46 '</v>
      </c>
      <c r="F22" t="s">
        <v>44</v>
      </c>
      <c r="G22" t="s">
        <v>45</v>
      </c>
      <c r="H22">
        <v>21</v>
      </c>
      <c r="I22" t="str">
        <f t="shared" si="1"/>
        <v>when 'RT.CBKH-46 'then 21</v>
      </c>
      <c r="J22" t="str">
        <f t="shared" si="2"/>
        <v>v</v>
      </c>
      <c r="K22">
        <v>27664</v>
      </c>
      <c r="L22" t="s">
        <v>20</v>
      </c>
      <c r="M22" t="s">
        <v>70</v>
      </c>
      <c r="N22" s="4" t="str">
        <f t="shared" si="3"/>
        <v>27664,</v>
      </c>
    </row>
    <row r="23" spans="2:14" ht="15.75" thickBot="1" x14ac:dyDescent="0.3">
      <c r="B23" s="2" t="s">
        <v>21</v>
      </c>
      <c r="C23" t="s">
        <v>42</v>
      </c>
      <c r="D23" t="s">
        <v>43</v>
      </c>
      <c r="E23" t="str">
        <f t="shared" si="0"/>
        <v xml:space="preserve"> 'RT.CEKH-61L '</v>
      </c>
      <c r="F23" t="s">
        <v>44</v>
      </c>
      <c r="G23" t="s">
        <v>45</v>
      </c>
      <c r="H23">
        <v>22</v>
      </c>
      <c r="I23" t="str">
        <f t="shared" si="1"/>
        <v>when 'RT.CEKH-61L 'then 22</v>
      </c>
      <c r="J23" t="str">
        <f t="shared" si="2"/>
        <v>v</v>
      </c>
      <c r="K23">
        <v>27766</v>
      </c>
      <c r="L23" t="s">
        <v>21</v>
      </c>
      <c r="M23" t="s">
        <v>71</v>
      </c>
      <c r="N23" s="4" t="str">
        <f t="shared" si="3"/>
        <v>27766,</v>
      </c>
    </row>
    <row r="24" spans="2:14" ht="15.75" thickBot="1" x14ac:dyDescent="0.3">
      <c r="B24" s="2" t="s">
        <v>22</v>
      </c>
      <c r="C24" t="s">
        <v>42</v>
      </c>
      <c r="D24" t="s">
        <v>43</v>
      </c>
      <c r="E24" t="str">
        <f t="shared" si="0"/>
        <v xml:space="preserve"> 'RT.CEKH-61R '</v>
      </c>
      <c r="F24" t="s">
        <v>44</v>
      </c>
      <c r="G24" t="s">
        <v>45</v>
      </c>
      <c r="H24">
        <v>23</v>
      </c>
      <c r="I24" t="str">
        <f t="shared" si="1"/>
        <v>when 'RT.CEKH-61R 'then 23</v>
      </c>
      <c r="J24" t="str">
        <f t="shared" si="2"/>
        <v>v</v>
      </c>
      <c r="K24">
        <v>27767</v>
      </c>
      <c r="L24" t="s">
        <v>22</v>
      </c>
      <c r="M24" t="s">
        <v>72</v>
      </c>
      <c r="N24" s="4" t="str">
        <f t="shared" si="3"/>
        <v>27767,</v>
      </c>
    </row>
    <row r="25" spans="2:14" ht="15.75" thickBot="1" x14ac:dyDescent="0.3">
      <c r="B25" s="2" t="s">
        <v>23</v>
      </c>
      <c r="C25" t="s">
        <v>42</v>
      </c>
      <c r="D25" t="s">
        <v>43</v>
      </c>
      <c r="E25" t="str">
        <f t="shared" si="0"/>
        <v xml:space="preserve"> 'RT.CEKK-4 '</v>
      </c>
      <c r="F25" t="s">
        <v>44</v>
      </c>
      <c r="G25" t="s">
        <v>45</v>
      </c>
      <c r="H25">
        <v>24</v>
      </c>
      <c r="I25" t="str">
        <f t="shared" si="1"/>
        <v>when 'RT.CEKK-4 'then 24</v>
      </c>
      <c r="J25" t="str">
        <f t="shared" si="2"/>
        <v>v</v>
      </c>
      <c r="K25">
        <v>27662</v>
      </c>
      <c r="L25" t="s">
        <v>23</v>
      </c>
      <c r="M25" t="s">
        <v>73</v>
      </c>
      <c r="N25" s="4" t="str">
        <f t="shared" si="3"/>
        <v>27662,</v>
      </c>
    </row>
    <row r="26" spans="2:14" ht="15.75" thickBot="1" x14ac:dyDescent="0.3">
      <c r="B26" s="2" t="s">
        <v>24</v>
      </c>
      <c r="C26" t="s">
        <v>42</v>
      </c>
      <c r="D26" t="s">
        <v>43</v>
      </c>
      <c r="E26" t="str">
        <f t="shared" si="0"/>
        <v xml:space="preserve"> 'RT.CET-96 '</v>
      </c>
      <c r="F26" t="s">
        <v>44</v>
      </c>
      <c r="G26" t="s">
        <v>45</v>
      </c>
      <c r="H26">
        <v>25</v>
      </c>
      <c r="I26" t="str">
        <f t="shared" si="1"/>
        <v>when 'RT.CET-96 'then 25</v>
      </c>
      <c r="J26" t="str">
        <f t="shared" si="2"/>
        <v>v</v>
      </c>
      <c r="K26">
        <v>27661</v>
      </c>
      <c r="L26" t="s">
        <v>24</v>
      </c>
      <c r="M26" t="s">
        <v>74</v>
      </c>
      <c r="N26" s="4" t="str">
        <f t="shared" si="3"/>
        <v>27661,</v>
      </c>
    </row>
    <row r="27" spans="2:14" ht="15.75" thickBot="1" x14ac:dyDescent="0.3">
      <c r="B27" s="3" t="s">
        <v>25</v>
      </c>
      <c r="C27" t="s">
        <v>42</v>
      </c>
      <c r="D27" t="s">
        <v>43</v>
      </c>
      <c r="E27" t="str">
        <f t="shared" si="0"/>
        <v xml:space="preserve"> 'GN.CBS-DH04 '</v>
      </c>
      <c r="F27" t="s">
        <v>44</v>
      </c>
      <c r="G27" t="s">
        <v>45</v>
      </c>
      <c r="H27">
        <v>26</v>
      </c>
      <c r="I27" t="str">
        <f t="shared" si="1"/>
        <v>when 'GN.CBS-DH04 'then 26</v>
      </c>
      <c r="J27" t="str">
        <f t="shared" si="2"/>
        <v>v</v>
      </c>
      <c r="K27">
        <v>27555</v>
      </c>
      <c r="L27" t="s">
        <v>25</v>
      </c>
      <c r="M27" t="s">
        <v>75</v>
      </c>
      <c r="N27" s="4" t="str">
        <f t="shared" si="3"/>
        <v>27555,</v>
      </c>
    </row>
    <row r="28" spans="2:14" ht="15.75" thickBot="1" x14ac:dyDescent="0.3">
      <c r="B28" s="3" t="s">
        <v>26</v>
      </c>
      <c r="C28" t="s">
        <v>42</v>
      </c>
      <c r="D28" t="s">
        <v>43</v>
      </c>
      <c r="E28" t="str">
        <f t="shared" si="0"/>
        <v xml:space="preserve"> 'GN.CBS-H18 '</v>
      </c>
      <c r="F28" t="s">
        <v>44</v>
      </c>
      <c r="G28" t="s">
        <v>45</v>
      </c>
      <c r="H28">
        <v>27</v>
      </c>
      <c r="I28" t="str">
        <f t="shared" si="1"/>
        <v>when 'GN.CBS-H18 'then 27</v>
      </c>
      <c r="J28" t="str">
        <f t="shared" si="2"/>
        <v>v</v>
      </c>
      <c r="K28">
        <v>27551</v>
      </c>
      <c r="L28" t="s">
        <v>26</v>
      </c>
      <c r="M28" t="s">
        <v>76</v>
      </c>
      <c r="N28" s="4" t="str">
        <f t="shared" si="3"/>
        <v>27551,</v>
      </c>
    </row>
    <row r="29" spans="2:14" ht="15.75" thickBot="1" x14ac:dyDescent="0.3">
      <c r="B29" s="3" t="s">
        <v>27</v>
      </c>
      <c r="C29" t="s">
        <v>42</v>
      </c>
      <c r="D29" t="s">
        <v>43</v>
      </c>
      <c r="E29" t="str">
        <f t="shared" si="0"/>
        <v xml:space="preserve"> 'GN.CBS-H22 '</v>
      </c>
      <c r="F29" t="s">
        <v>44</v>
      </c>
      <c r="G29" t="s">
        <v>45</v>
      </c>
      <c r="H29">
        <v>28</v>
      </c>
      <c r="I29" t="str">
        <f t="shared" si="1"/>
        <v>when 'GN.CBS-H22 'then 28</v>
      </c>
      <c r="J29" t="str">
        <f t="shared" si="2"/>
        <v>v</v>
      </c>
      <c r="K29">
        <v>27550</v>
      </c>
      <c r="L29" t="s">
        <v>27</v>
      </c>
      <c r="M29" t="s">
        <v>77</v>
      </c>
      <c r="N29" s="4" t="str">
        <f t="shared" si="3"/>
        <v>27550,</v>
      </c>
    </row>
    <row r="30" spans="2:14" ht="15.75" thickBot="1" x14ac:dyDescent="0.3">
      <c r="B30" s="3" t="s">
        <v>28</v>
      </c>
      <c r="C30" t="s">
        <v>42</v>
      </c>
      <c r="D30" t="s">
        <v>43</v>
      </c>
      <c r="E30" t="str">
        <f t="shared" si="0"/>
        <v xml:space="preserve"> 'GN.CBS-H19 '</v>
      </c>
      <c r="F30" t="s">
        <v>44</v>
      </c>
      <c r="G30" t="s">
        <v>45</v>
      </c>
      <c r="H30">
        <v>29</v>
      </c>
      <c r="I30" t="str">
        <f t="shared" si="1"/>
        <v>when 'GN.CBS-H19 'then 29</v>
      </c>
      <c r="J30" t="str">
        <f t="shared" si="2"/>
        <v>v</v>
      </c>
      <c r="K30">
        <v>27552</v>
      </c>
      <c r="L30" t="s">
        <v>28</v>
      </c>
      <c r="M30" t="s">
        <v>78</v>
      </c>
      <c r="N30" s="4" t="str">
        <f t="shared" si="3"/>
        <v>27552,</v>
      </c>
    </row>
    <row r="31" spans="2:14" ht="15.75" thickBot="1" x14ac:dyDescent="0.3">
      <c r="B31" s="3" t="s">
        <v>29</v>
      </c>
      <c r="C31" t="s">
        <v>42</v>
      </c>
      <c r="D31" t="s">
        <v>43</v>
      </c>
      <c r="E31" t="str">
        <f t="shared" si="0"/>
        <v xml:space="preserve"> 'GN.CBS-MZ04 '</v>
      </c>
      <c r="F31" t="s">
        <v>44</v>
      </c>
      <c r="G31" t="s">
        <v>45</v>
      </c>
      <c r="H31">
        <v>30</v>
      </c>
      <c r="I31" t="str">
        <f t="shared" si="1"/>
        <v>when 'GN.CBS-MZ04 'then 30</v>
      </c>
      <c r="J31" t="str">
        <f t="shared" si="2"/>
        <v>v</v>
      </c>
      <c r="K31">
        <v>27553</v>
      </c>
      <c r="L31" t="s">
        <v>29</v>
      </c>
      <c r="M31" t="s">
        <v>79</v>
      </c>
      <c r="N31" s="4" t="str">
        <f t="shared" si="3"/>
        <v>27553,</v>
      </c>
    </row>
    <row r="32" spans="2:14" ht="15.75" thickBot="1" x14ac:dyDescent="0.3">
      <c r="B32" s="3" t="s">
        <v>30</v>
      </c>
      <c r="C32" t="s">
        <v>42</v>
      </c>
      <c r="D32" t="s">
        <v>43</v>
      </c>
      <c r="E32" t="str">
        <f t="shared" si="0"/>
        <v xml:space="preserve"> 'GN.CBS-70 '</v>
      </c>
      <c r="F32" t="s">
        <v>44</v>
      </c>
      <c r="G32" t="s">
        <v>45</v>
      </c>
      <c r="H32">
        <v>31</v>
      </c>
      <c r="I32" t="str">
        <f t="shared" si="1"/>
        <v>when 'GN.CBS-70 'then 31</v>
      </c>
      <c r="J32" t="str">
        <f t="shared" si="2"/>
        <v>v</v>
      </c>
      <c r="K32">
        <v>27556</v>
      </c>
      <c r="L32" t="s">
        <v>30</v>
      </c>
      <c r="M32" t="s">
        <v>80</v>
      </c>
      <c r="N32" s="4" t="str">
        <f t="shared" si="3"/>
        <v>27556,</v>
      </c>
    </row>
    <row r="33" spans="2:14" ht="15.75" thickBot="1" x14ac:dyDescent="0.3">
      <c r="B33" s="3" t="s">
        <v>31</v>
      </c>
      <c r="C33" t="s">
        <v>42</v>
      </c>
      <c r="D33" t="s">
        <v>43</v>
      </c>
      <c r="E33" t="str">
        <f t="shared" si="0"/>
        <v xml:space="preserve"> 'GN.CBS-9 '</v>
      </c>
      <c r="F33" t="s">
        <v>44</v>
      </c>
      <c r="G33" t="s">
        <v>45</v>
      </c>
      <c r="H33">
        <v>32</v>
      </c>
      <c r="I33" t="str">
        <f t="shared" si="1"/>
        <v>when 'GN.CBS-9 'then 32</v>
      </c>
      <c r="J33" t="str">
        <f t="shared" si="2"/>
        <v>v</v>
      </c>
      <c r="K33">
        <v>27554</v>
      </c>
      <c r="L33" t="s">
        <v>31</v>
      </c>
      <c r="M33" t="s">
        <v>81</v>
      </c>
      <c r="N33" s="4" t="str">
        <f t="shared" si="3"/>
        <v>27554,</v>
      </c>
    </row>
    <row r="34" spans="2:14" ht="15.75" thickBot="1" x14ac:dyDescent="0.3">
      <c r="B34" s="3" t="s">
        <v>32</v>
      </c>
      <c r="C34" t="s">
        <v>42</v>
      </c>
      <c r="D34" t="s">
        <v>43</v>
      </c>
      <c r="E34" t="str">
        <f t="shared" si="0"/>
        <v xml:space="preserve"> 'GN.25540-EE90A '</v>
      </c>
      <c r="F34" t="s">
        <v>44</v>
      </c>
      <c r="G34" t="s">
        <v>45</v>
      </c>
      <c r="H34">
        <v>33</v>
      </c>
      <c r="I34" t="str">
        <f t="shared" si="1"/>
        <v>when 'GN.25540-EE90A 'then 33</v>
      </c>
      <c r="J34" t="str">
        <f t="shared" si="2"/>
        <v>v</v>
      </c>
      <c r="K34">
        <v>27557</v>
      </c>
      <c r="L34" t="s">
        <v>32</v>
      </c>
      <c r="M34" t="s">
        <v>82</v>
      </c>
      <c r="N34" s="4" t="str">
        <f t="shared" si="3"/>
        <v>27557,</v>
      </c>
    </row>
    <row r="35" spans="2:14" ht="15.75" thickBot="1" x14ac:dyDescent="0.3">
      <c r="B35" s="3" t="s">
        <v>33</v>
      </c>
      <c r="C35" t="s">
        <v>42</v>
      </c>
      <c r="D35" t="s">
        <v>43</v>
      </c>
      <c r="E35" t="str">
        <f t="shared" si="0"/>
        <v xml:space="preserve"> 'GN.25540-8H700 '</v>
      </c>
      <c r="F35" t="s">
        <v>44</v>
      </c>
      <c r="G35" t="s">
        <v>45</v>
      </c>
      <c r="H35">
        <v>34</v>
      </c>
      <c r="I35" t="str">
        <f t="shared" si="1"/>
        <v>when 'GN.25540-8H700 'then 34</v>
      </c>
      <c r="J35" t="str">
        <f t="shared" si="2"/>
        <v>v</v>
      </c>
      <c r="K35">
        <v>27558</v>
      </c>
      <c r="L35" t="s">
        <v>33</v>
      </c>
      <c r="M35" t="s">
        <v>83</v>
      </c>
      <c r="N35" s="4" t="str">
        <f t="shared" si="3"/>
        <v>27558,</v>
      </c>
    </row>
    <row r="36" spans="2:14" ht="15.75" thickBot="1" x14ac:dyDescent="0.3">
      <c r="B36" s="3" t="s">
        <v>34</v>
      </c>
      <c r="C36" t="s">
        <v>42</v>
      </c>
      <c r="D36" t="s">
        <v>43</v>
      </c>
      <c r="E36" t="str">
        <f t="shared" si="0"/>
        <v xml:space="preserve"> 'GN.GC-NS39 '</v>
      </c>
      <c r="F36" t="s">
        <v>44</v>
      </c>
      <c r="G36" t="s">
        <v>45</v>
      </c>
      <c r="H36">
        <v>35</v>
      </c>
      <c r="I36" t="str">
        <f t="shared" si="1"/>
        <v>when 'GN.GC-NS39 'then 35</v>
      </c>
      <c r="J36" t="str">
        <f t="shared" si="2"/>
        <v>v</v>
      </c>
      <c r="K36">
        <v>27559</v>
      </c>
      <c r="L36" t="s">
        <v>34</v>
      </c>
      <c r="M36" t="s">
        <v>84</v>
      </c>
      <c r="N36" s="4" t="str">
        <f t="shared" si="3"/>
        <v>27559,</v>
      </c>
    </row>
    <row r="37" spans="2:14" ht="15.75" thickBot="1" x14ac:dyDescent="0.3">
      <c r="B37" s="3" t="s">
        <v>35</v>
      </c>
      <c r="C37" t="s">
        <v>42</v>
      </c>
      <c r="D37" t="s">
        <v>43</v>
      </c>
      <c r="E37" t="str">
        <f t="shared" si="0"/>
        <v xml:space="preserve"> 'GN.GC-NS41 '</v>
      </c>
      <c r="F37" t="s">
        <v>44</v>
      </c>
      <c r="G37" t="s">
        <v>45</v>
      </c>
      <c r="H37">
        <v>36</v>
      </c>
      <c r="I37" t="str">
        <f t="shared" si="1"/>
        <v>when 'GN.GC-NS41 'then 36</v>
      </c>
      <c r="J37" t="str">
        <f t="shared" si="2"/>
        <v>v</v>
      </c>
      <c r="K37">
        <v>27560</v>
      </c>
      <c r="L37" t="s">
        <v>35</v>
      </c>
      <c r="M37" t="s">
        <v>85</v>
      </c>
      <c r="N37" s="4" t="str">
        <f t="shared" si="3"/>
        <v>27560,</v>
      </c>
    </row>
    <row r="38" spans="2:14" ht="15.75" thickBot="1" x14ac:dyDescent="0.3">
      <c r="B38" s="3" t="s">
        <v>36</v>
      </c>
      <c r="C38" t="s">
        <v>42</v>
      </c>
      <c r="D38" t="s">
        <v>43</v>
      </c>
      <c r="E38" t="str">
        <f t="shared" si="0"/>
        <v xml:space="preserve"> 'GN.GC-NS43 '</v>
      </c>
      <c r="F38" t="s">
        <v>44</v>
      </c>
      <c r="G38" t="s">
        <v>45</v>
      </c>
      <c r="H38">
        <v>37</v>
      </c>
      <c r="I38" t="str">
        <f t="shared" si="1"/>
        <v>when 'GN.GC-NS43 'then 37</v>
      </c>
      <c r="J38" t="str">
        <f t="shared" si="2"/>
        <v>f</v>
      </c>
      <c r="K38">
        <v>27562</v>
      </c>
      <c r="L38" t="s">
        <v>37</v>
      </c>
      <c r="M38" t="s">
        <v>86</v>
      </c>
      <c r="N38" s="4" t="str">
        <f t="shared" si="3"/>
        <v>27562,</v>
      </c>
    </row>
    <row r="39" spans="2:14" ht="15.75" thickBot="1" x14ac:dyDescent="0.3">
      <c r="B39" s="3" t="s">
        <v>37</v>
      </c>
      <c r="C39" t="s">
        <v>42</v>
      </c>
      <c r="D39" t="s">
        <v>43</v>
      </c>
      <c r="E39" t="str">
        <f t="shared" si="0"/>
        <v xml:space="preserve"> 'GN.GS-N6 '</v>
      </c>
      <c r="F39" t="s">
        <v>44</v>
      </c>
      <c r="G39" t="s">
        <v>45</v>
      </c>
      <c r="H39">
        <v>38</v>
      </c>
      <c r="I39" t="str">
        <f t="shared" si="1"/>
        <v>when 'GN.GS-N6 'then 38</v>
      </c>
      <c r="J39" t="str">
        <f t="shared" si="2"/>
        <v>f</v>
      </c>
      <c r="K39">
        <v>27563</v>
      </c>
      <c r="L39" t="s">
        <v>38</v>
      </c>
      <c r="M39" t="s">
        <v>87</v>
      </c>
      <c r="N39" s="4" t="str">
        <f t="shared" si="3"/>
        <v>27563,</v>
      </c>
    </row>
    <row r="40" spans="2:14" ht="15.75" thickBot="1" x14ac:dyDescent="0.3">
      <c r="B40" s="3" t="s">
        <v>38</v>
      </c>
      <c r="C40" t="s">
        <v>42</v>
      </c>
      <c r="D40" t="s">
        <v>43</v>
      </c>
      <c r="E40" t="str">
        <f t="shared" si="0"/>
        <v xml:space="preserve"> 'GN.GPV-17 '</v>
      </c>
      <c r="F40" t="s">
        <v>44</v>
      </c>
      <c r="G40" t="s">
        <v>45</v>
      </c>
      <c r="H40">
        <v>39</v>
      </c>
      <c r="I40" t="str">
        <f t="shared" si="1"/>
        <v>when 'GN.GPV-17 'then 39</v>
      </c>
      <c r="J40" t="str">
        <f t="shared" si="2"/>
        <v>f</v>
      </c>
      <c r="K40">
        <v>27509</v>
      </c>
      <c r="L40" t="s">
        <v>39</v>
      </c>
      <c r="M40" t="s">
        <v>88</v>
      </c>
      <c r="N40" s="4" t="str">
        <f t="shared" si="3"/>
        <v>27509,</v>
      </c>
    </row>
    <row r="41" spans="2:14" ht="15.75" thickBot="1" x14ac:dyDescent="0.3">
      <c r="B41" s="3" t="s">
        <v>39</v>
      </c>
      <c r="C41" t="s">
        <v>42</v>
      </c>
      <c r="D41" t="s">
        <v>43</v>
      </c>
      <c r="E41" t="str">
        <f t="shared" si="0"/>
        <v xml:space="preserve"> 'GB.GWS-54A '</v>
      </c>
      <c r="F41" t="s">
        <v>44</v>
      </c>
      <c r="G41" t="s">
        <v>45</v>
      </c>
      <c r="H41">
        <v>40</v>
      </c>
      <c r="I41" t="str">
        <f t="shared" si="1"/>
        <v>when 'GB.GWS-54A 'then 40</v>
      </c>
      <c r="J41" t="str">
        <f t="shared" si="2"/>
        <v>f</v>
      </c>
      <c r="K41">
        <v>1227</v>
      </c>
      <c r="L41" t="s">
        <v>40</v>
      </c>
      <c r="M41" t="s">
        <v>89</v>
      </c>
      <c r="N41" s="4" t="str">
        <f t="shared" si="3"/>
        <v>1227,</v>
      </c>
    </row>
    <row r="42" spans="2:14" ht="15.75" thickBot="1" x14ac:dyDescent="0.3">
      <c r="B42" s="3" t="s">
        <v>40</v>
      </c>
      <c r="C42" t="s">
        <v>42</v>
      </c>
      <c r="D42" t="s">
        <v>43</v>
      </c>
      <c r="E42" t="str">
        <f t="shared" si="0"/>
        <v xml:space="preserve"> 'GB.GT90370 '</v>
      </c>
      <c r="F42" t="s">
        <v>44</v>
      </c>
      <c r="G42" t="s">
        <v>45</v>
      </c>
      <c r="H42">
        <v>41</v>
      </c>
      <c r="I42" t="str">
        <f t="shared" si="1"/>
        <v>when 'GB.GT90370 'then 41</v>
      </c>
      <c r="J42" t="str">
        <f t="shared" si="2"/>
        <v>f</v>
      </c>
      <c r="K42">
        <v>20673</v>
      </c>
      <c r="L42" t="s">
        <v>41</v>
      </c>
      <c r="M42" t="s">
        <v>90</v>
      </c>
      <c r="N42" s="4" t="str">
        <f t="shared" si="3"/>
        <v>20673,</v>
      </c>
    </row>
    <row r="43" spans="2:14" ht="15.75" thickBot="1" x14ac:dyDescent="0.3">
      <c r="B43" s="3" t="s">
        <v>41</v>
      </c>
      <c r="C43" t="s">
        <v>42</v>
      </c>
      <c r="D43" t="s">
        <v>43</v>
      </c>
      <c r="E43" t="str">
        <f t="shared" si="0"/>
        <v xml:space="preserve"> 'GB.GTB0020 '</v>
      </c>
      <c r="F43" t="s">
        <v>44</v>
      </c>
      <c r="G43" t="s">
        <v>45</v>
      </c>
      <c r="H43">
        <v>42</v>
      </c>
      <c r="I43" t="str">
        <f t="shared" si="1"/>
        <v>when 'GB.GTB0020 'then 42</v>
      </c>
      <c r="J43" t="str">
        <f t="shared" si="2"/>
        <v>v</v>
      </c>
      <c r="K43">
        <v>35722</v>
      </c>
      <c r="L43" t="s">
        <v>41</v>
      </c>
      <c r="M43" t="s">
        <v>49</v>
      </c>
      <c r="N43" s="4" t="str">
        <f t="shared" si="3"/>
        <v>35722,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EF4DF-E8B4-4C8B-A37C-34CECEA9E6CA}">
  <dimension ref="A1:F32"/>
  <sheetViews>
    <sheetView workbookViewId="0">
      <selection activeCell="C7" sqref="C7"/>
    </sheetView>
  </sheetViews>
  <sheetFormatPr baseColWidth="10" defaultRowHeight="15" x14ac:dyDescent="0.25"/>
  <cols>
    <col min="2" max="2" width="8.7109375" customWidth="1"/>
    <col min="3" max="3" width="23.140625" customWidth="1"/>
  </cols>
  <sheetData>
    <row r="1" spans="1:6" x14ac:dyDescent="0.25">
      <c r="A1" t="s">
        <v>91</v>
      </c>
      <c r="B1" t="s">
        <v>92</v>
      </c>
      <c r="C1" t="s">
        <v>48</v>
      </c>
      <c r="D1" t="s">
        <v>93</v>
      </c>
    </row>
    <row r="2" spans="1:6" x14ac:dyDescent="0.25">
      <c r="A2">
        <v>344289</v>
      </c>
      <c r="B2">
        <v>6</v>
      </c>
      <c r="C2" t="s">
        <v>94</v>
      </c>
      <c r="D2">
        <v>27123</v>
      </c>
      <c r="E2" t="s">
        <v>42</v>
      </c>
      <c r="F2" t="str">
        <f>A2&amp;E2</f>
        <v>344289,</v>
      </c>
    </row>
    <row r="3" spans="1:6" x14ac:dyDescent="0.25">
      <c r="A3">
        <v>344291</v>
      </c>
      <c r="B3">
        <v>6</v>
      </c>
      <c r="C3" t="s">
        <v>94</v>
      </c>
      <c r="D3">
        <v>27159</v>
      </c>
      <c r="E3" t="s">
        <v>42</v>
      </c>
      <c r="F3" t="str">
        <f t="shared" ref="F3:F32" si="0">A3&amp;E3</f>
        <v>344291,</v>
      </c>
    </row>
    <row r="4" spans="1:6" x14ac:dyDescent="0.25">
      <c r="A4">
        <v>344769</v>
      </c>
      <c r="B4">
        <v>6</v>
      </c>
      <c r="C4" t="s">
        <v>94</v>
      </c>
      <c r="D4">
        <v>27550</v>
      </c>
      <c r="E4" t="s">
        <v>42</v>
      </c>
      <c r="F4" t="str">
        <f t="shared" si="0"/>
        <v>344769,</v>
      </c>
    </row>
    <row r="5" spans="1:6" x14ac:dyDescent="0.25">
      <c r="A5">
        <v>344768</v>
      </c>
      <c r="B5">
        <v>6</v>
      </c>
      <c r="C5" t="s">
        <v>94</v>
      </c>
      <c r="D5">
        <v>27552</v>
      </c>
      <c r="E5" t="s">
        <v>42</v>
      </c>
      <c r="F5" t="str">
        <f t="shared" si="0"/>
        <v>344768,</v>
      </c>
    </row>
    <row r="6" spans="1:6" x14ac:dyDescent="0.25">
      <c r="A6">
        <v>344767</v>
      </c>
      <c r="B6">
        <v>6</v>
      </c>
      <c r="C6" t="s">
        <v>94</v>
      </c>
      <c r="D6">
        <v>27554</v>
      </c>
      <c r="E6" t="s">
        <v>42</v>
      </c>
      <c r="F6" t="str">
        <f t="shared" si="0"/>
        <v>344767,</v>
      </c>
    </row>
    <row r="7" spans="1:6" x14ac:dyDescent="0.25">
      <c r="A7">
        <v>344766</v>
      </c>
      <c r="B7">
        <v>6</v>
      </c>
      <c r="C7" t="s">
        <v>94</v>
      </c>
      <c r="D7">
        <v>27556</v>
      </c>
      <c r="E7" t="s">
        <v>42</v>
      </c>
      <c r="F7" t="str">
        <f t="shared" si="0"/>
        <v>344766,</v>
      </c>
    </row>
    <row r="8" spans="1:6" x14ac:dyDescent="0.25">
      <c r="A8">
        <v>344762</v>
      </c>
      <c r="B8">
        <v>6</v>
      </c>
      <c r="C8" t="s">
        <v>94</v>
      </c>
      <c r="D8">
        <v>27563</v>
      </c>
      <c r="E8" t="s">
        <v>42</v>
      </c>
      <c r="F8" t="str">
        <f t="shared" si="0"/>
        <v>344762,</v>
      </c>
    </row>
    <row r="9" spans="1:6" x14ac:dyDescent="0.25">
      <c r="A9">
        <v>344763</v>
      </c>
      <c r="B9">
        <v>7</v>
      </c>
      <c r="C9" t="s">
        <v>95</v>
      </c>
      <c r="D9">
        <v>27563</v>
      </c>
      <c r="E9" t="s">
        <v>42</v>
      </c>
      <c r="F9" t="str">
        <f t="shared" si="0"/>
        <v>344763,</v>
      </c>
    </row>
    <row r="10" spans="1:6" x14ac:dyDescent="0.25">
      <c r="A10">
        <v>344302</v>
      </c>
      <c r="B10">
        <v>6</v>
      </c>
      <c r="C10" t="s">
        <v>94</v>
      </c>
      <c r="D10">
        <v>27590</v>
      </c>
      <c r="E10" t="s">
        <v>42</v>
      </c>
      <c r="F10" t="str">
        <f t="shared" si="0"/>
        <v>344302,</v>
      </c>
    </row>
    <row r="11" spans="1:6" x14ac:dyDescent="0.25">
      <c r="A11">
        <v>344312</v>
      </c>
      <c r="B11">
        <v>6</v>
      </c>
      <c r="C11" t="s">
        <v>94</v>
      </c>
      <c r="D11">
        <v>27646</v>
      </c>
      <c r="E11" t="s">
        <v>42</v>
      </c>
      <c r="F11" t="str">
        <f t="shared" si="0"/>
        <v>344312,</v>
      </c>
    </row>
    <row r="12" spans="1:6" x14ac:dyDescent="0.25">
      <c r="A12">
        <v>344313</v>
      </c>
      <c r="B12">
        <v>6</v>
      </c>
      <c r="C12" t="s">
        <v>94</v>
      </c>
      <c r="D12">
        <v>27647</v>
      </c>
      <c r="E12" t="s">
        <v>42</v>
      </c>
      <c r="F12" t="str">
        <f t="shared" si="0"/>
        <v>344313,</v>
      </c>
    </row>
    <row r="13" spans="1:6" x14ac:dyDescent="0.25">
      <c r="A13">
        <v>344317</v>
      </c>
      <c r="B13">
        <v>6</v>
      </c>
      <c r="C13" t="s">
        <v>94</v>
      </c>
      <c r="D13">
        <v>27651</v>
      </c>
      <c r="E13" t="s">
        <v>42</v>
      </c>
      <c r="F13" t="str">
        <f t="shared" si="0"/>
        <v>344317,</v>
      </c>
    </row>
    <row r="14" spans="1:6" x14ac:dyDescent="0.25">
      <c r="A14">
        <v>344318</v>
      </c>
      <c r="B14">
        <v>6</v>
      </c>
      <c r="C14" t="s">
        <v>94</v>
      </c>
      <c r="D14">
        <v>27652</v>
      </c>
      <c r="E14" t="s">
        <v>42</v>
      </c>
      <c r="F14" t="str">
        <f t="shared" si="0"/>
        <v>344318,</v>
      </c>
    </row>
    <row r="15" spans="1:6" x14ac:dyDescent="0.25">
      <c r="A15">
        <v>344319</v>
      </c>
      <c r="B15">
        <v>6</v>
      </c>
      <c r="C15" t="s">
        <v>94</v>
      </c>
      <c r="D15">
        <v>27653</v>
      </c>
      <c r="E15" t="s">
        <v>42</v>
      </c>
      <c r="F15" t="str">
        <f t="shared" si="0"/>
        <v>344319,</v>
      </c>
    </row>
    <row r="16" spans="1:6" x14ac:dyDescent="0.25">
      <c r="A16">
        <v>344322</v>
      </c>
      <c r="B16">
        <v>6</v>
      </c>
      <c r="C16" t="s">
        <v>94</v>
      </c>
      <c r="D16">
        <v>27656</v>
      </c>
      <c r="E16" t="s">
        <v>42</v>
      </c>
      <c r="F16" t="str">
        <f t="shared" si="0"/>
        <v>344322,</v>
      </c>
    </row>
    <row r="17" spans="1:6" x14ac:dyDescent="0.25">
      <c r="A17">
        <v>344327</v>
      </c>
      <c r="B17">
        <v>6</v>
      </c>
      <c r="C17" t="s">
        <v>94</v>
      </c>
      <c r="D17">
        <v>27661</v>
      </c>
      <c r="E17" t="s">
        <v>42</v>
      </c>
      <c r="F17" t="str">
        <f t="shared" si="0"/>
        <v>344327,</v>
      </c>
    </row>
    <row r="18" spans="1:6" x14ac:dyDescent="0.25">
      <c r="A18">
        <v>344328</v>
      </c>
      <c r="B18">
        <v>6</v>
      </c>
      <c r="C18" t="s">
        <v>94</v>
      </c>
      <c r="D18">
        <v>27662</v>
      </c>
      <c r="E18" t="s">
        <v>42</v>
      </c>
      <c r="F18" t="str">
        <f t="shared" si="0"/>
        <v>344328,</v>
      </c>
    </row>
    <row r="19" spans="1:6" x14ac:dyDescent="0.25">
      <c r="A19">
        <v>344330</v>
      </c>
      <c r="B19">
        <v>6</v>
      </c>
      <c r="C19" t="s">
        <v>94</v>
      </c>
      <c r="D19">
        <v>27664</v>
      </c>
      <c r="E19" t="s">
        <v>42</v>
      </c>
      <c r="F19" t="str">
        <f t="shared" si="0"/>
        <v>344330,</v>
      </c>
    </row>
    <row r="20" spans="1:6" x14ac:dyDescent="0.25">
      <c r="A20">
        <v>344333</v>
      </c>
      <c r="B20">
        <v>6</v>
      </c>
      <c r="C20" t="s">
        <v>94</v>
      </c>
      <c r="D20">
        <v>27743</v>
      </c>
      <c r="E20" t="s">
        <v>42</v>
      </c>
      <c r="F20" t="str">
        <f t="shared" si="0"/>
        <v>344333,</v>
      </c>
    </row>
    <row r="21" spans="1:6" x14ac:dyDescent="0.25">
      <c r="A21">
        <v>344334</v>
      </c>
      <c r="B21">
        <v>6</v>
      </c>
      <c r="C21" t="s">
        <v>94</v>
      </c>
      <c r="D21">
        <v>27744</v>
      </c>
      <c r="E21" t="s">
        <v>42</v>
      </c>
      <c r="F21" t="str">
        <f t="shared" si="0"/>
        <v>344334,</v>
      </c>
    </row>
    <row r="22" spans="1:6" x14ac:dyDescent="0.25">
      <c r="A22">
        <v>344336</v>
      </c>
      <c r="B22">
        <v>6</v>
      </c>
      <c r="C22" t="s">
        <v>94</v>
      </c>
      <c r="D22">
        <v>27746</v>
      </c>
      <c r="E22" t="s">
        <v>42</v>
      </c>
      <c r="F22" t="str">
        <f t="shared" si="0"/>
        <v>344336,</v>
      </c>
    </row>
    <row r="23" spans="1:6" x14ac:dyDescent="0.25">
      <c r="A23">
        <v>344338</v>
      </c>
      <c r="B23">
        <v>6</v>
      </c>
      <c r="C23" t="s">
        <v>94</v>
      </c>
      <c r="D23">
        <v>27748</v>
      </c>
      <c r="E23" t="s">
        <v>42</v>
      </c>
      <c r="F23" t="str">
        <f t="shared" si="0"/>
        <v>344338,</v>
      </c>
    </row>
    <row r="24" spans="1:6" x14ac:dyDescent="0.25">
      <c r="A24">
        <v>344339</v>
      </c>
      <c r="B24">
        <v>6</v>
      </c>
      <c r="C24" t="s">
        <v>94</v>
      </c>
      <c r="D24">
        <v>27749</v>
      </c>
      <c r="E24" t="s">
        <v>42</v>
      </c>
      <c r="F24" t="str">
        <f t="shared" si="0"/>
        <v>344339,</v>
      </c>
    </row>
    <row r="25" spans="1:6" x14ac:dyDescent="0.25">
      <c r="A25">
        <v>344341</v>
      </c>
      <c r="B25">
        <v>6</v>
      </c>
      <c r="C25" t="s">
        <v>94</v>
      </c>
      <c r="D25">
        <v>27751</v>
      </c>
      <c r="E25" t="s">
        <v>42</v>
      </c>
      <c r="F25" t="str">
        <f t="shared" si="0"/>
        <v>344341,</v>
      </c>
    </row>
    <row r="26" spans="1:6" x14ac:dyDescent="0.25">
      <c r="A26">
        <v>344342</v>
      </c>
      <c r="B26">
        <v>6</v>
      </c>
      <c r="C26" t="s">
        <v>94</v>
      </c>
      <c r="D26">
        <v>27752</v>
      </c>
      <c r="E26" t="s">
        <v>42</v>
      </c>
      <c r="F26" t="str">
        <f t="shared" si="0"/>
        <v>344342,</v>
      </c>
    </row>
    <row r="27" spans="1:6" x14ac:dyDescent="0.25">
      <c r="A27">
        <v>344343</v>
      </c>
      <c r="B27">
        <v>6</v>
      </c>
      <c r="C27" t="s">
        <v>94</v>
      </c>
      <c r="D27">
        <v>27753</v>
      </c>
      <c r="E27" t="s">
        <v>42</v>
      </c>
      <c r="F27" t="str">
        <f t="shared" si="0"/>
        <v>344343,</v>
      </c>
    </row>
    <row r="28" spans="1:6" x14ac:dyDescent="0.25">
      <c r="A28">
        <v>344344</v>
      </c>
      <c r="B28">
        <v>6</v>
      </c>
      <c r="C28" t="s">
        <v>94</v>
      </c>
      <c r="D28">
        <v>27754</v>
      </c>
      <c r="E28" t="s">
        <v>42</v>
      </c>
      <c r="F28" t="str">
        <f t="shared" si="0"/>
        <v>344344,</v>
      </c>
    </row>
    <row r="29" spans="1:6" x14ac:dyDescent="0.25">
      <c r="A29">
        <v>344345</v>
      </c>
      <c r="B29">
        <v>6</v>
      </c>
      <c r="C29" t="s">
        <v>94</v>
      </c>
      <c r="D29">
        <v>27755</v>
      </c>
      <c r="E29" t="s">
        <v>42</v>
      </c>
      <c r="F29" t="str">
        <f t="shared" si="0"/>
        <v>344345,</v>
      </c>
    </row>
    <row r="30" spans="1:6" x14ac:dyDescent="0.25">
      <c r="A30">
        <v>344346</v>
      </c>
      <c r="B30">
        <v>6</v>
      </c>
      <c r="C30" t="s">
        <v>94</v>
      </c>
      <c r="D30">
        <v>27765</v>
      </c>
      <c r="E30" t="s">
        <v>42</v>
      </c>
      <c r="F30" t="str">
        <f t="shared" si="0"/>
        <v>344346,</v>
      </c>
    </row>
    <row r="31" spans="1:6" x14ac:dyDescent="0.25">
      <c r="A31">
        <v>344347</v>
      </c>
      <c r="B31">
        <v>6</v>
      </c>
      <c r="C31" t="s">
        <v>94</v>
      </c>
      <c r="D31">
        <v>27766</v>
      </c>
      <c r="E31" t="s">
        <v>42</v>
      </c>
      <c r="F31" t="str">
        <f t="shared" si="0"/>
        <v>344347,</v>
      </c>
    </row>
    <row r="32" spans="1:6" x14ac:dyDescent="0.25">
      <c r="A32">
        <v>344348</v>
      </c>
      <c r="B32">
        <v>6</v>
      </c>
      <c r="C32" t="s">
        <v>94</v>
      </c>
      <c r="D32">
        <v>27767</v>
      </c>
      <c r="E32" t="s">
        <v>42</v>
      </c>
      <c r="F32" t="str">
        <f t="shared" si="0"/>
        <v>344348,</v>
      </c>
    </row>
  </sheetData>
  <autoFilter ref="A1:D32" xr:uid="{8A5EF4DF-E8B4-4C8B-A37C-34CECEA9E6CA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84609-4A33-493D-AC3E-6F80E0EA5EC9}">
  <dimension ref="A1:J31"/>
  <sheetViews>
    <sheetView workbookViewId="0">
      <selection activeCell="J2" sqref="J2"/>
    </sheetView>
  </sheetViews>
  <sheetFormatPr baseColWidth="10" defaultRowHeight="15" x14ac:dyDescent="0.25"/>
  <cols>
    <col min="2" max="2" width="22.85546875" customWidth="1"/>
  </cols>
  <sheetData>
    <row r="1" spans="1:10" x14ac:dyDescent="0.25">
      <c r="A1" t="s">
        <v>46</v>
      </c>
      <c r="B1" t="s">
        <v>96</v>
      </c>
    </row>
    <row r="2" spans="1:10" x14ac:dyDescent="0.25">
      <c r="A2">
        <v>353926</v>
      </c>
      <c r="B2">
        <v>344763</v>
      </c>
      <c r="C2" t="s">
        <v>42</v>
      </c>
      <c r="D2" t="s">
        <v>43</v>
      </c>
      <c r="E2" s="5" t="s">
        <v>101</v>
      </c>
      <c r="F2" t="str">
        <f>D2&amp;E2</f>
        <v xml:space="preserve"> '40.15'</v>
      </c>
      <c r="G2" t="s">
        <v>98</v>
      </c>
      <c r="H2" t="s">
        <v>100</v>
      </c>
      <c r="I2" t="s">
        <v>97</v>
      </c>
      <c r="J2" t="str">
        <f>G2&amp;F2&amp;C2&amp;H2&amp;I2&amp;A2</f>
        <v>update Escala set MargenNegociacionPorcentualA= '40.15',MargenNegociacionPorcentualB='0.00'where IDUnidadItemListaPrecios=353926</v>
      </c>
    </row>
    <row r="3" spans="1:10" x14ac:dyDescent="0.25">
      <c r="C3" t="s">
        <v>42</v>
      </c>
      <c r="D3" t="s">
        <v>43</v>
      </c>
      <c r="E3" s="5" t="s">
        <v>99</v>
      </c>
      <c r="F3" t="str">
        <f t="shared" ref="F3:F31" si="0">D3&amp;E3</f>
        <v xml:space="preserve"> '38.44'</v>
      </c>
      <c r="G3" t="s">
        <v>98</v>
      </c>
      <c r="H3" t="s">
        <v>100</v>
      </c>
      <c r="I3" t="s">
        <v>97</v>
      </c>
      <c r="J3" t="str">
        <f t="shared" ref="J3:J31" si="1">G3&amp;F3&amp;C3&amp;H3&amp;I3&amp;A3</f>
        <v>update Escala set MargenNegociacionPorcentualA= '38.44',MargenNegociacionPorcentualB='0.00'where IDUnidadItemListaPrecios=</v>
      </c>
    </row>
    <row r="4" spans="1:10" x14ac:dyDescent="0.25">
      <c r="C4" t="s">
        <v>42</v>
      </c>
      <c r="D4" t="s">
        <v>43</v>
      </c>
      <c r="E4" s="5" t="s">
        <v>99</v>
      </c>
      <c r="F4" t="str">
        <f t="shared" si="0"/>
        <v xml:space="preserve"> '38.44'</v>
      </c>
      <c r="G4" t="s">
        <v>98</v>
      </c>
      <c r="H4" t="s">
        <v>100</v>
      </c>
      <c r="I4" t="s">
        <v>97</v>
      </c>
      <c r="J4" t="str">
        <f t="shared" si="1"/>
        <v>update Escala set MargenNegociacionPorcentualA= '38.44',MargenNegociacionPorcentualB='0.00'where IDUnidadItemListaPrecios=</v>
      </c>
    </row>
    <row r="5" spans="1:10" x14ac:dyDescent="0.25">
      <c r="C5" t="s">
        <v>42</v>
      </c>
      <c r="D5" t="s">
        <v>43</v>
      </c>
      <c r="E5" s="5" t="s">
        <v>99</v>
      </c>
      <c r="F5" t="str">
        <f t="shared" si="0"/>
        <v xml:space="preserve"> '38.44'</v>
      </c>
      <c r="G5" t="s">
        <v>98</v>
      </c>
      <c r="H5" t="s">
        <v>100</v>
      </c>
      <c r="I5" t="s">
        <v>97</v>
      </c>
      <c r="J5" t="str">
        <f t="shared" si="1"/>
        <v>update Escala set MargenNegociacionPorcentualA= '38.44',MargenNegociacionPorcentualB='0.00'where IDUnidadItemListaPrecios=</v>
      </c>
    </row>
    <row r="6" spans="1:10" x14ac:dyDescent="0.25">
      <c r="C6" t="s">
        <v>42</v>
      </c>
      <c r="D6" t="s">
        <v>43</v>
      </c>
      <c r="E6" s="5" t="s">
        <v>99</v>
      </c>
      <c r="F6" t="str">
        <f t="shared" si="0"/>
        <v xml:space="preserve"> '38.44'</v>
      </c>
      <c r="G6" t="s">
        <v>98</v>
      </c>
      <c r="H6" t="s">
        <v>100</v>
      </c>
      <c r="I6" t="s">
        <v>97</v>
      </c>
      <c r="J6" t="str">
        <f t="shared" si="1"/>
        <v>update Escala set MargenNegociacionPorcentualA= '38.44',MargenNegociacionPorcentualB='0.00'where IDUnidadItemListaPrecios=</v>
      </c>
    </row>
    <row r="7" spans="1:10" x14ac:dyDescent="0.25">
      <c r="C7" t="s">
        <v>42</v>
      </c>
      <c r="D7" t="s">
        <v>43</v>
      </c>
      <c r="E7" s="5" t="s">
        <v>99</v>
      </c>
      <c r="F7" t="str">
        <f t="shared" si="0"/>
        <v xml:space="preserve"> '38.44'</v>
      </c>
      <c r="G7" t="s">
        <v>98</v>
      </c>
      <c r="H7" t="s">
        <v>100</v>
      </c>
      <c r="I7" t="s">
        <v>97</v>
      </c>
      <c r="J7" t="str">
        <f t="shared" si="1"/>
        <v>update Escala set MargenNegociacionPorcentualA= '38.44',MargenNegociacionPorcentualB='0.00'where IDUnidadItemListaPrecios=</v>
      </c>
    </row>
    <row r="8" spans="1:10" x14ac:dyDescent="0.25">
      <c r="C8" t="s">
        <v>42</v>
      </c>
      <c r="D8" t="s">
        <v>43</v>
      </c>
      <c r="E8" s="5" t="s">
        <v>99</v>
      </c>
      <c r="F8" t="str">
        <f t="shared" si="0"/>
        <v xml:space="preserve"> '38.44'</v>
      </c>
      <c r="G8" t="s">
        <v>98</v>
      </c>
      <c r="H8" t="s">
        <v>100</v>
      </c>
      <c r="I8" t="s">
        <v>97</v>
      </c>
      <c r="J8" t="str">
        <f t="shared" si="1"/>
        <v>update Escala set MargenNegociacionPorcentualA= '38.44',MargenNegociacionPorcentualB='0.00'where IDUnidadItemListaPrecios=</v>
      </c>
    </row>
    <row r="9" spans="1:10" x14ac:dyDescent="0.25">
      <c r="C9" t="s">
        <v>42</v>
      </c>
      <c r="D9" t="s">
        <v>43</v>
      </c>
      <c r="E9" s="5" t="s">
        <v>99</v>
      </c>
      <c r="F9" t="str">
        <f t="shared" si="0"/>
        <v xml:space="preserve"> '38.44'</v>
      </c>
      <c r="G9" t="s">
        <v>98</v>
      </c>
      <c r="H9" t="s">
        <v>100</v>
      </c>
      <c r="I9" t="s">
        <v>97</v>
      </c>
      <c r="J9" t="str">
        <f t="shared" si="1"/>
        <v>update Escala set MargenNegociacionPorcentualA= '38.44',MargenNegociacionPorcentualB='0.00'where IDUnidadItemListaPrecios=</v>
      </c>
    </row>
    <row r="10" spans="1:10" x14ac:dyDescent="0.25">
      <c r="C10" t="s">
        <v>42</v>
      </c>
      <c r="D10" t="s">
        <v>43</v>
      </c>
      <c r="E10" s="5" t="s">
        <v>99</v>
      </c>
      <c r="F10" t="str">
        <f t="shared" si="0"/>
        <v xml:space="preserve"> '38.44'</v>
      </c>
      <c r="G10" t="s">
        <v>98</v>
      </c>
      <c r="H10" t="s">
        <v>100</v>
      </c>
      <c r="I10" t="s">
        <v>97</v>
      </c>
      <c r="J10" t="str">
        <f t="shared" si="1"/>
        <v>update Escala set MargenNegociacionPorcentualA= '38.44',MargenNegociacionPorcentualB='0.00'where IDUnidadItemListaPrecios=</v>
      </c>
    </row>
    <row r="11" spans="1:10" x14ac:dyDescent="0.25">
      <c r="C11" t="s">
        <v>42</v>
      </c>
      <c r="D11" t="s">
        <v>43</v>
      </c>
      <c r="E11" s="5" t="s">
        <v>99</v>
      </c>
      <c r="F11" t="str">
        <f t="shared" si="0"/>
        <v xml:space="preserve"> '38.44'</v>
      </c>
      <c r="G11" t="s">
        <v>98</v>
      </c>
      <c r="H11" t="s">
        <v>100</v>
      </c>
      <c r="I11" t="s">
        <v>97</v>
      </c>
      <c r="J11" t="str">
        <f t="shared" si="1"/>
        <v>update Escala set MargenNegociacionPorcentualA= '38.44',MargenNegociacionPorcentualB='0.00'where IDUnidadItemListaPrecios=</v>
      </c>
    </row>
    <row r="12" spans="1:10" x14ac:dyDescent="0.25">
      <c r="C12" t="s">
        <v>42</v>
      </c>
      <c r="D12" t="s">
        <v>43</v>
      </c>
      <c r="E12" s="5" t="s">
        <v>99</v>
      </c>
      <c r="F12" t="str">
        <f t="shared" si="0"/>
        <v xml:space="preserve"> '38.44'</v>
      </c>
      <c r="G12" t="s">
        <v>98</v>
      </c>
      <c r="H12" t="s">
        <v>100</v>
      </c>
      <c r="I12" t="s">
        <v>97</v>
      </c>
      <c r="J12" t="str">
        <f t="shared" si="1"/>
        <v>update Escala set MargenNegociacionPorcentualA= '38.44',MargenNegociacionPorcentualB='0.00'where IDUnidadItemListaPrecios=</v>
      </c>
    </row>
    <row r="13" spans="1:10" x14ac:dyDescent="0.25">
      <c r="C13" t="s">
        <v>42</v>
      </c>
      <c r="D13" t="s">
        <v>43</v>
      </c>
      <c r="E13" s="5" t="s">
        <v>99</v>
      </c>
      <c r="F13" t="str">
        <f t="shared" si="0"/>
        <v xml:space="preserve"> '38.44'</v>
      </c>
      <c r="G13" t="s">
        <v>98</v>
      </c>
      <c r="H13" t="s">
        <v>100</v>
      </c>
      <c r="I13" t="s">
        <v>97</v>
      </c>
      <c r="J13" t="str">
        <f t="shared" si="1"/>
        <v>update Escala set MargenNegociacionPorcentualA= '38.44',MargenNegociacionPorcentualB='0.00'where IDUnidadItemListaPrecios=</v>
      </c>
    </row>
    <row r="14" spans="1:10" x14ac:dyDescent="0.25">
      <c r="C14" t="s">
        <v>42</v>
      </c>
      <c r="D14" t="s">
        <v>43</v>
      </c>
      <c r="E14" s="5" t="s">
        <v>99</v>
      </c>
      <c r="F14" t="str">
        <f t="shared" si="0"/>
        <v xml:space="preserve"> '38.44'</v>
      </c>
      <c r="G14" t="s">
        <v>98</v>
      </c>
      <c r="H14" t="s">
        <v>100</v>
      </c>
      <c r="I14" t="s">
        <v>97</v>
      </c>
      <c r="J14" t="str">
        <f t="shared" si="1"/>
        <v>update Escala set MargenNegociacionPorcentualA= '38.44',MargenNegociacionPorcentualB='0.00'where IDUnidadItemListaPrecios=</v>
      </c>
    </row>
    <row r="15" spans="1:10" x14ac:dyDescent="0.25">
      <c r="C15" t="s">
        <v>42</v>
      </c>
      <c r="D15" t="s">
        <v>43</v>
      </c>
      <c r="E15" s="5" t="s">
        <v>99</v>
      </c>
      <c r="F15" t="str">
        <f t="shared" si="0"/>
        <v xml:space="preserve"> '38.44'</v>
      </c>
      <c r="G15" t="s">
        <v>98</v>
      </c>
      <c r="H15" t="s">
        <v>100</v>
      </c>
      <c r="I15" t="s">
        <v>97</v>
      </c>
      <c r="J15" t="str">
        <f t="shared" si="1"/>
        <v>update Escala set MargenNegociacionPorcentualA= '38.44',MargenNegociacionPorcentualB='0.00'where IDUnidadItemListaPrecios=</v>
      </c>
    </row>
    <row r="16" spans="1:10" x14ac:dyDescent="0.25">
      <c r="C16" t="s">
        <v>42</v>
      </c>
      <c r="D16" t="s">
        <v>43</v>
      </c>
      <c r="E16" s="5" t="s">
        <v>99</v>
      </c>
      <c r="F16" t="str">
        <f t="shared" si="0"/>
        <v xml:space="preserve"> '38.44'</v>
      </c>
      <c r="G16" t="s">
        <v>98</v>
      </c>
      <c r="H16" t="s">
        <v>100</v>
      </c>
      <c r="I16" t="s">
        <v>97</v>
      </c>
      <c r="J16" t="str">
        <f t="shared" si="1"/>
        <v>update Escala set MargenNegociacionPorcentualA= '38.44',MargenNegociacionPorcentualB='0.00'where IDUnidadItemListaPrecios=</v>
      </c>
    </row>
    <row r="17" spans="3:10" x14ac:dyDescent="0.25">
      <c r="C17" t="s">
        <v>42</v>
      </c>
      <c r="D17" t="s">
        <v>43</v>
      </c>
      <c r="E17" s="5" t="s">
        <v>99</v>
      </c>
      <c r="F17" t="str">
        <f t="shared" si="0"/>
        <v xml:space="preserve"> '38.44'</v>
      </c>
      <c r="G17" t="s">
        <v>98</v>
      </c>
      <c r="H17" t="s">
        <v>100</v>
      </c>
      <c r="I17" t="s">
        <v>97</v>
      </c>
      <c r="J17" t="str">
        <f t="shared" si="1"/>
        <v>update Escala set MargenNegociacionPorcentualA= '38.44',MargenNegociacionPorcentualB='0.00'where IDUnidadItemListaPrecios=</v>
      </c>
    </row>
    <row r="18" spans="3:10" x14ac:dyDescent="0.25">
      <c r="C18" t="s">
        <v>42</v>
      </c>
      <c r="D18" t="s">
        <v>43</v>
      </c>
      <c r="E18" s="5" t="s">
        <v>99</v>
      </c>
      <c r="F18" t="str">
        <f t="shared" si="0"/>
        <v xml:space="preserve"> '38.44'</v>
      </c>
      <c r="G18" t="s">
        <v>98</v>
      </c>
      <c r="H18" t="s">
        <v>100</v>
      </c>
      <c r="I18" t="s">
        <v>97</v>
      </c>
      <c r="J18" t="str">
        <f t="shared" si="1"/>
        <v>update Escala set MargenNegociacionPorcentualA= '38.44',MargenNegociacionPorcentualB='0.00'where IDUnidadItemListaPrecios=</v>
      </c>
    </row>
    <row r="19" spans="3:10" x14ac:dyDescent="0.25">
      <c r="C19" t="s">
        <v>42</v>
      </c>
      <c r="D19" t="s">
        <v>43</v>
      </c>
      <c r="E19" s="5" t="s">
        <v>99</v>
      </c>
      <c r="F19" t="str">
        <f t="shared" si="0"/>
        <v xml:space="preserve"> '38.44'</v>
      </c>
      <c r="G19" t="s">
        <v>98</v>
      </c>
      <c r="H19" t="s">
        <v>100</v>
      </c>
      <c r="I19" t="s">
        <v>97</v>
      </c>
      <c r="J19" t="str">
        <f t="shared" si="1"/>
        <v>update Escala set MargenNegociacionPorcentualA= '38.44',MargenNegociacionPorcentualB='0.00'where IDUnidadItemListaPrecios=</v>
      </c>
    </row>
    <row r="20" spans="3:10" x14ac:dyDescent="0.25">
      <c r="C20" t="s">
        <v>42</v>
      </c>
      <c r="D20" t="s">
        <v>43</v>
      </c>
      <c r="E20" s="5" t="s">
        <v>99</v>
      </c>
      <c r="F20" t="str">
        <f t="shared" si="0"/>
        <v xml:space="preserve"> '38.44'</v>
      </c>
      <c r="G20" t="s">
        <v>98</v>
      </c>
      <c r="H20" t="s">
        <v>100</v>
      </c>
      <c r="I20" t="s">
        <v>97</v>
      </c>
      <c r="J20" t="str">
        <f t="shared" si="1"/>
        <v>update Escala set MargenNegociacionPorcentualA= '38.44',MargenNegociacionPorcentualB='0.00'where IDUnidadItemListaPrecios=</v>
      </c>
    </row>
    <row r="21" spans="3:10" x14ac:dyDescent="0.25">
      <c r="C21" t="s">
        <v>42</v>
      </c>
      <c r="D21" t="s">
        <v>43</v>
      </c>
      <c r="E21" s="5" t="s">
        <v>99</v>
      </c>
      <c r="F21" t="str">
        <f t="shared" si="0"/>
        <v xml:space="preserve"> '38.44'</v>
      </c>
      <c r="G21" t="s">
        <v>98</v>
      </c>
      <c r="H21" t="s">
        <v>100</v>
      </c>
      <c r="I21" t="s">
        <v>97</v>
      </c>
      <c r="J21" t="str">
        <f t="shared" si="1"/>
        <v>update Escala set MargenNegociacionPorcentualA= '38.44',MargenNegociacionPorcentualB='0.00'where IDUnidadItemListaPrecios=</v>
      </c>
    </row>
    <row r="22" spans="3:10" x14ac:dyDescent="0.25">
      <c r="C22" t="s">
        <v>42</v>
      </c>
      <c r="D22" t="s">
        <v>43</v>
      </c>
      <c r="E22" s="5" t="s">
        <v>99</v>
      </c>
      <c r="F22" t="str">
        <f t="shared" si="0"/>
        <v xml:space="preserve"> '38.44'</v>
      </c>
      <c r="G22" t="s">
        <v>98</v>
      </c>
      <c r="H22" t="s">
        <v>100</v>
      </c>
      <c r="I22" t="s">
        <v>97</v>
      </c>
      <c r="J22" t="str">
        <f t="shared" si="1"/>
        <v>update Escala set MargenNegociacionPorcentualA= '38.44',MargenNegociacionPorcentualB='0.00'where IDUnidadItemListaPrecios=</v>
      </c>
    </row>
    <row r="23" spans="3:10" x14ac:dyDescent="0.25">
      <c r="C23" t="s">
        <v>42</v>
      </c>
      <c r="D23" t="s">
        <v>43</v>
      </c>
      <c r="E23" s="5" t="s">
        <v>99</v>
      </c>
      <c r="F23" t="str">
        <f t="shared" si="0"/>
        <v xml:space="preserve"> '38.44'</v>
      </c>
      <c r="G23" t="s">
        <v>98</v>
      </c>
      <c r="H23" t="s">
        <v>100</v>
      </c>
      <c r="I23" t="s">
        <v>97</v>
      </c>
      <c r="J23" t="str">
        <f t="shared" si="1"/>
        <v>update Escala set MargenNegociacionPorcentualA= '38.44',MargenNegociacionPorcentualB='0.00'where IDUnidadItemListaPrecios=</v>
      </c>
    </row>
    <row r="24" spans="3:10" x14ac:dyDescent="0.25">
      <c r="C24" t="s">
        <v>42</v>
      </c>
      <c r="D24" t="s">
        <v>43</v>
      </c>
      <c r="E24" s="5" t="s">
        <v>99</v>
      </c>
      <c r="F24" t="str">
        <f t="shared" si="0"/>
        <v xml:space="preserve"> '38.44'</v>
      </c>
      <c r="G24" t="s">
        <v>98</v>
      </c>
      <c r="H24" t="s">
        <v>100</v>
      </c>
      <c r="I24" t="s">
        <v>97</v>
      </c>
      <c r="J24" t="str">
        <f t="shared" si="1"/>
        <v>update Escala set MargenNegociacionPorcentualA= '38.44',MargenNegociacionPorcentualB='0.00'where IDUnidadItemListaPrecios=</v>
      </c>
    </row>
    <row r="25" spans="3:10" x14ac:dyDescent="0.25">
      <c r="C25" t="s">
        <v>42</v>
      </c>
      <c r="D25" t="s">
        <v>43</v>
      </c>
      <c r="E25" s="5" t="s">
        <v>99</v>
      </c>
      <c r="F25" t="str">
        <f t="shared" si="0"/>
        <v xml:space="preserve"> '38.44'</v>
      </c>
      <c r="G25" t="s">
        <v>98</v>
      </c>
      <c r="H25" t="s">
        <v>100</v>
      </c>
      <c r="I25" t="s">
        <v>97</v>
      </c>
      <c r="J25" t="str">
        <f t="shared" si="1"/>
        <v>update Escala set MargenNegociacionPorcentualA= '38.44',MargenNegociacionPorcentualB='0.00'where IDUnidadItemListaPrecios=</v>
      </c>
    </row>
    <row r="26" spans="3:10" x14ac:dyDescent="0.25">
      <c r="C26" t="s">
        <v>42</v>
      </c>
      <c r="D26" t="s">
        <v>43</v>
      </c>
      <c r="E26" s="5" t="s">
        <v>99</v>
      </c>
      <c r="F26" t="str">
        <f t="shared" si="0"/>
        <v xml:space="preserve"> '38.44'</v>
      </c>
      <c r="G26" t="s">
        <v>98</v>
      </c>
      <c r="H26" t="s">
        <v>100</v>
      </c>
      <c r="I26" t="s">
        <v>97</v>
      </c>
      <c r="J26" t="str">
        <f t="shared" si="1"/>
        <v>update Escala set MargenNegociacionPorcentualA= '38.44',MargenNegociacionPorcentualB='0.00'where IDUnidadItemListaPrecios=</v>
      </c>
    </row>
    <row r="27" spans="3:10" x14ac:dyDescent="0.25">
      <c r="C27" t="s">
        <v>42</v>
      </c>
      <c r="D27" t="s">
        <v>43</v>
      </c>
      <c r="E27" s="5" t="s">
        <v>99</v>
      </c>
      <c r="F27" t="str">
        <f t="shared" si="0"/>
        <v xml:space="preserve"> '38.44'</v>
      </c>
      <c r="G27" t="s">
        <v>98</v>
      </c>
      <c r="H27" t="s">
        <v>100</v>
      </c>
      <c r="I27" t="s">
        <v>97</v>
      </c>
      <c r="J27" t="str">
        <f t="shared" si="1"/>
        <v>update Escala set MargenNegociacionPorcentualA= '38.44',MargenNegociacionPorcentualB='0.00'where IDUnidadItemListaPrecios=</v>
      </c>
    </row>
    <row r="28" spans="3:10" x14ac:dyDescent="0.25">
      <c r="C28" t="s">
        <v>42</v>
      </c>
      <c r="D28" t="s">
        <v>43</v>
      </c>
      <c r="E28" s="5" t="s">
        <v>99</v>
      </c>
      <c r="F28" t="str">
        <f t="shared" si="0"/>
        <v xml:space="preserve"> '38.44'</v>
      </c>
      <c r="G28" t="s">
        <v>98</v>
      </c>
      <c r="H28" t="s">
        <v>100</v>
      </c>
      <c r="I28" t="s">
        <v>97</v>
      </c>
      <c r="J28" t="str">
        <f t="shared" si="1"/>
        <v>update Escala set MargenNegociacionPorcentualA= '38.44',MargenNegociacionPorcentualB='0.00'where IDUnidadItemListaPrecios=</v>
      </c>
    </row>
    <row r="29" spans="3:10" x14ac:dyDescent="0.25">
      <c r="C29" t="s">
        <v>42</v>
      </c>
      <c r="D29" t="s">
        <v>43</v>
      </c>
      <c r="E29" s="5" t="s">
        <v>99</v>
      </c>
      <c r="F29" t="str">
        <f t="shared" si="0"/>
        <v xml:space="preserve"> '38.44'</v>
      </c>
      <c r="G29" t="s">
        <v>98</v>
      </c>
      <c r="H29" t="s">
        <v>100</v>
      </c>
      <c r="I29" t="s">
        <v>97</v>
      </c>
      <c r="J29" t="str">
        <f t="shared" si="1"/>
        <v>update Escala set MargenNegociacionPorcentualA= '38.44',MargenNegociacionPorcentualB='0.00'where IDUnidadItemListaPrecios=</v>
      </c>
    </row>
    <row r="30" spans="3:10" x14ac:dyDescent="0.25">
      <c r="C30" t="s">
        <v>42</v>
      </c>
      <c r="D30" t="s">
        <v>43</v>
      </c>
      <c r="E30" s="5" t="s">
        <v>99</v>
      </c>
      <c r="F30" t="str">
        <f t="shared" si="0"/>
        <v xml:space="preserve"> '38.44'</v>
      </c>
      <c r="G30" t="s">
        <v>98</v>
      </c>
      <c r="H30" t="s">
        <v>100</v>
      </c>
      <c r="I30" t="s">
        <v>97</v>
      </c>
      <c r="J30" t="str">
        <f t="shared" si="1"/>
        <v>update Escala set MargenNegociacionPorcentualA= '38.44',MargenNegociacionPorcentualB='0.00'where IDUnidadItemListaPrecios=</v>
      </c>
    </row>
    <row r="31" spans="3:10" x14ac:dyDescent="0.25">
      <c r="C31" t="s">
        <v>42</v>
      </c>
      <c r="D31" t="s">
        <v>43</v>
      </c>
      <c r="E31" s="5" t="s">
        <v>99</v>
      </c>
      <c r="F31" t="str">
        <f t="shared" si="0"/>
        <v xml:space="preserve"> '38.44'</v>
      </c>
      <c r="G31" t="s">
        <v>98</v>
      </c>
      <c r="H31" t="s">
        <v>100</v>
      </c>
      <c r="I31" t="s">
        <v>97</v>
      </c>
      <c r="J31" t="str">
        <f t="shared" si="1"/>
        <v>update Escala set MargenNegociacionPorcentualA= '38.44',MargenNegociacionPorcentualB='0.00'where IDUnidadItemListaPrecios=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Marinas Obregon</dc:creator>
  <cp:lastModifiedBy>David Marinas Obregon</cp:lastModifiedBy>
  <dcterms:created xsi:type="dcterms:W3CDTF">2024-09-16T14:37:40Z</dcterms:created>
  <dcterms:modified xsi:type="dcterms:W3CDTF">2024-09-16T16:50:17Z</dcterms:modified>
</cp:coreProperties>
</file>