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QUERYS FLEX B\"/>
    </mc:Choice>
  </mc:AlternateContent>
  <xr:revisionPtr revIDLastSave="0" documentId="13_ncr:1_{CB43AEFB-465F-4D50-80F3-1332D39737CD}" xr6:coauthVersionLast="47" xr6:coauthVersionMax="47" xr10:uidLastSave="{00000000-0000-0000-0000-000000000000}"/>
  <bookViews>
    <workbookView xWindow="-108" yWindow="-108" windowWidth="23256" windowHeight="12456" xr2:uid="{CBFFDB67-7057-4CFB-8919-72B093BC55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1" l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G42" i="1"/>
  <c r="G43" i="1"/>
  <c r="G44" i="1"/>
  <c r="G45" i="1"/>
  <c r="G46" i="1"/>
  <c r="K46" i="1" s="1"/>
  <c r="G47" i="1"/>
  <c r="G48" i="1"/>
  <c r="G49" i="1"/>
  <c r="G50" i="1"/>
  <c r="G51" i="1"/>
  <c r="G52" i="1"/>
  <c r="G53" i="1"/>
  <c r="G54" i="1"/>
  <c r="G55" i="1"/>
  <c r="G56" i="1"/>
  <c r="G57" i="1"/>
  <c r="G58" i="1"/>
  <c r="K58" i="1" s="1"/>
  <c r="G59" i="1"/>
  <c r="G60" i="1"/>
  <c r="G61" i="1"/>
  <c r="G62" i="1"/>
  <c r="G63" i="1"/>
  <c r="G6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12" i="1"/>
  <c r="K13" i="1"/>
  <c r="K14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G13" i="1"/>
  <c r="G14" i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2" i="1"/>
  <c r="K2" i="1" s="1"/>
</calcChain>
</file>

<file path=xl/sharedStrings.xml><?xml version="1.0" encoding="utf-8"?>
<sst xmlns="http://schemas.openxmlformats.org/spreadsheetml/2006/main" count="550" uniqueCount="82">
  <si>
    <t>ruc</t>
  </si>
  <si>
    <t>CLIENTES ACTIVOS EN CARTERA DE CLIENTE</t>
  </si>
  <si>
    <t>estado</t>
  </si>
  <si>
    <t>AREVALO CARDENAS, JUANITA</t>
  </si>
  <si>
    <t>CASTIGO / JUDICIAL</t>
  </si>
  <si>
    <t xml:space="preserve">AUTOREPUESTOS JHONMIR E.I.R.L.                                                                      </t>
  </si>
  <si>
    <t xml:space="preserve">CARRION HUALLPA LUCILA FERMINA                                                                      </t>
  </si>
  <si>
    <t xml:space="preserve">CARRION SULLCA, DANIEL ALCIDES                                                                      </t>
  </si>
  <si>
    <t>CORONEL OLIVA PATRICIA DEL ROSARIO</t>
  </si>
  <si>
    <t>DIJOMA DIESEL E.I.R.L.</t>
  </si>
  <si>
    <t xml:space="preserve">HANCO BONIFACIO, MADELY                                                                             </t>
  </si>
  <si>
    <t xml:space="preserve">IMPORTACIONES Y REPRESENTACIONES GARCIA S.A.C. </t>
  </si>
  <si>
    <t xml:space="preserve">INVERSIONES DEL SUR S.A.C.                                                                          </t>
  </si>
  <si>
    <t xml:space="preserve">JULON SALDAÑA, CLEYDER                                                                              </t>
  </si>
  <si>
    <t xml:space="preserve">LA SUSPENSION, FRENOS Y SERVICIOS E.I.R.L.    </t>
  </si>
  <si>
    <t xml:space="preserve">LIZONDE JUAREZ VICTOR                                                                               </t>
  </si>
  <si>
    <t xml:space="preserve">LUBRICENTRO &amp; REPUESTOS VIME SAC                                                                    </t>
  </si>
  <si>
    <t xml:space="preserve">MANGUISUR SRL.                                                                                      </t>
  </si>
  <si>
    <t xml:space="preserve">MULTI SERVICE THE SOLUTION EIRL                                                                     </t>
  </si>
  <si>
    <t xml:space="preserve">MULTISERVICIOS AUTOMOTRIZ ELGO CAR S.A.C.                                                           </t>
  </si>
  <si>
    <t>MULTISERVICIOS INTI WASI S.R.L</t>
  </si>
  <si>
    <t xml:space="preserve">NAVARRO ALHUAY, ROEL                                                                                </t>
  </si>
  <si>
    <t xml:space="preserve">NORKA DISTRIBUCIONES E.I.R.L.                                                                       </t>
  </si>
  <si>
    <t xml:space="preserve">PAULLO RAMOS, NILTON </t>
  </si>
  <si>
    <t xml:space="preserve">PEREIRA LOAYZA, PIERRE DEIVI                                                                        </t>
  </si>
  <si>
    <t xml:space="preserve">PEREZ MULLISACA, CHRISTIAN GERMAN                                                                   </t>
  </si>
  <si>
    <t>PICON URIBE OMAR</t>
  </si>
  <si>
    <t xml:space="preserve">QUISPE PAITAN ELMER SMITH                                                                           </t>
  </si>
  <si>
    <t>RAMIREZ TITO LUZ MARIA</t>
  </si>
  <si>
    <t xml:space="preserve">REPUESTOS DIESEL EL PROGRESO E I R LTDA                                                             </t>
  </si>
  <si>
    <t>REPUESTOS EMFREMOTOR E.I.R.L.</t>
  </si>
  <si>
    <t xml:space="preserve">REPUESTOS OMAR AQP E.I.R.L.     - FALLECIDO                                                                    </t>
  </si>
  <si>
    <t xml:space="preserve">REPUESTOS SAKURA MOTORS E.I.R.L.                                                                    </t>
  </si>
  <si>
    <t xml:space="preserve">REPUESTOS SANTA MARIA S.R.L.                                                                        </t>
  </si>
  <si>
    <t>REPUESTOS Y ACCESORIOS ANTHONY E.I.R.L</t>
  </si>
  <si>
    <t xml:space="preserve">REPUESTOS Y LUBRICANTES EL TREBOL ICA E.I.R.L.      - MERCADERIA PERDIDA RESPONSABILIDAD VTAS                                      </t>
  </si>
  <si>
    <t xml:space="preserve">ROJAS CENTENO REYNER JULIAN                                                                         </t>
  </si>
  <si>
    <t>ROJAS FLORES JULIO EDUARDO</t>
  </si>
  <si>
    <t xml:space="preserve">ROJAS QUISPE, MARIA                                                                                 </t>
  </si>
  <si>
    <t>RUEDA SILVA LIDIA</t>
  </si>
  <si>
    <t xml:space="preserve">SALOME SOTOMAYOR YOLANDA                                                                            </t>
  </si>
  <si>
    <t xml:space="preserve">TIKIMUNDO REPUESTOS Y SERVICIOS E.I.R.L.                                                            </t>
  </si>
  <si>
    <t xml:space="preserve">TRUJILLANO FARFAN, YOVANA                                                                           </t>
  </si>
  <si>
    <t xml:space="preserve">USCAMAYTA HUILLCA, ANGEL                                                                            </t>
  </si>
  <si>
    <t xml:space="preserve"> '</t>
  </si>
  <si>
    <t>,</t>
  </si>
  <si>
    <t>when</t>
  </si>
  <si>
    <t>then</t>
  </si>
  <si>
    <t>Id</t>
  </si>
  <si>
    <t>DocIdentidad</t>
  </si>
  <si>
    <t>Estado_Contribuyente_SUNAT</t>
  </si>
  <si>
    <t xml:space="preserve">ACTIVO </t>
  </si>
  <si>
    <t xml:space="preserve">BAJA DE OFICIO </t>
  </si>
  <si>
    <t xml:space="preserve">BAJA DEFINITIVA </t>
  </si>
  <si>
    <t>NULL</t>
  </si>
  <si>
    <t xml:space="preserve">SUSPENSION TEMPORAL </t>
  </si>
  <si>
    <t>update GC_Cliente set Estado_Contribuyente_SUNAT=</t>
  </si>
  <si>
    <t>where IDPersona=</t>
  </si>
  <si>
    <t>WILPAVICAR E.I.R.L.</t>
  </si>
  <si>
    <t>ANDIA MAQQUE JULIO CESAR</t>
  </si>
  <si>
    <t>ARIAS CUETO DOMINGO</t>
  </si>
  <si>
    <t>ATENCIO MAQUERA ERNESTO FLAVIO</t>
  </si>
  <si>
    <t>BALVIN YUCRA GLADYS LEONOR</t>
  </si>
  <si>
    <t>BARDALES CORDOVA VICTOR MIKE</t>
  </si>
  <si>
    <t>CAHUAYA CHALCO JAIME WILBER</t>
  </si>
  <si>
    <t>CONDORI MENDOZA, MARIA DEL PILAR</t>
  </si>
  <si>
    <t>CORONADO VEGA NELSON BRUCEL</t>
  </si>
  <si>
    <t>CRISPIN CASTRO GERMAN ALBERTO</t>
  </si>
  <si>
    <t>EL ARABE REPUESTOS DE AUTOS S.A.C.</t>
  </si>
  <si>
    <t>GALLARDO BAZALAR ROBERTO</t>
  </si>
  <si>
    <t>GONZALES HUARCA AUGUSTA CARMEN</t>
  </si>
  <si>
    <t>H &amp; M IMPORT E.I.R.L.</t>
  </si>
  <si>
    <t>INVERSIONES SAN ROQUE MUELLES S.A.C.</t>
  </si>
  <si>
    <t>MASHEMA REPRESENTACIONES E.I.R.L.</t>
  </si>
  <si>
    <t xml:space="preserve">OCHOA TAPIA WILBERT                                                                                 </t>
  </si>
  <si>
    <t>POWER FULL BUSINESS S.A.C.</t>
  </si>
  <si>
    <t>RB IMPORTACIONES S.A.C.</t>
  </si>
  <si>
    <t>REPUESTOS FUSOCAR S.R.L.</t>
  </si>
  <si>
    <t>SANTOS RAMIREZ CARPIO EIRL</t>
  </si>
  <si>
    <t>URQUIZO MENDOZA , SAMUEL</t>
  </si>
  <si>
    <t xml:space="preserve">ZUÑIGA CAMPOS, HENRY NILO                                                                           </t>
  </si>
  <si>
    <t>COBRANZA DUDOSA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</si>
</sst>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8"/>
      <color rgb="FF000000"/>
      <name val="Calibri"/>
      <family val="2"/>
    </font>
    <font>
      <sz val="10"/>
      <color rgb="FF000000"/>
      <name val="MS Reference Sans Serif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3" borderId="6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4" fillId="4" borderId="7" xfId="0" applyFont="1" applyFill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A7FB-3621-4234-946B-B2048B4F0DEE}">
  <dimension ref="A1:R64"/>
  <sheetViews>
    <sheetView tabSelected="1" zoomScale="85" zoomScaleNormal="85" workbookViewId="0">
      <selection activeCell="P42" sqref="P42"/>
    </sheetView>
  </sheetViews>
  <sheetFormatPr baseColWidth="10" defaultRowHeight="14.4" x14ac:dyDescent="0.3"/>
  <cols>
    <col min="1" max="1" width="22.6640625" customWidth="1"/>
    <col min="2" max="2" width="38" customWidth="1"/>
    <col min="3" max="3" width="12.88671875" customWidth="1"/>
    <col min="4" max="4" width="1.5546875" customWidth="1"/>
    <col min="5" max="5" width="2.5546875" customWidth="1"/>
    <col min="6" max="6" width="3.44140625" customWidth="1"/>
    <col min="7" max="7" width="15.88671875" customWidth="1"/>
    <col min="8" max="8" width="6.5546875" customWidth="1"/>
    <col min="9" max="9" width="6.109375" customWidth="1"/>
    <col min="10" max="10" width="4.77734375" customWidth="1"/>
    <col min="11" max="11" width="26.33203125" customWidth="1"/>
    <col min="14" max="14" width="16.21875" customWidth="1"/>
    <col min="15" max="15" width="26.6640625" customWidth="1"/>
    <col min="16" max="16" width="43.88671875" customWidth="1"/>
    <col min="17" max="17" width="14.77734375" customWidth="1"/>
    <col min="18" max="18" width="88.5546875" customWidth="1"/>
  </cols>
  <sheetData>
    <row r="1" spans="1:18" ht="16.2" thickBot="1" x14ac:dyDescent="0.35">
      <c r="A1" s="1" t="s">
        <v>0</v>
      </c>
      <c r="B1" s="2" t="s">
        <v>1</v>
      </c>
      <c r="C1" s="3" t="s">
        <v>2</v>
      </c>
      <c r="M1" t="s">
        <v>48</v>
      </c>
      <c r="N1" t="s">
        <v>49</v>
      </c>
      <c r="O1" t="s">
        <v>50</v>
      </c>
    </row>
    <row r="2" spans="1:18" ht="15" thickBot="1" x14ac:dyDescent="0.35">
      <c r="A2" s="4">
        <v>10009678382</v>
      </c>
      <c r="B2" s="5" t="s">
        <v>3</v>
      </c>
      <c r="C2" s="5" t="s">
        <v>4</v>
      </c>
      <c r="D2" s="15"/>
      <c r="E2" s="15" t="s">
        <v>44</v>
      </c>
      <c r="F2" s="15" t="s">
        <v>45</v>
      </c>
      <c r="G2" s="15" t="str">
        <f>E2&amp;A2&amp;E2&amp;F2</f>
        <v xml:space="preserve"> '10009678382 ',</v>
      </c>
      <c r="H2" s="15" t="s">
        <v>46</v>
      </c>
      <c r="I2" s="15" t="s">
        <v>47</v>
      </c>
      <c r="J2" s="15">
        <v>1</v>
      </c>
      <c r="K2" s="15" t="str">
        <f>H2&amp;" "&amp;G2&amp;" "&amp;I2&amp;" "&amp;J2</f>
        <v>when  '10009678382 ', then 1</v>
      </c>
      <c r="L2" s="15" t="str">
        <f>IF(N2=A2,"V","F")</f>
        <v>V</v>
      </c>
      <c r="M2" s="15">
        <v>3880</v>
      </c>
      <c r="N2" s="15">
        <v>10009678382</v>
      </c>
      <c r="O2" s="15" t="s">
        <v>51</v>
      </c>
      <c r="P2" s="15" t="s">
        <v>56</v>
      </c>
      <c r="Q2" s="15" t="s">
        <v>57</v>
      </c>
      <c r="R2" s="15" t="str">
        <f>P2&amp;E2&amp;C2&amp;E2&amp;" "&amp;Q2&amp;M2</f>
        <v>update GC_Cliente set Estado_Contribuyente_SUNAT= 'CASTIGO / JUDICIAL ' where IDPersona=3880</v>
      </c>
    </row>
    <row r="3" spans="1:18" ht="15" thickBot="1" x14ac:dyDescent="0.35">
      <c r="A3" s="6">
        <v>20527946418</v>
      </c>
      <c r="B3" s="5" t="s">
        <v>5</v>
      </c>
      <c r="C3" s="5" t="s">
        <v>4</v>
      </c>
      <c r="D3" s="15"/>
      <c r="E3" s="15" t="s">
        <v>44</v>
      </c>
      <c r="F3" s="15" t="s">
        <v>45</v>
      </c>
      <c r="G3" s="15" t="str">
        <f t="shared" ref="G3:G64" si="0">E3&amp;A3&amp;E3&amp;F3</f>
        <v xml:space="preserve"> '20527946418 ',</v>
      </c>
      <c r="H3" s="15" t="s">
        <v>46</v>
      </c>
      <c r="I3" s="15" t="s">
        <v>47</v>
      </c>
      <c r="J3" s="15">
        <v>2</v>
      </c>
      <c r="K3" s="15" t="str">
        <f t="shared" ref="K3:K41" si="1">H3&amp;" "&amp;G3&amp;" "&amp;I3&amp;" "&amp;J3</f>
        <v>when  '20527946418 ', then 2</v>
      </c>
      <c r="L3" s="15" t="str">
        <f t="shared" ref="L3:L64" si="2">IF(N3=A3,"V","F")</f>
        <v>V</v>
      </c>
      <c r="M3" s="15">
        <v>308</v>
      </c>
      <c r="N3" s="15">
        <v>20527946418</v>
      </c>
      <c r="O3" s="15" t="s">
        <v>52</v>
      </c>
      <c r="P3" s="15" t="s">
        <v>56</v>
      </c>
      <c r="Q3" s="15" t="s">
        <v>57</v>
      </c>
      <c r="R3" s="15" t="str">
        <f t="shared" ref="R3:R64" si="3">P3&amp;E3&amp;C3&amp;E3&amp;" "&amp;Q3&amp;M3</f>
        <v>update GC_Cliente set Estado_Contribuyente_SUNAT= 'CASTIGO / JUDICIAL ' where IDPersona=308</v>
      </c>
    </row>
    <row r="4" spans="1:18" ht="15" thickBot="1" x14ac:dyDescent="0.35">
      <c r="A4" s="6">
        <v>10239311712</v>
      </c>
      <c r="B4" s="5" t="s">
        <v>6</v>
      </c>
      <c r="C4" s="5" t="s">
        <v>4</v>
      </c>
      <c r="D4" s="15"/>
      <c r="E4" s="15" t="s">
        <v>44</v>
      </c>
      <c r="F4" s="15" t="s">
        <v>45</v>
      </c>
      <c r="G4" s="15" t="str">
        <f t="shared" si="0"/>
        <v xml:space="preserve"> '10239311712 ',</v>
      </c>
      <c r="H4" s="15" t="s">
        <v>46</v>
      </c>
      <c r="I4" s="15" t="s">
        <v>47</v>
      </c>
      <c r="J4" s="15">
        <v>3</v>
      </c>
      <c r="K4" s="15" t="str">
        <f t="shared" si="1"/>
        <v>when  '10239311712 ', then 3</v>
      </c>
      <c r="L4" s="15" t="str">
        <f t="shared" si="2"/>
        <v>V</v>
      </c>
      <c r="M4" s="15">
        <v>955</v>
      </c>
      <c r="N4" s="15">
        <v>10239311712</v>
      </c>
      <c r="O4" s="15" t="s">
        <v>53</v>
      </c>
      <c r="P4" s="15" t="s">
        <v>56</v>
      </c>
      <c r="Q4" s="15" t="s">
        <v>57</v>
      </c>
      <c r="R4" s="15" t="str">
        <f t="shared" si="3"/>
        <v>update GC_Cliente set Estado_Contribuyente_SUNAT= 'CASTIGO / JUDICIAL ' where IDPersona=955</v>
      </c>
    </row>
    <row r="5" spans="1:18" ht="15" thickBot="1" x14ac:dyDescent="0.35">
      <c r="A5" s="6">
        <v>10422472148</v>
      </c>
      <c r="B5" s="5" t="s">
        <v>7</v>
      </c>
      <c r="C5" s="5" t="s">
        <v>4</v>
      </c>
      <c r="D5" s="15"/>
      <c r="E5" s="15" t="s">
        <v>44</v>
      </c>
      <c r="F5" s="15" t="s">
        <v>45</v>
      </c>
      <c r="G5" s="15" t="str">
        <f t="shared" si="0"/>
        <v xml:space="preserve"> '10422472148 ',</v>
      </c>
      <c r="H5" s="15" t="s">
        <v>46</v>
      </c>
      <c r="I5" s="15" t="s">
        <v>47</v>
      </c>
      <c r="J5" s="15">
        <v>4</v>
      </c>
      <c r="K5" s="15" t="str">
        <f t="shared" si="1"/>
        <v>when  '10422472148 ', then 4</v>
      </c>
      <c r="L5" s="15" t="str">
        <f t="shared" si="2"/>
        <v>V</v>
      </c>
      <c r="M5" s="15">
        <v>3960</v>
      </c>
      <c r="N5" s="15">
        <v>10422472148</v>
      </c>
      <c r="O5" s="15" t="s">
        <v>53</v>
      </c>
      <c r="P5" s="15" t="s">
        <v>56</v>
      </c>
      <c r="Q5" s="15" t="s">
        <v>57</v>
      </c>
      <c r="R5" s="15" t="str">
        <f t="shared" si="3"/>
        <v>update GC_Cliente set Estado_Contribuyente_SUNAT= 'CASTIGO / JUDICIAL ' where IDPersona=3960</v>
      </c>
    </row>
    <row r="6" spans="1:18" ht="15" thickBot="1" x14ac:dyDescent="0.35">
      <c r="A6" s="6">
        <v>10431438319</v>
      </c>
      <c r="B6" s="5" t="s">
        <v>8</v>
      </c>
      <c r="C6" s="5" t="s">
        <v>4</v>
      </c>
      <c r="D6" s="15"/>
      <c r="E6" s="15" t="s">
        <v>44</v>
      </c>
      <c r="F6" s="15" t="s">
        <v>45</v>
      </c>
      <c r="G6" s="15" t="str">
        <f t="shared" si="0"/>
        <v xml:space="preserve"> '10431438319 ',</v>
      </c>
      <c r="H6" s="15" t="s">
        <v>46</v>
      </c>
      <c r="I6" s="15" t="s">
        <v>47</v>
      </c>
      <c r="J6" s="15">
        <v>5</v>
      </c>
      <c r="K6" s="15" t="str">
        <f t="shared" si="1"/>
        <v>when  '10431438319 ', then 5</v>
      </c>
      <c r="L6" s="15" t="str">
        <f t="shared" si="2"/>
        <v>V</v>
      </c>
      <c r="M6" s="15">
        <v>1007</v>
      </c>
      <c r="N6" s="15">
        <v>10431438319</v>
      </c>
      <c r="O6" s="15" t="s">
        <v>51</v>
      </c>
      <c r="P6" s="15" t="s">
        <v>56</v>
      </c>
      <c r="Q6" s="15" t="s">
        <v>57</v>
      </c>
      <c r="R6" s="15" t="str">
        <f t="shared" si="3"/>
        <v>update GC_Cliente set Estado_Contribuyente_SUNAT= 'CASTIGO / JUDICIAL ' where IDPersona=1007</v>
      </c>
    </row>
    <row r="7" spans="1:18" ht="15" thickBot="1" x14ac:dyDescent="0.35">
      <c r="A7" s="6">
        <v>20506274380</v>
      </c>
      <c r="B7" s="5" t="s">
        <v>9</v>
      </c>
      <c r="C7" s="5" t="s">
        <v>4</v>
      </c>
      <c r="D7" s="15"/>
      <c r="E7" s="15" t="s">
        <v>44</v>
      </c>
      <c r="F7" s="15" t="s">
        <v>45</v>
      </c>
      <c r="G7" s="15" t="str">
        <f t="shared" si="0"/>
        <v xml:space="preserve"> '20506274380 ',</v>
      </c>
      <c r="H7" s="15" t="s">
        <v>46</v>
      </c>
      <c r="I7" s="15" t="s">
        <v>47</v>
      </c>
      <c r="J7" s="15">
        <v>6</v>
      </c>
      <c r="K7" s="15" t="str">
        <f t="shared" si="1"/>
        <v>when  '20506274380 ', then 6</v>
      </c>
      <c r="L7" s="15" t="str">
        <f t="shared" si="2"/>
        <v>V</v>
      </c>
      <c r="M7" s="15">
        <v>379</v>
      </c>
      <c r="N7" s="15">
        <v>20506274380</v>
      </c>
      <c r="O7" s="15" t="s">
        <v>52</v>
      </c>
      <c r="P7" s="15" t="s">
        <v>56</v>
      </c>
      <c r="Q7" s="15" t="s">
        <v>57</v>
      </c>
      <c r="R7" s="15" t="str">
        <f t="shared" si="3"/>
        <v>update GC_Cliente set Estado_Contribuyente_SUNAT= 'CASTIGO / JUDICIAL ' where IDPersona=379</v>
      </c>
    </row>
    <row r="8" spans="1:18" ht="15" thickBot="1" x14ac:dyDescent="0.35">
      <c r="A8" s="6">
        <v>10476407571</v>
      </c>
      <c r="B8" s="5" t="s">
        <v>10</v>
      </c>
      <c r="C8" s="5" t="s">
        <v>4</v>
      </c>
      <c r="D8" s="15"/>
      <c r="E8" s="15" t="s">
        <v>44</v>
      </c>
      <c r="F8" s="15" t="s">
        <v>45</v>
      </c>
      <c r="G8" s="15" t="str">
        <f t="shared" si="0"/>
        <v xml:space="preserve"> '10476407571 ',</v>
      </c>
      <c r="H8" s="15" t="s">
        <v>46</v>
      </c>
      <c r="I8" s="15" t="s">
        <v>47</v>
      </c>
      <c r="J8" s="15">
        <v>7</v>
      </c>
      <c r="K8" s="15" t="str">
        <f t="shared" si="1"/>
        <v>when  '10476407571 ', then 7</v>
      </c>
      <c r="L8" s="15" t="str">
        <f t="shared" si="2"/>
        <v>V</v>
      </c>
      <c r="M8" s="15">
        <v>6793</v>
      </c>
      <c r="N8" s="15">
        <v>10476407571</v>
      </c>
      <c r="O8" s="15" t="s">
        <v>51</v>
      </c>
      <c r="P8" s="15" t="s">
        <v>56</v>
      </c>
      <c r="Q8" s="15" t="s">
        <v>57</v>
      </c>
      <c r="R8" s="15" t="str">
        <f t="shared" si="3"/>
        <v>update GC_Cliente set Estado_Contribuyente_SUNAT= 'CASTIGO / JUDICIAL ' where IDPersona=6793</v>
      </c>
    </row>
    <row r="9" spans="1:18" ht="15" thickBot="1" x14ac:dyDescent="0.35">
      <c r="A9" s="6">
        <v>20601941181</v>
      </c>
      <c r="B9" s="5" t="s">
        <v>11</v>
      </c>
      <c r="C9" s="5" t="s">
        <v>4</v>
      </c>
      <c r="D9" s="15"/>
      <c r="E9" s="15" t="s">
        <v>44</v>
      </c>
      <c r="F9" s="15" t="s">
        <v>45</v>
      </c>
      <c r="G9" s="15" t="str">
        <f t="shared" si="0"/>
        <v xml:space="preserve"> '20601941181 ',</v>
      </c>
      <c r="H9" s="15" t="s">
        <v>46</v>
      </c>
      <c r="I9" s="15" t="s">
        <v>47</v>
      </c>
      <c r="J9" s="15">
        <v>8</v>
      </c>
      <c r="K9" s="15" t="str">
        <f t="shared" si="1"/>
        <v>when  '20601941181 ', then 8</v>
      </c>
      <c r="L9" s="15" t="str">
        <f t="shared" si="2"/>
        <v>V</v>
      </c>
      <c r="M9" s="15">
        <v>5451</v>
      </c>
      <c r="N9" s="15">
        <v>20601941181</v>
      </c>
      <c r="O9" s="15" t="s">
        <v>51</v>
      </c>
      <c r="P9" s="15" t="s">
        <v>56</v>
      </c>
      <c r="Q9" s="15" t="s">
        <v>57</v>
      </c>
      <c r="R9" s="15" t="str">
        <f t="shared" si="3"/>
        <v>update GC_Cliente set Estado_Contribuyente_SUNAT= 'CASTIGO / JUDICIAL ' where IDPersona=5451</v>
      </c>
    </row>
    <row r="10" spans="1:18" ht="15" thickBot="1" x14ac:dyDescent="0.35">
      <c r="A10" s="6">
        <v>20494559502</v>
      </c>
      <c r="B10" s="5" t="s">
        <v>12</v>
      </c>
      <c r="C10" s="5" t="s">
        <v>4</v>
      </c>
      <c r="D10" s="15"/>
      <c r="E10" s="15" t="s">
        <v>44</v>
      </c>
      <c r="F10" s="15" t="s">
        <v>45</v>
      </c>
      <c r="G10" s="15" t="str">
        <f t="shared" si="0"/>
        <v xml:space="preserve"> '20494559502 ',</v>
      </c>
      <c r="H10" s="15" t="s">
        <v>46</v>
      </c>
      <c r="I10" s="15" t="s">
        <v>47</v>
      </c>
      <c r="J10" s="15">
        <v>9</v>
      </c>
      <c r="K10" s="15" t="str">
        <f t="shared" si="1"/>
        <v>when  '20494559502 ', then 9</v>
      </c>
      <c r="L10" s="15" t="str">
        <f t="shared" si="2"/>
        <v>V</v>
      </c>
      <c r="M10" s="15">
        <v>505</v>
      </c>
      <c r="N10" s="15">
        <v>20494559502</v>
      </c>
      <c r="O10" s="15" t="s">
        <v>51</v>
      </c>
      <c r="P10" s="15" t="s">
        <v>56</v>
      </c>
      <c r="Q10" s="15" t="s">
        <v>57</v>
      </c>
      <c r="R10" s="15" t="str">
        <f t="shared" si="3"/>
        <v>update GC_Cliente set Estado_Contribuyente_SUNAT= 'CASTIGO / JUDICIAL ' where IDPersona=505</v>
      </c>
    </row>
    <row r="11" spans="1:18" ht="15" thickBot="1" x14ac:dyDescent="0.35">
      <c r="A11" s="6">
        <v>10452960082</v>
      </c>
      <c r="B11" s="5" t="s">
        <v>13</v>
      </c>
      <c r="C11" s="5" t="s">
        <v>4</v>
      </c>
      <c r="D11" s="15"/>
      <c r="E11" s="15" t="s">
        <v>44</v>
      </c>
      <c r="F11" s="15" t="s">
        <v>45</v>
      </c>
      <c r="G11" s="15" t="str">
        <f t="shared" si="0"/>
        <v xml:space="preserve"> '10452960082 ',</v>
      </c>
      <c r="H11" s="15" t="s">
        <v>46</v>
      </c>
      <c r="I11" s="15" t="s">
        <v>47</v>
      </c>
      <c r="J11" s="15">
        <v>10</v>
      </c>
      <c r="K11" s="15" t="str">
        <f t="shared" si="1"/>
        <v>when  '10452960082 ', then 10</v>
      </c>
      <c r="L11" s="15" t="str">
        <f t="shared" si="2"/>
        <v>V</v>
      </c>
      <c r="M11" s="15">
        <v>4657</v>
      </c>
      <c r="N11" s="15">
        <v>10452960082</v>
      </c>
      <c r="O11" s="15" t="s">
        <v>51</v>
      </c>
      <c r="P11" s="15" t="s">
        <v>56</v>
      </c>
      <c r="Q11" s="15" t="s">
        <v>57</v>
      </c>
      <c r="R11" s="15" t="str">
        <f t="shared" si="3"/>
        <v>update GC_Cliente set Estado_Contribuyente_SUNAT= 'CASTIGO / JUDICIAL ' where IDPersona=4657</v>
      </c>
    </row>
    <row r="12" spans="1:18" ht="15" thickBot="1" x14ac:dyDescent="0.35">
      <c r="A12" s="6">
        <v>20561317101</v>
      </c>
      <c r="B12" s="5" t="s">
        <v>14</v>
      </c>
      <c r="C12" s="5" t="s">
        <v>4</v>
      </c>
      <c r="D12" s="15"/>
      <c r="E12" s="15" t="s">
        <v>44</v>
      </c>
      <c r="F12" s="15" t="s">
        <v>45</v>
      </c>
      <c r="G12" s="15" t="str">
        <f t="shared" si="0"/>
        <v xml:space="preserve"> '20561317101 ',</v>
      </c>
      <c r="H12" s="15" t="s">
        <v>46</v>
      </c>
      <c r="I12" s="15" t="s">
        <v>47</v>
      </c>
      <c r="J12" s="15">
        <v>11</v>
      </c>
      <c r="K12" s="15" t="str">
        <f t="shared" si="1"/>
        <v>when  '20561317101 ', then 11</v>
      </c>
      <c r="L12" s="15" t="str">
        <f t="shared" si="2"/>
        <v>V</v>
      </c>
      <c r="M12" s="15">
        <v>3645</v>
      </c>
      <c r="N12" s="15">
        <v>20561317101</v>
      </c>
      <c r="O12" s="15" t="s">
        <v>51</v>
      </c>
      <c r="P12" s="15" t="s">
        <v>56</v>
      </c>
      <c r="Q12" s="15" t="s">
        <v>57</v>
      </c>
      <c r="R12" s="15" t="str">
        <f t="shared" si="3"/>
        <v>update GC_Cliente set Estado_Contribuyente_SUNAT= 'CASTIGO / JUDICIAL ' where IDPersona=3645</v>
      </c>
    </row>
    <row r="13" spans="1:18" ht="15" thickBot="1" x14ac:dyDescent="0.35">
      <c r="A13" s="6">
        <v>10311764760</v>
      </c>
      <c r="B13" s="5" t="s">
        <v>15</v>
      </c>
      <c r="C13" s="5" t="s">
        <v>4</v>
      </c>
      <c r="D13" s="15"/>
      <c r="E13" s="15" t="s">
        <v>44</v>
      </c>
      <c r="F13" s="15" t="s">
        <v>45</v>
      </c>
      <c r="G13" s="15" t="str">
        <f t="shared" si="0"/>
        <v xml:space="preserve"> '10311764760 ',</v>
      </c>
      <c r="H13" s="15" t="s">
        <v>46</v>
      </c>
      <c r="I13" s="15" t="s">
        <v>47</v>
      </c>
      <c r="J13" s="15">
        <v>12</v>
      </c>
      <c r="K13" s="15" t="str">
        <f t="shared" si="1"/>
        <v>when  '10311764760 ', then 12</v>
      </c>
      <c r="L13" s="15" t="str">
        <f t="shared" si="2"/>
        <v>V</v>
      </c>
      <c r="M13" s="15">
        <v>1133</v>
      </c>
      <c r="N13" s="15">
        <v>10311764760</v>
      </c>
      <c r="O13" s="15" t="s">
        <v>51</v>
      </c>
      <c r="P13" s="15" t="s">
        <v>56</v>
      </c>
      <c r="Q13" s="15" t="s">
        <v>57</v>
      </c>
      <c r="R13" s="15" t="str">
        <f t="shared" si="3"/>
        <v>update GC_Cliente set Estado_Contribuyente_SUNAT= 'CASTIGO / JUDICIAL ' where IDPersona=1133</v>
      </c>
    </row>
    <row r="14" spans="1:18" ht="15" thickBot="1" x14ac:dyDescent="0.35">
      <c r="A14" s="6">
        <v>20551481477</v>
      </c>
      <c r="B14" s="5" t="s">
        <v>16</v>
      </c>
      <c r="C14" s="5" t="s">
        <v>4</v>
      </c>
      <c r="D14" s="15"/>
      <c r="E14" s="15" t="s">
        <v>44</v>
      </c>
      <c r="F14" s="15" t="s">
        <v>45</v>
      </c>
      <c r="G14" s="15" t="str">
        <f t="shared" si="0"/>
        <v xml:space="preserve"> '20551481477 ',</v>
      </c>
      <c r="H14" s="15" t="s">
        <v>46</v>
      </c>
      <c r="I14" s="15" t="s">
        <v>47</v>
      </c>
      <c r="J14" s="15">
        <v>13</v>
      </c>
      <c r="K14" s="15" t="str">
        <f t="shared" si="1"/>
        <v>when  '20551481477 ', then 13</v>
      </c>
      <c r="L14" s="15" t="str">
        <f t="shared" si="2"/>
        <v>V</v>
      </c>
      <c r="M14" s="15">
        <v>568</v>
      </c>
      <c r="N14" s="15">
        <v>20551481477</v>
      </c>
      <c r="O14" s="15" t="s">
        <v>52</v>
      </c>
      <c r="P14" s="15" t="s">
        <v>56</v>
      </c>
      <c r="Q14" s="15" t="s">
        <v>57</v>
      </c>
      <c r="R14" s="15" t="str">
        <f t="shared" si="3"/>
        <v>update GC_Cliente set Estado_Contribuyente_SUNAT= 'CASTIGO / JUDICIAL ' where IDPersona=568</v>
      </c>
    </row>
    <row r="15" spans="1:18" ht="15" thickBot="1" x14ac:dyDescent="0.35">
      <c r="A15" s="6">
        <v>20521785765</v>
      </c>
      <c r="B15" s="5" t="s">
        <v>17</v>
      </c>
      <c r="C15" s="5" t="s">
        <v>4</v>
      </c>
      <c r="D15" s="15"/>
      <c r="E15" s="15" t="s">
        <v>44</v>
      </c>
      <c r="F15" s="15" t="s">
        <v>45</v>
      </c>
      <c r="G15" s="15" t="str">
        <f t="shared" si="0"/>
        <v xml:space="preserve"> '20521785765 ',</v>
      </c>
      <c r="H15" s="15" t="s">
        <v>46</v>
      </c>
      <c r="I15" s="15" t="s">
        <v>47</v>
      </c>
      <c r="J15" s="15">
        <v>14</v>
      </c>
      <c r="K15" s="15" t="str">
        <f t="shared" si="1"/>
        <v>when  '20521785765 ', then 14</v>
      </c>
      <c r="L15" s="15" t="str">
        <f t="shared" si="2"/>
        <v>V</v>
      </c>
      <c r="M15" s="15">
        <v>582</v>
      </c>
      <c r="N15" s="15">
        <v>20521785765</v>
      </c>
      <c r="O15" s="15" t="s">
        <v>52</v>
      </c>
      <c r="P15" s="15" t="s">
        <v>56</v>
      </c>
      <c r="Q15" s="15" t="s">
        <v>57</v>
      </c>
      <c r="R15" s="15" t="str">
        <f t="shared" si="3"/>
        <v>update GC_Cliente set Estado_Contribuyente_SUNAT= 'CASTIGO / JUDICIAL ' where IDPersona=582</v>
      </c>
    </row>
    <row r="16" spans="1:18" ht="15" thickBot="1" x14ac:dyDescent="0.35">
      <c r="A16" s="6">
        <v>20495046916</v>
      </c>
      <c r="B16" s="5" t="s">
        <v>18</v>
      </c>
      <c r="C16" s="5" t="s">
        <v>4</v>
      </c>
      <c r="D16" s="15"/>
      <c r="E16" s="15" t="s">
        <v>44</v>
      </c>
      <c r="F16" s="15" t="s">
        <v>45</v>
      </c>
      <c r="G16" s="15" t="str">
        <f t="shared" si="0"/>
        <v xml:space="preserve"> '20495046916 ',</v>
      </c>
      <c r="H16" s="15" t="s">
        <v>46</v>
      </c>
      <c r="I16" s="15" t="s">
        <v>47</v>
      </c>
      <c r="J16" s="15">
        <v>15</v>
      </c>
      <c r="K16" s="15" t="str">
        <f t="shared" si="1"/>
        <v>when  '20495046916 ', then 15</v>
      </c>
      <c r="L16" s="15" t="str">
        <f t="shared" si="2"/>
        <v>V</v>
      </c>
      <c r="M16" s="15">
        <v>592</v>
      </c>
      <c r="N16" s="15">
        <v>20495046916</v>
      </c>
      <c r="O16" s="15" t="s">
        <v>52</v>
      </c>
      <c r="P16" s="15" t="s">
        <v>56</v>
      </c>
      <c r="Q16" s="15" t="s">
        <v>57</v>
      </c>
      <c r="R16" s="15" t="str">
        <f t="shared" si="3"/>
        <v>update GC_Cliente set Estado_Contribuyente_SUNAT= 'CASTIGO / JUDICIAL ' where IDPersona=592</v>
      </c>
    </row>
    <row r="17" spans="1:18" ht="15" thickBot="1" x14ac:dyDescent="0.35">
      <c r="A17" s="6">
        <v>20605296255</v>
      </c>
      <c r="B17" s="5" t="s">
        <v>19</v>
      </c>
      <c r="C17" s="5" t="s">
        <v>4</v>
      </c>
      <c r="D17" s="15"/>
      <c r="E17" s="15" t="s">
        <v>44</v>
      </c>
      <c r="F17" s="15" t="s">
        <v>45</v>
      </c>
      <c r="G17" s="15" t="str">
        <f t="shared" si="0"/>
        <v xml:space="preserve"> '20605296255 ',</v>
      </c>
      <c r="H17" s="15" t="s">
        <v>46</v>
      </c>
      <c r="I17" s="15" t="s">
        <v>47</v>
      </c>
      <c r="J17" s="15">
        <v>16</v>
      </c>
      <c r="K17" s="15" t="str">
        <f t="shared" si="1"/>
        <v>when  '20605296255 ', then 16</v>
      </c>
      <c r="L17" s="15" t="str">
        <f t="shared" si="2"/>
        <v>V</v>
      </c>
      <c r="M17" s="15">
        <v>7537</v>
      </c>
      <c r="N17" s="15">
        <v>20605296255</v>
      </c>
      <c r="O17" s="15" t="s">
        <v>51</v>
      </c>
      <c r="P17" s="15" t="s">
        <v>56</v>
      </c>
      <c r="Q17" s="15" t="s">
        <v>57</v>
      </c>
      <c r="R17" s="15" t="str">
        <f t="shared" si="3"/>
        <v>update GC_Cliente set Estado_Contribuyente_SUNAT= 'CASTIGO / JUDICIAL ' where IDPersona=7537</v>
      </c>
    </row>
    <row r="18" spans="1:18" ht="15" thickBot="1" x14ac:dyDescent="0.35">
      <c r="A18" s="6">
        <v>20601668689</v>
      </c>
      <c r="B18" s="5" t="s">
        <v>20</v>
      </c>
      <c r="C18" s="5" t="s">
        <v>4</v>
      </c>
      <c r="D18" s="15"/>
      <c r="E18" s="15" t="s">
        <v>44</v>
      </c>
      <c r="F18" s="15" t="s">
        <v>45</v>
      </c>
      <c r="G18" s="15" t="str">
        <f t="shared" si="0"/>
        <v xml:space="preserve"> '20601668689 ',</v>
      </c>
      <c r="H18" s="15" t="s">
        <v>46</v>
      </c>
      <c r="I18" s="15" t="s">
        <v>47</v>
      </c>
      <c r="J18" s="15">
        <v>17</v>
      </c>
      <c r="K18" s="15" t="str">
        <f t="shared" si="1"/>
        <v>when  '20601668689 ', then 17</v>
      </c>
      <c r="L18" s="15" t="str">
        <f t="shared" si="2"/>
        <v>V</v>
      </c>
      <c r="M18" s="15">
        <v>5176</v>
      </c>
      <c r="N18" s="15">
        <v>20601668689</v>
      </c>
      <c r="O18" s="15" t="s">
        <v>51</v>
      </c>
      <c r="P18" s="15" t="s">
        <v>56</v>
      </c>
      <c r="Q18" s="15" t="s">
        <v>57</v>
      </c>
      <c r="R18" s="15" t="str">
        <f t="shared" si="3"/>
        <v>update GC_Cliente set Estado_Contribuyente_SUNAT= 'CASTIGO / JUDICIAL ' where IDPersona=5176</v>
      </c>
    </row>
    <row r="19" spans="1:18" ht="15" thickBot="1" x14ac:dyDescent="0.35">
      <c r="A19" s="6">
        <v>10454317276</v>
      </c>
      <c r="B19" s="5" t="s">
        <v>21</v>
      </c>
      <c r="C19" s="5" t="s">
        <v>4</v>
      </c>
      <c r="D19" s="15"/>
      <c r="E19" s="15" t="s">
        <v>44</v>
      </c>
      <c r="F19" s="15" t="s">
        <v>45</v>
      </c>
      <c r="G19" s="15" t="str">
        <f t="shared" si="0"/>
        <v xml:space="preserve"> '10454317276 ',</v>
      </c>
      <c r="H19" s="15" t="s">
        <v>46</v>
      </c>
      <c r="I19" s="15" t="s">
        <v>47</v>
      </c>
      <c r="J19" s="15">
        <v>18</v>
      </c>
      <c r="K19" s="15" t="str">
        <f t="shared" si="1"/>
        <v>when  '10454317276 ', then 18</v>
      </c>
      <c r="L19" s="15" t="str">
        <f t="shared" si="2"/>
        <v>V</v>
      </c>
      <c r="M19" s="15">
        <v>6928</v>
      </c>
      <c r="N19" s="15">
        <v>10454317276</v>
      </c>
      <c r="O19" s="15" t="s">
        <v>51</v>
      </c>
      <c r="P19" s="15" t="s">
        <v>56</v>
      </c>
      <c r="Q19" s="15" t="s">
        <v>57</v>
      </c>
      <c r="R19" s="15" t="str">
        <f t="shared" si="3"/>
        <v>update GC_Cliente set Estado_Contribuyente_SUNAT= 'CASTIGO / JUDICIAL ' where IDPersona=6928</v>
      </c>
    </row>
    <row r="20" spans="1:18" ht="15" thickBot="1" x14ac:dyDescent="0.35">
      <c r="A20" s="6">
        <v>20604148767</v>
      </c>
      <c r="B20" s="5" t="s">
        <v>22</v>
      </c>
      <c r="C20" s="5" t="s">
        <v>4</v>
      </c>
      <c r="D20" s="15"/>
      <c r="E20" s="15" t="s">
        <v>44</v>
      </c>
      <c r="F20" s="15" t="s">
        <v>45</v>
      </c>
      <c r="G20" s="15" t="str">
        <f t="shared" si="0"/>
        <v xml:space="preserve"> '20604148767 ',</v>
      </c>
      <c r="H20" s="15" t="s">
        <v>46</v>
      </c>
      <c r="I20" s="15" t="s">
        <v>47</v>
      </c>
      <c r="J20" s="15">
        <v>19</v>
      </c>
      <c r="K20" s="15" t="str">
        <f t="shared" si="1"/>
        <v>when  '20604148767 ', then 19</v>
      </c>
      <c r="L20" s="15" t="str">
        <f t="shared" si="2"/>
        <v>V</v>
      </c>
      <c r="M20" s="15">
        <v>7101</v>
      </c>
      <c r="N20" s="15">
        <v>20604148767</v>
      </c>
      <c r="O20" s="15" t="s">
        <v>51</v>
      </c>
      <c r="P20" s="15" t="s">
        <v>56</v>
      </c>
      <c r="Q20" s="15" t="s">
        <v>57</v>
      </c>
      <c r="R20" s="15" t="str">
        <f t="shared" si="3"/>
        <v>update GC_Cliente set Estado_Contribuyente_SUNAT= 'CASTIGO / JUDICIAL ' where IDPersona=7101</v>
      </c>
    </row>
    <row r="21" spans="1:18" ht="15" thickBot="1" x14ac:dyDescent="0.35">
      <c r="A21" s="6">
        <v>10478461556</v>
      </c>
      <c r="B21" s="5" t="s">
        <v>23</v>
      </c>
      <c r="C21" s="5" t="s">
        <v>4</v>
      </c>
      <c r="D21" s="15"/>
      <c r="E21" s="15" t="s">
        <v>44</v>
      </c>
      <c r="F21" s="15" t="s">
        <v>45</v>
      </c>
      <c r="G21" s="15" t="str">
        <f t="shared" si="0"/>
        <v xml:space="preserve"> '10478461556 ',</v>
      </c>
      <c r="H21" s="15" t="s">
        <v>46</v>
      </c>
      <c r="I21" s="15" t="s">
        <v>47</v>
      </c>
      <c r="J21" s="15">
        <v>20</v>
      </c>
      <c r="K21" s="15" t="str">
        <f t="shared" si="1"/>
        <v>when  '10478461556 ', then 20</v>
      </c>
      <c r="L21" s="15" t="str">
        <f t="shared" si="2"/>
        <v>V</v>
      </c>
      <c r="M21" s="15">
        <v>6186</v>
      </c>
      <c r="N21" s="15">
        <v>10478461556</v>
      </c>
      <c r="O21" s="15" t="s">
        <v>51</v>
      </c>
      <c r="P21" s="15" t="s">
        <v>56</v>
      </c>
      <c r="Q21" s="15" t="s">
        <v>57</v>
      </c>
      <c r="R21" s="15" t="str">
        <f t="shared" si="3"/>
        <v>update GC_Cliente set Estado_Contribuyente_SUNAT= 'CASTIGO / JUDICIAL ' where IDPersona=6186</v>
      </c>
    </row>
    <row r="22" spans="1:18" ht="15" thickBot="1" x14ac:dyDescent="0.35">
      <c r="A22" s="6">
        <v>10800081373</v>
      </c>
      <c r="B22" s="5" t="s">
        <v>24</v>
      </c>
      <c r="C22" s="5" t="s">
        <v>4</v>
      </c>
      <c r="D22" s="15"/>
      <c r="E22" s="15" t="s">
        <v>44</v>
      </c>
      <c r="F22" s="15" t="s">
        <v>45</v>
      </c>
      <c r="G22" s="15" t="str">
        <f t="shared" si="0"/>
        <v xml:space="preserve"> '10800081373 ',</v>
      </c>
      <c r="H22" s="15" t="s">
        <v>46</v>
      </c>
      <c r="I22" s="15" t="s">
        <v>47</v>
      </c>
      <c r="J22" s="15">
        <v>21</v>
      </c>
      <c r="K22" s="15" t="str">
        <f t="shared" si="1"/>
        <v>when  '10800081373 ', then 21</v>
      </c>
      <c r="L22" s="15" t="str">
        <f t="shared" si="2"/>
        <v>V</v>
      </c>
      <c r="M22" s="15">
        <v>2570</v>
      </c>
      <c r="N22" s="15">
        <v>10800081373</v>
      </c>
      <c r="O22" s="15" t="s">
        <v>52</v>
      </c>
      <c r="P22" s="15" t="s">
        <v>56</v>
      </c>
      <c r="Q22" s="15" t="s">
        <v>57</v>
      </c>
      <c r="R22" s="15" t="str">
        <f t="shared" si="3"/>
        <v>update GC_Cliente set Estado_Contribuyente_SUNAT= 'CASTIGO / JUDICIAL ' where IDPersona=2570</v>
      </c>
    </row>
    <row r="23" spans="1:18" ht="15" thickBot="1" x14ac:dyDescent="0.35">
      <c r="A23" s="6">
        <v>10729565321</v>
      </c>
      <c r="B23" s="5" t="s">
        <v>25</v>
      </c>
      <c r="C23" s="5" t="s">
        <v>4</v>
      </c>
      <c r="D23" s="15"/>
      <c r="E23" s="15" t="s">
        <v>44</v>
      </c>
      <c r="F23" s="15" t="s">
        <v>45</v>
      </c>
      <c r="G23" s="15" t="str">
        <f t="shared" si="0"/>
        <v xml:space="preserve"> '10729565321 ',</v>
      </c>
      <c r="H23" s="15" t="s">
        <v>46</v>
      </c>
      <c r="I23" s="15" t="s">
        <v>47</v>
      </c>
      <c r="J23" s="15">
        <v>22</v>
      </c>
      <c r="K23" s="15" t="str">
        <f t="shared" si="1"/>
        <v>when  '10729565321 ', then 22</v>
      </c>
      <c r="L23" s="15" t="str">
        <f t="shared" si="2"/>
        <v>V</v>
      </c>
      <c r="M23" s="15">
        <v>6265</v>
      </c>
      <c r="N23" s="15">
        <v>10729565321</v>
      </c>
      <c r="O23" s="15" t="s">
        <v>51</v>
      </c>
      <c r="P23" s="15" t="s">
        <v>56</v>
      </c>
      <c r="Q23" s="15" t="s">
        <v>57</v>
      </c>
      <c r="R23" s="15" t="str">
        <f t="shared" si="3"/>
        <v>update GC_Cliente set Estado_Contribuyente_SUNAT= 'CASTIGO / JUDICIAL ' where IDPersona=6265</v>
      </c>
    </row>
    <row r="24" spans="1:18" ht="15" thickBot="1" x14ac:dyDescent="0.35">
      <c r="A24" s="6">
        <v>10450104421</v>
      </c>
      <c r="B24" s="5" t="s">
        <v>26</v>
      </c>
      <c r="C24" s="5" t="s">
        <v>4</v>
      </c>
      <c r="D24" s="15"/>
      <c r="E24" s="15" t="s">
        <v>44</v>
      </c>
      <c r="F24" s="15" t="s">
        <v>45</v>
      </c>
      <c r="G24" s="15" t="str">
        <f t="shared" si="0"/>
        <v xml:space="preserve"> '10450104421 ',</v>
      </c>
      <c r="H24" s="15" t="s">
        <v>46</v>
      </c>
      <c r="I24" s="15" t="s">
        <v>47</v>
      </c>
      <c r="J24" s="15">
        <v>23</v>
      </c>
      <c r="K24" s="15" t="str">
        <f t="shared" si="1"/>
        <v>when  '10450104421 ', then 23</v>
      </c>
      <c r="L24" s="15" t="str">
        <f t="shared" si="2"/>
        <v>V</v>
      </c>
      <c r="M24" s="15">
        <v>1230</v>
      </c>
      <c r="N24" s="15">
        <v>10450104421</v>
      </c>
      <c r="O24" s="15" t="s">
        <v>54</v>
      </c>
      <c r="P24" s="15" t="s">
        <v>56</v>
      </c>
      <c r="Q24" s="15" t="s">
        <v>57</v>
      </c>
      <c r="R24" s="15" t="str">
        <f t="shared" si="3"/>
        <v>update GC_Cliente set Estado_Contribuyente_SUNAT= 'CASTIGO / JUDICIAL ' where IDPersona=1230</v>
      </c>
    </row>
    <row r="25" spans="1:18" ht="15" thickBot="1" x14ac:dyDescent="0.35">
      <c r="A25" s="6">
        <v>10405314741</v>
      </c>
      <c r="B25" s="5" t="s">
        <v>27</v>
      </c>
      <c r="C25" s="5" t="s">
        <v>4</v>
      </c>
      <c r="D25" s="15"/>
      <c r="E25" s="15" t="s">
        <v>44</v>
      </c>
      <c r="F25" s="15" t="s">
        <v>45</v>
      </c>
      <c r="G25" s="15" t="str">
        <f t="shared" si="0"/>
        <v xml:space="preserve"> '10405314741 ',</v>
      </c>
      <c r="H25" s="15" t="s">
        <v>46</v>
      </c>
      <c r="I25" s="15" t="s">
        <v>47</v>
      </c>
      <c r="J25" s="15">
        <v>24</v>
      </c>
      <c r="K25" s="15" t="str">
        <f t="shared" si="1"/>
        <v>when  '10405314741 ', then 24</v>
      </c>
      <c r="L25" s="15" t="str">
        <f t="shared" si="2"/>
        <v>V</v>
      </c>
      <c r="M25" s="15">
        <v>1259</v>
      </c>
      <c r="N25" s="15">
        <v>10405314741</v>
      </c>
      <c r="O25" s="15" t="s">
        <v>53</v>
      </c>
      <c r="P25" s="15" t="s">
        <v>56</v>
      </c>
      <c r="Q25" s="15" t="s">
        <v>57</v>
      </c>
      <c r="R25" s="15" t="str">
        <f t="shared" si="3"/>
        <v>update GC_Cliente set Estado_Contribuyente_SUNAT= 'CASTIGO / JUDICIAL ' where IDPersona=1259</v>
      </c>
    </row>
    <row r="26" spans="1:18" ht="15" thickBot="1" x14ac:dyDescent="0.35">
      <c r="A26" s="6">
        <v>10294047927</v>
      </c>
      <c r="B26" s="5" t="s">
        <v>28</v>
      </c>
      <c r="C26" s="5" t="s">
        <v>4</v>
      </c>
      <c r="D26" s="15"/>
      <c r="E26" s="15" t="s">
        <v>44</v>
      </c>
      <c r="F26" s="15" t="s">
        <v>45</v>
      </c>
      <c r="G26" s="15" t="str">
        <f t="shared" si="0"/>
        <v xml:space="preserve"> '10294047927 ',</v>
      </c>
      <c r="H26" s="15" t="s">
        <v>46</v>
      </c>
      <c r="I26" s="15" t="s">
        <v>47</v>
      </c>
      <c r="J26" s="15">
        <v>25</v>
      </c>
      <c r="K26" s="15" t="str">
        <f t="shared" si="1"/>
        <v>when  '10294047927 ', then 25</v>
      </c>
      <c r="L26" s="15" t="str">
        <f t="shared" si="2"/>
        <v>V</v>
      </c>
      <c r="M26" s="15">
        <v>1271</v>
      </c>
      <c r="N26" s="15">
        <v>10294047927</v>
      </c>
      <c r="O26" s="15" t="s">
        <v>54</v>
      </c>
      <c r="P26" s="15" t="s">
        <v>56</v>
      </c>
      <c r="Q26" s="15" t="s">
        <v>57</v>
      </c>
      <c r="R26" s="15" t="str">
        <f t="shared" si="3"/>
        <v>update GC_Cliente set Estado_Contribuyente_SUNAT= 'CASTIGO / JUDICIAL ' where IDPersona=1271</v>
      </c>
    </row>
    <row r="27" spans="1:18" ht="15" thickBot="1" x14ac:dyDescent="0.35">
      <c r="A27" s="6">
        <v>20224989751</v>
      </c>
      <c r="B27" s="5" t="s">
        <v>29</v>
      </c>
      <c r="C27" s="5" t="s">
        <v>4</v>
      </c>
      <c r="D27" s="15"/>
      <c r="E27" s="15" t="s">
        <v>44</v>
      </c>
      <c r="F27" s="15" t="s">
        <v>45</v>
      </c>
      <c r="G27" s="15" t="str">
        <f t="shared" si="0"/>
        <v xml:space="preserve"> '20224989751 ',</v>
      </c>
      <c r="H27" s="15" t="s">
        <v>46</v>
      </c>
      <c r="I27" s="15" t="s">
        <v>47</v>
      </c>
      <c r="J27" s="15">
        <v>26</v>
      </c>
      <c r="K27" s="15" t="str">
        <f t="shared" si="1"/>
        <v>when  '20224989751 ', then 26</v>
      </c>
      <c r="L27" s="15" t="str">
        <f t="shared" si="2"/>
        <v>V</v>
      </c>
      <c r="M27" s="15">
        <v>696</v>
      </c>
      <c r="N27" s="15">
        <v>20224989751</v>
      </c>
      <c r="O27" s="15" t="s">
        <v>51</v>
      </c>
      <c r="P27" s="15" t="s">
        <v>56</v>
      </c>
      <c r="Q27" s="15" t="s">
        <v>57</v>
      </c>
      <c r="R27" s="15" t="str">
        <f t="shared" si="3"/>
        <v>update GC_Cliente set Estado_Contribuyente_SUNAT= 'CASTIGO / JUDICIAL ' where IDPersona=696</v>
      </c>
    </row>
    <row r="28" spans="1:18" ht="15" thickBot="1" x14ac:dyDescent="0.35">
      <c r="A28" s="6">
        <v>20600322177</v>
      </c>
      <c r="B28" s="5" t="s">
        <v>30</v>
      </c>
      <c r="C28" s="5" t="s">
        <v>4</v>
      </c>
      <c r="D28" s="15"/>
      <c r="E28" s="15" t="s">
        <v>44</v>
      </c>
      <c r="F28" s="15" t="s">
        <v>45</v>
      </c>
      <c r="G28" s="15" t="str">
        <f t="shared" si="0"/>
        <v xml:space="preserve"> '20600322177 ',</v>
      </c>
      <c r="H28" s="15" t="s">
        <v>46</v>
      </c>
      <c r="I28" s="15" t="s">
        <v>47</v>
      </c>
      <c r="J28" s="15">
        <v>27</v>
      </c>
      <c r="K28" s="15" t="str">
        <f t="shared" si="1"/>
        <v>when  '20600322177 ', then 27</v>
      </c>
      <c r="L28" s="15" t="str">
        <f t="shared" si="2"/>
        <v>V</v>
      </c>
      <c r="M28" s="15">
        <v>4057</v>
      </c>
      <c r="N28" s="15">
        <v>20600322177</v>
      </c>
      <c r="O28" s="15" t="s">
        <v>51</v>
      </c>
      <c r="P28" s="15" t="s">
        <v>56</v>
      </c>
      <c r="Q28" s="15" t="s">
        <v>57</v>
      </c>
      <c r="R28" s="15" t="str">
        <f t="shared" si="3"/>
        <v>update GC_Cliente set Estado_Contribuyente_SUNAT= 'CASTIGO / JUDICIAL ' where IDPersona=4057</v>
      </c>
    </row>
    <row r="29" spans="1:18" ht="15" thickBot="1" x14ac:dyDescent="0.35">
      <c r="A29" s="6">
        <v>20606545011</v>
      </c>
      <c r="B29" s="5" t="s">
        <v>31</v>
      </c>
      <c r="C29" s="5" t="s">
        <v>4</v>
      </c>
      <c r="D29" s="15"/>
      <c r="E29" s="15" t="s">
        <v>44</v>
      </c>
      <c r="F29" s="15" t="s">
        <v>45</v>
      </c>
      <c r="G29" s="15" t="str">
        <f t="shared" si="0"/>
        <v xml:space="preserve"> '20606545011 ',</v>
      </c>
      <c r="H29" s="15" t="s">
        <v>46</v>
      </c>
      <c r="I29" s="15" t="s">
        <v>47</v>
      </c>
      <c r="J29" s="15">
        <v>28</v>
      </c>
      <c r="K29" s="15" t="str">
        <f t="shared" si="1"/>
        <v>when  '20606545011 ', then 28</v>
      </c>
      <c r="L29" s="15" t="str">
        <f t="shared" si="2"/>
        <v>V</v>
      </c>
      <c r="M29" s="15">
        <v>7983</v>
      </c>
      <c r="N29" s="15">
        <v>20606545011</v>
      </c>
      <c r="O29" s="15" t="s">
        <v>52</v>
      </c>
      <c r="P29" s="15" t="s">
        <v>56</v>
      </c>
      <c r="Q29" s="15" t="s">
        <v>57</v>
      </c>
      <c r="R29" s="15" t="str">
        <f t="shared" si="3"/>
        <v>update GC_Cliente set Estado_Contribuyente_SUNAT= 'CASTIGO / JUDICIAL ' where IDPersona=7983</v>
      </c>
    </row>
    <row r="30" spans="1:18" ht="15" thickBot="1" x14ac:dyDescent="0.35">
      <c r="A30" s="6">
        <v>20454623666</v>
      </c>
      <c r="B30" s="5" t="s">
        <v>32</v>
      </c>
      <c r="C30" s="5" t="s">
        <v>4</v>
      </c>
      <c r="D30" s="15"/>
      <c r="E30" s="15" t="s">
        <v>44</v>
      </c>
      <c r="F30" s="15" t="s">
        <v>45</v>
      </c>
      <c r="G30" s="15" t="str">
        <f t="shared" si="0"/>
        <v xml:space="preserve"> '20454623666 ',</v>
      </c>
      <c r="H30" s="15" t="s">
        <v>46</v>
      </c>
      <c r="I30" s="15" t="s">
        <v>47</v>
      </c>
      <c r="J30" s="15">
        <v>29</v>
      </c>
      <c r="K30" s="15" t="str">
        <f t="shared" si="1"/>
        <v>when  '20454623666 ', then 29</v>
      </c>
      <c r="L30" s="15" t="str">
        <f t="shared" si="2"/>
        <v>V</v>
      </c>
      <c r="M30" s="15">
        <v>748</v>
      </c>
      <c r="N30" s="15">
        <v>20454623666</v>
      </c>
      <c r="O30" s="15" t="s">
        <v>52</v>
      </c>
      <c r="P30" s="15" t="s">
        <v>56</v>
      </c>
      <c r="Q30" s="15" t="s">
        <v>57</v>
      </c>
      <c r="R30" s="15" t="str">
        <f t="shared" si="3"/>
        <v>update GC_Cliente set Estado_Contribuyente_SUNAT= 'CASTIGO / JUDICIAL ' where IDPersona=748</v>
      </c>
    </row>
    <row r="31" spans="1:18" ht="15" thickBot="1" x14ac:dyDescent="0.35">
      <c r="A31" s="6">
        <v>20496049714</v>
      </c>
      <c r="B31" s="5" t="s">
        <v>33</v>
      </c>
      <c r="C31" s="5" t="s">
        <v>4</v>
      </c>
      <c r="D31" s="15"/>
      <c r="E31" s="15" t="s">
        <v>44</v>
      </c>
      <c r="F31" s="15" t="s">
        <v>45</v>
      </c>
      <c r="G31" s="15" t="str">
        <f t="shared" si="0"/>
        <v xml:space="preserve"> '20496049714 ',</v>
      </c>
      <c r="H31" s="15" t="s">
        <v>46</v>
      </c>
      <c r="I31" s="15" t="s">
        <v>47</v>
      </c>
      <c r="J31" s="15">
        <v>30</v>
      </c>
      <c r="K31" s="15" t="str">
        <f t="shared" si="1"/>
        <v>when  '20496049714 ', then 30</v>
      </c>
      <c r="L31" s="15" t="str">
        <f t="shared" si="2"/>
        <v>V</v>
      </c>
      <c r="M31" s="15">
        <v>750</v>
      </c>
      <c r="N31" s="15">
        <v>20496049714</v>
      </c>
      <c r="O31" s="15" t="s">
        <v>51</v>
      </c>
      <c r="P31" s="15" t="s">
        <v>56</v>
      </c>
      <c r="Q31" s="15" t="s">
        <v>57</v>
      </c>
      <c r="R31" s="15" t="str">
        <f t="shared" si="3"/>
        <v>update GC_Cliente set Estado_Contribuyente_SUNAT= 'CASTIGO / JUDICIAL ' where IDPersona=750</v>
      </c>
    </row>
    <row r="32" spans="1:18" ht="15" thickBot="1" x14ac:dyDescent="0.35">
      <c r="A32" s="6">
        <v>20600759559</v>
      </c>
      <c r="B32" s="5" t="s">
        <v>34</v>
      </c>
      <c r="C32" s="5" t="s">
        <v>4</v>
      </c>
      <c r="D32" s="15"/>
      <c r="E32" s="15" t="s">
        <v>44</v>
      </c>
      <c r="F32" s="15" t="s">
        <v>45</v>
      </c>
      <c r="G32" s="15" t="str">
        <f t="shared" si="0"/>
        <v xml:space="preserve"> '20600759559 ',</v>
      </c>
      <c r="H32" s="15" t="s">
        <v>46</v>
      </c>
      <c r="I32" s="15" t="s">
        <v>47</v>
      </c>
      <c r="J32" s="15">
        <v>31</v>
      </c>
      <c r="K32" s="15" t="str">
        <f t="shared" si="1"/>
        <v>when  '20600759559 ', then 31</v>
      </c>
      <c r="L32" s="15" t="str">
        <f t="shared" si="2"/>
        <v>V</v>
      </c>
      <c r="M32" s="15">
        <v>4471</v>
      </c>
      <c r="N32" s="15">
        <v>20600759559</v>
      </c>
      <c r="O32" s="15" t="s">
        <v>51</v>
      </c>
      <c r="P32" s="15" t="s">
        <v>56</v>
      </c>
      <c r="Q32" s="15" t="s">
        <v>57</v>
      </c>
      <c r="R32" s="15" t="str">
        <f t="shared" si="3"/>
        <v>update GC_Cliente set Estado_Contribuyente_SUNAT= 'CASTIGO / JUDICIAL ' where IDPersona=4471</v>
      </c>
    </row>
    <row r="33" spans="1:18" ht="15" thickBot="1" x14ac:dyDescent="0.35">
      <c r="A33" s="6">
        <v>20494896762</v>
      </c>
      <c r="B33" s="5" t="s">
        <v>35</v>
      </c>
      <c r="C33" s="5" t="s">
        <v>4</v>
      </c>
      <c r="D33" s="15"/>
      <c r="E33" s="15" t="s">
        <v>44</v>
      </c>
      <c r="F33" s="15" t="s">
        <v>45</v>
      </c>
      <c r="G33" s="15" t="str">
        <f t="shared" si="0"/>
        <v xml:space="preserve"> '20494896762 ',</v>
      </c>
      <c r="H33" s="15" t="s">
        <v>46</v>
      </c>
      <c r="I33" s="15" t="s">
        <v>47</v>
      </c>
      <c r="J33" s="15">
        <v>32</v>
      </c>
      <c r="K33" s="15" t="str">
        <f t="shared" si="1"/>
        <v>when  '20494896762 ', then 32</v>
      </c>
      <c r="L33" s="15" t="str">
        <f t="shared" si="2"/>
        <v>V</v>
      </c>
      <c r="M33" s="15">
        <v>771</v>
      </c>
      <c r="N33" s="15">
        <v>20494896762</v>
      </c>
      <c r="O33" s="15" t="s">
        <v>51</v>
      </c>
      <c r="P33" s="15" t="s">
        <v>56</v>
      </c>
      <c r="Q33" s="15" t="s">
        <v>57</v>
      </c>
      <c r="R33" s="15" t="str">
        <f t="shared" si="3"/>
        <v>update GC_Cliente set Estado_Contribuyente_SUNAT= 'CASTIGO / JUDICIAL ' where IDPersona=771</v>
      </c>
    </row>
    <row r="34" spans="1:18" ht="15" thickBot="1" x14ac:dyDescent="0.35">
      <c r="A34" s="6">
        <v>10225051629</v>
      </c>
      <c r="B34" s="5" t="s">
        <v>36</v>
      </c>
      <c r="C34" s="5" t="s">
        <v>4</v>
      </c>
      <c r="D34" s="15"/>
      <c r="E34" s="15" t="s">
        <v>44</v>
      </c>
      <c r="F34" s="15" t="s">
        <v>45</v>
      </c>
      <c r="G34" s="15" t="str">
        <f t="shared" si="0"/>
        <v xml:space="preserve"> '10225051629 ',</v>
      </c>
      <c r="H34" s="15" t="s">
        <v>46</v>
      </c>
      <c r="I34" s="15" t="s">
        <v>47</v>
      </c>
      <c r="J34" s="15">
        <v>33</v>
      </c>
      <c r="K34" s="15" t="str">
        <f t="shared" si="1"/>
        <v>when  '10225051629 ', then 33</v>
      </c>
      <c r="L34" s="15" t="str">
        <f t="shared" si="2"/>
        <v>V</v>
      </c>
      <c r="M34" s="15">
        <v>1297</v>
      </c>
      <c r="N34" s="15">
        <v>10225051629</v>
      </c>
      <c r="O34" s="15" t="s">
        <v>51</v>
      </c>
      <c r="P34" s="15" t="s">
        <v>56</v>
      </c>
      <c r="Q34" s="15" t="s">
        <v>57</v>
      </c>
      <c r="R34" s="15" t="str">
        <f t="shared" si="3"/>
        <v>update GC_Cliente set Estado_Contribuyente_SUNAT= 'CASTIGO / JUDICIAL ' where IDPersona=1297</v>
      </c>
    </row>
    <row r="35" spans="1:18" ht="15" thickBot="1" x14ac:dyDescent="0.35">
      <c r="A35" s="6">
        <v>10210891701</v>
      </c>
      <c r="B35" s="5" t="s">
        <v>37</v>
      </c>
      <c r="C35" s="5" t="s">
        <v>4</v>
      </c>
      <c r="D35" s="15"/>
      <c r="E35" s="15" t="s">
        <v>44</v>
      </c>
      <c r="F35" s="15" t="s">
        <v>45</v>
      </c>
      <c r="G35" s="15" t="str">
        <f t="shared" si="0"/>
        <v xml:space="preserve"> '10210891701 ',</v>
      </c>
      <c r="H35" s="15" t="s">
        <v>46</v>
      </c>
      <c r="I35" s="15" t="s">
        <v>47</v>
      </c>
      <c r="J35" s="15">
        <v>34</v>
      </c>
      <c r="K35" s="15" t="str">
        <f t="shared" si="1"/>
        <v>when  '10210891701 ', then 34</v>
      </c>
      <c r="L35" s="15" t="str">
        <f t="shared" si="2"/>
        <v>V</v>
      </c>
      <c r="M35" s="15">
        <v>1298</v>
      </c>
      <c r="N35" s="15">
        <v>10210891701</v>
      </c>
      <c r="O35" s="15" t="s">
        <v>4</v>
      </c>
      <c r="P35" s="15" t="s">
        <v>56</v>
      </c>
      <c r="Q35" s="15" t="s">
        <v>57</v>
      </c>
      <c r="R35" s="15" t="str">
        <f t="shared" si="3"/>
        <v>update GC_Cliente set Estado_Contribuyente_SUNAT= 'CASTIGO / JUDICIAL ' where IDPersona=1298</v>
      </c>
    </row>
    <row r="36" spans="1:18" ht="15" thickBot="1" x14ac:dyDescent="0.35">
      <c r="A36" s="6">
        <v>10204430972</v>
      </c>
      <c r="B36" s="5" t="s">
        <v>38</v>
      </c>
      <c r="C36" s="5" t="s">
        <v>4</v>
      </c>
      <c r="D36" s="15"/>
      <c r="E36" s="15" t="s">
        <v>44</v>
      </c>
      <c r="F36" s="15" t="s">
        <v>45</v>
      </c>
      <c r="G36" s="15" t="str">
        <f t="shared" si="0"/>
        <v xml:space="preserve"> '10204430972 ',</v>
      </c>
      <c r="H36" s="15" t="s">
        <v>46</v>
      </c>
      <c r="I36" s="15" t="s">
        <v>47</v>
      </c>
      <c r="J36" s="15">
        <v>35</v>
      </c>
      <c r="K36" s="15" t="str">
        <f t="shared" si="1"/>
        <v>when  '10204430972 ', then 35</v>
      </c>
      <c r="L36" s="15" t="str">
        <f t="shared" si="2"/>
        <v>V</v>
      </c>
      <c r="M36" s="15">
        <v>7218</v>
      </c>
      <c r="N36" s="15">
        <v>10204430972</v>
      </c>
      <c r="O36" s="15" t="s">
        <v>55</v>
      </c>
      <c r="P36" s="15" t="s">
        <v>56</v>
      </c>
      <c r="Q36" s="15" t="s">
        <v>57</v>
      </c>
      <c r="R36" s="15" t="str">
        <f t="shared" si="3"/>
        <v>update GC_Cliente set Estado_Contribuyente_SUNAT= 'CASTIGO / JUDICIAL ' where IDPersona=7218</v>
      </c>
    </row>
    <row r="37" spans="1:18" ht="15" thickBot="1" x14ac:dyDescent="0.35">
      <c r="A37" s="6">
        <v>10167773279</v>
      </c>
      <c r="B37" s="5" t="s">
        <v>39</v>
      </c>
      <c r="C37" s="5" t="s">
        <v>4</v>
      </c>
      <c r="D37" s="15"/>
      <c r="E37" s="15" t="s">
        <v>44</v>
      </c>
      <c r="F37" s="15" t="s">
        <v>45</v>
      </c>
      <c r="G37" s="15" t="str">
        <f t="shared" si="0"/>
        <v xml:space="preserve"> '10167773279 ',</v>
      </c>
      <c r="H37" s="15" t="s">
        <v>46</v>
      </c>
      <c r="I37" s="15" t="s">
        <v>47</v>
      </c>
      <c r="J37" s="15">
        <v>36</v>
      </c>
      <c r="K37" s="15" t="str">
        <f t="shared" si="1"/>
        <v>when  '10167773279 ', then 36</v>
      </c>
      <c r="L37" s="15" t="str">
        <f t="shared" si="2"/>
        <v>V</v>
      </c>
      <c r="M37" s="15">
        <v>4426</v>
      </c>
      <c r="N37" s="15">
        <v>10167773279</v>
      </c>
      <c r="O37" s="15" t="s">
        <v>52</v>
      </c>
      <c r="P37" s="15" t="s">
        <v>56</v>
      </c>
      <c r="Q37" s="15" t="s">
        <v>57</v>
      </c>
      <c r="R37" s="15" t="str">
        <f t="shared" si="3"/>
        <v>update GC_Cliente set Estado_Contribuyente_SUNAT= 'CASTIGO / JUDICIAL ' where IDPersona=4426</v>
      </c>
    </row>
    <row r="38" spans="1:18" ht="15" thickBot="1" x14ac:dyDescent="0.35">
      <c r="A38" s="6">
        <v>10414922142</v>
      </c>
      <c r="B38" s="5" t="s">
        <v>40</v>
      </c>
      <c r="C38" s="5" t="s">
        <v>4</v>
      </c>
      <c r="D38" s="15"/>
      <c r="E38" s="15" t="s">
        <v>44</v>
      </c>
      <c r="F38" s="15" t="s">
        <v>45</v>
      </c>
      <c r="G38" s="15" t="str">
        <f t="shared" si="0"/>
        <v xml:space="preserve"> '10414922142 ',</v>
      </c>
      <c r="H38" s="15" t="s">
        <v>46</v>
      </c>
      <c r="I38" s="15" t="s">
        <v>47</v>
      </c>
      <c r="J38" s="15">
        <v>37</v>
      </c>
      <c r="K38" s="15" t="str">
        <f t="shared" si="1"/>
        <v>when  '10414922142 ', then 37</v>
      </c>
      <c r="L38" s="15" t="str">
        <f t="shared" si="2"/>
        <v>V</v>
      </c>
      <c r="M38" s="15">
        <v>1319</v>
      </c>
      <c r="N38" s="15">
        <v>10414922142</v>
      </c>
      <c r="O38" s="15" t="s">
        <v>51</v>
      </c>
      <c r="P38" s="15" t="s">
        <v>56</v>
      </c>
      <c r="Q38" s="15" t="s">
        <v>57</v>
      </c>
      <c r="R38" s="15" t="str">
        <f t="shared" si="3"/>
        <v>update GC_Cliente set Estado_Contribuyente_SUNAT= 'CASTIGO / JUDICIAL ' where IDPersona=1319</v>
      </c>
    </row>
    <row r="39" spans="1:18" ht="15" thickBot="1" x14ac:dyDescent="0.35">
      <c r="A39" s="6">
        <v>20601595614</v>
      </c>
      <c r="B39" s="5" t="s">
        <v>41</v>
      </c>
      <c r="C39" s="5" t="s">
        <v>4</v>
      </c>
      <c r="D39" s="15"/>
      <c r="E39" s="15" t="s">
        <v>44</v>
      </c>
      <c r="F39" s="15" t="s">
        <v>45</v>
      </c>
      <c r="G39" s="15" t="str">
        <f t="shared" si="0"/>
        <v xml:space="preserve"> '20601595614 ',</v>
      </c>
      <c r="H39" s="15" t="s">
        <v>46</v>
      </c>
      <c r="I39" s="15" t="s">
        <v>47</v>
      </c>
      <c r="J39" s="15">
        <v>38</v>
      </c>
      <c r="K39" s="15" t="str">
        <f t="shared" si="1"/>
        <v>when  '20601595614 ', then 38</v>
      </c>
      <c r="L39" s="15" t="str">
        <f t="shared" si="2"/>
        <v>V</v>
      </c>
      <c r="M39" s="15">
        <v>6419</v>
      </c>
      <c r="N39" s="15">
        <v>20601595614</v>
      </c>
      <c r="O39" s="15" t="s">
        <v>51</v>
      </c>
      <c r="P39" s="15" t="s">
        <v>56</v>
      </c>
      <c r="Q39" s="15" t="s">
        <v>57</v>
      </c>
      <c r="R39" s="15" t="str">
        <f t="shared" si="3"/>
        <v>update GC_Cliente set Estado_Contribuyente_SUNAT= 'CASTIGO / JUDICIAL ' where IDPersona=6419</v>
      </c>
    </row>
    <row r="40" spans="1:18" ht="15" thickBot="1" x14ac:dyDescent="0.35">
      <c r="A40" s="7">
        <v>10242918130</v>
      </c>
      <c r="B40" s="8" t="s">
        <v>42</v>
      </c>
      <c r="C40" s="8" t="s">
        <v>4</v>
      </c>
      <c r="D40" s="15"/>
      <c r="E40" s="15" t="s">
        <v>44</v>
      </c>
      <c r="F40" s="15" t="s">
        <v>45</v>
      </c>
      <c r="G40" s="15" t="str">
        <f t="shared" si="0"/>
        <v xml:space="preserve"> '10242918130 ',</v>
      </c>
      <c r="H40" s="15" t="s">
        <v>46</v>
      </c>
      <c r="I40" s="15" t="s">
        <v>47</v>
      </c>
      <c r="J40" s="15">
        <v>39</v>
      </c>
      <c r="K40" s="15" t="str">
        <f t="shared" si="1"/>
        <v>when  '10242918130 ', then 39</v>
      </c>
      <c r="L40" s="15" t="str">
        <f t="shared" si="2"/>
        <v>V</v>
      </c>
      <c r="M40" s="15">
        <v>5201</v>
      </c>
      <c r="N40" s="15">
        <v>10242918130</v>
      </c>
      <c r="O40" s="15" t="s">
        <v>51</v>
      </c>
      <c r="P40" s="15" t="s">
        <v>56</v>
      </c>
      <c r="Q40" s="15" t="s">
        <v>57</v>
      </c>
      <c r="R40" s="15" t="str">
        <f t="shared" si="3"/>
        <v>update GC_Cliente set Estado_Contribuyente_SUNAT= 'CASTIGO / JUDICIAL ' where IDPersona=5201</v>
      </c>
    </row>
    <row r="41" spans="1:18" ht="15" thickBot="1" x14ac:dyDescent="0.35">
      <c r="A41" s="4">
        <v>10243842048</v>
      </c>
      <c r="B41" s="9" t="s">
        <v>43</v>
      </c>
      <c r="C41" s="9" t="s">
        <v>4</v>
      </c>
      <c r="D41" s="15"/>
      <c r="E41" s="15" t="s">
        <v>44</v>
      </c>
      <c r="F41" s="15" t="s">
        <v>45</v>
      </c>
      <c r="G41" s="15" t="str">
        <f t="shared" si="0"/>
        <v xml:space="preserve"> '10243842048 ',</v>
      </c>
      <c r="H41" s="15" t="s">
        <v>46</v>
      </c>
      <c r="I41" s="15" t="s">
        <v>47</v>
      </c>
      <c r="J41" s="15">
        <v>40</v>
      </c>
      <c r="K41" s="15" t="str">
        <f t="shared" si="1"/>
        <v>when  '10243842048 ', then 40</v>
      </c>
      <c r="L41" s="15" t="str">
        <f t="shared" si="2"/>
        <v>V</v>
      </c>
      <c r="M41" s="15">
        <v>2536</v>
      </c>
      <c r="N41" s="15">
        <v>10243842048</v>
      </c>
      <c r="O41" s="15" t="s">
        <v>53</v>
      </c>
      <c r="P41" s="15" t="s">
        <v>56</v>
      </c>
      <c r="Q41" s="15" t="s">
        <v>57</v>
      </c>
      <c r="R41" s="15" t="str">
        <f t="shared" si="3"/>
        <v>update GC_Cliente set Estado_Contribuyente_SUNAT= 'CASTIGO / JUDICIAL ' where IDPersona=2536</v>
      </c>
    </row>
    <row r="42" spans="1:18" ht="15" thickBot="1" x14ac:dyDescent="0.35">
      <c r="A42" s="7">
        <v>20505005431</v>
      </c>
      <c r="B42" s="10" t="s">
        <v>58</v>
      </c>
      <c r="C42" s="11" t="s">
        <v>4</v>
      </c>
      <c r="E42" t="s">
        <v>44</v>
      </c>
      <c r="G42" t="str">
        <f t="shared" si="0"/>
        <v xml:space="preserve"> '20505005431 '</v>
      </c>
      <c r="H42" t="s">
        <v>46</v>
      </c>
      <c r="I42" t="s">
        <v>47</v>
      </c>
      <c r="J42">
        <v>1</v>
      </c>
      <c r="K42" t="str">
        <f t="shared" ref="K42:K64" si="4">H42&amp;" "&amp;G42&amp;" "&amp;I42&amp;" "&amp;J42</f>
        <v>when  '20505005431 ' then 1</v>
      </c>
      <c r="L42" t="str">
        <f t="shared" si="2"/>
        <v>V</v>
      </c>
      <c r="M42">
        <v>251</v>
      </c>
      <c r="N42">
        <v>20505005431</v>
      </c>
      <c r="O42" t="s">
        <v>52</v>
      </c>
      <c r="P42" t="s">
        <v>56</v>
      </c>
      <c r="Q42" t="s">
        <v>57</v>
      </c>
      <c r="R42" t="str">
        <f t="shared" si="3"/>
        <v>update GC_Cliente set Estado_Contribuyente_SUNAT= 'CASTIGO / JUDICIAL ' where IDPersona=251</v>
      </c>
    </row>
    <row r="43" spans="1:18" ht="15" thickBot="1" x14ac:dyDescent="0.35">
      <c r="A43" s="13">
        <v>10444673058</v>
      </c>
      <c r="B43" s="14" t="s">
        <v>59</v>
      </c>
      <c r="C43" s="11" t="s">
        <v>4</v>
      </c>
      <c r="E43" t="s">
        <v>44</v>
      </c>
      <c r="G43" t="str">
        <f t="shared" si="0"/>
        <v xml:space="preserve"> '10444673058 '</v>
      </c>
      <c r="H43" t="s">
        <v>46</v>
      </c>
      <c r="I43" t="s">
        <v>47</v>
      </c>
      <c r="J43">
        <v>2</v>
      </c>
      <c r="K43" t="str">
        <f t="shared" si="4"/>
        <v>when  '10444673058 ' then 2</v>
      </c>
      <c r="L43" t="str">
        <f t="shared" si="2"/>
        <v>V</v>
      </c>
      <c r="M43">
        <v>873</v>
      </c>
      <c r="N43">
        <v>10444673058</v>
      </c>
      <c r="O43" t="s">
        <v>54</v>
      </c>
      <c r="P43" t="s">
        <v>56</v>
      </c>
      <c r="Q43" t="s">
        <v>57</v>
      </c>
      <c r="R43" t="str">
        <f t="shared" si="3"/>
        <v>update GC_Cliente set Estado_Contribuyente_SUNAT= 'CASTIGO / JUDICIAL ' where IDPersona=873</v>
      </c>
    </row>
    <row r="44" spans="1:18" ht="15" thickBot="1" x14ac:dyDescent="0.35">
      <c r="A44" s="6">
        <v>10153718577</v>
      </c>
      <c r="B44" s="11" t="s">
        <v>60</v>
      </c>
      <c r="C44" s="11" t="s">
        <v>4</v>
      </c>
      <c r="E44" t="s">
        <v>44</v>
      </c>
      <c r="G44" t="str">
        <f t="shared" si="0"/>
        <v xml:space="preserve"> '10153718577 '</v>
      </c>
      <c r="H44" t="s">
        <v>46</v>
      </c>
      <c r="I44" t="s">
        <v>47</v>
      </c>
      <c r="J44">
        <v>3</v>
      </c>
      <c r="K44" t="str">
        <f t="shared" si="4"/>
        <v>when  '10153718577 ' then 3</v>
      </c>
      <c r="L44" t="str">
        <f t="shared" si="2"/>
        <v>V</v>
      </c>
      <c r="M44">
        <v>2623</v>
      </c>
      <c r="N44">
        <v>10153718577</v>
      </c>
      <c r="O44" t="s">
        <v>54</v>
      </c>
      <c r="P44" t="s">
        <v>56</v>
      </c>
      <c r="Q44" t="s">
        <v>57</v>
      </c>
      <c r="R44" t="str">
        <f t="shared" si="3"/>
        <v>update GC_Cliente set Estado_Contribuyente_SUNAT= 'CASTIGO / JUDICIAL ' where IDPersona=2623</v>
      </c>
    </row>
    <row r="45" spans="1:18" ht="15" thickBot="1" x14ac:dyDescent="0.35">
      <c r="A45" s="6">
        <v>10005149814</v>
      </c>
      <c r="B45" s="11" t="s">
        <v>61</v>
      </c>
      <c r="C45" s="11" t="s">
        <v>4</v>
      </c>
      <c r="E45" t="s">
        <v>44</v>
      </c>
      <c r="G45" t="str">
        <f t="shared" si="0"/>
        <v xml:space="preserve"> '10005149814 '</v>
      </c>
      <c r="H45" t="s">
        <v>46</v>
      </c>
      <c r="I45" t="s">
        <v>47</v>
      </c>
      <c r="J45">
        <v>4</v>
      </c>
      <c r="K45" t="str">
        <f t="shared" si="4"/>
        <v>when  '10005149814 ' then 4</v>
      </c>
      <c r="L45" t="str">
        <f t="shared" si="2"/>
        <v>V</v>
      </c>
      <c r="M45">
        <v>886</v>
      </c>
      <c r="N45">
        <v>10005149814</v>
      </c>
      <c r="O45" t="s">
        <v>54</v>
      </c>
      <c r="P45" t="s">
        <v>56</v>
      </c>
      <c r="Q45" t="s">
        <v>57</v>
      </c>
      <c r="R45" t="str">
        <f t="shared" si="3"/>
        <v>update GC_Cliente set Estado_Contribuyente_SUNAT= 'CASTIGO / JUDICIAL ' where IDPersona=886</v>
      </c>
    </row>
    <row r="46" spans="1:18" ht="15" thickBot="1" x14ac:dyDescent="0.35">
      <c r="A46" s="6">
        <v>10106465890</v>
      </c>
      <c r="B46" s="11" t="s">
        <v>62</v>
      </c>
      <c r="C46" s="11" t="s">
        <v>4</v>
      </c>
      <c r="E46" t="s">
        <v>44</v>
      </c>
      <c r="G46" t="str">
        <f t="shared" si="0"/>
        <v xml:space="preserve"> '10106465890 '</v>
      </c>
      <c r="H46" t="s">
        <v>46</v>
      </c>
      <c r="I46" t="s">
        <v>47</v>
      </c>
      <c r="J46">
        <v>5</v>
      </c>
      <c r="K46" t="str">
        <f t="shared" si="4"/>
        <v>when  '10106465890 ' then 5</v>
      </c>
      <c r="L46" t="str">
        <f t="shared" si="2"/>
        <v>V</v>
      </c>
      <c r="M46">
        <v>890</v>
      </c>
      <c r="N46">
        <v>10106465890</v>
      </c>
      <c r="O46" t="s">
        <v>54</v>
      </c>
      <c r="P46" t="s">
        <v>56</v>
      </c>
      <c r="Q46" t="s">
        <v>57</v>
      </c>
      <c r="R46" t="str">
        <f t="shared" si="3"/>
        <v>update GC_Cliente set Estado_Contribuyente_SUNAT= 'CASTIGO / JUDICIAL ' where IDPersona=890</v>
      </c>
    </row>
    <row r="47" spans="1:18" ht="15" thickBot="1" x14ac:dyDescent="0.35">
      <c r="A47" s="6">
        <v>10180976715</v>
      </c>
      <c r="B47" s="11" t="s">
        <v>63</v>
      </c>
      <c r="C47" s="11" t="s">
        <v>4</v>
      </c>
      <c r="E47" t="s">
        <v>44</v>
      </c>
      <c r="G47" t="str">
        <f t="shared" si="0"/>
        <v xml:space="preserve"> '10180976715 '</v>
      </c>
      <c r="H47" t="s">
        <v>46</v>
      </c>
      <c r="I47" t="s">
        <v>47</v>
      </c>
      <c r="J47">
        <v>6</v>
      </c>
      <c r="K47" t="str">
        <f t="shared" si="4"/>
        <v>when  '10180976715 ' then 6</v>
      </c>
      <c r="L47" t="str">
        <f t="shared" si="2"/>
        <v>V</v>
      </c>
      <c r="M47">
        <v>2634</v>
      </c>
      <c r="N47">
        <v>10180976715</v>
      </c>
      <c r="O47" t="s">
        <v>54</v>
      </c>
      <c r="P47" t="s">
        <v>56</v>
      </c>
      <c r="Q47" t="s">
        <v>57</v>
      </c>
      <c r="R47" t="str">
        <f t="shared" si="3"/>
        <v>update GC_Cliente set Estado_Contribuyente_SUNAT= 'CASTIGO / JUDICIAL ' where IDPersona=2634</v>
      </c>
    </row>
    <row r="48" spans="1:18" ht="15" thickBot="1" x14ac:dyDescent="0.35">
      <c r="A48" s="6">
        <v>10427052791</v>
      </c>
      <c r="B48" s="11" t="s">
        <v>64</v>
      </c>
      <c r="C48" s="11" t="s">
        <v>4</v>
      </c>
      <c r="E48" t="s">
        <v>44</v>
      </c>
      <c r="G48" t="str">
        <f t="shared" si="0"/>
        <v xml:space="preserve"> '10427052791 '</v>
      </c>
      <c r="H48" t="s">
        <v>46</v>
      </c>
      <c r="I48" t="s">
        <v>47</v>
      </c>
      <c r="J48">
        <v>7</v>
      </c>
      <c r="K48" t="str">
        <f t="shared" si="4"/>
        <v>when  '10427052791 ' then 7</v>
      </c>
      <c r="L48" t="str">
        <f t="shared" si="2"/>
        <v>V</v>
      </c>
      <c r="M48">
        <v>923</v>
      </c>
      <c r="N48">
        <v>10427052791</v>
      </c>
      <c r="O48" t="s">
        <v>4</v>
      </c>
      <c r="P48" t="s">
        <v>56</v>
      </c>
      <c r="Q48" t="s">
        <v>57</v>
      </c>
      <c r="R48" t="str">
        <f t="shared" si="3"/>
        <v>update GC_Cliente set Estado_Contribuyente_SUNAT= 'CASTIGO / JUDICIAL ' where IDPersona=923</v>
      </c>
    </row>
    <row r="49" spans="1:18" ht="15" thickBot="1" x14ac:dyDescent="0.35">
      <c r="A49" s="6">
        <v>10470352707</v>
      </c>
      <c r="B49" s="11" t="s">
        <v>65</v>
      </c>
      <c r="C49" s="11" t="s">
        <v>4</v>
      </c>
      <c r="E49" t="s">
        <v>44</v>
      </c>
      <c r="G49" t="str">
        <f t="shared" si="0"/>
        <v xml:space="preserve"> '10470352707 '</v>
      </c>
      <c r="H49" t="s">
        <v>46</v>
      </c>
      <c r="I49" t="s">
        <v>47</v>
      </c>
      <c r="J49">
        <v>8</v>
      </c>
      <c r="K49" t="str">
        <f t="shared" si="4"/>
        <v>when  '10470352707 ' then 8</v>
      </c>
      <c r="L49" t="str">
        <f t="shared" si="2"/>
        <v>V</v>
      </c>
      <c r="M49">
        <v>2556</v>
      </c>
      <c r="N49">
        <v>10470352707</v>
      </c>
      <c r="O49" t="s">
        <v>54</v>
      </c>
      <c r="P49" t="s">
        <v>56</v>
      </c>
      <c r="Q49" t="s">
        <v>57</v>
      </c>
      <c r="R49" t="str">
        <f t="shared" si="3"/>
        <v>update GC_Cliente set Estado_Contribuyente_SUNAT= 'CASTIGO / JUDICIAL ' where IDPersona=2556</v>
      </c>
    </row>
    <row r="50" spans="1:18" ht="15" thickBot="1" x14ac:dyDescent="0.35">
      <c r="A50" s="6">
        <v>10205946034</v>
      </c>
      <c r="B50" s="11" t="s">
        <v>66</v>
      </c>
      <c r="C50" s="11" t="s">
        <v>4</v>
      </c>
      <c r="E50" t="s">
        <v>44</v>
      </c>
      <c r="G50" t="str">
        <f t="shared" si="0"/>
        <v xml:space="preserve"> '10205946034 '</v>
      </c>
      <c r="H50" t="s">
        <v>46</v>
      </c>
      <c r="I50" t="s">
        <v>47</v>
      </c>
      <c r="J50">
        <v>9</v>
      </c>
      <c r="K50" t="str">
        <f t="shared" si="4"/>
        <v>when  '10205946034 ' then 9</v>
      </c>
      <c r="L50" t="str">
        <f t="shared" si="2"/>
        <v>V</v>
      </c>
      <c r="M50">
        <v>1006</v>
      </c>
      <c r="N50">
        <v>10205946034</v>
      </c>
      <c r="O50" t="s">
        <v>54</v>
      </c>
      <c r="P50" t="s">
        <v>56</v>
      </c>
      <c r="Q50" t="s">
        <v>57</v>
      </c>
      <c r="R50" t="str">
        <f t="shared" si="3"/>
        <v>update GC_Cliente set Estado_Contribuyente_SUNAT= 'CASTIGO / JUDICIAL ' where IDPersona=1006</v>
      </c>
    </row>
    <row r="51" spans="1:18" ht="15" thickBot="1" x14ac:dyDescent="0.35">
      <c r="A51" s="6">
        <v>10193287226</v>
      </c>
      <c r="B51" s="11" t="s">
        <v>67</v>
      </c>
      <c r="C51" s="11" t="s">
        <v>4</v>
      </c>
      <c r="E51" t="s">
        <v>44</v>
      </c>
      <c r="G51" t="str">
        <f t="shared" si="0"/>
        <v xml:space="preserve"> '10193287226 '</v>
      </c>
      <c r="H51" t="s">
        <v>46</v>
      </c>
      <c r="I51" t="s">
        <v>47</v>
      </c>
      <c r="J51">
        <v>10</v>
      </c>
      <c r="K51" t="str">
        <f t="shared" si="4"/>
        <v>when  '10193287226 ' then 10</v>
      </c>
      <c r="L51" t="str">
        <f t="shared" si="2"/>
        <v>V</v>
      </c>
      <c r="M51">
        <v>2928</v>
      </c>
      <c r="N51">
        <v>10193287226</v>
      </c>
      <c r="O51" t="s">
        <v>54</v>
      </c>
      <c r="P51" t="s">
        <v>56</v>
      </c>
      <c r="Q51" t="s">
        <v>57</v>
      </c>
      <c r="R51" t="str">
        <f t="shared" si="3"/>
        <v>update GC_Cliente set Estado_Contribuyente_SUNAT= 'CASTIGO / JUDICIAL ' where IDPersona=2928</v>
      </c>
    </row>
    <row r="52" spans="1:18" ht="15" thickBot="1" x14ac:dyDescent="0.35">
      <c r="A52" s="6">
        <v>20539819501</v>
      </c>
      <c r="B52" s="11" t="s">
        <v>68</v>
      </c>
      <c r="C52" s="11" t="s">
        <v>4</v>
      </c>
      <c r="E52" t="s">
        <v>44</v>
      </c>
      <c r="G52" t="str">
        <f t="shared" si="0"/>
        <v xml:space="preserve"> '20539819501 '</v>
      </c>
      <c r="H52" t="s">
        <v>46</v>
      </c>
      <c r="I52" t="s">
        <v>47</v>
      </c>
      <c r="J52">
        <v>11</v>
      </c>
      <c r="K52" t="str">
        <f t="shared" si="4"/>
        <v>when  '20539819501 ' then 11</v>
      </c>
      <c r="L52" t="str">
        <f t="shared" si="2"/>
        <v>V</v>
      </c>
      <c r="M52">
        <v>394</v>
      </c>
      <c r="N52">
        <v>20539819501</v>
      </c>
      <c r="O52" t="s">
        <v>54</v>
      </c>
      <c r="P52" t="s">
        <v>56</v>
      </c>
      <c r="Q52" t="s">
        <v>57</v>
      </c>
      <c r="R52" t="str">
        <f t="shared" si="3"/>
        <v>update GC_Cliente set Estado_Contribuyente_SUNAT= 'CASTIGO / JUDICIAL ' where IDPersona=394</v>
      </c>
    </row>
    <row r="53" spans="1:18" ht="15" thickBot="1" x14ac:dyDescent="0.35">
      <c r="A53" s="6">
        <v>10159847565</v>
      </c>
      <c r="B53" s="11" t="s">
        <v>69</v>
      </c>
      <c r="C53" s="11" t="s">
        <v>4</v>
      </c>
      <c r="E53" t="s">
        <v>44</v>
      </c>
      <c r="G53" t="str">
        <f t="shared" si="0"/>
        <v xml:space="preserve"> '10159847565 '</v>
      </c>
      <c r="H53" t="s">
        <v>46</v>
      </c>
      <c r="I53" t="s">
        <v>47</v>
      </c>
      <c r="J53">
        <v>12</v>
      </c>
      <c r="K53" t="str">
        <f t="shared" si="4"/>
        <v>when  '10159847565 ' then 12</v>
      </c>
      <c r="L53" t="str">
        <f t="shared" si="2"/>
        <v>V</v>
      </c>
      <c r="M53">
        <v>1043</v>
      </c>
      <c r="N53">
        <v>10159847565</v>
      </c>
      <c r="O53" t="s">
        <v>4</v>
      </c>
      <c r="P53" t="s">
        <v>56</v>
      </c>
      <c r="Q53" t="s">
        <v>57</v>
      </c>
      <c r="R53" t="str">
        <f t="shared" si="3"/>
        <v>update GC_Cliente set Estado_Contribuyente_SUNAT= 'CASTIGO / JUDICIAL ' where IDPersona=1043</v>
      </c>
    </row>
    <row r="54" spans="1:18" ht="15" thickBot="1" x14ac:dyDescent="0.35">
      <c r="A54" s="6">
        <v>10293588371</v>
      </c>
      <c r="B54" s="11" t="s">
        <v>70</v>
      </c>
      <c r="C54" s="11" t="s">
        <v>4</v>
      </c>
      <c r="E54" t="s">
        <v>44</v>
      </c>
      <c r="G54" t="str">
        <f t="shared" si="0"/>
        <v xml:space="preserve"> '10293588371 '</v>
      </c>
      <c r="H54" t="s">
        <v>46</v>
      </c>
      <c r="I54" t="s">
        <v>47</v>
      </c>
      <c r="J54">
        <v>13</v>
      </c>
      <c r="K54" t="str">
        <f t="shared" si="4"/>
        <v>when  '10293588371 ' then 13</v>
      </c>
      <c r="L54" t="str">
        <f t="shared" si="2"/>
        <v>V</v>
      </c>
      <c r="M54">
        <v>2824</v>
      </c>
      <c r="N54">
        <v>10293588371</v>
      </c>
      <c r="O54" t="s">
        <v>4</v>
      </c>
      <c r="P54" t="s">
        <v>56</v>
      </c>
      <c r="Q54" t="s">
        <v>57</v>
      </c>
      <c r="R54" t="str">
        <f t="shared" si="3"/>
        <v>update GC_Cliente set Estado_Contribuyente_SUNAT= 'CASTIGO / JUDICIAL ' where IDPersona=2824</v>
      </c>
    </row>
    <row r="55" spans="1:18" ht="15" thickBot="1" x14ac:dyDescent="0.35">
      <c r="A55" s="6">
        <v>20532355576</v>
      </c>
      <c r="B55" s="11" t="s">
        <v>71</v>
      </c>
      <c r="C55" s="11" t="s">
        <v>4</v>
      </c>
      <c r="E55" t="s">
        <v>44</v>
      </c>
      <c r="G55" t="str">
        <f t="shared" si="0"/>
        <v xml:space="preserve"> '20532355576 '</v>
      </c>
      <c r="H55" t="s">
        <v>46</v>
      </c>
      <c r="I55" t="s">
        <v>47</v>
      </c>
      <c r="J55">
        <v>14</v>
      </c>
      <c r="K55" t="str">
        <f t="shared" si="4"/>
        <v>when  '20532355576 ' then 14</v>
      </c>
      <c r="L55" t="str">
        <f t="shared" si="2"/>
        <v>V</v>
      </c>
      <c r="M55">
        <v>2607</v>
      </c>
      <c r="N55">
        <v>20532355576</v>
      </c>
      <c r="O55" t="s">
        <v>54</v>
      </c>
      <c r="P55" t="s">
        <v>56</v>
      </c>
      <c r="Q55" t="s">
        <v>57</v>
      </c>
      <c r="R55" t="str">
        <f t="shared" si="3"/>
        <v>update GC_Cliente set Estado_Contribuyente_SUNAT= 'CASTIGO / JUDICIAL ' where IDPersona=2607</v>
      </c>
    </row>
    <row r="56" spans="1:18" ht="15" thickBot="1" x14ac:dyDescent="0.35">
      <c r="A56" s="6">
        <v>20534247169</v>
      </c>
      <c r="B56" s="11" t="s">
        <v>72</v>
      </c>
      <c r="C56" s="11" t="s">
        <v>4</v>
      </c>
      <c r="E56" t="s">
        <v>44</v>
      </c>
      <c r="G56" t="str">
        <f t="shared" si="0"/>
        <v xml:space="preserve"> '20534247169 '</v>
      </c>
      <c r="H56" t="s">
        <v>46</v>
      </c>
      <c r="I56" t="s">
        <v>47</v>
      </c>
      <c r="J56">
        <v>15</v>
      </c>
      <c r="K56" t="str">
        <f t="shared" si="4"/>
        <v>when  '20534247169 ' then 15</v>
      </c>
      <c r="L56" t="str">
        <f t="shared" si="2"/>
        <v>V</v>
      </c>
      <c r="M56">
        <v>511</v>
      </c>
      <c r="N56">
        <v>20534247169</v>
      </c>
      <c r="O56" t="s">
        <v>54</v>
      </c>
      <c r="P56" t="s">
        <v>56</v>
      </c>
      <c r="Q56" t="s">
        <v>57</v>
      </c>
      <c r="R56" t="str">
        <f t="shared" si="3"/>
        <v>update GC_Cliente set Estado_Contribuyente_SUNAT= 'CASTIGO / JUDICIAL ' where IDPersona=511</v>
      </c>
    </row>
    <row r="57" spans="1:18" ht="15" thickBot="1" x14ac:dyDescent="0.35">
      <c r="A57" s="6">
        <v>20494944759</v>
      </c>
      <c r="B57" s="11" t="s">
        <v>73</v>
      </c>
      <c r="C57" s="11" t="s">
        <v>4</v>
      </c>
      <c r="E57" t="s">
        <v>44</v>
      </c>
      <c r="G57" t="str">
        <f t="shared" si="0"/>
        <v xml:space="preserve"> '20494944759 '</v>
      </c>
      <c r="H57" t="s">
        <v>46</v>
      </c>
      <c r="I57" t="s">
        <v>47</v>
      </c>
      <c r="J57">
        <v>16</v>
      </c>
      <c r="K57" t="str">
        <f t="shared" si="4"/>
        <v>when  '20494944759 ' then 16</v>
      </c>
      <c r="L57" t="str">
        <f t="shared" si="2"/>
        <v>V</v>
      </c>
      <c r="M57">
        <v>2609</v>
      </c>
      <c r="N57">
        <v>20494944759</v>
      </c>
      <c r="O57" t="s">
        <v>54</v>
      </c>
      <c r="P57" t="s">
        <v>56</v>
      </c>
      <c r="Q57" t="s">
        <v>57</v>
      </c>
      <c r="R57" t="str">
        <f t="shared" si="3"/>
        <v>update GC_Cliente set Estado_Contribuyente_SUNAT= 'CASTIGO / JUDICIAL ' where IDPersona=2609</v>
      </c>
    </row>
    <row r="58" spans="1:18" ht="15" thickBot="1" x14ac:dyDescent="0.35">
      <c r="A58" s="6">
        <v>10805601286</v>
      </c>
      <c r="B58" s="11" t="s">
        <v>74</v>
      </c>
      <c r="C58" s="11" t="s">
        <v>4</v>
      </c>
      <c r="E58" t="s">
        <v>44</v>
      </c>
      <c r="G58" t="str">
        <f t="shared" si="0"/>
        <v xml:space="preserve"> '10805601286 '</v>
      </c>
      <c r="H58" t="s">
        <v>46</v>
      </c>
      <c r="I58" t="s">
        <v>47</v>
      </c>
      <c r="J58">
        <v>17</v>
      </c>
      <c r="K58" t="str">
        <f t="shared" si="4"/>
        <v>when  '10805601286 ' then 17</v>
      </c>
      <c r="L58" t="str">
        <f t="shared" si="2"/>
        <v>V</v>
      </c>
      <c r="M58">
        <v>1198</v>
      </c>
      <c r="N58">
        <v>10805601286</v>
      </c>
      <c r="O58" t="s">
        <v>54</v>
      </c>
      <c r="P58" t="s">
        <v>56</v>
      </c>
      <c r="Q58" t="s">
        <v>57</v>
      </c>
      <c r="R58" t="str">
        <f t="shared" si="3"/>
        <v>update GC_Cliente set Estado_Contribuyente_SUNAT= 'CASTIGO / JUDICIAL ' where IDPersona=1198</v>
      </c>
    </row>
    <row r="59" spans="1:18" ht="15" thickBot="1" x14ac:dyDescent="0.35">
      <c r="A59" s="6">
        <v>20508964391</v>
      </c>
      <c r="B59" s="11" t="s">
        <v>75</v>
      </c>
      <c r="C59" s="11" t="s">
        <v>4</v>
      </c>
      <c r="E59" t="s">
        <v>44</v>
      </c>
      <c r="G59" t="str">
        <f t="shared" si="0"/>
        <v xml:space="preserve"> '20508964391 '</v>
      </c>
      <c r="H59" t="s">
        <v>46</v>
      </c>
      <c r="I59" t="s">
        <v>47</v>
      </c>
      <c r="J59">
        <v>18</v>
      </c>
      <c r="K59" t="str">
        <f t="shared" si="4"/>
        <v>when  '20508964391 ' then 18</v>
      </c>
      <c r="L59" t="str">
        <f t="shared" si="2"/>
        <v>V</v>
      </c>
      <c r="M59">
        <v>617</v>
      </c>
      <c r="N59">
        <v>20508964391</v>
      </c>
      <c r="O59" t="s">
        <v>54</v>
      </c>
      <c r="P59" t="s">
        <v>56</v>
      </c>
      <c r="Q59" t="s">
        <v>57</v>
      </c>
      <c r="R59" t="str">
        <f t="shared" si="3"/>
        <v>update GC_Cliente set Estado_Contribuyente_SUNAT= 'CASTIGO / JUDICIAL ' where IDPersona=617</v>
      </c>
    </row>
    <row r="60" spans="1:18" ht="15" thickBot="1" x14ac:dyDescent="0.35">
      <c r="A60" s="6">
        <v>20450681700</v>
      </c>
      <c r="B60" s="11" t="s">
        <v>76</v>
      </c>
      <c r="C60" s="11" t="s">
        <v>4</v>
      </c>
      <c r="E60" t="s">
        <v>44</v>
      </c>
      <c r="G60" t="str">
        <f t="shared" si="0"/>
        <v xml:space="preserve"> '20450681700 '</v>
      </c>
      <c r="H60" t="s">
        <v>46</v>
      </c>
      <c r="I60" t="s">
        <v>47</v>
      </c>
      <c r="J60">
        <v>19</v>
      </c>
      <c r="K60" t="str">
        <f t="shared" si="4"/>
        <v>when  '20450681700 ' then 19</v>
      </c>
      <c r="L60" t="str">
        <f t="shared" si="2"/>
        <v>V</v>
      </c>
      <c r="M60">
        <v>624</v>
      </c>
      <c r="N60">
        <v>20450681700</v>
      </c>
      <c r="O60" t="s">
        <v>4</v>
      </c>
      <c r="P60" t="s">
        <v>56</v>
      </c>
      <c r="Q60" t="s">
        <v>57</v>
      </c>
      <c r="R60" t="str">
        <f t="shared" si="3"/>
        <v>update GC_Cliente set Estado_Contribuyente_SUNAT= 'CASTIGO / JUDICIAL ' where IDPersona=624</v>
      </c>
    </row>
    <row r="61" spans="1:18" ht="15" thickBot="1" x14ac:dyDescent="0.35">
      <c r="A61" s="6">
        <v>20480192428</v>
      </c>
      <c r="B61" s="11" t="s">
        <v>77</v>
      </c>
      <c r="C61" s="11" t="s">
        <v>4</v>
      </c>
      <c r="E61" t="s">
        <v>44</v>
      </c>
      <c r="G61" t="str">
        <f t="shared" si="0"/>
        <v xml:space="preserve"> '20480192428 '</v>
      </c>
      <c r="H61" t="s">
        <v>46</v>
      </c>
      <c r="I61" t="s">
        <v>47</v>
      </c>
      <c r="J61">
        <v>20</v>
      </c>
      <c r="K61" t="str">
        <f t="shared" si="4"/>
        <v>when  '20480192428 ' then 20</v>
      </c>
      <c r="L61" t="str">
        <f t="shared" si="2"/>
        <v>V</v>
      </c>
      <c r="M61">
        <v>706</v>
      </c>
      <c r="N61">
        <v>20480192428</v>
      </c>
      <c r="O61" t="s">
        <v>54</v>
      </c>
      <c r="P61" t="s">
        <v>56</v>
      </c>
      <c r="Q61" t="s">
        <v>57</v>
      </c>
      <c r="R61" t="str">
        <f t="shared" si="3"/>
        <v>update GC_Cliente set Estado_Contribuyente_SUNAT= 'CASTIGO / JUDICIAL ' where IDPersona=706</v>
      </c>
    </row>
    <row r="62" spans="1:18" ht="15" thickBot="1" x14ac:dyDescent="0.35">
      <c r="A62" s="6">
        <v>20129901111</v>
      </c>
      <c r="B62" s="11" t="s">
        <v>78</v>
      </c>
      <c r="C62" s="11" t="s">
        <v>4</v>
      </c>
      <c r="E62" t="s">
        <v>44</v>
      </c>
      <c r="G62" t="str">
        <f t="shared" si="0"/>
        <v xml:space="preserve"> '20129901111 '</v>
      </c>
      <c r="H62" t="s">
        <v>46</v>
      </c>
      <c r="I62" t="s">
        <v>47</v>
      </c>
      <c r="J62">
        <v>21</v>
      </c>
      <c r="K62" t="str">
        <f t="shared" si="4"/>
        <v>when  '20129901111 ' then 21</v>
      </c>
      <c r="L62" t="str">
        <f t="shared" si="2"/>
        <v>V</v>
      </c>
      <c r="M62">
        <v>812</v>
      </c>
      <c r="N62">
        <v>20129901111</v>
      </c>
      <c r="O62" t="s">
        <v>54</v>
      </c>
      <c r="P62" t="s">
        <v>56</v>
      </c>
      <c r="Q62" t="s">
        <v>57</v>
      </c>
      <c r="R62" t="str">
        <f t="shared" si="3"/>
        <v>update GC_Cliente set Estado_Contribuyente_SUNAT= 'CASTIGO / JUDICIAL ' where IDPersona=812</v>
      </c>
    </row>
    <row r="63" spans="1:18" ht="15" thickBot="1" x14ac:dyDescent="0.35">
      <c r="A63" s="12">
        <v>10419889135</v>
      </c>
      <c r="B63" s="11" t="s">
        <v>79</v>
      </c>
      <c r="C63" s="11" t="s">
        <v>4</v>
      </c>
      <c r="E63" t="s">
        <v>44</v>
      </c>
      <c r="G63" t="str">
        <f t="shared" si="0"/>
        <v xml:space="preserve"> '10419889135 '</v>
      </c>
      <c r="H63" t="s">
        <v>46</v>
      </c>
      <c r="I63" t="s">
        <v>47</v>
      </c>
      <c r="J63">
        <v>22</v>
      </c>
      <c r="K63" t="str">
        <f t="shared" si="4"/>
        <v>when  '10419889135 ' then 22</v>
      </c>
      <c r="L63" t="str">
        <f t="shared" si="2"/>
        <v>V</v>
      </c>
      <c r="M63">
        <v>1379</v>
      </c>
      <c r="N63">
        <v>10419889135</v>
      </c>
      <c r="O63" t="s">
        <v>54</v>
      </c>
      <c r="P63" t="s">
        <v>56</v>
      </c>
      <c r="Q63" t="s">
        <v>57</v>
      </c>
      <c r="R63" t="str">
        <f t="shared" si="3"/>
        <v>update GC_Cliente set Estado_Contribuyente_SUNAT= 'CASTIGO / JUDICIAL ' where IDPersona=1379</v>
      </c>
    </row>
    <row r="64" spans="1:18" ht="15" thickBot="1" x14ac:dyDescent="0.35">
      <c r="A64" s="6">
        <v>10433431982</v>
      </c>
      <c r="B64" s="11" t="s">
        <v>80</v>
      </c>
      <c r="C64" s="11" t="s">
        <v>4</v>
      </c>
      <c r="E64" t="s">
        <v>44</v>
      </c>
      <c r="G64" t="str">
        <f t="shared" si="0"/>
        <v xml:space="preserve"> '10433431982 '</v>
      </c>
      <c r="H64" t="s">
        <v>46</v>
      </c>
      <c r="I64" t="s">
        <v>47</v>
      </c>
      <c r="J64">
        <v>23</v>
      </c>
      <c r="K64" t="str">
        <f t="shared" si="4"/>
        <v>when  '10433431982 ' then 23</v>
      </c>
      <c r="L64" t="str">
        <f t="shared" si="2"/>
        <v>V</v>
      </c>
      <c r="M64">
        <v>1425</v>
      </c>
      <c r="N64">
        <v>10433431982</v>
      </c>
      <c r="O64" t="s">
        <v>81</v>
      </c>
      <c r="P64" t="s">
        <v>56</v>
      </c>
      <c r="Q64" t="s">
        <v>57</v>
      </c>
      <c r="R64" t="str">
        <f t="shared" si="3"/>
        <v>update GC_Cliente set Estado_Contribuyente_SUNAT= 'CASTIGO / JUDICIAL ' where IDPersona=1425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Marinas Obregon</dc:creator>
  <cp:lastModifiedBy>David Marinas Obregon</cp:lastModifiedBy>
  <dcterms:created xsi:type="dcterms:W3CDTF">2025-06-17T21:25:09Z</dcterms:created>
  <dcterms:modified xsi:type="dcterms:W3CDTF">2025-06-17T22:42:40Z</dcterms:modified>
</cp:coreProperties>
</file>