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erformance" sheetId="1" r:id="rId1"/>
    <sheet name="Spark" sheetId="2" r:id="rId2"/>
  </sheets>
  <calcPr calcId="145621"/>
</workbook>
</file>

<file path=xl/calcChain.xml><?xml version="1.0" encoding="utf-8"?>
<calcChain xmlns="http://schemas.openxmlformats.org/spreadsheetml/2006/main">
  <c r="A75" i="2" l="1"/>
  <c r="C68" i="2"/>
  <c r="C67" i="2"/>
  <c r="C66" i="2"/>
  <c r="F55" i="2"/>
  <c r="F54" i="2"/>
  <c r="F53" i="2"/>
  <c r="F52" i="2"/>
  <c r="F51" i="2"/>
  <c r="F50" i="2"/>
  <c r="F49" i="2"/>
  <c r="D53" i="2"/>
  <c r="D52" i="2"/>
  <c r="D51" i="2"/>
  <c r="D50" i="2"/>
  <c r="D17" i="1" l="1"/>
  <c r="B15" i="1"/>
  <c r="E6" i="1"/>
  <c r="I6" i="1"/>
  <c r="M6" i="1"/>
  <c r="Q6" i="1"/>
  <c r="E7" i="1"/>
  <c r="B17" i="1" s="1"/>
  <c r="I7" i="1"/>
  <c r="C17" i="1" s="1"/>
  <c r="M7" i="1"/>
  <c r="Q7" i="1"/>
  <c r="E17" i="1" s="1"/>
  <c r="Q4" i="1"/>
  <c r="E16" i="1" s="1"/>
  <c r="M4" i="1"/>
  <c r="D16" i="1" s="1"/>
  <c r="I4" i="1"/>
  <c r="C16" i="1" s="1"/>
  <c r="E4" i="1"/>
  <c r="B16" i="1" s="1"/>
  <c r="E3" i="1"/>
  <c r="D12" i="1" l="1"/>
  <c r="E12" i="1"/>
  <c r="B12" i="1"/>
  <c r="C12" i="1"/>
  <c r="Q3" i="1"/>
  <c r="E15" i="1" s="1"/>
  <c r="M3" i="1"/>
  <c r="D15" i="1" s="1"/>
  <c r="I3" i="1"/>
  <c r="C15" i="1" s="1"/>
</calcChain>
</file>

<file path=xl/sharedStrings.xml><?xml version="1.0" encoding="utf-8"?>
<sst xmlns="http://schemas.openxmlformats.org/spreadsheetml/2006/main" count="54" uniqueCount="43">
  <si>
    <t>5 Durchschnitt</t>
  </si>
  <si>
    <t>10 Durchschnitt</t>
  </si>
  <si>
    <t>20 Durchschnitt</t>
  </si>
  <si>
    <t>fd_reduced_15.csv</t>
  </si>
  <si>
    <t>nc_voter1k.csv</t>
  </si>
  <si>
    <t>1 Durchschnitt</t>
  </si>
  <si>
    <t>cores</t>
  </si>
  <si>
    <t>FLINK</t>
  </si>
  <si>
    <t>SPARK</t>
  </si>
  <si>
    <t>Flink vs Spark</t>
  </si>
  <si>
    <t>nc_voter1k</t>
  </si>
  <si>
    <t>&gt;1,5 h</t>
  </si>
  <si>
    <t>SPARK nc_voter1k.csv</t>
  </si>
  <si>
    <t>FLINK: nc_voter1k.csv</t>
  </si>
  <si>
    <t>FLINK: fd_reduced_15.csv</t>
  </si>
  <si>
    <t>FLINK: ncvoter1k</t>
  </si>
  <si>
    <t>FLINK: ncvoter100k</t>
  </si>
  <si>
    <t>FLINK: ncvoter10k</t>
  </si>
  <si>
    <t>&gt;70min</t>
  </si>
  <si>
    <t>ncvoter1k</t>
  </si>
  <si>
    <t>ncvoter10k</t>
  </si>
  <si>
    <t>table</t>
  </si>
  <si>
    <t>rows</t>
  </si>
  <si>
    <t>columns</t>
  </si>
  <si>
    <t>iterations</t>
  </si>
  <si>
    <t>candidates to check</t>
  </si>
  <si>
    <t>iteration</t>
  </si>
  <si>
    <t>candidates</t>
  </si>
  <si>
    <t>isEmptyCheck</t>
  </si>
  <si>
    <t>?</t>
  </si>
  <si>
    <t>no unpersist</t>
  </si>
  <si>
    <t>cache before unpersist</t>
  </si>
  <si>
    <t>15c</t>
  </si>
  <si>
    <t>nvoter20k</t>
  </si>
  <si>
    <t>ncvoter20k</t>
  </si>
  <si>
    <t>ncvoter30k</t>
  </si>
  <si>
    <t>20k</t>
  </si>
  <si>
    <t>30k</t>
  </si>
  <si>
    <t>fd_reduced</t>
  </si>
  <si>
    <t>fd reduced</t>
  </si>
  <si>
    <t>time</t>
  </si>
  <si>
    <t>&gt;12*60</t>
  </si>
  <si>
    <t>etwa 2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</si>
</sst>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 applyFill="1"/>
    <xf numFmtId="0" fontId="0" fillId="0" borderId="0" xfId="0" applyFill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Performance!$B$15:$E$15</c:f>
              <c:numCache>
                <c:formatCode>General</c:formatCode>
                <c:ptCount val="4"/>
                <c:pt idx="0" formatCode="#,##0">
                  <c:v>550.47233333333338</c:v>
                </c:pt>
                <c:pt idx="1">
                  <c:v>90.527666666666676</c:v>
                </c:pt>
                <c:pt idx="2">
                  <c:v>45.512999999999998</c:v>
                </c:pt>
                <c:pt idx="3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Performance!$B$16:$E$16</c:f>
              <c:numCache>
                <c:formatCode>General</c:formatCode>
                <c:ptCount val="4"/>
                <c:pt idx="0" formatCode="#,##0">
                  <c:v>62.389000000000003</c:v>
                </c:pt>
                <c:pt idx="1">
                  <c:v>29.311333333333334</c:v>
                </c:pt>
                <c:pt idx="2">
                  <c:v>19.291333333333331</c:v>
                </c:pt>
                <c:pt idx="3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Performance!$B$17:$E$17</c:f>
              <c:numCache>
                <c:formatCode>General</c:formatCode>
                <c:ptCount val="4"/>
                <c:pt idx="0" formatCode="#,##0">
                  <c:v>497.66666666666669</c:v>
                </c:pt>
                <c:pt idx="1">
                  <c:v>137.66666666666666</c:v>
                </c:pt>
                <c:pt idx="2">
                  <c:v>95.333333333333329</c:v>
                </c:pt>
                <c:pt idx="3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8496"/>
        <c:axId val="159820032"/>
      </c:lineChart>
      <c:catAx>
        <c:axId val="1598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820032"/>
        <c:crosses val="autoZero"/>
        <c:auto val="1"/>
        <c:lblAlgn val="ctr"/>
        <c:lblOffset val="100"/>
        <c:noMultiLvlLbl val="0"/>
      </c:catAx>
      <c:valAx>
        <c:axId val="159820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98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90.527666666666676</c:v>
                </c:pt>
                <c:pt idx="1">
                  <c:v>45.512999999999998</c:v>
                </c:pt>
                <c:pt idx="2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29.311333333333334</c:v>
                </c:pt>
                <c:pt idx="1">
                  <c:v>19.291333333333331</c:v>
                </c:pt>
                <c:pt idx="2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137.66666666666666</c:v>
                </c:pt>
                <c:pt idx="1">
                  <c:v>95.333333333333329</c:v>
                </c:pt>
                <c:pt idx="2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83040"/>
        <c:axId val="160584832"/>
      </c:lineChart>
      <c:catAx>
        <c:axId val="1605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84832"/>
        <c:crosses val="autoZero"/>
        <c:auto val="1"/>
        <c:lblAlgn val="ctr"/>
        <c:lblOffset val="100"/>
        <c:noMultiLvlLbl val="0"/>
      </c:catAx>
      <c:valAx>
        <c:axId val="1605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133350</xdr:rowOff>
    </xdr:from>
    <xdr:to>
      <xdr:col>18</xdr:col>
      <xdr:colOff>57150</xdr:colOff>
      <xdr:row>23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8</xdr:row>
      <xdr:rowOff>133350</xdr:rowOff>
    </xdr:from>
    <xdr:to>
      <xdr:col>26</xdr:col>
      <xdr:colOff>219075</xdr:colOff>
      <xdr:row>23</xdr:row>
      <xdr:rowOff>19050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0" workbookViewId="0">
      <selection activeCell="B17" sqref="B17:E17"/>
    </sheetView>
  </sheetViews>
  <sheetFormatPr baseColWidth="10" defaultColWidth="9.140625" defaultRowHeight="15" x14ac:dyDescent="0.25"/>
  <cols>
    <col min="1" max="1" width="23.7109375" bestFit="1" customWidth="1"/>
    <col min="2" max="17" width="5.7109375" customWidth="1"/>
  </cols>
  <sheetData>
    <row r="1" spans="1:17" x14ac:dyDescent="0.25">
      <c r="A1" t="s">
        <v>7</v>
      </c>
    </row>
    <row r="2" spans="1:17" x14ac:dyDescent="0.25">
      <c r="A2" s="1" t="s">
        <v>6</v>
      </c>
      <c r="B2" s="1">
        <v>1</v>
      </c>
      <c r="C2" s="1">
        <v>1</v>
      </c>
      <c r="D2" s="1">
        <v>1</v>
      </c>
      <c r="E2" s="3" t="s">
        <v>5</v>
      </c>
      <c r="F2" s="1">
        <v>5</v>
      </c>
      <c r="G2" s="1">
        <v>5</v>
      </c>
      <c r="H2" s="1">
        <v>5</v>
      </c>
      <c r="I2" s="3" t="s">
        <v>0</v>
      </c>
      <c r="J2" s="1">
        <v>10</v>
      </c>
      <c r="K2" s="1">
        <v>10</v>
      </c>
      <c r="L2" s="1">
        <v>10</v>
      </c>
      <c r="M2" s="3" t="s">
        <v>1</v>
      </c>
      <c r="N2" s="1">
        <v>20</v>
      </c>
      <c r="O2" s="1">
        <v>20</v>
      </c>
      <c r="P2" s="1">
        <v>20</v>
      </c>
      <c r="Q2" s="3" t="s">
        <v>2</v>
      </c>
    </row>
    <row r="3" spans="1:17" x14ac:dyDescent="0.25">
      <c r="A3" s="1" t="s">
        <v>3</v>
      </c>
      <c r="B3" s="2">
        <v>565.44799999999998</v>
      </c>
      <c r="C3" s="2">
        <v>562.38300000000004</v>
      </c>
      <c r="D3" s="2">
        <v>523.58600000000001</v>
      </c>
      <c r="E3" s="4">
        <f>SUM(B3:D3)/3</f>
        <v>550.47233333333338</v>
      </c>
      <c r="F3" s="1">
        <v>84.8</v>
      </c>
      <c r="G3" s="1">
        <v>71.685000000000002</v>
      </c>
      <c r="H3" s="1">
        <v>115.098</v>
      </c>
      <c r="I3" s="3">
        <f>SUM(F3:H3)/3</f>
        <v>90.527666666666676</v>
      </c>
      <c r="J3" s="1">
        <v>36.9</v>
      </c>
      <c r="K3" s="1">
        <v>43.210999999999999</v>
      </c>
      <c r="L3" s="1">
        <v>56.427999999999997</v>
      </c>
      <c r="M3" s="3">
        <f>SUM(J3:L3)/3</f>
        <v>45.512999999999998</v>
      </c>
      <c r="N3" s="1">
        <v>41.887999999999998</v>
      </c>
      <c r="O3" s="1">
        <v>38.642000000000003</v>
      </c>
      <c r="P3" s="1">
        <v>34.951999999999998</v>
      </c>
      <c r="Q3" s="3">
        <f>SUM(N3:P3)/3</f>
        <v>38.494</v>
      </c>
    </row>
    <row r="4" spans="1:17" x14ac:dyDescent="0.25">
      <c r="A4" s="1" t="s">
        <v>4</v>
      </c>
      <c r="B4" s="1">
        <v>63.091000000000001</v>
      </c>
      <c r="C4" s="1">
        <v>62.896999999999998</v>
      </c>
      <c r="D4" s="1">
        <v>61.179000000000002</v>
      </c>
      <c r="E4" s="4">
        <f t="shared" ref="E4" si="0">SUM(B4:D4)/3</f>
        <v>62.389000000000003</v>
      </c>
      <c r="F4" s="1">
        <v>30.29</v>
      </c>
      <c r="G4" s="1">
        <v>27.811</v>
      </c>
      <c r="H4" s="1">
        <v>29.832999999999998</v>
      </c>
      <c r="I4" s="3">
        <f t="shared" ref="I4" si="1">SUM(F4:H4)/3</f>
        <v>29.311333333333334</v>
      </c>
      <c r="J4" s="1">
        <v>19.622</v>
      </c>
      <c r="K4" s="1">
        <v>19.396999999999998</v>
      </c>
      <c r="L4" s="1">
        <v>18.855</v>
      </c>
      <c r="M4" s="3">
        <f t="shared" ref="M4" si="2">SUM(J4:L4)/3</f>
        <v>19.291333333333331</v>
      </c>
      <c r="N4" s="1">
        <v>15.497</v>
      </c>
      <c r="O4" s="1">
        <v>14.704000000000001</v>
      </c>
      <c r="P4" s="1">
        <v>16.57</v>
      </c>
      <c r="Q4" s="3">
        <f t="shared" ref="Q4" si="3">SUM(N4:P4)/3</f>
        <v>15.590333333333334</v>
      </c>
    </row>
    <row r="5" spans="1:17" x14ac:dyDescent="0.25">
      <c r="A5" s="6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1" t="s">
        <v>3</v>
      </c>
      <c r="B6" s="2"/>
      <c r="C6" s="2"/>
      <c r="D6" s="2"/>
      <c r="E6" s="4">
        <f>SUM(B6:D6)/3</f>
        <v>0</v>
      </c>
      <c r="F6" s="1"/>
      <c r="G6" s="1"/>
      <c r="H6" s="1"/>
      <c r="I6" s="3">
        <f>SUM(F6:H6)/3</f>
        <v>0</v>
      </c>
      <c r="J6" s="1"/>
      <c r="K6" s="1"/>
      <c r="L6" s="1"/>
      <c r="M6" s="3">
        <f>SUM(J6:L6)/3</f>
        <v>0</v>
      </c>
      <c r="N6" s="1"/>
      <c r="O6" s="1"/>
      <c r="P6" s="1" t="s">
        <v>11</v>
      </c>
      <c r="Q6" s="3">
        <f>SUM(N6:P6)/3</f>
        <v>0</v>
      </c>
    </row>
    <row r="7" spans="1:17" x14ac:dyDescent="0.25">
      <c r="A7" s="1" t="s">
        <v>4</v>
      </c>
      <c r="B7" s="1">
        <v>497</v>
      </c>
      <c r="C7" s="1">
        <v>499</v>
      </c>
      <c r="D7" s="1">
        <v>497</v>
      </c>
      <c r="E7" s="4">
        <f>SUM(B7:D7)/3</f>
        <v>497.66666666666669</v>
      </c>
      <c r="F7" s="1">
        <v>131</v>
      </c>
      <c r="G7" s="1">
        <v>131</v>
      </c>
      <c r="H7" s="1">
        <v>151</v>
      </c>
      <c r="I7" s="3">
        <f>SUM(F7:H7)/3</f>
        <v>137.66666666666666</v>
      </c>
      <c r="J7" s="1">
        <v>98</v>
      </c>
      <c r="K7" s="1">
        <v>99</v>
      </c>
      <c r="L7" s="1">
        <v>89</v>
      </c>
      <c r="M7" s="3">
        <f>SUM(J7:L7)/3</f>
        <v>95.333333333333329</v>
      </c>
      <c r="N7" s="1">
        <v>71</v>
      </c>
      <c r="O7" s="1">
        <v>71</v>
      </c>
      <c r="P7" s="1">
        <v>76</v>
      </c>
      <c r="Q7" s="3">
        <f>SUM(N7:P7)/3</f>
        <v>72.666666666666671</v>
      </c>
    </row>
    <row r="8" spans="1:17" ht="14.25" customHeight="1" x14ac:dyDescent="0.25"/>
    <row r="10" spans="1:17" x14ac:dyDescent="0.25">
      <c r="A10" t="s">
        <v>9</v>
      </c>
    </row>
    <row r="11" spans="1:17" x14ac:dyDescent="0.25">
      <c r="B11">
        <v>1</v>
      </c>
      <c r="C11">
        <v>5</v>
      </c>
      <c r="D11">
        <v>10</v>
      </c>
      <c r="E11">
        <v>20</v>
      </c>
    </row>
    <row r="12" spans="1:17" x14ac:dyDescent="0.25">
      <c r="A12" t="s">
        <v>10</v>
      </c>
      <c r="B12">
        <f>E7/E4</f>
        <v>7.9768335230035206</v>
      </c>
      <c r="C12">
        <f>I7/I4</f>
        <v>4.6967043464416491</v>
      </c>
      <c r="D12">
        <f>M7/M4</f>
        <v>4.9417700521823278</v>
      </c>
      <c r="E12">
        <f>Q7/Q4</f>
        <v>4.6610078895041802</v>
      </c>
    </row>
    <row r="14" spans="1:17" x14ac:dyDescent="0.25">
      <c r="B14">
        <v>1</v>
      </c>
      <c r="C14">
        <v>5</v>
      </c>
      <c r="D14">
        <v>10</v>
      </c>
      <c r="E14">
        <v>20</v>
      </c>
    </row>
    <row r="15" spans="1:17" x14ac:dyDescent="0.25">
      <c r="A15" s="1" t="s">
        <v>14</v>
      </c>
      <c r="B15" s="7">
        <f>E3</f>
        <v>550.47233333333338</v>
      </c>
      <c r="C15">
        <f>I3</f>
        <v>90.527666666666676</v>
      </c>
      <c r="D15">
        <f>M3</f>
        <v>45.512999999999998</v>
      </c>
      <c r="E15" s="7">
        <f>Q3</f>
        <v>38.494</v>
      </c>
    </row>
    <row r="16" spans="1:17" x14ac:dyDescent="0.25">
      <c r="A16" s="1" t="s">
        <v>13</v>
      </c>
      <c r="B16" s="7">
        <f>E4</f>
        <v>62.389000000000003</v>
      </c>
      <c r="C16">
        <f>I4</f>
        <v>29.311333333333334</v>
      </c>
      <c r="D16">
        <f>M4</f>
        <v>19.291333333333331</v>
      </c>
      <c r="E16" s="7">
        <f>Q4</f>
        <v>15.590333333333334</v>
      </c>
    </row>
    <row r="17" spans="1:6" x14ac:dyDescent="0.25">
      <c r="A17" s="1" t="s">
        <v>12</v>
      </c>
      <c r="B17" s="7">
        <f>E7</f>
        <v>497.66666666666669</v>
      </c>
      <c r="C17">
        <f>I7</f>
        <v>137.66666666666666</v>
      </c>
      <c r="D17">
        <f>M7</f>
        <v>95.333333333333329</v>
      </c>
      <c r="E17" s="7">
        <f>Q7</f>
        <v>72.666666666666671</v>
      </c>
    </row>
    <row r="24" spans="1:6" x14ac:dyDescent="0.25">
      <c r="B24">
        <v>1</v>
      </c>
      <c r="C24">
        <v>5</v>
      </c>
      <c r="D24">
        <v>10</v>
      </c>
      <c r="E24">
        <v>15</v>
      </c>
      <c r="F24">
        <v>20</v>
      </c>
    </row>
    <row r="25" spans="1:6" x14ac:dyDescent="0.25">
      <c r="A25" t="s">
        <v>15</v>
      </c>
      <c r="B25">
        <v>60</v>
      </c>
      <c r="C25">
        <v>30</v>
      </c>
      <c r="D25">
        <v>22</v>
      </c>
      <c r="F25">
        <v>17</v>
      </c>
    </row>
    <row r="26" spans="1:6" x14ac:dyDescent="0.25">
      <c r="A26" t="s">
        <v>17</v>
      </c>
      <c r="C26">
        <v>450</v>
      </c>
      <c r="F26">
        <v>240</v>
      </c>
    </row>
    <row r="27" spans="1:6" x14ac:dyDescent="0.25">
      <c r="A27" t="s">
        <v>16</v>
      </c>
      <c r="F2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D7" sqref="D7"/>
    </sheetView>
  </sheetViews>
  <sheetFormatPr baseColWidth="10" defaultRowHeight="15" x14ac:dyDescent="0.25"/>
  <sheetData>
    <row r="1" spans="1:6" x14ac:dyDescent="0.25">
      <c r="B1">
        <v>20</v>
      </c>
      <c r="C1">
        <v>15</v>
      </c>
      <c r="D1">
        <v>10</v>
      </c>
      <c r="E1">
        <v>5</v>
      </c>
      <c r="F1">
        <v>1</v>
      </c>
    </row>
    <row r="2" spans="1:6" x14ac:dyDescent="0.25">
      <c r="A2" t="s">
        <v>19</v>
      </c>
      <c r="B2" s="5">
        <v>45</v>
      </c>
      <c r="C2" s="5">
        <v>47.5</v>
      </c>
      <c r="D2" s="5">
        <v>50</v>
      </c>
      <c r="E2" s="5">
        <v>54</v>
      </c>
      <c r="F2" s="5">
        <v>77</v>
      </c>
    </row>
    <row r="3" spans="1:6" x14ac:dyDescent="0.25">
      <c r="A3" t="s">
        <v>20</v>
      </c>
      <c r="B3">
        <v>266.5</v>
      </c>
      <c r="C3">
        <v>329</v>
      </c>
      <c r="D3">
        <v>348</v>
      </c>
      <c r="F3">
        <v>1833</v>
      </c>
    </row>
    <row r="4" spans="1:6" x14ac:dyDescent="0.25">
      <c r="A4" t="s">
        <v>33</v>
      </c>
      <c r="B4">
        <v>650</v>
      </c>
    </row>
    <row r="5" spans="1:6" x14ac:dyDescent="0.25">
      <c r="A5" t="s">
        <v>35</v>
      </c>
      <c r="B5">
        <v>1349</v>
      </c>
    </row>
    <row r="6" spans="1:6" x14ac:dyDescent="0.25">
      <c r="A6" t="s">
        <v>38</v>
      </c>
      <c r="B6" t="s">
        <v>42</v>
      </c>
    </row>
    <row r="12" spans="1:6" x14ac:dyDescent="0.25">
      <c r="A12" t="s">
        <v>21</v>
      </c>
      <c r="B12" t="s">
        <v>22</v>
      </c>
      <c r="C12" t="s">
        <v>23</v>
      </c>
      <c r="D12" t="s">
        <v>24</v>
      </c>
      <c r="E12" t="s">
        <v>25</v>
      </c>
    </row>
    <row r="13" spans="1:6" x14ac:dyDescent="0.25">
      <c r="A13" t="s">
        <v>19</v>
      </c>
      <c r="B13">
        <v>1000</v>
      </c>
      <c r="C13">
        <v>19</v>
      </c>
      <c r="D13">
        <v>17</v>
      </c>
    </row>
    <row r="14" spans="1:6" x14ac:dyDescent="0.25">
      <c r="A14" t="s">
        <v>20</v>
      </c>
      <c r="B14">
        <v>10000</v>
      </c>
      <c r="C14">
        <v>19</v>
      </c>
      <c r="D14">
        <v>17</v>
      </c>
      <c r="E14">
        <v>166601</v>
      </c>
    </row>
    <row r="15" spans="1:6" x14ac:dyDescent="0.25">
      <c r="A15" t="s">
        <v>34</v>
      </c>
      <c r="B15">
        <v>20000</v>
      </c>
      <c r="C15">
        <v>19</v>
      </c>
      <c r="D15">
        <v>17</v>
      </c>
    </row>
    <row r="16" spans="1:6" x14ac:dyDescent="0.25">
      <c r="A16" t="s">
        <v>35</v>
      </c>
      <c r="B16">
        <v>30000</v>
      </c>
      <c r="C16">
        <v>19</v>
      </c>
      <c r="D16">
        <v>17</v>
      </c>
    </row>
    <row r="17" spans="1:7" x14ac:dyDescent="0.25">
      <c r="A17" t="s">
        <v>38</v>
      </c>
      <c r="B17">
        <v>250000</v>
      </c>
      <c r="C17">
        <v>15</v>
      </c>
    </row>
    <row r="22" spans="1:7" x14ac:dyDescent="0.25">
      <c r="A22" t="s">
        <v>21</v>
      </c>
      <c r="B22" t="s">
        <v>26</v>
      </c>
      <c r="C22" t="s">
        <v>27</v>
      </c>
      <c r="D22" t="s">
        <v>28</v>
      </c>
      <c r="E22" t="s">
        <v>31</v>
      </c>
      <c r="F22" t="s">
        <v>30</v>
      </c>
      <c r="G22" t="s">
        <v>32</v>
      </c>
    </row>
    <row r="23" spans="1:7" x14ac:dyDescent="0.25">
      <c r="A23" t="s">
        <v>20</v>
      </c>
      <c r="B23">
        <v>1</v>
      </c>
      <c r="C23">
        <v>19</v>
      </c>
      <c r="D23" t="s">
        <v>29</v>
      </c>
    </row>
    <row r="24" spans="1:7" x14ac:dyDescent="0.25">
      <c r="B24">
        <v>2</v>
      </c>
      <c r="C24">
        <v>171</v>
      </c>
      <c r="D24">
        <v>4</v>
      </c>
      <c r="E24">
        <v>0.1</v>
      </c>
      <c r="F24">
        <v>0.2</v>
      </c>
      <c r="G24">
        <v>0.2</v>
      </c>
    </row>
    <row r="25" spans="1:7" x14ac:dyDescent="0.25">
      <c r="B25">
        <v>3</v>
      </c>
      <c r="C25">
        <v>969</v>
      </c>
      <c r="D25">
        <v>4</v>
      </c>
      <c r="E25">
        <v>3</v>
      </c>
      <c r="F25">
        <v>3</v>
      </c>
      <c r="G25">
        <v>3</v>
      </c>
    </row>
    <row r="26" spans="1:7" x14ac:dyDescent="0.25">
      <c r="B26">
        <v>4</v>
      </c>
      <c r="C26">
        <v>3512</v>
      </c>
      <c r="D26">
        <v>3</v>
      </c>
      <c r="E26">
        <v>3</v>
      </c>
      <c r="F26">
        <v>3</v>
      </c>
      <c r="G26">
        <v>3</v>
      </c>
    </row>
    <row r="27" spans="1:7" x14ac:dyDescent="0.25">
      <c r="B27">
        <v>5</v>
      </c>
      <c r="C27">
        <v>9087</v>
      </c>
      <c r="D27">
        <v>3</v>
      </c>
      <c r="E27">
        <v>2</v>
      </c>
      <c r="F27">
        <v>3</v>
      </c>
      <c r="G27">
        <v>3</v>
      </c>
    </row>
    <row r="28" spans="1:7" x14ac:dyDescent="0.25">
      <c r="B28">
        <v>6</v>
      </c>
      <c r="C28">
        <v>17685</v>
      </c>
      <c r="D28">
        <v>5</v>
      </c>
      <c r="E28">
        <v>4</v>
      </c>
      <c r="F28">
        <v>5</v>
      </c>
      <c r="G28">
        <v>6</v>
      </c>
    </row>
    <row r="29" spans="1:7" x14ac:dyDescent="0.25">
      <c r="B29">
        <v>7</v>
      </c>
      <c r="C29">
        <v>26591</v>
      </c>
      <c r="D29">
        <v>12</v>
      </c>
      <c r="E29">
        <v>12</v>
      </c>
      <c r="F29">
        <v>10</v>
      </c>
      <c r="G29">
        <v>12</v>
      </c>
    </row>
    <row r="30" spans="1:7" x14ac:dyDescent="0.25">
      <c r="B30">
        <v>8</v>
      </c>
      <c r="C30">
        <v>31601</v>
      </c>
      <c r="D30">
        <v>23</v>
      </c>
      <c r="E30">
        <v>22</v>
      </c>
      <c r="F30">
        <v>19</v>
      </c>
      <c r="G30">
        <v>25</v>
      </c>
    </row>
    <row r="31" spans="1:7" x14ac:dyDescent="0.25">
      <c r="B31">
        <v>9</v>
      </c>
      <c r="C31">
        <v>30045</v>
      </c>
      <c r="D31">
        <v>42</v>
      </c>
      <c r="E31">
        <v>39</v>
      </c>
      <c r="F31">
        <v>31</v>
      </c>
      <c r="G31">
        <v>39</v>
      </c>
    </row>
    <row r="32" spans="1:7" x14ac:dyDescent="0.25">
      <c r="B32">
        <v>10</v>
      </c>
      <c r="C32">
        <v>22913</v>
      </c>
      <c r="D32">
        <v>1.1000000000000001</v>
      </c>
      <c r="E32">
        <v>1.1000000000000001</v>
      </c>
      <c r="F32">
        <v>41</v>
      </c>
      <c r="G32">
        <v>52</v>
      </c>
    </row>
    <row r="33" spans="1:7" x14ac:dyDescent="0.25">
      <c r="B33">
        <v>11</v>
      </c>
      <c r="C33">
        <v>13952</v>
      </c>
      <c r="D33">
        <v>1.4</v>
      </c>
      <c r="E33">
        <v>1.5</v>
      </c>
      <c r="F33">
        <v>41</v>
      </c>
      <c r="G33">
        <v>54</v>
      </c>
    </row>
    <row r="34" spans="1:7" x14ac:dyDescent="0.25">
      <c r="B34">
        <v>12</v>
      </c>
      <c r="C34">
        <v>6708</v>
      </c>
      <c r="D34">
        <v>1.7</v>
      </c>
      <c r="E34">
        <v>1.7</v>
      </c>
      <c r="F34">
        <v>36</v>
      </c>
      <c r="G34">
        <v>47</v>
      </c>
    </row>
    <row r="35" spans="1:7" x14ac:dyDescent="0.25">
      <c r="B35">
        <v>13</v>
      </c>
      <c r="C35">
        <v>2497</v>
      </c>
      <c r="D35">
        <v>1.8</v>
      </c>
      <c r="F35">
        <v>26</v>
      </c>
      <c r="G35">
        <v>32</v>
      </c>
    </row>
    <row r="36" spans="1:7" x14ac:dyDescent="0.25">
      <c r="B36">
        <v>14</v>
      </c>
      <c r="C36">
        <v>696</v>
      </c>
      <c r="D36">
        <v>1.9</v>
      </c>
      <c r="F36">
        <v>13</v>
      </c>
      <c r="G36">
        <v>18</v>
      </c>
    </row>
    <row r="37" spans="1:7" x14ac:dyDescent="0.25">
      <c r="B37">
        <v>15</v>
      </c>
      <c r="C37">
        <v>137</v>
      </c>
      <c r="D37">
        <v>1.9</v>
      </c>
      <c r="F37">
        <v>6</v>
      </c>
      <c r="G37">
        <v>8</v>
      </c>
    </row>
    <row r="38" spans="1:7" x14ac:dyDescent="0.25">
      <c r="B38">
        <v>16</v>
      </c>
      <c r="C38">
        <v>17</v>
      </c>
      <c r="D38">
        <v>1.9</v>
      </c>
      <c r="F38">
        <v>3</v>
      </c>
    </row>
    <row r="39" spans="1:7" x14ac:dyDescent="0.25">
      <c r="B39">
        <v>17</v>
      </c>
      <c r="C39">
        <v>1</v>
      </c>
      <c r="D39">
        <v>1.9</v>
      </c>
    </row>
    <row r="41" spans="1:7" x14ac:dyDescent="0.25">
      <c r="D41" t="s">
        <v>36</v>
      </c>
      <c r="F41" t="s">
        <v>37</v>
      </c>
    </row>
    <row r="42" spans="1:7" x14ac:dyDescent="0.25">
      <c r="A42" t="s">
        <v>34</v>
      </c>
      <c r="B42">
        <v>1</v>
      </c>
      <c r="C42">
        <v>19</v>
      </c>
      <c r="E42">
        <v>19</v>
      </c>
    </row>
    <row r="43" spans="1:7" x14ac:dyDescent="0.25">
      <c r="B43">
        <v>2</v>
      </c>
      <c r="D43">
        <v>1</v>
      </c>
      <c r="F43">
        <v>1</v>
      </c>
    </row>
    <row r="44" spans="1:7" x14ac:dyDescent="0.25">
      <c r="B44">
        <v>3</v>
      </c>
      <c r="D44">
        <v>2</v>
      </c>
      <c r="F44">
        <v>3</v>
      </c>
    </row>
    <row r="45" spans="1:7" x14ac:dyDescent="0.25">
      <c r="B45">
        <v>4</v>
      </c>
      <c r="D45">
        <v>3</v>
      </c>
      <c r="F45">
        <v>3</v>
      </c>
    </row>
    <row r="46" spans="1:7" x14ac:dyDescent="0.25">
      <c r="B46">
        <v>5</v>
      </c>
      <c r="D46">
        <v>4</v>
      </c>
      <c r="F46">
        <v>6</v>
      </c>
    </row>
    <row r="47" spans="1:7" x14ac:dyDescent="0.25">
      <c r="B47">
        <v>6</v>
      </c>
      <c r="D47">
        <v>9</v>
      </c>
      <c r="F47">
        <v>16</v>
      </c>
    </row>
    <row r="48" spans="1:7" x14ac:dyDescent="0.25">
      <c r="B48">
        <v>7</v>
      </c>
      <c r="D48">
        <v>23</v>
      </c>
      <c r="F48">
        <v>43</v>
      </c>
    </row>
    <row r="49" spans="1:6" x14ac:dyDescent="0.25">
      <c r="B49">
        <v>8</v>
      </c>
      <c r="D49">
        <v>51</v>
      </c>
      <c r="F49">
        <f>1.6*60</f>
        <v>96</v>
      </c>
    </row>
    <row r="50" spans="1:6" x14ac:dyDescent="0.25">
      <c r="B50">
        <v>9</v>
      </c>
      <c r="D50">
        <f>1.4*60</f>
        <v>84</v>
      </c>
      <c r="F50">
        <f>2.7*60</f>
        <v>162</v>
      </c>
    </row>
    <row r="51" spans="1:6" x14ac:dyDescent="0.25">
      <c r="B51">
        <v>10</v>
      </c>
      <c r="D51">
        <f>1.9*60</f>
        <v>114</v>
      </c>
      <c r="F51">
        <f>3.8 * 60</f>
        <v>228</v>
      </c>
    </row>
    <row r="52" spans="1:6" x14ac:dyDescent="0.25">
      <c r="B52">
        <v>11</v>
      </c>
      <c r="D52">
        <f>1.9*60</f>
        <v>114</v>
      </c>
      <c r="F52">
        <f>4.2*60</f>
        <v>252</v>
      </c>
    </row>
    <row r="53" spans="1:6" x14ac:dyDescent="0.25">
      <c r="B53">
        <v>12</v>
      </c>
      <c r="D53">
        <f>1.6*60</f>
        <v>96</v>
      </c>
      <c r="F53">
        <f>3.6*60</f>
        <v>216</v>
      </c>
    </row>
    <row r="54" spans="1:6" x14ac:dyDescent="0.25">
      <c r="B54">
        <v>13</v>
      </c>
      <c r="F54">
        <f>2.5*60</f>
        <v>150</v>
      </c>
    </row>
    <row r="55" spans="1:6" x14ac:dyDescent="0.25">
      <c r="B55">
        <v>14</v>
      </c>
      <c r="F55">
        <f>1.4*60</f>
        <v>84</v>
      </c>
    </row>
    <row r="56" spans="1:6" x14ac:dyDescent="0.25">
      <c r="B56">
        <v>15</v>
      </c>
      <c r="F56">
        <v>39</v>
      </c>
    </row>
    <row r="57" spans="1:6" x14ac:dyDescent="0.25">
      <c r="B57">
        <v>16</v>
      </c>
    </row>
    <row r="58" spans="1:6" x14ac:dyDescent="0.25">
      <c r="B58">
        <v>17</v>
      </c>
    </row>
    <row r="60" spans="1:6" x14ac:dyDescent="0.25">
      <c r="A60" t="s">
        <v>39</v>
      </c>
      <c r="B60" t="s">
        <v>26</v>
      </c>
      <c r="C60" t="s">
        <v>40</v>
      </c>
      <c r="D60" t="s">
        <v>27</v>
      </c>
    </row>
    <row r="61" spans="1:6" x14ac:dyDescent="0.25">
      <c r="B61">
        <v>1</v>
      </c>
      <c r="D61">
        <v>15</v>
      </c>
    </row>
    <row r="62" spans="1:6" x14ac:dyDescent="0.25">
      <c r="B62">
        <v>2</v>
      </c>
      <c r="C62">
        <v>1</v>
      </c>
      <c r="D62">
        <v>105</v>
      </c>
    </row>
    <row r="63" spans="1:6" x14ac:dyDescent="0.25">
      <c r="B63">
        <v>3</v>
      </c>
      <c r="C63">
        <v>7</v>
      </c>
      <c r="D63">
        <v>455</v>
      </c>
    </row>
    <row r="64" spans="1:6" x14ac:dyDescent="0.25">
      <c r="B64">
        <v>4</v>
      </c>
      <c r="C64">
        <v>19</v>
      </c>
      <c r="D64">
        <v>1365</v>
      </c>
    </row>
    <row r="65" spans="1:4" x14ac:dyDescent="0.25">
      <c r="B65">
        <v>5</v>
      </c>
      <c r="C65">
        <v>50</v>
      </c>
      <c r="D65">
        <v>3003</v>
      </c>
    </row>
    <row r="66" spans="1:4" x14ac:dyDescent="0.25">
      <c r="B66">
        <v>6</v>
      </c>
      <c r="C66">
        <f>2.8*60</f>
        <v>168</v>
      </c>
      <c r="D66">
        <v>5005</v>
      </c>
    </row>
    <row r="67" spans="1:4" x14ac:dyDescent="0.25">
      <c r="B67">
        <v>7</v>
      </c>
      <c r="C67">
        <f>5.9*60</f>
        <v>354</v>
      </c>
      <c r="D67">
        <v>6435</v>
      </c>
    </row>
    <row r="68" spans="1:4" x14ac:dyDescent="0.25">
      <c r="B68">
        <v>8</v>
      </c>
      <c r="C68">
        <f>14*60</f>
        <v>840</v>
      </c>
      <c r="D68">
        <v>6435</v>
      </c>
    </row>
    <row r="69" spans="1:4" x14ac:dyDescent="0.25">
      <c r="B69">
        <v>9</v>
      </c>
      <c r="C69" t="s">
        <v>41</v>
      </c>
    </row>
    <row r="70" spans="1:4" x14ac:dyDescent="0.25">
      <c r="B70">
        <v>10</v>
      </c>
    </row>
    <row r="71" spans="1:4" x14ac:dyDescent="0.25">
      <c r="B71">
        <v>11</v>
      </c>
    </row>
    <row r="72" spans="1:4" x14ac:dyDescent="0.25">
      <c r="B72">
        <v>12</v>
      </c>
    </row>
    <row r="73" spans="1:4" x14ac:dyDescent="0.25">
      <c r="B73">
        <v>13</v>
      </c>
    </row>
    <row r="74" spans="1:4" x14ac:dyDescent="0.25">
      <c r="B74">
        <v>14</v>
      </c>
    </row>
    <row r="75" spans="1:4" x14ac:dyDescent="0.25">
      <c r="A75">
        <f>1439/60</f>
        <v>23.983333333333334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Performance</vt:lpstr>
      <vt:lpstr>Spark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2015-07-10T09:28:25Z</dcterms:modified>
</cp:coreProperties>
</file>